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2880D17B-5DD4-4F5F-99EB-69F727AE665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Tuning" sheetId="4" r:id="rId1"/>
    <sheet name="Sheet1" sheetId="25" r:id="rId2"/>
    <sheet name="Sheet2" sheetId="26" r:id="rId3"/>
    <sheet name="Final results" sheetId="3" r:id="rId4"/>
    <sheet name="0.001" sheetId="10" r:id="rId5"/>
    <sheet name="0.0005" sheetId="24" r:id="rId6"/>
    <sheet name="0.0001" sheetId="13" r:id="rId7"/>
    <sheet name="0.00001" sheetId="6" r:id="rId8"/>
  </sheets>
  <definedNames>
    <definedName name="_xlnm._FilterDatabase" localSheetId="4" hidden="1">'0.001'!$A$1:$A$133</definedName>
    <definedName name="_xlnm._FilterDatabase" localSheetId="2" hidden="1">Sheet2!$A$1:$E$229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6" l="1"/>
  <c r="G4" i="26"/>
  <c r="G5" i="26"/>
  <c r="H5" i="26" s="1"/>
  <c r="G6" i="26"/>
  <c r="G7" i="26"/>
  <c r="G8" i="26"/>
  <c r="G9" i="26"/>
  <c r="G10" i="26"/>
  <c r="G11" i="26"/>
  <c r="G12" i="26"/>
  <c r="H12" i="26" s="1"/>
  <c r="G13" i="26"/>
  <c r="H13" i="26" s="1"/>
  <c r="G14" i="26"/>
  <c r="G15" i="26"/>
  <c r="H15" i="26" s="1"/>
  <c r="G16" i="26"/>
  <c r="H16" i="26" s="1"/>
  <c r="G17" i="26"/>
  <c r="H17" i="26" s="1"/>
  <c r="G18" i="26"/>
  <c r="H18" i="26" s="1"/>
  <c r="G19" i="26"/>
  <c r="G20" i="26"/>
  <c r="G21" i="26"/>
  <c r="H21" i="26" s="1"/>
  <c r="G22" i="26"/>
  <c r="G23" i="26"/>
  <c r="G24" i="26"/>
  <c r="G25" i="26"/>
  <c r="G26" i="26"/>
  <c r="G27" i="26"/>
  <c r="G28" i="26"/>
  <c r="H28" i="26" s="1"/>
  <c r="G29" i="26"/>
  <c r="H29" i="26" s="1"/>
  <c r="G30" i="26"/>
  <c r="H30" i="26" s="1"/>
  <c r="G31" i="26"/>
  <c r="H31" i="26" s="1"/>
  <c r="G32" i="26"/>
  <c r="H32" i="26" s="1"/>
  <c r="G33" i="26"/>
  <c r="H33" i="26" s="1"/>
  <c r="G34" i="26"/>
  <c r="H34" i="26" s="1"/>
  <c r="G35" i="26"/>
  <c r="G36" i="26"/>
  <c r="G37" i="26"/>
  <c r="H37" i="26" s="1"/>
  <c r="G38" i="26"/>
  <c r="G39" i="26"/>
  <c r="G40" i="26"/>
  <c r="G41" i="26"/>
  <c r="G42" i="26"/>
  <c r="G43" i="26"/>
  <c r="G44" i="26"/>
  <c r="G45" i="26"/>
  <c r="H45" i="26" s="1"/>
  <c r="G46" i="26"/>
  <c r="G47" i="26"/>
  <c r="H47" i="26" s="1"/>
  <c r="G48" i="26"/>
  <c r="G49" i="26"/>
  <c r="H49" i="26" s="1"/>
  <c r="G50" i="26"/>
  <c r="H50" i="26" s="1"/>
  <c r="G51" i="26"/>
  <c r="G52" i="26"/>
  <c r="G53" i="26"/>
  <c r="H53" i="26" s="1"/>
  <c r="G54" i="26"/>
  <c r="G55" i="26"/>
  <c r="G56" i="26"/>
  <c r="G57" i="26"/>
  <c r="G58" i="26"/>
  <c r="G59" i="26"/>
  <c r="G60" i="26"/>
  <c r="G61" i="26"/>
  <c r="H61" i="26" s="1"/>
  <c r="G62" i="26"/>
  <c r="G63" i="26"/>
  <c r="G64" i="26"/>
  <c r="G65" i="26"/>
  <c r="H65" i="26" s="1"/>
  <c r="G66" i="26"/>
  <c r="H66" i="26" s="1"/>
  <c r="G67" i="26"/>
  <c r="G68" i="26"/>
  <c r="G69" i="26"/>
  <c r="H69" i="26" s="1"/>
  <c r="G70" i="26"/>
  <c r="G71" i="26"/>
  <c r="G72" i="26"/>
  <c r="G73" i="26"/>
  <c r="G74" i="26"/>
  <c r="G75" i="26"/>
  <c r="H75" i="26" s="1"/>
  <c r="G76" i="26"/>
  <c r="G77" i="26"/>
  <c r="H77" i="26" s="1"/>
  <c r="G78" i="26"/>
  <c r="H78" i="26" s="1"/>
  <c r="G79" i="26"/>
  <c r="H79" i="26" s="1"/>
  <c r="G80" i="26"/>
  <c r="G81" i="26"/>
  <c r="H81" i="26" s="1"/>
  <c r="G82" i="26"/>
  <c r="H82" i="26" s="1"/>
  <c r="G83" i="26"/>
  <c r="G84" i="26"/>
  <c r="G85" i="26"/>
  <c r="H85" i="26" s="1"/>
  <c r="G86" i="26"/>
  <c r="G87" i="26"/>
  <c r="G88" i="26"/>
  <c r="G89" i="26"/>
  <c r="G90" i="26"/>
  <c r="G91" i="26"/>
  <c r="G92" i="26"/>
  <c r="G93" i="26"/>
  <c r="H93" i="26" s="1"/>
  <c r="G94" i="26"/>
  <c r="H94" i="26" s="1"/>
  <c r="G95" i="26"/>
  <c r="H95" i="26" s="1"/>
  <c r="G96" i="26"/>
  <c r="H96" i="26" s="1"/>
  <c r="G97" i="26"/>
  <c r="H97" i="26" s="1"/>
  <c r="G98" i="26"/>
  <c r="H98" i="26" s="1"/>
  <c r="G99" i="26"/>
  <c r="G100" i="26"/>
  <c r="G101" i="26"/>
  <c r="H101" i="26" s="1"/>
  <c r="G102" i="26"/>
  <c r="G103" i="26"/>
  <c r="G104" i="26"/>
  <c r="G105" i="26"/>
  <c r="G106" i="26"/>
  <c r="G107" i="26"/>
  <c r="G108" i="26"/>
  <c r="H108" i="26" s="1"/>
  <c r="G109" i="26"/>
  <c r="H109" i="26" s="1"/>
  <c r="G110" i="26"/>
  <c r="H110" i="26" s="1"/>
  <c r="G111" i="26"/>
  <c r="H111" i="26" s="1"/>
  <c r="G112" i="26"/>
  <c r="H112" i="26" s="1"/>
  <c r="G113" i="26"/>
  <c r="H113" i="26" s="1"/>
  <c r="G114" i="26"/>
  <c r="H114" i="26" s="1"/>
  <c r="G115" i="26"/>
  <c r="G116" i="26"/>
  <c r="G117" i="26"/>
  <c r="H117" i="26" s="1"/>
  <c r="G118" i="26"/>
  <c r="G119" i="26"/>
  <c r="G120" i="26"/>
  <c r="G121" i="26"/>
  <c r="G122" i="26"/>
  <c r="G123" i="26"/>
  <c r="G124" i="26"/>
  <c r="G125" i="26"/>
  <c r="H125" i="26" s="1"/>
  <c r="G126" i="26"/>
  <c r="H126" i="26" s="1"/>
  <c r="G127" i="26"/>
  <c r="H127" i="26" s="1"/>
  <c r="G128" i="26"/>
  <c r="H128" i="26" s="1"/>
  <c r="G129" i="26"/>
  <c r="H129" i="26" s="1"/>
  <c r="G130" i="26"/>
  <c r="H130" i="26" s="1"/>
  <c r="G131" i="26"/>
  <c r="G132" i="26"/>
  <c r="G133" i="26"/>
  <c r="H133" i="26" s="1"/>
  <c r="G134" i="26"/>
  <c r="G135" i="26"/>
  <c r="G136" i="26"/>
  <c r="G137" i="26"/>
  <c r="G138" i="26"/>
  <c r="G139" i="26"/>
  <c r="G140" i="26"/>
  <c r="H140" i="26" s="1"/>
  <c r="G141" i="26"/>
  <c r="H141" i="26" s="1"/>
  <c r="G142" i="26"/>
  <c r="H142" i="26" s="1"/>
  <c r="G143" i="26"/>
  <c r="H143" i="26" s="1"/>
  <c r="G144" i="26"/>
  <c r="H144" i="26" s="1"/>
  <c r="G145" i="26"/>
  <c r="H145" i="26" s="1"/>
  <c r="G146" i="26"/>
  <c r="H146" i="26" s="1"/>
  <c r="G147" i="26"/>
  <c r="G148" i="26"/>
  <c r="G149" i="26"/>
  <c r="H149" i="26" s="1"/>
  <c r="G150" i="26"/>
  <c r="G151" i="26"/>
  <c r="G152" i="26"/>
  <c r="G153" i="26"/>
  <c r="G154" i="26"/>
  <c r="G155" i="26"/>
  <c r="G156" i="26"/>
  <c r="H156" i="26" s="1"/>
  <c r="G157" i="26"/>
  <c r="H157" i="26" s="1"/>
  <c r="G158" i="26"/>
  <c r="H158" i="26" s="1"/>
  <c r="G159" i="26"/>
  <c r="H159" i="26" s="1"/>
  <c r="G160" i="26"/>
  <c r="H160" i="26" s="1"/>
  <c r="G161" i="26"/>
  <c r="H161" i="26" s="1"/>
  <c r="G162" i="26"/>
  <c r="H162" i="26" s="1"/>
  <c r="G163" i="26"/>
  <c r="G164" i="26"/>
  <c r="G165" i="26"/>
  <c r="H165" i="26" s="1"/>
  <c r="G166" i="26"/>
  <c r="G167" i="26"/>
  <c r="G168" i="26"/>
  <c r="G169" i="26"/>
  <c r="G170" i="26"/>
  <c r="H170" i="26" s="1"/>
  <c r="G171" i="26"/>
  <c r="H171" i="26" s="1"/>
  <c r="G172" i="26"/>
  <c r="H172" i="26" s="1"/>
  <c r="G173" i="26"/>
  <c r="H173" i="26" s="1"/>
  <c r="G174" i="26"/>
  <c r="H174" i="26" s="1"/>
  <c r="G175" i="26"/>
  <c r="H175" i="26" s="1"/>
  <c r="G176" i="26"/>
  <c r="H176" i="26" s="1"/>
  <c r="G177" i="26"/>
  <c r="H177" i="26" s="1"/>
  <c r="G178" i="26"/>
  <c r="H178" i="26" s="1"/>
  <c r="G179" i="26"/>
  <c r="G180" i="26"/>
  <c r="G181" i="26"/>
  <c r="H181" i="26" s="1"/>
  <c r="G182" i="26"/>
  <c r="G183" i="26"/>
  <c r="G184" i="26"/>
  <c r="G185" i="26"/>
  <c r="G186" i="26"/>
  <c r="H186" i="26" s="1"/>
  <c r="G187" i="26"/>
  <c r="H187" i="26" s="1"/>
  <c r="G188" i="26"/>
  <c r="H188" i="26" s="1"/>
  <c r="G189" i="26"/>
  <c r="H189" i="26" s="1"/>
  <c r="G190" i="26"/>
  <c r="H190" i="26" s="1"/>
  <c r="G191" i="26"/>
  <c r="H191" i="26" s="1"/>
  <c r="G192" i="26"/>
  <c r="H192" i="26" s="1"/>
  <c r="G193" i="26"/>
  <c r="H193" i="26" s="1"/>
  <c r="G194" i="26"/>
  <c r="H194" i="26" s="1"/>
  <c r="G195" i="26"/>
  <c r="G196" i="26"/>
  <c r="G197" i="26"/>
  <c r="H197" i="26" s="1"/>
  <c r="G198" i="26"/>
  <c r="G199" i="26"/>
  <c r="G200" i="26"/>
  <c r="G201" i="26"/>
  <c r="G202" i="26"/>
  <c r="H202" i="26" s="1"/>
  <c r="G203" i="26"/>
  <c r="G204" i="26"/>
  <c r="H204" i="26" s="1"/>
  <c r="G205" i="26"/>
  <c r="H205" i="26" s="1"/>
  <c r="G206" i="26"/>
  <c r="G207" i="26"/>
  <c r="H207" i="26" s="1"/>
  <c r="G208" i="26"/>
  <c r="H208" i="26" s="1"/>
  <c r="G209" i="26"/>
  <c r="H209" i="26" s="1"/>
  <c r="G210" i="26"/>
  <c r="H210" i="26" s="1"/>
  <c r="G211" i="26"/>
  <c r="G212" i="26"/>
  <c r="G213" i="26"/>
  <c r="H213" i="26" s="1"/>
  <c r="G214" i="26"/>
  <c r="G215" i="26"/>
  <c r="G216" i="26"/>
  <c r="G217" i="26"/>
  <c r="G218" i="26"/>
  <c r="G219" i="26"/>
  <c r="G220" i="26"/>
  <c r="H220" i="26" s="1"/>
  <c r="G221" i="26"/>
  <c r="H221" i="26" s="1"/>
  <c r="G222" i="26"/>
  <c r="H222" i="26" s="1"/>
  <c r="G223" i="26"/>
  <c r="H223" i="26" s="1"/>
  <c r="G224" i="26"/>
  <c r="H224" i="26" s="1"/>
  <c r="G225" i="26"/>
  <c r="H225" i="26" s="1"/>
  <c r="G226" i="26"/>
  <c r="H226" i="26" s="1"/>
  <c r="G227" i="26"/>
  <c r="G228" i="26"/>
  <c r="G229" i="26"/>
  <c r="H229" i="26" s="1"/>
  <c r="G2" i="26"/>
  <c r="H48" i="26"/>
  <c r="H60" i="26"/>
  <c r="H76" i="26"/>
  <c r="H80" i="26"/>
  <c r="H92" i="26"/>
  <c r="H206" i="26"/>
  <c r="H3" i="26"/>
  <c r="H10" i="26"/>
  <c r="H11" i="26"/>
  <c r="H14" i="26"/>
  <c r="H19" i="26"/>
  <c r="H26" i="26"/>
  <c r="H27" i="26"/>
  <c r="H35" i="26"/>
  <c r="H42" i="26"/>
  <c r="H43" i="26"/>
  <c r="H44" i="26"/>
  <c r="H46" i="26"/>
  <c r="H58" i="26"/>
  <c r="H59" i="26"/>
  <c r="H62" i="26"/>
  <c r="H63" i="26"/>
  <c r="H64" i="26"/>
  <c r="H67" i="26"/>
  <c r="H83" i="26"/>
  <c r="H99" i="26"/>
  <c r="H106" i="26"/>
  <c r="H107" i="26"/>
  <c r="H115" i="26"/>
  <c r="H122" i="26"/>
  <c r="H124" i="26"/>
  <c r="H131" i="26"/>
  <c r="H138" i="26"/>
  <c r="H139" i="26"/>
  <c r="H154" i="26"/>
  <c r="H155" i="26"/>
  <c r="H163" i="26"/>
  <c r="H179" i="26"/>
  <c r="H195" i="26"/>
  <c r="H203" i="26"/>
  <c r="H211" i="26"/>
  <c r="H218" i="26"/>
  <c r="H219" i="26"/>
  <c r="H2" i="26"/>
  <c r="K1" i="26"/>
  <c r="H6" i="26" s="1"/>
  <c r="H4" i="26"/>
  <c r="H20" i="26"/>
  <c r="H36" i="26"/>
  <c r="H40" i="26"/>
  <c r="H51" i="26"/>
  <c r="H52" i="26"/>
  <c r="H54" i="26"/>
  <c r="H55" i="26"/>
  <c r="H56" i="26"/>
  <c r="H57" i="26"/>
  <c r="H68" i="26"/>
  <c r="H70" i="26"/>
  <c r="H71" i="26"/>
  <c r="H72" i="26"/>
  <c r="H73" i="26"/>
  <c r="H74" i="26"/>
  <c r="H84" i="26"/>
  <c r="H86" i="26"/>
  <c r="H87" i="26"/>
  <c r="H88" i="26"/>
  <c r="H89" i="26"/>
  <c r="H90" i="26"/>
  <c r="H91" i="26"/>
  <c r="H100" i="26"/>
  <c r="H102" i="26"/>
  <c r="H103" i="26"/>
  <c r="H104" i="26"/>
  <c r="H105" i="26"/>
  <c r="H116" i="26"/>
  <c r="H118" i="26"/>
  <c r="H119" i="26"/>
  <c r="H120" i="26"/>
  <c r="H121" i="26"/>
  <c r="H123" i="26"/>
  <c r="H132" i="26"/>
  <c r="H134" i="26"/>
  <c r="H135" i="26"/>
  <c r="H136" i="26"/>
  <c r="H137" i="26"/>
  <c r="H147" i="26"/>
  <c r="H148" i="26"/>
  <c r="H150" i="26"/>
  <c r="H151" i="26"/>
  <c r="H152" i="26"/>
  <c r="H153" i="26"/>
  <c r="H164" i="26"/>
  <c r="H166" i="26"/>
  <c r="H167" i="26"/>
  <c r="H168" i="26"/>
  <c r="H169" i="26"/>
  <c r="H180" i="26"/>
  <c r="H182" i="26"/>
  <c r="H183" i="26"/>
  <c r="H184" i="26"/>
  <c r="H185" i="26"/>
  <c r="H196" i="26"/>
  <c r="H198" i="26"/>
  <c r="H199" i="26"/>
  <c r="H200" i="26"/>
  <c r="H201" i="26"/>
  <c r="H212" i="26"/>
  <c r="H214" i="26"/>
  <c r="H215" i="26"/>
  <c r="H216" i="26"/>
  <c r="H217" i="26"/>
  <c r="H227" i="26"/>
  <c r="H228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3" i="26"/>
  <c r="F4" i="26"/>
  <c r="F2" i="26"/>
  <c r="H2" i="25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" i="25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H41" i="26" l="1"/>
  <c r="H25" i="26"/>
  <c r="H9" i="26"/>
  <c r="H24" i="26"/>
  <c r="H8" i="26"/>
  <c r="H39" i="26"/>
  <c r="H23" i="26"/>
  <c r="H7" i="26"/>
  <c r="H38" i="26"/>
  <c r="H22" i="26"/>
  <c r="I1" i="26"/>
  <c r="I2" i="26" s="1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J2" i="4" l="1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T6" i="4" l="1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<sst xmlns="http://schemas.openxmlformats.org/spreadsheetml/2006/main" count="9793" uniqueCount="457">
  <si>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</si>
  <si>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</si>
  <si>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</si>
  <si>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</si>
  <si>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</si>
  <si>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</si>
  <si>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</si>
  <si>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</si>
  <si>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</si>
  <si>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</si>
  <si>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</si>
  <si>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</si>
  <si>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</si>
  <si>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</si>
  <si>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</si>
  <si>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</si>
  <si>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</si>
  <si>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</si>
  <si>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</si>
  <si>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</si>
  <si>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</si>
  <si>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</si>
  <si>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</si>
  <si>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</si>
  <si>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</si>
  <si>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</si>
  <si>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</si>
  <si>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</si>
  <si>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</si>
  <si>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</si>
  <si>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</si>
  <si>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</si>
  <si>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</si>
  <si>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</si>
  <si>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</si>
  <si>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</si>
  <si>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</si>
  <si>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</si>
  <si>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</si>
  <si>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</si>
  <si>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</si>
  <si>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</si>
  <si>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</si>
  <si>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</si>
  <si>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</si>
  <si>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</si>
  <si>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</si>
  <si>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</si>
  <si>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</si>
  <si>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</si>
  <si>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</si>
  <si>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</si>
  <si>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</si>
  <si>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</si>
  <si>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</si>
  <si>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</si>
  <si>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</si>
  <si>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</si>
  <si>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</si>
  <si>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</si>
  <si>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</si>
  <si>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</si>
  <si>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</si>
  <si>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</si>
  <si>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</si>
  <si>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</si>
  <si>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</si>
  <si>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</si>
  <si>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</si>
  <si>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</si>
  <si>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</si>
  <si>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</si>
  <si>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</si>
  <si>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</si>
  <si>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</si>
  <si>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</si>
  <si>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</si>
  <si>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</si>
  <si>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</si>
  <si>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</si>
  <si>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</si>
  <si>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</si>
  <si>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</si>
  <si>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</si>
  <si>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</si>
  <si>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</si>
  <si>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</si>
  <si>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</si>
  <si>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</si>
  <si>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</si>
  <si>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</si>
  <si>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</si>
  <si>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</si>
  <si>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</si>
  <si>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</si>
  <si>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</si>
  <si>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</si>
  <si>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</si>
  <si>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</si>
  <si>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</si>
  <si>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</si>
  <si>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</si>
  <si>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</si>
  <si>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</si>
  <si>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</si>
  <si>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</si>
  <si>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</si>
  <si>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</si>
  <si>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</si>
  <si>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</si>
  <si>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</si>
  <si>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</si>
  <si>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</si>
  <si>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</si>
  <si>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</si>
  <si>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</si>
  <si>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</si>
  <si>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</si>
  <si>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</si>
  <si>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</si>
  <si>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</si>
  <si>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</si>
  <si>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</si>
  <si>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</si>
  <si>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</si>
  <si>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</si>
  <si>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</si>
  <si>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</si>
  <si>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</si>
  <si>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</si>
  <si>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</si>
  <si>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</si>
  <si>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</si>
  <si>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</si>
  <si>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</si>
  <si>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</si>
  <si>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</si>
  <si>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</si>
  <si>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</si>
  <si>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</si>
  <si>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</si>
  <si>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</si>
  <si>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</si>
  <si>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</si>
  <si>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</si>
  <si>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</si>
  <si>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</si>
  <si>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</si>
  <si>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</si>
  <si>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</si>
  <si>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</si>
  <si>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</si>
  <si>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</si>
  <si>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</si>
  <si>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</si>
  <si>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</si>
  <si>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</si>
  <si>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</si>
  <si>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</si>
  <si>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</si>
  <si>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</si>
  <si>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</si>
  <si>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</si>
  <si>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</si>
  <si>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</si>
  <si>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</si>
  <si>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</si>
  <si>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</si>
  <si>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</si>
  <si>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</si>
  <si>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</si>
  <si>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</si>
  <si>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</si>
  <si>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</si>
  <si>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</si>
  <si>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</si>
  <si>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</si>
  <si>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</si>
  <si>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</si>
  <si>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</si>
  <si>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</si>
  <si>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</si>
  <si>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</si>
  <si>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</si>
  <si>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</si>
  <si>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</si>
  <si>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</si>
  <si>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</si>
  <si>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</si>
  <si>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</si>
  <si>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</si>
  <si>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</si>
  <si>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</si>
  <si>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</si>
  <si>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</si>
  <si>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</si>
  <si>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</si>
  <si>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</si>
  <si>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</si>
  <si>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</si>
  <si>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</si>
  <si>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</si>
  <si>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</si>
  <si>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</si>
  <si>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</si>
  <si>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</si>
  <si>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</si>
  <si>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</si>
  <si>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</si>
  <si>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</si>
  <si>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</si>
  <si>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</si>
  <si>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</si>
  <si>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</si>
  <si>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</si>
  <si>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</si>
  <si>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</si>
  <si>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</si>
  <si>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</si>
  <si>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</si>
  <si>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</si>
  <si>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</si>
  <si>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</si>
  <si>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</si>
  <si>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</si>
  <si>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</si>
  <si>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</si>
  <si>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</si>
  <si>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</si>
  <si>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</si>
  <si>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</si>
  <si>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</si>
  <si>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</si>
  <si>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</si>
  <si>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</si>
  <si>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</si>
  <si>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</si>
  <si>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</si>
  <si>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</si>
  <si>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</si>
  <si>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</si>
  <si>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</si>
  <si>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</si>
  <si>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</si>
  <si>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</si>
  <si>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</si>
  <si>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</si>
  <si>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</si>
  <si>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</si>
  <si>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</si>
  <si>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</si>
  <si>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</si>
  <si>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</si>
  <si>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</si>
  <si>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</si>
  <si>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</si>
  <si>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</si>
  <si>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</si>
  <si>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</si>
  <si>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</si>
  <si>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</si>
  <si>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</si>
  <si>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</si>
  <si>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</si>
  <si>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</si>
  <si>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</si>
  <si>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</si>
  <si>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</si>
  <si>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</si>
  <si>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</si>
  <si>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</si>
  <si>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</si>
  <si>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</si>
  <si>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</si>
  <si>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</si>
  <si>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</si>
  <si>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</si>
  <si>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</si>
  <si>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</si>
  <si>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</si>
  <si>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</si>
  <si>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</si>
  <si>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</si>
  <si>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</si>
  <si>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</si>
  <si>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</si>
  <si>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</si>
  <si>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</si>
  <si>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</si>
  <si>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</si>
  <si>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</si>
  <si>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</si>
  <si>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</si>
  <si>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</si>
  <si>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</si>
  <si>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</si>
  <si>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</si>
  <si>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</si>
  <si>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</si>
  <si>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</si>
  <si>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</si>
  <si>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</si>
  <si>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</si>
  <si>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</si>
  <si>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</si>
  <si>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</si>
  <si>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</si>
  <si>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</si>
  <si>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</si>
  <si>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</si>
  <si>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</si>
  <si>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</si>
  <si>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</si>
  <si>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</si>
  <si>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</si>
  <si>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</si>
  <si>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</si>
  <si>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</si>
  <si>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</si>
  <si>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</si>
  <si>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</si>
  <si>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</si>
  <si>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</si>
  <si>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</si>
  <si>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</si>
  <si>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</si>
  <si>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</si>
  <si>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</si>
  <si>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</si>
  <si>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</si>
  <si>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</si>
  <si>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</si>
  <si>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</si>
  <si>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</si>
  <si>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</si>
  <si>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</si>
  <si>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</si>
  <si>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</si>
  <si>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</si>
  <si>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</si>
  <si>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</si>
  <si>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</si>
  <si>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</si>
  <si>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</si>
  <si>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</si>
  <si>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</si>
  <si>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</si>
  <si>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</si>
  <si>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</si>
  <si>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</si>
  <si>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</si>
  <si>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</si>
  <si>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</si>
  <si>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</si>
  <si>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</si>
  <si>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</si>
  <si>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</si>
  <si>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</si>
  <si>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</si>
  <si>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</si>
  <si>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</si>
  <si>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</si>
  <si>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</si>
  <si>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</si>
  <si>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</si>
  <si>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</si>
  <si>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</si>
  <si>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</si>
  <si>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</si>
  <si>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</si>
  <si>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</si>
  <si>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</si>
  <si>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</si>
  <si>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</si>
  <si>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</si>
  <si>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</si>
  <si>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</si>
  <si>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</si>
  <si>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</si>
  <si>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</si>
  <si>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</si>
  <si>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</si>
  <si>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</si>
  <si>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</si>
  <si>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</si>
  <si>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</si>
  <si>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</si>
  <si>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</si>
  <si>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</si>
  <si>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</si>
  <si>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</si>
  <si>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</si>
  <si>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</si>
  <si>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</si>
  <si>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</si>
  <si>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</si>
  <si>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</si>
  <si>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</si>
  <si>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</si>
  <si>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</si>
  <si>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</si>
  <si>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</si>
  <si>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</si>
  <si>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</si>
  <si>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</si>
  <si>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</si>
  <si>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</si>
  <si>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</si>
  <si>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</si>
  <si>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</si>
  <si>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</si>
  <si>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</si>
  <si>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</si>
  <si>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</si>
  <si>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</si>
  <si>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</si>
  <si>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</si>
  <si>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</si>
  <si>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tries</t>
  </si>
  <si>
    <t>impr</t>
  </si>
  <si>
    <t>root_from_inc_&lt;class</t>
  </si>
  <si>
    <t>'rils_rols.node.NodeMultiply'&gt;_to_&lt;class</t>
  </si>
  <si>
    <t>'rils_rols.node.NodeMinus'&gt;</t>
  </si>
  <si>
    <t>'rils_rols.node.NodeDivide'&gt;</t>
  </si>
  <si>
    <t>left_from_dec_&lt;class</t>
  </si>
  <si>
    <t>'rils_rols.node.NodeConstant'&gt;</t>
  </si>
  <si>
    <t>'rils_rols.node.NodePlus'&gt;</t>
  </si>
  <si>
    <t>'rils_rols.node.NodeMultiply'&gt;</t>
  </si>
  <si>
    <t>left_from_same_&lt;class</t>
  </si>
  <si>
    <t>right_from_same_&lt;class</t>
  </si>
  <si>
    <t>root_from_dec_&lt;class</t>
  </si>
  <si>
    <t>root_from_same_&lt;class</t>
  </si>
  <si>
    <t>'rils_rols.node.NodeConstant'&gt;_to_&lt;class</t>
  </si>
  <si>
    <t>'rils_rols.node.NodePow'&gt;_to_&lt;class</t>
  </si>
  <si>
    <t>right_from_dec_&lt;class</t>
  </si>
  <si>
    <t>'rils_rols.node.NodeVariable'&gt;_to_&lt;class</t>
  </si>
  <si>
    <t>'rils_rols.node.NodeVariable'&gt;</t>
  </si>
  <si>
    <t>left_from_inc_&lt;class</t>
  </si>
  <si>
    <t>'rils_rols.node.NodeCos'&gt;_to_&lt;class</t>
  </si>
  <si>
    <t>'rils_rols.node.NodeSqr'&gt;</t>
  </si>
  <si>
    <t>'rils_rols.node.NodeLn'&gt;</t>
  </si>
  <si>
    <t>'rils_rols.node.NodeSqrt'&gt;</t>
  </si>
  <si>
    <t>'rils_rols.node.NodeCos'&gt;</t>
  </si>
  <si>
    <t>'rils_rols.node.NodeSin'&gt;</t>
  </si>
  <si>
    <t>'rils_rols.node.NodeExp'&gt;</t>
  </si>
  <si>
    <t>'rils_rols.node.NodePow'&gt;</t>
  </si>
  <si>
    <t>'rils_rols.node.NodePlus'&gt;_to_&lt;class</t>
  </si>
  <si>
    <t>right_from_inc_&lt;class</t>
  </si>
  <si>
    <t>'rils_rols.node.NodeSin'&gt;_to_&lt;class</t>
  </si>
  <si>
    <t>'rils_rols.node.NodeLn'&gt;_to_&lt;class</t>
  </si>
  <si>
    <t>'rils_rols.node.NodeExp'&gt;_to_&lt;class</t>
  </si>
  <si>
    <t>perc</t>
  </si>
  <si>
    <t>thres</t>
  </si>
  <si>
    <t>perc&gt;thres</t>
  </si>
  <si>
    <t>stay</t>
  </si>
  <si>
    <t>tot</t>
  </si>
  <si>
    <t>minCnt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</si>
</sst>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8" xfId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5" xfId="1" applyBorder="1" applyAlignment="1">
      <alignment horizontal="center"/>
    </xf>
    <xf numFmtId="16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topLeftCell="A111" workbookViewId="0">
      <selection activeCell="A5" sqref="A5:E134"/>
    </sheetView>
  </sheetViews>
  <sheetFormatPr defaultRowHeight="15" x14ac:dyDescent="0.25"/>
  <cols>
    <col min="1" max="1" width="19.140625" bestFit="1" customWidth="1"/>
    <col min="2" max="11" width="9.140625" style="25"/>
  </cols>
  <sheetData>
    <row r="1" spans="1:21" ht="15.75" thickBot="1" x14ac:dyDescent="0.3">
      <c r="B1" s="25">
        <f>MEDIAN(B5:B134)</f>
        <v>1</v>
      </c>
      <c r="C1" s="25">
        <f>MEDIAN(C5:C134)</f>
        <v>0</v>
      </c>
      <c r="E1" s="25">
        <f>E2/130</f>
        <v>0.56153846153846154</v>
      </c>
      <c r="F1" s="25">
        <f>F2/130</f>
        <v>0.79230769230769227</v>
      </c>
      <c r="G1" s="25">
        <f>MEDIAN(G5:G134)</f>
        <v>1</v>
      </c>
      <c r="H1" s="25">
        <f>MEDIAN(H5:H134)</f>
        <v>0</v>
      </c>
      <c r="J1" s="25">
        <f>J2/130</f>
        <v>0.5461538461538461</v>
      </c>
      <c r="K1" s="25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9" t="s">
        <v>196</v>
      </c>
      <c r="B2" s="16">
        <f>AVERAGE(B5:B134)</f>
        <v>0.96485126434108537</v>
      </c>
      <c r="C2" s="17">
        <f>AVERAGE(C5:C134)</f>
        <v>0.99352220852713191</v>
      </c>
      <c r="D2" s="17">
        <f>AVERAGE(D5:D134)</f>
        <v>580.25923076923095</v>
      </c>
      <c r="E2" s="18">
        <f>SUM(E5:E134)</f>
        <v>73</v>
      </c>
      <c r="F2" s="18">
        <f>SUM(F5:F134)</f>
        <v>103</v>
      </c>
      <c r="G2" s="16">
        <f>AVERAGE(G5:G134)</f>
        <v>0.97908068846153862</v>
      </c>
      <c r="H2" s="17">
        <f>AVERAGE(H5:H134)</f>
        <v>0.89707144692307683</v>
      </c>
      <c r="I2" s="17">
        <f>AVERAGE(I5:I134)</f>
        <v>595.77999999999963</v>
      </c>
      <c r="J2" s="18">
        <f>SUM(J5:J134)</f>
        <v>71</v>
      </c>
      <c r="K2" s="18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10" t="s">
        <v>195</v>
      </c>
      <c r="B3" s="30" t="s">
        <v>375</v>
      </c>
      <c r="C3" s="31"/>
      <c r="D3" s="31"/>
      <c r="E3" s="32"/>
      <c r="F3" s="19"/>
      <c r="G3" s="30" t="s">
        <v>374</v>
      </c>
      <c r="H3" s="31"/>
      <c r="I3" s="31"/>
      <c r="J3" s="32"/>
      <c r="K3" s="19"/>
      <c r="L3" s="27" t="s">
        <v>376</v>
      </c>
      <c r="M3" s="28"/>
      <c r="N3" s="28"/>
      <c r="O3" s="29"/>
      <c r="P3" s="15"/>
      <c r="Q3" s="27" t="s">
        <v>377</v>
      </c>
      <c r="R3" s="28"/>
      <c r="S3" s="28"/>
      <c r="T3" s="29"/>
      <c r="U3" s="15"/>
    </row>
    <row r="4" spans="1:21" ht="15.75" thickBot="1" x14ac:dyDescent="0.3">
      <c r="A4" s="11" t="s">
        <v>193</v>
      </c>
      <c r="B4" s="23" t="s">
        <v>3</v>
      </c>
      <c r="C4" s="24" t="s">
        <v>2</v>
      </c>
      <c r="D4" s="24" t="s">
        <v>194</v>
      </c>
      <c r="E4" s="26" t="s">
        <v>197</v>
      </c>
      <c r="F4" s="24"/>
      <c r="G4" s="23" t="s">
        <v>3</v>
      </c>
      <c r="H4" s="24" t="s">
        <v>2</v>
      </c>
      <c r="I4" s="24" t="s">
        <v>194</v>
      </c>
      <c r="J4" s="26" t="s">
        <v>197</v>
      </c>
      <c r="K4" s="24"/>
      <c r="L4" s="12" t="s">
        <v>3</v>
      </c>
      <c r="M4" s="13" t="s">
        <v>2</v>
      </c>
      <c r="N4" s="13" t="s">
        <v>194</v>
      </c>
      <c r="O4" s="14" t="s">
        <v>197</v>
      </c>
      <c r="P4" s="13"/>
      <c r="Q4" s="12" t="s">
        <v>3</v>
      </c>
      <c r="R4" s="13" t="s">
        <v>2</v>
      </c>
      <c r="S4" s="13" t="s">
        <v>194</v>
      </c>
      <c r="T4" s="14" t="s">
        <v>197</v>
      </c>
      <c r="U4" s="13"/>
    </row>
    <row r="5" spans="1:21" x14ac:dyDescent="0.25">
      <c r="A5" s="10" t="s">
        <v>57</v>
      </c>
      <c r="B5" s="20">
        <f>VLOOKUP($A5,'0.001'!$A$1:$AE$133,13, FALSE)</f>
        <v>0.99999760000000004</v>
      </c>
      <c r="C5" s="21">
        <f>VLOOKUP($A5,'0.001'!$A$1:$AE$133,15, FALSE)</f>
        <v>1.8916E-3</v>
      </c>
      <c r="D5" s="21">
        <f>VLOOKUP($A5,'0.001'!$A$1:$AE$133,19, FALSE)</f>
        <v>1202.5999999999999</v>
      </c>
      <c r="E5" s="22">
        <f>IF(AND(B5=1,C5=0),1,0)</f>
        <v>0</v>
      </c>
      <c r="F5" s="21">
        <f>IF(B5&gt;0.999,1,0)</f>
        <v>1</v>
      </c>
      <c r="G5" s="20">
        <f>VLOOKUP($A5,'0.0005'!$A$1:$AE$133,11, FALSE)</f>
        <v>0.99999950000000004</v>
      </c>
      <c r="H5" s="21">
        <f>VLOOKUP($A5,'0.0005'!$A$1:$AE$133,13, FALSE)</f>
        <v>8.451E-4</v>
      </c>
      <c r="I5" s="21">
        <f>VLOOKUP($A5,'0.0005'!$A$1:$AE$133,17, FALSE)</f>
        <v>1200.5</v>
      </c>
      <c r="J5" s="22">
        <f>IF(AND(G5=1,H5=0),1,0)</f>
        <v>0</v>
      </c>
      <c r="K5" s="21">
        <f>IF(G5&gt;0.999,1,0)</f>
        <v>1</v>
      </c>
      <c r="L5" s="4">
        <f>VLOOKUP($A5,'0.0001'!$A$1:$AE$133,13, FALSE)</f>
        <v>0.99999950000000004</v>
      </c>
      <c r="M5" s="5">
        <f>VLOOKUP($A5,'0.0001'!$A$1:$AE$133,15, FALSE)</f>
        <v>8.4179999999999997E-4</v>
      </c>
      <c r="N5" s="5">
        <f>VLOOKUP($A5,'0.0001'!$A$1:$AE$133,19, FALSE)</f>
        <v>1201.5</v>
      </c>
      <c r="O5" s="6">
        <f>IF(AND(L5=1,M5=0),1,0)</f>
        <v>0</v>
      </c>
      <c r="P5" s="5">
        <f>IF(L5&gt;0.999,1,0)</f>
        <v>1</v>
      </c>
      <c r="Q5" s="4">
        <f>VLOOKUP($A5,'0.00001'!$A$1:$AE$133,13, FALSE)</f>
        <v>1</v>
      </c>
      <c r="R5" s="5">
        <f>VLOOKUP($A5,'0.00001'!$A$1:$AE$133,15, FALSE)</f>
        <v>7.4999999999999993E-5</v>
      </c>
      <c r="S5" s="5">
        <f>VLOOKUP($A5,'0.00001'!$A$1:$AE$133,19, FALSE)</f>
        <v>1201.3</v>
      </c>
      <c r="T5" s="6">
        <f>IF(AND(Q5=1,R5=0),1,0)</f>
        <v>0</v>
      </c>
      <c r="U5" s="5">
        <f>IF(Q5&gt;0.999,1,0)</f>
        <v>1</v>
      </c>
    </row>
    <row r="6" spans="1:21" x14ac:dyDescent="0.25">
      <c r="A6" s="10" t="s">
        <v>138</v>
      </c>
      <c r="B6" s="20">
        <f>VLOOKUP($A6,'0.001'!$A$1:$AE$133,13, FALSE)</f>
        <v>1</v>
      </c>
      <c r="C6" s="21">
        <f>VLOOKUP($A6,'0.001'!$A$1:$AE$133,15, FALSE)</f>
        <v>0</v>
      </c>
      <c r="D6" s="21">
        <f>VLOOKUP($A6,'0.001'!$A$1:$AE$133,19, FALSE)</f>
        <v>39.200000000000003</v>
      </c>
      <c r="E6" s="22">
        <f t="shared" ref="E6:E67" si="1">IF(AND(B6=1,C6=0),1,0)</f>
        <v>1</v>
      </c>
      <c r="F6" s="21">
        <f t="shared" ref="F6:F67" si="2">IF(B6&gt;0.999,1,0)</f>
        <v>1</v>
      </c>
      <c r="G6" s="20">
        <f>VLOOKUP($A6,'0.0005'!$A$1:$AE$133,11, FALSE)</f>
        <v>1</v>
      </c>
      <c r="H6" s="21">
        <f>VLOOKUP($A6,'0.0005'!$A$1:$AE$133,13, FALSE)</f>
        <v>0</v>
      </c>
      <c r="I6" s="21">
        <f>VLOOKUP($A6,'0.0005'!$A$1:$AE$133,17, FALSE)</f>
        <v>34</v>
      </c>
      <c r="J6" s="22">
        <f t="shared" ref="J6:J69" si="3">IF(AND(G6=1,H6=0),1,0)</f>
        <v>1</v>
      </c>
      <c r="K6" s="21">
        <f t="shared" ref="K6:K69" si="4">IF(G6&gt;0.999,1,0)</f>
        <v>1</v>
      </c>
      <c r="L6" s="4">
        <f>VLOOKUP($A6,'0.0001'!$A$1:$AE$133,13, FALSE)</f>
        <v>1</v>
      </c>
      <c r="M6" s="5">
        <f>VLOOKUP($A6,'0.0001'!$A$1:$AE$133,15, FALSE)</f>
        <v>0</v>
      </c>
      <c r="N6" s="5">
        <f>VLOOKUP($A6,'0.0001'!$A$1:$AE$133,19, FALSE)</f>
        <v>36.700000000000003</v>
      </c>
      <c r="O6" s="6">
        <f t="shared" ref="O6:O67" si="5">IF(AND(L6=1,M6=0),1,0)</f>
        <v>1</v>
      </c>
      <c r="P6" s="5">
        <f t="shared" ref="P6:P67" si="6">IF(L6&gt;0.999,1,0)</f>
        <v>1</v>
      </c>
      <c r="Q6" s="4">
        <f>VLOOKUP($A6,'0.00001'!$A$1:$AE$133,13, FALSE)</f>
        <v>1</v>
      </c>
      <c r="R6" s="5">
        <f>VLOOKUP($A6,'0.00001'!$A$1:$AE$133,15, FALSE)</f>
        <v>0</v>
      </c>
      <c r="S6" s="5">
        <f>VLOOKUP($A6,'0.00001'!$A$1:$AE$133,19, FALSE)</f>
        <v>44.3</v>
      </c>
      <c r="T6" s="6">
        <f t="shared" ref="T6:T67" si="7">IF(AND(Q6=1,R6=0),1,0)</f>
        <v>1</v>
      </c>
      <c r="U6" s="5">
        <f t="shared" ref="U6:U67" si="8">IF(Q6&gt;0.999,1,0)</f>
        <v>1</v>
      </c>
    </row>
    <row r="7" spans="1:21" x14ac:dyDescent="0.25">
      <c r="A7" s="10" t="s">
        <v>37</v>
      </c>
      <c r="B7" s="20">
        <f>VLOOKUP($A7,'0.001'!$A$1:$AE$133,13, FALSE)</f>
        <v>1</v>
      </c>
      <c r="C7" s="21">
        <f>VLOOKUP($A7,'0.001'!$A$1:$AE$133,15, FALSE)</f>
        <v>0</v>
      </c>
      <c r="D7" s="21">
        <f>VLOOKUP($A7,'0.001'!$A$1:$AE$133,19, FALSE)</f>
        <v>2.7</v>
      </c>
      <c r="E7" s="22">
        <f t="shared" si="1"/>
        <v>1</v>
      </c>
      <c r="F7" s="21">
        <f t="shared" si="2"/>
        <v>1</v>
      </c>
      <c r="G7" s="20">
        <f>VLOOKUP($A7,'0.0005'!$A$1:$AE$133,11, FALSE)</f>
        <v>1</v>
      </c>
      <c r="H7" s="21">
        <f>VLOOKUP($A7,'0.0005'!$A$1:$AE$133,13, FALSE)</f>
        <v>0</v>
      </c>
      <c r="I7" s="21">
        <f>VLOOKUP($A7,'0.0005'!$A$1:$AE$133,17, FALSE)</f>
        <v>2.7</v>
      </c>
      <c r="J7" s="22">
        <f t="shared" si="3"/>
        <v>1</v>
      </c>
      <c r="K7" s="21">
        <f t="shared" si="4"/>
        <v>1</v>
      </c>
      <c r="L7" s="4">
        <f>VLOOKUP($A7,'0.0001'!$A$1:$AE$133,13, FALSE)</f>
        <v>1</v>
      </c>
      <c r="M7" s="5">
        <f>VLOOKUP($A7,'0.0001'!$A$1:$AE$133,15, FALSE)</f>
        <v>0</v>
      </c>
      <c r="N7" s="5">
        <f>VLOOKUP($A7,'0.0001'!$A$1:$AE$133,19, FALSE)</f>
        <v>3.2</v>
      </c>
      <c r="O7" s="6">
        <f t="shared" si="5"/>
        <v>1</v>
      </c>
      <c r="P7" s="5">
        <f t="shared" si="6"/>
        <v>1</v>
      </c>
      <c r="Q7" s="4">
        <f>VLOOKUP($A7,'0.00001'!$A$1:$AE$133,13, FALSE)</f>
        <v>1</v>
      </c>
      <c r="R7" s="5">
        <f>VLOOKUP($A7,'0.00001'!$A$1:$AE$133,15, FALSE)</f>
        <v>0</v>
      </c>
      <c r="S7" s="5">
        <f>VLOOKUP($A7,'0.00001'!$A$1:$AE$133,19, FALSE)</f>
        <v>3.5</v>
      </c>
      <c r="T7" s="6">
        <f t="shared" si="7"/>
        <v>1</v>
      </c>
      <c r="U7" s="5">
        <f t="shared" si="8"/>
        <v>1</v>
      </c>
    </row>
    <row r="8" spans="1:21" x14ac:dyDescent="0.25">
      <c r="A8" s="10" t="s">
        <v>130</v>
      </c>
      <c r="B8" s="20">
        <f>VLOOKUP($A8,'0.001'!$A$1:$AE$133,13, FALSE)</f>
        <v>1</v>
      </c>
      <c r="C8" s="21">
        <f>VLOOKUP($A8,'0.001'!$A$1:$AE$133,15, FALSE)</f>
        <v>0</v>
      </c>
      <c r="D8" s="21">
        <f>VLOOKUP($A8,'0.001'!$A$1:$AE$133,19, FALSE)</f>
        <v>850.9</v>
      </c>
      <c r="E8" s="22">
        <f t="shared" si="1"/>
        <v>1</v>
      </c>
      <c r="F8" s="21">
        <f t="shared" si="2"/>
        <v>1</v>
      </c>
      <c r="G8" s="20">
        <f>VLOOKUP($A8,'0.0005'!$A$1:$AE$133,11, FALSE)</f>
        <v>1</v>
      </c>
      <c r="H8" s="21">
        <f>VLOOKUP($A8,'0.0005'!$A$1:$AE$133,13, FALSE)</f>
        <v>0</v>
      </c>
      <c r="I8" s="21">
        <f>VLOOKUP($A8,'0.0005'!$A$1:$AE$133,17, FALSE)</f>
        <v>1064.8</v>
      </c>
      <c r="J8" s="22">
        <f t="shared" si="3"/>
        <v>1</v>
      </c>
      <c r="K8" s="21">
        <f t="shared" si="4"/>
        <v>1</v>
      </c>
      <c r="L8" s="4">
        <f>VLOOKUP($A8,'0.0001'!$A$1:$AE$133,13, FALSE)</f>
        <v>0.99347209999999997</v>
      </c>
      <c r="M8" s="5">
        <f>VLOOKUP($A8,'0.0001'!$A$1:$AE$133,15, FALSE)</f>
        <v>2.1050727</v>
      </c>
      <c r="N8" s="5">
        <f>VLOOKUP($A8,'0.0001'!$A$1:$AE$133,19, FALSE)</f>
        <v>1203.0999999999999</v>
      </c>
      <c r="O8" s="6">
        <f t="shared" si="5"/>
        <v>0</v>
      </c>
      <c r="P8" s="5">
        <f t="shared" si="6"/>
        <v>0</v>
      </c>
      <c r="Q8" s="4">
        <f>VLOOKUP($A8,'0.00001'!$A$1:$AE$133,13, FALSE)</f>
        <v>0.9964653</v>
      </c>
      <c r="R8" s="5">
        <f>VLOOKUP($A8,'0.00001'!$A$1:$AE$133,15, FALSE)</f>
        <v>1.5490107</v>
      </c>
      <c r="S8" s="5">
        <f>VLOOKUP($A8,'0.00001'!$A$1:$AE$133,19, FALSE)</f>
        <v>1201.5</v>
      </c>
      <c r="T8" s="6">
        <f t="shared" si="7"/>
        <v>0</v>
      </c>
      <c r="U8" s="5">
        <f t="shared" si="8"/>
        <v>0</v>
      </c>
    </row>
    <row r="9" spans="1:21" x14ac:dyDescent="0.25">
      <c r="A9" s="10" t="s">
        <v>110</v>
      </c>
      <c r="B9" s="20">
        <f>VLOOKUP($A9,'0.001'!$A$1:$AE$133,13, FALSE)</f>
        <v>1</v>
      </c>
      <c r="C9" s="21">
        <f>VLOOKUP($A9,'0.001'!$A$1:$AE$133,15, FALSE)</f>
        <v>0</v>
      </c>
      <c r="D9" s="21">
        <f>VLOOKUP($A9,'0.001'!$A$1:$AE$133,19, FALSE)</f>
        <v>25.8</v>
      </c>
      <c r="E9" s="22">
        <f t="shared" si="1"/>
        <v>1</v>
      </c>
      <c r="F9" s="21">
        <f t="shared" si="2"/>
        <v>1</v>
      </c>
      <c r="G9" s="20">
        <f>VLOOKUP($A9,'0.0005'!$A$1:$AE$133,11, FALSE)</f>
        <v>1</v>
      </c>
      <c r="H9" s="21">
        <f>VLOOKUP($A9,'0.0005'!$A$1:$AE$133,13, FALSE)</f>
        <v>0</v>
      </c>
      <c r="I9" s="21">
        <f>VLOOKUP($A9,'0.0005'!$A$1:$AE$133,17, FALSE)</f>
        <v>31.7</v>
      </c>
      <c r="J9" s="22">
        <f t="shared" si="3"/>
        <v>1</v>
      </c>
      <c r="K9" s="21">
        <f t="shared" si="4"/>
        <v>1</v>
      </c>
      <c r="L9" s="4">
        <f>VLOOKUP($A9,'0.0001'!$A$1:$AE$133,13, FALSE)</f>
        <v>1</v>
      </c>
      <c r="M9" s="5">
        <f>VLOOKUP($A9,'0.0001'!$A$1:$AE$133,15, FALSE)</f>
        <v>0</v>
      </c>
      <c r="N9" s="5">
        <f>VLOOKUP($A9,'0.0001'!$A$1:$AE$133,19, FALSE)</f>
        <v>39.1</v>
      </c>
      <c r="O9" s="6">
        <f t="shared" si="5"/>
        <v>1</v>
      </c>
      <c r="P9" s="5">
        <f t="shared" si="6"/>
        <v>1</v>
      </c>
      <c r="Q9" s="4">
        <f>VLOOKUP($A9,'0.00001'!$A$1:$AE$133,13, FALSE)</f>
        <v>1</v>
      </c>
      <c r="R9" s="5">
        <f>VLOOKUP($A9,'0.00001'!$A$1:$AE$133,15, FALSE)</f>
        <v>0</v>
      </c>
      <c r="S9" s="5">
        <f>VLOOKUP($A9,'0.00001'!$A$1:$AE$133,19, FALSE)</f>
        <v>33</v>
      </c>
      <c r="T9" s="6">
        <f t="shared" si="7"/>
        <v>1</v>
      </c>
      <c r="U9" s="5">
        <f t="shared" si="8"/>
        <v>1</v>
      </c>
    </row>
    <row r="10" spans="1:21" x14ac:dyDescent="0.25">
      <c r="A10" s="10" t="s">
        <v>83</v>
      </c>
      <c r="B10" s="20">
        <f>VLOOKUP($A10,'0.001'!$A$1:$AE$133,13, FALSE)</f>
        <v>1</v>
      </c>
      <c r="C10" s="21">
        <f>VLOOKUP($A10,'0.001'!$A$1:$AE$133,15, FALSE)</f>
        <v>0</v>
      </c>
      <c r="D10" s="21">
        <f>VLOOKUP($A10,'0.001'!$A$1:$AE$133,19, FALSE)</f>
        <v>15.8</v>
      </c>
      <c r="E10" s="22">
        <f t="shared" si="1"/>
        <v>1</v>
      </c>
      <c r="F10" s="21">
        <f t="shared" si="2"/>
        <v>1</v>
      </c>
      <c r="G10" s="20">
        <f>VLOOKUP($A10,'0.0005'!$A$1:$AE$133,11, FALSE)</f>
        <v>1</v>
      </c>
      <c r="H10" s="21">
        <f>VLOOKUP($A10,'0.0005'!$A$1:$AE$133,13, FALSE)</f>
        <v>0</v>
      </c>
      <c r="I10" s="21">
        <f>VLOOKUP($A10,'0.0005'!$A$1:$AE$133,17, FALSE)</f>
        <v>14.4</v>
      </c>
      <c r="J10" s="22">
        <f t="shared" si="3"/>
        <v>1</v>
      </c>
      <c r="K10" s="21">
        <f t="shared" si="4"/>
        <v>1</v>
      </c>
      <c r="L10" s="4">
        <f>VLOOKUP($A10,'0.0001'!$A$1:$AE$133,13, FALSE)</f>
        <v>1</v>
      </c>
      <c r="M10" s="5">
        <f>VLOOKUP($A10,'0.0001'!$A$1:$AE$133,15, FALSE)</f>
        <v>0</v>
      </c>
      <c r="N10" s="5">
        <f>VLOOKUP($A10,'0.0001'!$A$1:$AE$133,19, FALSE)</f>
        <v>14.8</v>
      </c>
      <c r="O10" s="6">
        <f t="shared" si="5"/>
        <v>1</v>
      </c>
      <c r="P10" s="5">
        <f t="shared" si="6"/>
        <v>1</v>
      </c>
      <c r="Q10" s="4">
        <f>VLOOKUP($A10,'0.00001'!$A$1:$AE$133,13, FALSE)</f>
        <v>1</v>
      </c>
      <c r="R10" s="5">
        <f>VLOOKUP($A10,'0.00001'!$A$1:$AE$133,15, FALSE)</f>
        <v>0</v>
      </c>
      <c r="S10" s="5">
        <f>VLOOKUP($A10,'0.00001'!$A$1:$AE$133,19, FALSE)</f>
        <v>15.4</v>
      </c>
      <c r="T10" s="6">
        <f t="shared" si="7"/>
        <v>1</v>
      </c>
      <c r="U10" s="5">
        <f t="shared" si="8"/>
        <v>1</v>
      </c>
    </row>
    <row r="11" spans="1:21" x14ac:dyDescent="0.25">
      <c r="A11" s="10" t="s">
        <v>36</v>
      </c>
      <c r="B11" s="20">
        <f>VLOOKUP($A11,'0.001'!$A$1:$AE$133,13, FALSE)</f>
        <v>1</v>
      </c>
      <c r="C11" s="21">
        <f>VLOOKUP($A11,'0.001'!$A$1:$AE$133,15, FALSE)</f>
        <v>0</v>
      </c>
      <c r="D11" s="21">
        <f>VLOOKUP($A11,'0.001'!$A$1:$AE$133,19, FALSE)</f>
        <v>2.6</v>
      </c>
      <c r="E11" s="22">
        <f t="shared" si="1"/>
        <v>1</v>
      </c>
      <c r="F11" s="21">
        <f t="shared" si="2"/>
        <v>1</v>
      </c>
      <c r="G11" s="20">
        <f>VLOOKUP($A11,'0.0005'!$A$1:$AE$133,11, FALSE)</f>
        <v>1</v>
      </c>
      <c r="H11" s="21">
        <f>VLOOKUP($A11,'0.0005'!$A$1:$AE$133,13, FALSE)</f>
        <v>0</v>
      </c>
      <c r="I11" s="21">
        <f>VLOOKUP($A11,'0.0005'!$A$1:$AE$133,17, FALSE)</f>
        <v>2.7</v>
      </c>
      <c r="J11" s="22">
        <f t="shared" si="3"/>
        <v>1</v>
      </c>
      <c r="K11" s="21">
        <f t="shared" si="4"/>
        <v>1</v>
      </c>
      <c r="L11" s="4">
        <f>VLOOKUP($A11,'0.0001'!$A$1:$AE$133,13, FALSE)</f>
        <v>1</v>
      </c>
      <c r="M11" s="5">
        <f>VLOOKUP($A11,'0.0001'!$A$1:$AE$133,15, FALSE)</f>
        <v>0</v>
      </c>
      <c r="N11" s="5">
        <f>VLOOKUP($A11,'0.0001'!$A$1:$AE$133,19, FALSE)</f>
        <v>3.1</v>
      </c>
      <c r="O11" s="6">
        <f t="shared" si="5"/>
        <v>1</v>
      </c>
      <c r="P11" s="5">
        <f t="shared" si="6"/>
        <v>1</v>
      </c>
      <c r="Q11" s="4">
        <f>VLOOKUP($A11,'0.00001'!$A$1:$AE$133,13, FALSE)</f>
        <v>1</v>
      </c>
      <c r="R11" s="5">
        <f>VLOOKUP($A11,'0.00001'!$A$1:$AE$133,15, FALSE)</f>
        <v>0</v>
      </c>
      <c r="S11" s="5">
        <f>VLOOKUP($A11,'0.00001'!$A$1:$AE$133,19, FALSE)</f>
        <v>2.9</v>
      </c>
      <c r="T11" s="6">
        <f t="shared" si="7"/>
        <v>1</v>
      </c>
      <c r="U11" s="5">
        <f t="shared" si="8"/>
        <v>1</v>
      </c>
    </row>
    <row r="12" spans="1:21" x14ac:dyDescent="0.25">
      <c r="A12" s="10" t="s">
        <v>128</v>
      </c>
      <c r="B12" s="20">
        <f>VLOOKUP($A12,'0.001'!$A$1:$AE$133,13, FALSE)</f>
        <v>1</v>
      </c>
      <c r="C12" s="21">
        <f>VLOOKUP($A12,'0.001'!$A$1:$AE$133,15, FALSE)</f>
        <v>0</v>
      </c>
      <c r="D12" s="21">
        <f>VLOOKUP($A12,'0.001'!$A$1:$AE$133,19, FALSE)</f>
        <v>137.9</v>
      </c>
      <c r="E12" s="22">
        <f t="shared" si="1"/>
        <v>1</v>
      </c>
      <c r="F12" s="21">
        <f t="shared" si="2"/>
        <v>1</v>
      </c>
      <c r="G12" s="20">
        <f>VLOOKUP($A12,'0.0005'!$A$1:$AE$133,11, FALSE)</f>
        <v>1</v>
      </c>
      <c r="H12" s="21">
        <f>VLOOKUP($A12,'0.0005'!$A$1:$AE$133,13, FALSE)</f>
        <v>0</v>
      </c>
      <c r="I12" s="21">
        <f>VLOOKUP($A12,'0.0005'!$A$1:$AE$133,17, FALSE)</f>
        <v>123.5</v>
      </c>
      <c r="J12" s="22">
        <f t="shared" si="3"/>
        <v>1</v>
      </c>
      <c r="K12" s="21">
        <f t="shared" si="4"/>
        <v>1</v>
      </c>
      <c r="L12" s="4">
        <f>VLOOKUP($A12,'0.0001'!$A$1:$AE$133,13, FALSE)</f>
        <v>0.99468860000000003</v>
      </c>
      <c r="M12" s="5">
        <f>VLOOKUP($A12,'0.0001'!$A$1:$AE$133,15, FALSE)</f>
        <v>0.6630838</v>
      </c>
      <c r="N12" s="5">
        <f>VLOOKUP($A12,'0.0001'!$A$1:$AE$133,19, FALSE)</f>
        <v>1202.7</v>
      </c>
      <c r="O12" s="6">
        <f t="shared" si="5"/>
        <v>0</v>
      </c>
      <c r="P12" s="5">
        <f t="shared" si="6"/>
        <v>0</v>
      </c>
      <c r="Q12" s="4"/>
      <c r="R12" s="5"/>
      <c r="S12" s="5">
        <f>VLOOKUP($A12,'0.00001'!$A$1:$AE$133,19, FALSE)</f>
        <v>1201.4000000000001</v>
      </c>
      <c r="T12" s="6">
        <f t="shared" si="7"/>
        <v>0</v>
      </c>
      <c r="U12" s="5">
        <f t="shared" si="8"/>
        <v>0</v>
      </c>
    </row>
    <row r="13" spans="1:21" x14ac:dyDescent="0.25">
      <c r="A13" s="10" t="s">
        <v>107</v>
      </c>
      <c r="B13" s="20">
        <f>VLOOKUP($A13,'0.001'!$A$1:$AE$133,13, FALSE)</f>
        <v>1</v>
      </c>
      <c r="C13" s="21">
        <f>VLOOKUP($A13,'0.001'!$A$1:$AE$133,15, FALSE)</f>
        <v>0</v>
      </c>
      <c r="D13" s="21">
        <f>VLOOKUP($A13,'0.001'!$A$1:$AE$133,19, FALSE)</f>
        <v>206.4</v>
      </c>
      <c r="E13" s="22">
        <f t="shared" si="1"/>
        <v>1</v>
      </c>
      <c r="F13" s="21">
        <f t="shared" si="2"/>
        <v>1</v>
      </c>
      <c r="G13" s="20">
        <f>VLOOKUP($A13,'0.0005'!$A$1:$AE$133,11, FALSE)</f>
        <v>1</v>
      </c>
      <c r="H13" s="21">
        <f>VLOOKUP($A13,'0.0005'!$A$1:$AE$133,13, FALSE)</f>
        <v>0</v>
      </c>
      <c r="I13" s="21">
        <f>VLOOKUP($A13,'0.0005'!$A$1:$AE$133,17, FALSE)</f>
        <v>191.8</v>
      </c>
      <c r="J13" s="22">
        <f t="shared" si="3"/>
        <v>1</v>
      </c>
      <c r="K13" s="21">
        <f t="shared" si="4"/>
        <v>1</v>
      </c>
      <c r="L13" s="4">
        <f>VLOOKUP($A13,'0.0001'!$A$1:$AE$133,13, FALSE)</f>
        <v>1</v>
      </c>
      <c r="M13" s="5">
        <f>VLOOKUP($A13,'0.0001'!$A$1:$AE$133,15, FALSE)</f>
        <v>0</v>
      </c>
      <c r="N13" s="5">
        <f>VLOOKUP($A13,'0.0001'!$A$1:$AE$133,19, FALSE)</f>
        <v>204.5</v>
      </c>
      <c r="O13" s="6">
        <f t="shared" si="5"/>
        <v>1</v>
      </c>
      <c r="P13" s="5">
        <f t="shared" si="6"/>
        <v>1</v>
      </c>
      <c r="Q13" s="4">
        <f>VLOOKUP($A13,'0.00001'!$A$1:$AE$133,13, FALSE)</f>
        <v>1</v>
      </c>
      <c r="R13" s="5">
        <f>VLOOKUP($A13,'0.00001'!$A$1:$AE$133,15, FALSE)</f>
        <v>0</v>
      </c>
      <c r="S13" s="5">
        <f>VLOOKUP($A13,'0.00001'!$A$1:$AE$133,19, FALSE)</f>
        <v>209.9</v>
      </c>
      <c r="T13" s="6">
        <f t="shared" si="7"/>
        <v>1</v>
      </c>
      <c r="U13" s="5">
        <f t="shared" si="8"/>
        <v>1</v>
      </c>
    </row>
    <row r="14" spans="1:21" x14ac:dyDescent="0.25">
      <c r="A14" s="10" t="s">
        <v>73</v>
      </c>
      <c r="B14" s="20">
        <f>VLOOKUP($A14,'0.001'!$A$1:$AE$133,13, FALSE)</f>
        <v>1</v>
      </c>
      <c r="C14" s="21">
        <f>VLOOKUP($A14,'0.001'!$A$1:$AE$133,15, FALSE)</f>
        <v>0</v>
      </c>
      <c r="D14" s="21">
        <f>VLOOKUP($A14,'0.001'!$A$1:$AE$133,19, FALSE)</f>
        <v>6.6</v>
      </c>
      <c r="E14" s="22">
        <f t="shared" si="1"/>
        <v>1</v>
      </c>
      <c r="F14" s="21">
        <f t="shared" si="2"/>
        <v>1</v>
      </c>
      <c r="G14" s="20">
        <f>VLOOKUP($A14,'0.0005'!$A$1:$AE$133,11, FALSE)</f>
        <v>1</v>
      </c>
      <c r="H14" s="21">
        <f>VLOOKUP($A14,'0.0005'!$A$1:$AE$133,13, FALSE)</f>
        <v>0</v>
      </c>
      <c r="I14" s="21">
        <f>VLOOKUP($A14,'0.0005'!$A$1:$AE$133,17, FALSE)</f>
        <v>6.1</v>
      </c>
      <c r="J14" s="22">
        <f t="shared" si="3"/>
        <v>1</v>
      </c>
      <c r="K14" s="21">
        <f t="shared" si="4"/>
        <v>1</v>
      </c>
      <c r="L14" s="4">
        <f>VLOOKUP($A14,'0.0001'!$A$1:$AE$133,13, FALSE)</f>
        <v>1</v>
      </c>
      <c r="M14" s="5">
        <f>VLOOKUP($A14,'0.0001'!$A$1:$AE$133,15, FALSE)</f>
        <v>0</v>
      </c>
      <c r="N14" s="5">
        <f>VLOOKUP($A14,'0.0001'!$A$1:$AE$133,19, FALSE)</f>
        <v>6.6</v>
      </c>
      <c r="O14" s="6">
        <f t="shared" si="5"/>
        <v>1</v>
      </c>
      <c r="P14" s="5">
        <f t="shared" si="6"/>
        <v>1</v>
      </c>
      <c r="Q14" s="4">
        <f>VLOOKUP($A14,'0.00001'!$A$1:$AE$133,13, FALSE)</f>
        <v>1</v>
      </c>
      <c r="R14" s="5">
        <f>VLOOKUP($A14,'0.00001'!$A$1:$AE$133,15, FALSE)</f>
        <v>0</v>
      </c>
      <c r="S14" s="5">
        <f>VLOOKUP($A14,'0.00001'!$A$1:$AE$133,19, FALSE)</f>
        <v>6.5</v>
      </c>
      <c r="T14" s="6">
        <f t="shared" si="7"/>
        <v>1</v>
      </c>
      <c r="U14" s="5">
        <f t="shared" si="8"/>
        <v>1</v>
      </c>
    </row>
    <row r="15" spans="1:21" x14ac:dyDescent="0.25">
      <c r="A15" s="10" t="s">
        <v>41</v>
      </c>
      <c r="B15" s="20">
        <f>VLOOKUP($A15,'0.001'!$A$1:$AE$133,13, FALSE)</f>
        <v>1</v>
      </c>
      <c r="C15" s="21">
        <f>VLOOKUP($A15,'0.001'!$A$1:$AE$133,15, FALSE)</f>
        <v>0</v>
      </c>
      <c r="D15" s="21">
        <f>VLOOKUP($A15,'0.001'!$A$1:$AE$133,19, FALSE)</f>
        <v>5.6</v>
      </c>
      <c r="E15" s="22">
        <f t="shared" si="1"/>
        <v>1</v>
      </c>
      <c r="F15" s="21">
        <f t="shared" si="2"/>
        <v>1</v>
      </c>
      <c r="G15" s="20">
        <f>VLOOKUP($A15,'0.0005'!$A$1:$AE$133,11, FALSE)</f>
        <v>1</v>
      </c>
      <c r="H15" s="21">
        <f>VLOOKUP($A15,'0.0005'!$A$1:$AE$133,13, FALSE)</f>
        <v>0</v>
      </c>
      <c r="I15" s="21">
        <f>VLOOKUP($A15,'0.0005'!$A$1:$AE$133,17, FALSE)</f>
        <v>5.2</v>
      </c>
      <c r="J15" s="22">
        <f t="shared" si="3"/>
        <v>1</v>
      </c>
      <c r="K15" s="21">
        <f t="shared" si="4"/>
        <v>1</v>
      </c>
      <c r="L15" s="4">
        <f>VLOOKUP($A15,'0.0001'!$A$1:$AE$133,13, FALSE)</f>
        <v>1</v>
      </c>
      <c r="M15" s="5">
        <f>VLOOKUP($A15,'0.0001'!$A$1:$AE$133,15, FALSE)</f>
        <v>0</v>
      </c>
      <c r="N15" s="5">
        <f>VLOOKUP($A15,'0.0001'!$A$1:$AE$133,19, FALSE)</f>
        <v>6.3</v>
      </c>
      <c r="O15" s="6">
        <f t="shared" si="5"/>
        <v>1</v>
      </c>
      <c r="P15" s="5">
        <f t="shared" si="6"/>
        <v>1</v>
      </c>
      <c r="Q15" s="4">
        <f>VLOOKUP($A15,'0.00001'!$A$1:$AE$133,13, FALSE)</f>
        <v>1</v>
      </c>
      <c r="R15" s="5">
        <f>VLOOKUP($A15,'0.00001'!$A$1:$AE$133,15, FALSE)</f>
        <v>0</v>
      </c>
      <c r="S15" s="5">
        <f>VLOOKUP($A15,'0.00001'!$A$1:$AE$133,19, FALSE)</f>
        <v>8.9</v>
      </c>
      <c r="T15" s="6">
        <f t="shared" si="7"/>
        <v>1</v>
      </c>
      <c r="U15" s="5">
        <f t="shared" si="8"/>
        <v>1</v>
      </c>
    </row>
    <row r="16" spans="1:21" x14ac:dyDescent="0.25">
      <c r="A16" s="10" t="s">
        <v>55</v>
      </c>
      <c r="B16" s="20">
        <f>VLOOKUP($A16,'0.001'!$A$1:$AE$133,13, FALSE)</f>
        <v>0.9999787</v>
      </c>
      <c r="C16" s="21">
        <f>VLOOKUP($A16,'0.001'!$A$1:$AE$133,15, FALSE)</f>
        <v>9.7362999999999998E-3</v>
      </c>
      <c r="D16" s="21">
        <f>VLOOKUP($A16,'0.001'!$A$1:$AE$133,19, FALSE)</f>
        <v>1202</v>
      </c>
      <c r="E16" s="22">
        <f t="shared" si="1"/>
        <v>0</v>
      </c>
      <c r="F16" s="21">
        <f t="shared" si="2"/>
        <v>1</v>
      </c>
      <c r="G16" s="20">
        <f>VLOOKUP($A16,'0.0005'!$A$1:$AE$133,11, FALSE)</f>
        <v>0.9999979</v>
      </c>
      <c r="H16" s="21">
        <f>VLOOKUP($A16,'0.0005'!$A$1:$AE$133,13, FALSE)</f>
        <v>3.0731999999999999E-3</v>
      </c>
      <c r="I16" s="21">
        <f>VLOOKUP($A16,'0.0005'!$A$1:$AE$133,17, FALSE)</f>
        <v>1202.5</v>
      </c>
      <c r="J16" s="22">
        <f t="shared" si="3"/>
        <v>0</v>
      </c>
      <c r="K16" s="21">
        <f t="shared" si="4"/>
        <v>1</v>
      </c>
      <c r="L16" s="4">
        <f>VLOOKUP($A16,'0.0001'!$A$1:$AE$133,13, FALSE)</f>
        <v>0.99999740000000004</v>
      </c>
      <c r="M16" s="5">
        <f>VLOOKUP($A16,'0.0001'!$A$1:$AE$133,15, FALSE)</f>
        <v>3.4163000000000002E-3</v>
      </c>
      <c r="N16" s="5">
        <f>VLOOKUP($A16,'0.0001'!$A$1:$AE$133,19, FALSE)</f>
        <v>1200.3</v>
      </c>
      <c r="O16" s="6">
        <f t="shared" si="5"/>
        <v>0</v>
      </c>
      <c r="P16" s="5">
        <f t="shared" si="6"/>
        <v>1</v>
      </c>
      <c r="Q16" s="4">
        <f>VLOOKUP($A16,'0.00001'!$A$1:$AE$133,13, FALSE)</f>
        <v>0.99997970000000003</v>
      </c>
      <c r="R16" s="5">
        <f>VLOOKUP($A16,'0.00001'!$A$1:$AE$133,15, FALSE)</f>
        <v>9.5052999999999995E-3</v>
      </c>
      <c r="S16" s="5">
        <f>VLOOKUP($A16,'0.00001'!$A$1:$AE$133,19, FALSE)</f>
        <v>1200.9000000000001</v>
      </c>
      <c r="T16" s="6">
        <f t="shared" si="7"/>
        <v>0</v>
      </c>
      <c r="U16" s="5">
        <f t="shared" si="8"/>
        <v>1</v>
      </c>
    </row>
    <row r="17" spans="1:21" x14ac:dyDescent="0.25">
      <c r="A17" s="10" t="s">
        <v>92</v>
      </c>
      <c r="B17" s="20">
        <f>VLOOKUP($A17,'0.001'!$A$1:$AE$133,13, FALSE)</f>
        <v>0.99943899999999997</v>
      </c>
      <c r="C17" s="21">
        <f>VLOOKUP($A17,'0.001'!$A$1:$AE$133,15, FALSE)</f>
        <v>2.8643399999999999E-2</v>
      </c>
      <c r="D17" s="21">
        <f>VLOOKUP($A17,'0.001'!$A$1:$AE$133,19, FALSE)</f>
        <v>1202.5999999999999</v>
      </c>
      <c r="E17" s="22">
        <f t="shared" si="1"/>
        <v>0</v>
      </c>
      <c r="F17" s="21">
        <f t="shared" si="2"/>
        <v>1</v>
      </c>
      <c r="G17" s="20">
        <f>VLOOKUP($A17,'0.0005'!$A$1:$AE$133,11, FALSE)</f>
        <v>0.99966250000000001</v>
      </c>
      <c r="H17" s="21">
        <f>VLOOKUP($A17,'0.0005'!$A$1:$AE$133,13, FALSE)</f>
        <v>2.2216E-2</v>
      </c>
      <c r="I17" s="21">
        <f>VLOOKUP($A17,'0.0005'!$A$1:$AE$133,17, FALSE)</f>
        <v>1200.7</v>
      </c>
      <c r="J17" s="22">
        <f t="shared" si="3"/>
        <v>0</v>
      </c>
      <c r="K17" s="21">
        <f t="shared" si="4"/>
        <v>1</v>
      </c>
      <c r="L17" s="4">
        <f>VLOOKUP($A17,'0.0001'!$A$1:$AE$133,13, FALSE)</f>
        <v>0.99990979999999996</v>
      </c>
      <c r="M17" s="5">
        <f>VLOOKUP($A17,'0.0001'!$A$1:$AE$133,15, FALSE)</f>
        <v>1.1488E-2</v>
      </c>
      <c r="N17" s="5">
        <f>VLOOKUP($A17,'0.0001'!$A$1:$AE$133,19, FALSE)</f>
        <v>1200.5999999999999</v>
      </c>
      <c r="O17" s="6">
        <f t="shared" si="5"/>
        <v>0</v>
      </c>
      <c r="P17" s="5">
        <f t="shared" si="6"/>
        <v>1</v>
      </c>
      <c r="Q17" s="4">
        <f>VLOOKUP($A17,'0.00001'!$A$1:$AE$133,13, FALSE)</f>
        <v>0.99999890000000002</v>
      </c>
      <c r="R17" s="5">
        <f>VLOOKUP($A17,'0.00001'!$A$1:$AE$133,15, FALSE)</f>
        <v>1.2696000000000001E-3</v>
      </c>
      <c r="S17" s="5">
        <f>VLOOKUP($A17,'0.00001'!$A$1:$AE$133,19, FALSE)</f>
        <v>1200.4000000000001</v>
      </c>
      <c r="T17" s="6">
        <f t="shared" si="7"/>
        <v>0</v>
      </c>
      <c r="U17" s="5">
        <f t="shared" si="8"/>
        <v>1</v>
      </c>
    </row>
    <row r="18" spans="1:21" x14ac:dyDescent="0.25">
      <c r="A18" s="10" t="s">
        <v>93</v>
      </c>
      <c r="B18" s="20">
        <f>VLOOKUP($A18,'0.001'!$A$1:$AE$133,13, FALSE)</f>
        <v>0.99970000000000003</v>
      </c>
      <c r="C18" s="21">
        <f>VLOOKUP($A18,'0.001'!$A$1:$AE$133,15, FALSE)</f>
        <v>2.77862E-2</v>
      </c>
      <c r="D18" s="21">
        <f>VLOOKUP($A18,'0.001'!$A$1:$AE$133,19, FALSE)</f>
        <v>1200.7</v>
      </c>
      <c r="E18" s="22">
        <f t="shared" si="1"/>
        <v>0</v>
      </c>
      <c r="F18" s="21">
        <f t="shared" si="2"/>
        <v>1</v>
      </c>
      <c r="G18" s="20">
        <f>VLOOKUP($A18,'0.0005'!$A$1:$AE$133,11, FALSE)</f>
        <v>0.99993860000000001</v>
      </c>
      <c r="H18" s="21">
        <f>VLOOKUP($A18,'0.0005'!$A$1:$AE$133,13, FALSE)</f>
        <v>1.25694E-2</v>
      </c>
      <c r="I18" s="21">
        <f>VLOOKUP($A18,'0.0005'!$A$1:$AE$133,17, FALSE)</f>
        <v>1200.4000000000001</v>
      </c>
      <c r="J18" s="22">
        <f t="shared" si="3"/>
        <v>0</v>
      </c>
      <c r="K18" s="21">
        <f t="shared" si="4"/>
        <v>1</v>
      </c>
      <c r="L18" s="4">
        <f>VLOOKUP($A18,'0.0001'!$A$1:$AE$133,13, FALSE)</f>
        <v>0.99997930000000002</v>
      </c>
      <c r="M18" s="5">
        <f>VLOOKUP($A18,'0.0001'!$A$1:$AE$133,15, FALSE)</f>
        <v>7.2998999999999998E-3</v>
      </c>
      <c r="N18" s="5">
        <f>VLOOKUP($A18,'0.0001'!$A$1:$AE$133,19, FALSE)</f>
        <v>1201.0999999999999</v>
      </c>
      <c r="O18" s="6">
        <f t="shared" si="5"/>
        <v>0</v>
      </c>
      <c r="P18" s="5">
        <f t="shared" si="6"/>
        <v>1</v>
      </c>
      <c r="Q18" s="4">
        <f>VLOOKUP($A18,'0.00001'!$A$1:$AE$133,13, FALSE)</f>
        <v>0.99999700000000002</v>
      </c>
      <c r="R18" s="5">
        <f>VLOOKUP($A18,'0.00001'!$A$1:$AE$133,15, FALSE)</f>
        <v>2.7702E-3</v>
      </c>
      <c r="S18" s="5">
        <f>VLOOKUP($A18,'0.00001'!$A$1:$AE$133,19, FALSE)</f>
        <v>1202.2</v>
      </c>
      <c r="T18" s="6">
        <f t="shared" si="7"/>
        <v>0</v>
      </c>
      <c r="U18" s="5">
        <f t="shared" si="8"/>
        <v>1</v>
      </c>
    </row>
    <row r="19" spans="1:21" x14ac:dyDescent="0.25">
      <c r="A19" s="10" t="s">
        <v>50</v>
      </c>
      <c r="B19" s="20">
        <f>VLOOKUP($A19,'0.001'!$A$1:$AE$133,13, FALSE)</f>
        <v>0.99413669999999998</v>
      </c>
      <c r="C19" s="21">
        <f>VLOOKUP($A19,'0.001'!$A$1:$AE$133,15, FALSE)</f>
        <v>8.7331699999999998E-2</v>
      </c>
      <c r="D19" s="21">
        <f>VLOOKUP($A19,'0.001'!$A$1:$AE$133,19, FALSE)</f>
        <v>1200.8</v>
      </c>
      <c r="E19" s="22">
        <f t="shared" si="1"/>
        <v>0</v>
      </c>
      <c r="F19" s="21">
        <f t="shared" si="2"/>
        <v>0</v>
      </c>
      <c r="G19" s="20">
        <f>VLOOKUP($A19,'0.0005'!$A$1:$AE$133,11, FALSE)</f>
        <v>0.99612120000000004</v>
      </c>
      <c r="H19" s="21">
        <f>VLOOKUP($A19,'0.0005'!$A$1:$AE$133,13, FALSE)</f>
        <v>7.1031499999999997E-2</v>
      </c>
      <c r="I19" s="21">
        <f>VLOOKUP($A19,'0.0005'!$A$1:$AE$133,17, FALSE)</f>
        <v>1200.5</v>
      </c>
      <c r="J19" s="22">
        <f t="shared" si="3"/>
        <v>0</v>
      </c>
      <c r="K19" s="21">
        <f t="shared" si="4"/>
        <v>0</v>
      </c>
      <c r="L19" s="4">
        <f>VLOOKUP($A19,'0.0001'!$A$1:$AE$133,13, FALSE)</f>
        <v>0.9972879</v>
      </c>
      <c r="M19" s="5">
        <f>VLOOKUP($A19,'0.0001'!$A$1:$AE$133,15, FALSE)</f>
        <v>5.9395999999999997E-2</v>
      </c>
      <c r="N19" s="5">
        <f>VLOOKUP($A19,'0.0001'!$A$1:$AE$133,19, FALSE)</f>
        <v>1203.0999999999999</v>
      </c>
      <c r="O19" s="6">
        <f t="shared" si="5"/>
        <v>0</v>
      </c>
      <c r="P19" s="5">
        <f t="shared" si="6"/>
        <v>0</v>
      </c>
      <c r="Q19" s="4">
        <f>VLOOKUP($A19,'0.00001'!$A$1:$AE$133,13, FALSE)</f>
        <v>0.99861069999999996</v>
      </c>
      <c r="R19" s="5">
        <f>VLOOKUP($A19,'0.00001'!$A$1:$AE$133,15, FALSE)</f>
        <v>4.2511300000000002E-2</v>
      </c>
      <c r="S19" s="5">
        <f>VLOOKUP($A19,'0.00001'!$A$1:$AE$133,19, FALSE)</f>
        <v>1201.4000000000001</v>
      </c>
      <c r="T19" s="6">
        <f t="shared" si="7"/>
        <v>0</v>
      </c>
      <c r="U19" s="5">
        <f t="shared" si="8"/>
        <v>0</v>
      </c>
    </row>
    <row r="20" spans="1:21" x14ac:dyDescent="0.25">
      <c r="A20" s="10" t="s">
        <v>78</v>
      </c>
      <c r="B20" s="20">
        <f>VLOOKUP($A20,'0.001'!$A$1:$AE$133,13, FALSE)</f>
        <v>1</v>
      </c>
      <c r="C20" s="21">
        <f>VLOOKUP($A20,'0.001'!$A$1:$AE$133,15, FALSE)</f>
        <v>0</v>
      </c>
      <c r="D20" s="21">
        <f>VLOOKUP($A20,'0.001'!$A$1:$AE$133,19, FALSE)</f>
        <v>8.6999999999999993</v>
      </c>
      <c r="E20" s="22">
        <f t="shared" si="1"/>
        <v>1</v>
      </c>
      <c r="F20" s="21">
        <f t="shared" si="2"/>
        <v>1</v>
      </c>
      <c r="G20" s="20">
        <f>VLOOKUP($A20,'0.0005'!$A$1:$AE$133,11, FALSE)</f>
        <v>1</v>
      </c>
      <c r="H20" s="21">
        <f>VLOOKUP($A20,'0.0005'!$A$1:$AE$133,13, FALSE)</f>
        <v>0</v>
      </c>
      <c r="I20" s="21">
        <f>VLOOKUP($A20,'0.0005'!$A$1:$AE$133,17, FALSE)</f>
        <v>7.6</v>
      </c>
      <c r="J20" s="22">
        <f t="shared" si="3"/>
        <v>1</v>
      </c>
      <c r="K20" s="21">
        <f t="shared" si="4"/>
        <v>1</v>
      </c>
      <c r="L20" s="4">
        <f>VLOOKUP($A20,'0.0001'!$A$1:$AE$133,13, FALSE)</f>
        <v>1</v>
      </c>
      <c r="M20" s="5">
        <f>VLOOKUP($A20,'0.0001'!$A$1:$AE$133,15, FALSE)</f>
        <v>0</v>
      </c>
      <c r="N20" s="5">
        <f>VLOOKUP($A20,'0.0001'!$A$1:$AE$133,19, FALSE)</f>
        <v>9.1999999999999993</v>
      </c>
      <c r="O20" s="6">
        <f t="shared" si="5"/>
        <v>1</v>
      </c>
      <c r="P20" s="5">
        <f t="shared" si="6"/>
        <v>1</v>
      </c>
      <c r="Q20" s="4">
        <f>VLOOKUP($A20,'0.00001'!$A$1:$AE$133,13, FALSE)</f>
        <v>1</v>
      </c>
      <c r="R20" s="5">
        <f>VLOOKUP($A20,'0.00001'!$A$1:$AE$133,15, FALSE)</f>
        <v>0</v>
      </c>
      <c r="S20" s="5">
        <f>VLOOKUP($A20,'0.00001'!$A$1:$AE$133,19, FALSE)</f>
        <v>11.9</v>
      </c>
      <c r="T20" s="6">
        <f t="shared" si="7"/>
        <v>1</v>
      </c>
      <c r="U20" s="5">
        <f t="shared" si="8"/>
        <v>1</v>
      </c>
    </row>
    <row r="21" spans="1:21" x14ac:dyDescent="0.25">
      <c r="A21" s="10" t="s">
        <v>111</v>
      </c>
      <c r="B21" s="20">
        <f>VLOOKUP($A21,'0.001'!$A$1:$AE$133,13, FALSE)</f>
        <v>1</v>
      </c>
      <c r="C21" s="21">
        <f>VLOOKUP($A21,'0.001'!$A$1:$AE$133,15, FALSE)</f>
        <v>0</v>
      </c>
      <c r="D21" s="21">
        <f>VLOOKUP($A21,'0.001'!$A$1:$AE$133,19, FALSE)</f>
        <v>889.6</v>
      </c>
      <c r="E21" s="22">
        <f t="shared" si="1"/>
        <v>1</v>
      </c>
      <c r="F21" s="21">
        <f t="shared" si="2"/>
        <v>1</v>
      </c>
      <c r="G21" s="20">
        <f>VLOOKUP($A21,'0.0005'!$A$1:$AE$133,11, FALSE)</f>
        <v>0.98734149999999998</v>
      </c>
      <c r="H21" s="21">
        <f>VLOOKUP($A21,'0.0005'!$A$1:$AE$133,13, FALSE)</f>
        <v>2.8660551000000001</v>
      </c>
      <c r="I21" s="21">
        <f>VLOOKUP($A21,'0.0005'!$A$1:$AE$133,17, FALSE)</f>
        <v>1201.3</v>
      </c>
      <c r="J21" s="22">
        <f t="shared" si="3"/>
        <v>0</v>
      </c>
      <c r="K21" s="21">
        <f t="shared" si="4"/>
        <v>0</v>
      </c>
      <c r="L21" s="4">
        <f>VLOOKUP($A21,'0.0001'!$A$1:$AE$133,13, FALSE)</f>
        <v>0.98605189999999998</v>
      </c>
      <c r="M21" s="5">
        <f>VLOOKUP($A21,'0.0001'!$A$1:$AE$133,15, FALSE)</f>
        <v>3.0085104999999999</v>
      </c>
      <c r="N21" s="5">
        <f>VLOOKUP($A21,'0.0001'!$A$1:$AE$133,19, FALSE)</f>
        <v>1200.8</v>
      </c>
      <c r="O21" s="6">
        <f t="shared" si="5"/>
        <v>0</v>
      </c>
      <c r="P21" s="5">
        <f t="shared" si="6"/>
        <v>0</v>
      </c>
      <c r="Q21" s="4">
        <f>VLOOKUP($A21,'0.00001'!$A$1:$AE$133,13, FALSE)</f>
        <v>0.97936259999999997</v>
      </c>
      <c r="R21" s="5">
        <f>VLOOKUP($A21,'0.00001'!$A$1:$AE$133,15, FALSE)</f>
        <v>3.6594948999999999</v>
      </c>
      <c r="S21" s="5">
        <f>VLOOKUP($A21,'0.00001'!$A$1:$AE$133,19, FALSE)</f>
        <v>1200.9000000000001</v>
      </c>
      <c r="T21" s="6">
        <f t="shared" si="7"/>
        <v>0</v>
      </c>
      <c r="U21" s="5">
        <f t="shared" si="8"/>
        <v>0</v>
      </c>
    </row>
    <row r="22" spans="1:21" x14ac:dyDescent="0.25">
      <c r="A22" s="10" t="s">
        <v>85</v>
      </c>
      <c r="B22" s="20">
        <f>VLOOKUP($A22,'0.001'!$A$1:$AE$133,13, FALSE)</f>
        <v>0.92402329999999999</v>
      </c>
      <c r="C22" s="21">
        <f>VLOOKUP($A22,'0.001'!$A$1:$AE$133,15, FALSE)</f>
        <v>0.23446420000000001</v>
      </c>
      <c r="D22" s="21">
        <f>VLOOKUP($A22,'0.001'!$A$1:$AE$133,19, FALSE)</f>
        <v>1205.0999999999999</v>
      </c>
      <c r="E22" s="22">
        <f t="shared" si="1"/>
        <v>0</v>
      </c>
      <c r="F22" s="21">
        <f t="shared" si="2"/>
        <v>0</v>
      </c>
      <c r="G22" s="20">
        <f>VLOOKUP($A22,'0.0005'!$A$1:$AE$133,11, FALSE)</f>
        <v>0.92402329999999999</v>
      </c>
      <c r="H22" s="21">
        <f>VLOOKUP($A22,'0.0005'!$A$1:$AE$133,13, FALSE)</f>
        <v>0.23446420000000001</v>
      </c>
      <c r="I22" s="21">
        <f>VLOOKUP($A22,'0.0005'!$A$1:$AE$133,17, FALSE)</f>
        <v>1209.4000000000001</v>
      </c>
      <c r="J22" s="22">
        <f t="shared" si="3"/>
        <v>0</v>
      </c>
      <c r="K22" s="21">
        <f t="shared" si="4"/>
        <v>0</v>
      </c>
      <c r="L22" s="4">
        <f>VLOOKUP($A22,'0.0001'!$A$1:$AE$133,13, FALSE)</f>
        <v>0.99729109999999999</v>
      </c>
      <c r="M22" s="5">
        <f>VLOOKUP($A22,'0.0001'!$A$1:$AE$133,15, FALSE)</f>
        <v>4.4272600000000002E-2</v>
      </c>
      <c r="N22" s="5">
        <f>VLOOKUP($A22,'0.0001'!$A$1:$AE$133,19, FALSE)</f>
        <v>1200.7</v>
      </c>
      <c r="O22" s="6">
        <f t="shared" si="5"/>
        <v>0</v>
      </c>
      <c r="P22" s="5">
        <f t="shared" si="6"/>
        <v>0</v>
      </c>
      <c r="Q22" s="4">
        <f>VLOOKUP($A22,'0.00001'!$A$1:$AE$133,13, FALSE)</f>
        <v>0.99997959999999997</v>
      </c>
      <c r="R22" s="5">
        <f>VLOOKUP($A22,'0.00001'!$A$1:$AE$133,15, FALSE)</f>
        <v>3.8430000000000001E-3</v>
      </c>
      <c r="S22" s="5">
        <f>VLOOKUP($A22,'0.00001'!$A$1:$AE$133,19, FALSE)</f>
        <v>1202.2</v>
      </c>
      <c r="T22" s="6">
        <f t="shared" si="7"/>
        <v>0</v>
      </c>
      <c r="U22" s="5">
        <f t="shared" si="8"/>
        <v>1</v>
      </c>
    </row>
    <row r="23" spans="1:21" x14ac:dyDescent="0.25">
      <c r="A23" s="10" t="s">
        <v>106</v>
      </c>
      <c r="B23" s="20">
        <f>VLOOKUP($A23,'0.001'!$A$1:$AE$133,13, FALSE)</f>
        <v>1</v>
      </c>
      <c r="C23" s="21">
        <f>VLOOKUP($A23,'0.001'!$A$1:$AE$133,15, FALSE)</f>
        <v>0</v>
      </c>
      <c r="D23" s="21">
        <f>VLOOKUP($A23,'0.001'!$A$1:$AE$133,19, FALSE)</f>
        <v>76.900000000000006</v>
      </c>
      <c r="E23" s="22">
        <f t="shared" si="1"/>
        <v>1</v>
      </c>
      <c r="F23" s="21">
        <f t="shared" si="2"/>
        <v>1</v>
      </c>
      <c r="G23" s="20">
        <f>VLOOKUP($A23,'0.0005'!$A$1:$AE$133,11, FALSE)</f>
        <v>1</v>
      </c>
      <c r="H23" s="21">
        <f>VLOOKUP($A23,'0.0005'!$A$1:$AE$133,13, FALSE)</f>
        <v>0</v>
      </c>
      <c r="I23" s="21">
        <f>VLOOKUP($A23,'0.0005'!$A$1:$AE$133,17, FALSE)</f>
        <v>69.400000000000006</v>
      </c>
      <c r="J23" s="22">
        <f t="shared" si="3"/>
        <v>1</v>
      </c>
      <c r="K23" s="21">
        <f t="shared" si="4"/>
        <v>1</v>
      </c>
      <c r="L23" s="4">
        <f>VLOOKUP($A23,'0.0001'!$A$1:$AE$133,13, FALSE)</f>
        <v>1</v>
      </c>
      <c r="M23" s="5">
        <f>VLOOKUP($A23,'0.0001'!$A$1:$AE$133,15, FALSE)</f>
        <v>0</v>
      </c>
      <c r="N23" s="5">
        <f>VLOOKUP($A23,'0.0001'!$A$1:$AE$133,19, FALSE)</f>
        <v>77.5</v>
      </c>
      <c r="O23" s="6">
        <f t="shared" si="5"/>
        <v>1</v>
      </c>
      <c r="P23" s="5">
        <f t="shared" si="6"/>
        <v>1</v>
      </c>
      <c r="Q23" s="4">
        <f>VLOOKUP($A23,'0.00001'!$A$1:$AE$133,13, FALSE)</f>
        <v>1</v>
      </c>
      <c r="R23" s="5">
        <f>VLOOKUP($A23,'0.00001'!$A$1:$AE$133,15, FALSE)</f>
        <v>0</v>
      </c>
      <c r="S23" s="5">
        <f>VLOOKUP($A23,'0.00001'!$A$1:$AE$133,19, FALSE)</f>
        <v>71.400000000000006</v>
      </c>
      <c r="T23" s="6">
        <f t="shared" si="7"/>
        <v>1</v>
      </c>
      <c r="U23" s="5">
        <f t="shared" si="8"/>
        <v>1</v>
      </c>
    </row>
    <row r="24" spans="1:21" x14ac:dyDescent="0.25">
      <c r="A24" s="10" t="s">
        <v>35</v>
      </c>
      <c r="B24" s="20">
        <f>VLOOKUP($A24,'0.001'!$A$1:$AE$133,13, FALSE)</f>
        <v>1</v>
      </c>
      <c r="C24" s="21">
        <f>VLOOKUP($A24,'0.001'!$A$1:$AE$133,15, FALSE)</f>
        <v>0</v>
      </c>
      <c r="D24" s="21">
        <f>VLOOKUP($A24,'0.001'!$A$1:$AE$133,19, FALSE)</f>
        <v>3.8</v>
      </c>
      <c r="E24" s="22">
        <f t="shared" si="1"/>
        <v>1</v>
      </c>
      <c r="F24" s="21">
        <f t="shared" si="2"/>
        <v>1</v>
      </c>
      <c r="G24" s="20">
        <f>VLOOKUP($A24,'0.0005'!$A$1:$AE$133,11, FALSE)</f>
        <v>1</v>
      </c>
      <c r="H24" s="21">
        <f>VLOOKUP($A24,'0.0005'!$A$1:$AE$133,13, FALSE)</f>
        <v>0</v>
      </c>
      <c r="I24" s="21">
        <f>VLOOKUP($A24,'0.0005'!$A$1:$AE$133,17, FALSE)</f>
        <v>3.9</v>
      </c>
      <c r="J24" s="22">
        <f t="shared" si="3"/>
        <v>1</v>
      </c>
      <c r="K24" s="21">
        <f t="shared" si="4"/>
        <v>1</v>
      </c>
      <c r="L24" s="4">
        <f>VLOOKUP($A24,'0.0001'!$A$1:$AE$133,13, FALSE)</f>
        <v>1</v>
      </c>
      <c r="M24" s="5">
        <f>VLOOKUP($A24,'0.0001'!$A$1:$AE$133,15, FALSE)</f>
        <v>0</v>
      </c>
      <c r="N24" s="5">
        <f>VLOOKUP($A24,'0.0001'!$A$1:$AE$133,19, FALSE)</f>
        <v>3.5</v>
      </c>
      <c r="O24" s="6">
        <f t="shared" si="5"/>
        <v>1</v>
      </c>
      <c r="P24" s="5">
        <f t="shared" si="6"/>
        <v>1</v>
      </c>
      <c r="Q24" s="4">
        <f>VLOOKUP($A24,'0.00001'!$A$1:$AE$133,13, FALSE)</f>
        <v>1</v>
      </c>
      <c r="R24" s="5">
        <f>VLOOKUP($A24,'0.00001'!$A$1:$AE$133,15, FALSE)</f>
        <v>0</v>
      </c>
      <c r="S24" s="5">
        <f>VLOOKUP($A24,'0.00001'!$A$1:$AE$133,19, FALSE)</f>
        <v>3.7</v>
      </c>
      <c r="T24" s="6">
        <f t="shared" si="7"/>
        <v>1</v>
      </c>
      <c r="U24" s="5">
        <f t="shared" si="8"/>
        <v>1</v>
      </c>
    </row>
    <row r="25" spans="1:21" x14ac:dyDescent="0.25">
      <c r="A25" s="10" t="s">
        <v>60</v>
      </c>
      <c r="B25" s="20">
        <f>VLOOKUP($A25,'0.001'!$A$1:$AE$133,13, FALSE)</f>
        <v>1</v>
      </c>
      <c r="C25" s="21">
        <f>VLOOKUP($A25,'0.001'!$A$1:$AE$133,15, FALSE)</f>
        <v>0</v>
      </c>
      <c r="D25" s="21">
        <f>VLOOKUP($A25,'0.001'!$A$1:$AE$133,19, FALSE)</f>
        <v>428.8</v>
      </c>
      <c r="E25" s="22">
        <f t="shared" si="1"/>
        <v>1</v>
      </c>
      <c r="F25" s="21">
        <f t="shared" si="2"/>
        <v>1</v>
      </c>
      <c r="G25" s="20">
        <f>VLOOKUP($A25,'0.0005'!$A$1:$AE$133,11, FALSE)</f>
        <v>1</v>
      </c>
      <c r="H25" s="21">
        <f>VLOOKUP($A25,'0.0005'!$A$1:$AE$133,13, FALSE)</f>
        <v>0</v>
      </c>
      <c r="I25" s="21">
        <f>VLOOKUP($A25,'0.0005'!$A$1:$AE$133,17, FALSE)</f>
        <v>809.2</v>
      </c>
      <c r="J25" s="22">
        <f t="shared" si="3"/>
        <v>1</v>
      </c>
      <c r="K25" s="21">
        <f t="shared" si="4"/>
        <v>1</v>
      </c>
      <c r="L25" s="4">
        <f>VLOOKUP($A25,'0.0001'!$A$1:$AE$133,13, FALSE)</f>
        <v>0.99975789999999998</v>
      </c>
      <c r="M25" s="5">
        <f>VLOOKUP($A25,'0.0001'!$A$1:$AE$133,15, FALSE)</f>
        <v>5.5722999999999996E-3</v>
      </c>
      <c r="N25" s="5">
        <f>VLOOKUP($A25,'0.0001'!$A$1:$AE$133,19, FALSE)</f>
        <v>1200.0999999999999</v>
      </c>
      <c r="O25" s="6">
        <f t="shared" si="5"/>
        <v>0</v>
      </c>
      <c r="P25" s="5">
        <f t="shared" si="6"/>
        <v>1</v>
      </c>
      <c r="Q25" s="4">
        <f>VLOOKUP($A25,'0.00001'!$A$1:$AE$133,13, FALSE)</f>
        <v>0.99973129999999999</v>
      </c>
      <c r="R25" s="5">
        <f>VLOOKUP($A25,'0.00001'!$A$1:$AE$133,15, FALSE)</f>
        <v>5.8698999999999999E-3</v>
      </c>
      <c r="S25" s="5">
        <f>VLOOKUP($A25,'0.00001'!$A$1:$AE$133,19, FALSE)</f>
        <v>1200.9000000000001</v>
      </c>
      <c r="T25" s="6">
        <f t="shared" si="7"/>
        <v>0</v>
      </c>
      <c r="U25" s="5">
        <f t="shared" si="8"/>
        <v>1</v>
      </c>
    </row>
    <row r="26" spans="1:21" x14ac:dyDescent="0.25">
      <c r="A26" s="10" t="s">
        <v>88</v>
      </c>
      <c r="B26" s="20">
        <f>VLOOKUP($A26,'0.001'!$A$1:$AE$133,13, FALSE)</f>
        <v>0.97077650000000004</v>
      </c>
      <c r="C26" s="21">
        <f>VLOOKUP($A26,'0.001'!$A$1:$AE$133,15, FALSE)</f>
        <v>0.32835930000000002</v>
      </c>
      <c r="D26" s="21">
        <f>VLOOKUP($A26,'0.001'!$A$1:$AE$133,19, FALSE)</f>
        <v>1201.9000000000001</v>
      </c>
      <c r="E26" s="22">
        <f t="shared" si="1"/>
        <v>0</v>
      </c>
      <c r="F26" s="21">
        <f t="shared" si="2"/>
        <v>0</v>
      </c>
      <c r="G26" s="20">
        <f>VLOOKUP($A26,'0.0005'!$A$1:$AE$133,11, FALSE)</f>
        <v>0.98424449999999997</v>
      </c>
      <c r="H26" s="21">
        <f>VLOOKUP($A26,'0.0005'!$A$1:$AE$133,13, FALSE)</f>
        <v>0.2411015</v>
      </c>
      <c r="I26" s="21">
        <f>VLOOKUP($A26,'0.0005'!$A$1:$AE$133,17, FALSE)</f>
        <v>1200.9000000000001</v>
      </c>
      <c r="J26" s="22">
        <f t="shared" si="3"/>
        <v>0</v>
      </c>
      <c r="K26" s="21">
        <f t="shared" si="4"/>
        <v>0</v>
      </c>
      <c r="L26" s="4">
        <f>VLOOKUP($A26,'0.0001'!$A$1:$AE$133,13, FALSE)</f>
        <v>0.90466159999999995</v>
      </c>
      <c r="M26" s="5">
        <f>VLOOKUP($A26,'0.0001'!$A$1:$AE$133,15, FALSE)</f>
        <v>0.59308550000000004</v>
      </c>
      <c r="N26" s="5">
        <f>VLOOKUP($A26,'0.0001'!$A$1:$AE$133,19, FALSE)</f>
        <v>1204.5</v>
      </c>
      <c r="O26" s="6">
        <f t="shared" si="5"/>
        <v>0</v>
      </c>
      <c r="P26" s="5">
        <f t="shared" si="6"/>
        <v>0</v>
      </c>
      <c r="Q26" s="4">
        <f>VLOOKUP($A26,'0.00001'!$A$1:$AE$133,13, FALSE)</f>
        <v>0.91897150000000005</v>
      </c>
      <c r="R26" s="5">
        <f>VLOOKUP($A26,'0.00001'!$A$1:$AE$133,15, FALSE)</f>
        <v>0.54676720000000001</v>
      </c>
      <c r="S26" s="5">
        <f>VLOOKUP($A26,'0.00001'!$A$1:$AE$133,19, FALSE)</f>
        <v>1204.0999999999999</v>
      </c>
      <c r="T26" s="6">
        <f t="shared" si="7"/>
        <v>0</v>
      </c>
      <c r="U26" s="5">
        <f t="shared" si="8"/>
        <v>0</v>
      </c>
    </row>
    <row r="27" spans="1:21" x14ac:dyDescent="0.25">
      <c r="A27" s="10" t="s">
        <v>38</v>
      </c>
      <c r="B27" s="20">
        <f>VLOOKUP($A27,'0.001'!$A$1:$AE$133,13, FALSE)</f>
        <v>1</v>
      </c>
      <c r="C27" s="21">
        <f>VLOOKUP($A27,'0.001'!$A$1:$AE$133,15, FALSE)</f>
        <v>0</v>
      </c>
      <c r="D27" s="21">
        <f>VLOOKUP($A27,'0.001'!$A$1:$AE$133,19, FALSE)</f>
        <v>3.9</v>
      </c>
      <c r="E27" s="22">
        <f t="shared" si="1"/>
        <v>1</v>
      </c>
      <c r="F27" s="21">
        <f t="shared" si="2"/>
        <v>1</v>
      </c>
      <c r="G27" s="20">
        <f>VLOOKUP($A27,'0.0005'!$A$1:$AE$133,11, FALSE)</f>
        <v>1</v>
      </c>
      <c r="H27" s="21">
        <f>VLOOKUP($A27,'0.0005'!$A$1:$AE$133,13, FALSE)</f>
        <v>0</v>
      </c>
      <c r="I27" s="21">
        <f>VLOOKUP($A27,'0.0005'!$A$1:$AE$133,17, FALSE)</f>
        <v>3.9</v>
      </c>
      <c r="J27" s="22">
        <f t="shared" si="3"/>
        <v>1</v>
      </c>
      <c r="K27" s="21">
        <f t="shared" si="4"/>
        <v>1</v>
      </c>
      <c r="L27" s="4">
        <f>VLOOKUP($A27,'0.0001'!$A$1:$AE$133,13, FALSE)</f>
        <v>1</v>
      </c>
      <c r="M27" s="5">
        <f>VLOOKUP($A27,'0.0001'!$A$1:$AE$133,15, FALSE)</f>
        <v>0</v>
      </c>
      <c r="N27" s="5">
        <f>VLOOKUP($A27,'0.0001'!$A$1:$AE$133,19, FALSE)</f>
        <v>4.3</v>
      </c>
      <c r="O27" s="6">
        <f t="shared" si="5"/>
        <v>1</v>
      </c>
      <c r="P27" s="5">
        <f t="shared" si="6"/>
        <v>1</v>
      </c>
      <c r="Q27" s="4">
        <f>VLOOKUP($A27,'0.00001'!$A$1:$AE$133,13, FALSE)</f>
        <v>1</v>
      </c>
      <c r="R27" s="5">
        <f>VLOOKUP($A27,'0.00001'!$A$1:$AE$133,15, FALSE)</f>
        <v>0</v>
      </c>
      <c r="S27" s="5">
        <f>VLOOKUP($A27,'0.00001'!$A$1:$AE$133,19, FALSE)</f>
        <v>3.2</v>
      </c>
      <c r="T27" s="6">
        <f t="shared" si="7"/>
        <v>1</v>
      </c>
      <c r="U27" s="5">
        <f t="shared" si="8"/>
        <v>1</v>
      </c>
    </row>
    <row r="28" spans="1:21" x14ac:dyDescent="0.25">
      <c r="A28" s="10" t="s">
        <v>64</v>
      </c>
      <c r="B28" s="20">
        <f>VLOOKUP($A28,'0.001'!$A$1:$AE$133,13, FALSE)</f>
        <v>0.99929840000000003</v>
      </c>
      <c r="C28" s="21">
        <f>VLOOKUP($A28,'0.001'!$A$1:$AE$133,15, FALSE)</f>
        <v>6.8151500000000004E-2</v>
      </c>
      <c r="D28" s="21">
        <f>VLOOKUP($A28,'0.001'!$A$1:$AE$133,19, FALSE)</f>
        <v>1201</v>
      </c>
      <c r="E28" s="22">
        <f t="shared" si="1"/>
        <v>0</v>
      </c>
      <c r="F28" s="21">
        <f t="shared" si="2"/>
        <v>1</v>
      </c>
      <c r="G28" s="20">
        <f>VLOOKUP($A28,'0.0005'!$A$1:$AE$133,11, FALSE)</f>
        <v>0.58623150000000002</v>
      </c>
      <c r="H28" s="21">
        <f>VLOOKUP($A28,'0.0005'!$A$1:$AE$133,13, FALSE)</f>
        <v>1.6550986999999999</v>
      </c>
      <c r="I28" s="21">
        <f>VLOOKUP($A28,'0.0005'!$A$1:$AE$133,17, FALSE)</f>
        <v>1200.4000000000001</v>
      </c>
      <c r="J28" s="22">
        <f t="shared" si="3"/>
        <v>0</v>
      </c>
      <c r="K28" s="21">
        <f t="shared" si="4"/>
        <v>0</v>
      </c>
      <c r="L28" s="4">
        <f>VLOOKUP($A28,'0.0001'!$A$1:$AE$133,13, FALSE)</f>
        <v>0.60828570000000004</v>
      </c>
      <c r="M28" s="5">
        <f>VLOOKUP($A28,'0.0001'!$A$1:$AE$133,15, FALSE)</f>
        <v>1.6103856000000001</v>
      </c>
      <c r="N28" s="5">
        <f>VLOOKUP($A28,'0.0001'!$A$1:$AE$133,19, FALSE)</f>
        <v>1201.4000000000001</v>
      </c>
      <c r="O28" s="6">
        <f t="shared" si="5"/>
        <v>0</v>
      </c>
      <c r="P28" s="5">
        <f t="shared" si="6"/>
        <v>0</v>
      </c>
      <c r="Q28" s="4">
        <f>VLOOKUP($A28,'0.00001'!$A$1:$AE$133,13, FALSE)</f>
        <v>0.61028590000000005</v>
      </c>
      <c r="R28" s="5">
        <f>VLOOKUP($A28,'0.00001'!$A$1:$AE$133,15, FALSE)</f>
        <v>1.6062689999999999</v>
      </c>
      <c r="S28" s="5">
        <f>VLOOKUP($A28,'0.00001'!$A$1:$AE$133,19, FALSE)</f>
        <v>1201.3</v>
      </c>
      <c r="T28" s="6">
        <f t="shared" si="7"/>
        <v>0</v>
      </c>
      <c r="U28" s="5">
        <f t="shared" si="8"/>
        <v>0</v>
      </c>
    </row>
    <row r="29" spans="1:21" x14ac:dyDescent="0.25">
      <c r="A29" s="10" t="s">
        <v>137</v>
      </c>
      <c r="B29" s="20">
        <f>VLOOKUP($A29,'0.001'!$A$1:$AE$133,13, FALSE)</f>
        <v>0.99928950000000005</v>
      </c>
      <c r="C29" s="21">
        <f>VLOOKUP($A29,'0.001'!$A$1:$AE$133,15, FALSE)</f>
        <v>0.1252828</v>
      </c>
      <c r="D29" s="21">
        <f>VLOOKUP($A29,'0.001'!$A$1:$AE$133,19, FALSE)</f>
        <v>1201.0999999999999</v>
      </c>
      <c r="E29" s="22">
        <f t="shared" si="1"/>
        <v>0</v>
      </c>
      <c r="F29" s="21">
        <f t="shared" si="2"/>
        <v>1</v>
      </c>
      <c r="G29" s="20">
        <f>VLOOKUP($A29,'0.0005'!$A$1:$AE$133,11, FALSE)</f>
        <v>0.99961350000000004</v>
      </c>
      <c r="H29" s="21">
        <f>VLOOKUP($A29,'0.0005'!$A$1:$AE$133,13, FALSE)</f>
        <v>9.2402899999999996E-2</v>
      </c>
      <c r="I29" s="21">
        <f>VLOOKUP($A29,'0.0005'!$A$1:$AE$133,17, FALSE)</f>
        <v>1201.9000000000001</v>
      </c>
      <c r="J29" s="22">
        <f t="shared" si="3"/>
        <v>0</v>
      </c>
      <c r="K29" s="21">
        <f t="shared" si="4"/>
        <v>1</v>
      </c>
      <c r="L29" s="4">
        <f>VLOOKUP($A29,'0.0001'!$A$1:$AE$133,13, FALSE)</f>
        <v>0.99839129999999998</v>
      </c>
      <c r="M29" s="5">
        <f>VLOOKUP($A29,'0.0001'!$A$1:$AE$133,15, FALSE)</f>
        <v>0.18851209999999999</v>
      </c>
      <c r="N29" s="5">
        <f>VLOOKUP($A29,'0.0001'!$A$1:$AE$133,19, FALSE)</f>
        <v>1203.7</v>
      </c>
      <c r="O29" s="6">
        <f t="shared" si="5"/>
        <v>0</v>
      </c>
      <c r="P29" s="5">
        <f t="shared" si="6"/>
        <v>0</v>
      </c>
      <c r="Q29" s="4">
        <f>VLOOKUP($A29,'0.00001'!$A$1:$AE$133,13, FALSE)</f>
        <v>0.99850340000000004</v>
      </c>
      <c r="R29" s="5">
        <f>VLOOKUP($A29,'0.00001'!$A$1:$AE$133,15, FALSE)</f>
        <v>0.18182429999999999</v>
      </c>
      <c r="S29" s="5">
        <f>VLOOKUP($A29,'0.00001'!$A$1:$AE$133,19, FALSE)</f>
        <v>1203.9000000000001</v>
      </c>
      <c r="T29" s="6">
        <f t="shared" si="7"/>
        <v>0</v>
      </c>
      <c r="U29" s="5">
        <f t="shared" si="8"/>
        <v>0</v>
      </c>
    </row>
    <row r="30" spans="1:21" x14ac:dyDescent="0.25">
      <c r="A30" s="10" t="s">
        <v>108</v>
      </c>
      <c r="B30" s="20">
        <f>VLOOKUP($A30,'0.001'!$A$1:$AE$133,13, FALSE)</f>
        <v>1</v>
      </c>
      <c r="C30" s="21">
        <f>VLOOKUP($A30,'0.001'!$A$1:$AE$133,15, FALSE)</f>
        <v>0</v>
      </c>
      <c r="D30" s="21">
        <f>VLOOKUP($A30,'0.001'!$A$1:$AE$133,19, FALSE)</f>
        <v>299.60000000000002</v>
      </c>
      <c r="E30" s="22">
        <f t="shared" si="1"/>
        <v>1</v>
      </c>
      <c r="F30" s="21">
        <f t="shared" si="2"/>
        <v>1</v>
      </c>
      <c r="G30" s="20">
        <f>VLOOKUP($A30,'0.0005'!$A$1:$AE$133,11, FALSE)</f>
        <v>1</v>
      </c>
      <c r="H30" s="21">
        <f>VLOOKUP($A30,'0.0005'!$A$1:$AE$133,13, FALSE)</f>
        <v>0</v>
      </c>
      <c r="I30" s="21">
        <f>VLOOKUP($A30,'0.0005'!$A$1:$AE$133,17, FALSE)</f>
        <v>255.9</v>
      </c>
      <c r="J30" s="22">
        <f t="shared" si="3"/>
        <v>1</v>
      </c>
      <c r="K30" s="21">
        <f t="shared" si="4"/>
        <v>1</v>
      </c>
      <c r="L30" s="4">
        <f>VLOOKUP($A30,'0.0001'!$A$1:$AE$133,13, FALSE)</f>
        <v>0.99560760000000004</v>
      </c>
      <c r="M30" s="5">
        <f>VLOOKUP($A30,'0.0001'!$A$1:$AE$133,15, FALSE)</f>
        <v>5.0783200000000001E-2</v>
      </c>
      <c r="N30" s="5">
        <f>VLOOKUP($A30,'0.0001'!$A$1:$AE$133,19, FALSE)</f>
        <v>1201.0999999999999</v>
      </c>
      <c r="O30" s="6">
        <f t="shared" si="5"/>
        <v>0</v>
      </c>
      <c r="P30" s="5">
        <f t="shared" si="6"/>
        <v>0</v>
      </c>
      <c r="Q30" s="4">
        <f>VLOOKUP($A30,'0.00001'!$A$1:$AE$133,13, FALSE)</f>
        <v>0.99508540000000001</v>
      </c>
      <c r="R30" s="5">
        <f>VLOOKUP($A30,'0.00001'!$A$1:$AE$133,15, FALSE)</f>
        <v>5.3717399999999998E-2</v>
      </c>
      <c r="S30" s="5">
        <f>VLOOKUP($A30,'0.00001'!$A$1:$AE$133,19, FALSE)</f>
        <v>1203.0999999999999</v>
      </c>
      <c r="T30" s="6">
        <f t="shared" si="7"/>
        <v>0</v>
      </c>
      <c r="U30" s="5">
        <f t="shared" si="8"/>
        <v>0</v>
      </c>
    </row>
    <row r="31" spans="1:21" x14ac:dyDescent="0.25">
      <c r="A31" s="10" t="s">
        <v>52</v>
      </c>
      <c r="B31" s="20">
        <f>VLOOKUP($A31,'0.001'!$A$1:$AE$133,13, FALSE)</f>
        <v>1</v>
      </c>
      <c r="C31" s="21">
        <f>VLOOKUP($A31,'0.001'!$A$1:$AE$133,15, FALSE)</f>
        <v>0</v>
      </c>
      <c r="D31" s="21">
        <f>VLOOKUP($A31,'0.001'!$A$1:$AE$133,19, FALSE)</f>
        <v>26.2</v>
      </c>
      <c r="E31" s="22">
        <f t="shared" si="1"/>
        <v>1</v>
      </c>
      <c r="F31" s="21">
        <f t="shared" si="2"/>
        <v>1</v>
      </c>
      <c r="G31" s="20">
        <f>VLOOKUP($A31,'0.0005'!$A$1:$AE$133,11, FALSE)</f>
        <v>1</v>
      </c>
      <c r="H31" s="21">
        <f>VLOOKUP($A31,'0.0005'!$A$1:$AE$133,13, FALSE)</f>
        <v>0</v>
      </c>
      <c r="I31" s="21">
        <f>VLOOKUP($A31,'0.0005'!$A$1:$AE$133,17, FALSE)</f>
        <v>25.4</v>
      </c>
      <c r="J31" s="22">
        <f t="shared" si="3"/>
        <v>1</v>
      </c>
      <c r="K31" s="21">
        <f t="shared" si="4"/>
        <v>1</v>
      </c>
      <c r="L31" s="4">
        <f>VLOOKUP($A31,'0.0001'!$A$1:$AE$133,13, FALSE)</f>
        <v>1</v>
      </c>
      <c r="M31" s="5">
        <f>VLOOKUP($A31,'0.0001'!$A$1:$AE$133,15, FALSE)</f>
        <v>0</v>
      </c>
      <c r="N31" s="5">
        <f>VLOOKUP($A31,'0.0001'!$A$1:$AE$133,19, FALSE)</f>
        <v>30.7</v>
      </c>
      <c r="O31" s="6">
        <f t="shared" si="5"/>
        <v>1</v>
      </c>
      <c r="P31" s="5">
        <f t="shared" si="6"/>
        <v>1</v>
      </c>
      <c r="Q31" s="4">
        <f>VLOOKUP($A31,'0.00001'!$A$1:$AE$133,13, FALSE)</f>
        <v>1</v>
      </c>
      <c r="R31" s="5">
        <f>VLOOKUP($A31,'0.00001'!$A$1:$AE$133,15, FALSE)</f>
        <v>0</v>
      </c>
      <c r="S31" s="5">
        <f>VLOOKUP($A31,'0.00001'!$A$1:$AE$133,19, FALSE)</f>
        <v>23.9</v>
      </c>
      <c r="T31" s="6">
        <f t="shared" si="7"/>
        <v>1</v>
      </c>
      <c r="U31" s="5">
        <f t="shared" si="8"/>
        <v>1</v>
      </c>
    </row>
    <row r="32" spans="1:21" x14ac:dyDescent="0.25">
      <c r="A32" s="10" t="s">
        <v>51</v>
      </c>
      <c r="B32" s="20">
        <f>VLOOKUP($A32,'0.001'!$A$1:$AE$133,13, FALSE)</f>
        <v>0.99998929999999997</v>
      </c>
      <c r="C32" s="21">
        <f>VLOOKUP($A32,'0.001'!$A$1:$AE$133,15, FALSE)</f>
        <v>5.2864000000000001E-3</v>
      </c>
      <c r="D32" s="21">
        <f>VLOOKUP($A32,'0.001'!$A$1:$AE$133,19, FALSE)</f>
        <v>1201.3</v>
      </c>
      <c r="E32" s="22">
        <f t="shared" si="1"/>
        <v>0</v>
      </c>
      <c r="F32" s="21">
        <f t="shared" si="2"/>
        <v>1</v>
      </c>
      <c r="G32" s="20">
        <f>VLOOKUP($A32,'0.0005'!$A$1:$AE$133,11, FALSE)</f>
        <v>0.99998929999999997</v>
      </c>
      <c r="H32" s="21">
        <f>VLOOKUP($A32,'0.0005'!$A$1:$AE$133,13, FALSE)</f>
        <v>5.2864000000000001E-3</v>
      </c>
      <c r="I32" s="21">
        <f>VLOOKUP($A32,'0.0005'!$A$1:$AE$133,17, FALSE)</f>
        <v>1201.0999999999999</v>
      </c>
      <c r="J32" s="22">
        <f t="shared" si="3"/>
        <v>0</v>
      </c>
      <c r="K32" s="21">
        <f t="shared" si="4"/>
        <v>1</v>
      </c>
      <c r="L32" s="4">
        <f>VLOOKUP($A32,'0.0001'!$A$1:$AE$133,13, FALSE)</f>
        <v>1</v>
      </c>
      <c r="M32" s="5">
        <f>VLOOKUP($A32,'0.0001'!$A$1:$AE$133,15, FALSE)</f>
        <v>1.2070000000000001E-4</v>
      </c>
      <c r="N32" s="5">
        <f>VLOOKUP($A32,'0.0001'!$A$1:$AE$133,19, FALSE)</f>
        <v>1200.0999999999999</v>
      </c>
      <c r="O32" s="6">
        <f t="shared" si="5"/>
        <v>0</v>
      </c>
      <c r="P32" s="5">
        <f t="shared" si="6"/>
        <v>1</v>
      </c>
      <c r="Q32" s="4">
        <f>VLOOKUP($A32,'0.00001'!$A$1:$AE$133,13, FALSE)</f>
        <v>1</v>
      </c>
      <c r="R32" s="5">
        <f>VLOOKUP($A32,'0.00001'!$A$1:$AE$133,15, FALSE)</f>
        <v>1.9469999999999999E-4</v>
      </c>
      <c r="S32" s="5">
        <f>VLOOKUP($A32,'0.00001'!$A$1:$AE$133,19, FALSE)</f>
        <v>1200.8</v>
      </c>
      <c r="T32" s="6">
        <f t="shared" si="7"/>
        <v>0</v>
      </c>
      <c r="U32" s="5">
        <f t="shared" si="8"/>
        <v>1</v>
      </c>
    </row>
    <row r="33" spans="1:21" x14ac:dyDescent="0.25">
      <c r="A33" s="10" t="s">
        <v>34</v>
      </c>
      <c r="B33" s="20">
        <f>VLOOKUP($A33,'0.001'!$A$1:$AE$133,13, FALSE)</f>
        <v>1</v>
      </c>
      <c r="C33" s="21">
        <f>VLOOKUP($A33,'0.001'!$A$1:$AE$133,15, FALSE)</f>
        <v>0</v>
      </c>
      <c r="D33" s="21">
        <f>VLOOKUP($A33,'0.001'!$A$1:$AE$133,19, FALSE)</f>
        <v>2.9</v>
      </c>
      <c r="E33" s="22">
        <f t="shared" si="1"/>
        <v>1</v>
      </c>
      <c r="F33" s="21">
        <f t="shared" si="2"/>
        <v>1</v>
      </c>
      <c r="G33" s="20">
        <f>VLOOKUP($A33,'0.0005'!$A$1:$AE$133,11, FALSE)</f>
        <v>1</v>
      </c>
      <c r="H33" s="21">
        <f>VLOOKUP($A33,'0.0005'!$A$1:$AE$133,13, FALSE)</f>
        <v>0</v>
      </c>
      <c r="I33" s="21">
        <f>VLOOKUP($A33,'0.0005'!$A$1:$AE$133,17, FALSE)</f>
        <v>2.6</v>
      </c>
      <c r="J33" s="22">
        <f t="shared" si="3"/>
        <v>1</v>
      </c>
      <c r="K33" s="21">
        <f t="shared" si="4"/>
        <v>1</v>
      </c>
      <c r="L33" s="4">
        <f>VLOOKUP($A33,'0.0001'!$A$1:$AE$133,13, FALSE)</f>
        <v>1</v>
      </c>
      <c r="M33" s="5">
        <f>VLOOKUP($A33,'0.0001'!$A$1:$AE$133,15, FALSE)</f>
        <v>0</v>
      </c>
      <c r="N33" s="5">
        <f>VLOOKUP($A33,'0.0001'!$A$1:$AE$133,19, FALSE)</f>
        <v>3.2</v>
      </c>
      <c r="O33" s="6">
        <f t="shared" si="5"/>
        <v>1</v>
      </c>
      <c r="P33" s="5">
        <f t="shared" si="6"/>
        <v>1</v>
      </c>
      <c r="Q33" s="4">
        <f>VLOOKUP($A33,'0.00001'!$A$1:$AE$133,13, FALSE)</f>
        <v>1</v>
      </c>
      <c r="R33" s="5">
        <f>VLOOKUP($A33,'0.00001'!$A$1:$AE$133,15, FALSE)</f>
        <v>0</v>
      </c>
      <c r="S33" s="5">
        <f>VLOOKUP($A33,'0.00001'!$A$1:$AE$133,19, FALSE)</f>
        <v>4.5</v>
      </c>
      <c r="T33" s="6">
        <f t="shared" si="7"/>
        <v>1</v>
      </c>
      <c r="U33" s="5">
        <f t="shared" si="8"/>
        <v>1</v>
      </c>
    </row>
    <row r="34" spans="1:21" x14ac:dyDescent="0.25">
      <c r="A34" s="10" t="s">
        <v>102</v>
      </c>
      <c r="B34" s="20">
        <f>VLOOKUP($A34,'0.001'!$A$1:$AE$133,13, FALSE)</f>
        <v>1</v>
      </c>
      <c r="C34" s="21">
        <f>VLOOKUP($A34,'0.001'!$A$1:$AE$133,15, FALSE)</f>
        <v>0</v>
      </c>
      <c r="D34" s="21">
        <f>VLOOKUP($A34,'0.001'!$A$1:$AE$133,19, FALSE)</f>
        <v>15.5</v>
      </c>
      <c r="E34" s="22">
        <f t="shared" si="1"/>
        <v>1</v>
      </c>
      <c r="F34" s="21">
        <f t="shared" si="2"/>
        <v>1</v>
      </c>
      <c r="G34" s="20">
        <f>VLOOKUP($A34,'0.0005'!$A$1:$AE$133,11, FALSE)</f>
        <v>1</v>
      </c>
      <c r="H34" s="21">
        <f>VLOOKUP($A34,'0.0005'!$A$1:$AE$133,13, FALSE)</f>
        <v>0</v>
      </c>
      <c r="I34" s="21">
        <f>VLOOKUP($A34,'0.0005'!$A$1:$AE$133,17, FALSE)</f>
        <v>14.7</v>
      </c>
      <c r="J34" s="22">
        <f t="shared" si="3"/>
        <v>1</v>
      </c>
      <c r="K34" s="21">
        <f t="shared" si="4"/>
        <v>1</v>
      </c>
      <c r="L34" s="4">
        <f>VLOOKUP($A34,'0.0001'!$A$1:$AE$133,13, FALSE)</f>
        <v>1</v>
      </c>
      <c r="M34" s="5">
        <f>VLOOKUP($A34,'0.0001'!$A$1:$AE$133,15, FALSE)</f>
        <v>0</v>
      </c>
      <c r="N34" s="5">
        <f>VLOOKUP($A34,'0.0001'!$A$1:$AE$133,19, FALSE)</f>
        <v>16.2</v>
      </c>
      <c r="O34" s="6">
        <f t="shared" si="5"/>
        <v>1</v>
      </c>
      <c r="P34" s="5">
        <f t="shared" si="6"/>
        <v>1</v>
      </c>
      <c r="Q34" s="4">
        <f>VLOOKUP($A34,'0.00001'!$A$1:$AE$133,13, FALSE)</f>
        <v>1</v>
      </c>
      <c r="R34" s="5">
        <f>VLOOKUP($A34,'0.00001'!$A$1:$AE$133,15, FALSE)</f>
        <v>0</v>
      </c>
      <c r="S34" s="5">
        <f>VLOOKUP($A34,'0.00001'!$A$1:$AE$133,19, FALSE)</f>
        <v>15.1</v>
      </c>
      <c r="T34" s="6">
        <f t="shared" si="7"/>
        <v>1</v>
      </c>
      <c r="U34" s="5">
        <f t="shared" si="8"/>
        <v>1</v>
      </c>
    </row>
    <row r="35" spans="1:21" x14ac:dyDescent="0.25">
      <c r="A35" s="10" t="s">
        <v>61</v>
      </c>
      <c r="B35" s="20">
        <f>VLOOKUP($A35,'0.001'!$A$1:$AE$133,13, FALSE)</f>
        <v>1</v>
      </c>
      <c r="C35" s="21">
        <f>VLOOKUP($A35,'0.001'!$A$1:$AE$133,15, FALSE)</f>
        <v>0</v>
      </c>
      <c r="D35" s="21">
        <f>VLOOKUP($A35,'0.001'!$A$1:$AE$133,19, FALSE)</f>
        <v>180.3</v>
      </c>
      <c r="E35" s="22">
        <f t="shared" si="1"/>
        <v>1</v>
      </c>
      <c r="F35" s="21">
        <f t="shared" si="2"/>
        <v>1</v>
      </c>
      <c r="G35" s="20">
        <f>VLOOKUP($A35,'0.0005'!$A$1:$AE$133,11, FALSE)</f>
        <v>0.99997840000000005</v>
      </c>
      <c r="H35" s="21">
        <f>VLOOKUP($A35,'0.0005'!$A$1:$AE$133,13, FALSE)</f>
        <v>1.33521E-2</v>
      </c>
      <c r="I35" s="21">
        <f>VLOOKUP($A35,'0.0005'!$A$1:$AE$133,17, FALSE)</f>
        <v>1200.2</v>
      </c>
      <c r="J35" s="22">
        <f t="shared" si="3"/>
        <v>0</v>
      </c>
      <c r="K35" s="21">
        <f t="shared" si="4"/>
        <v>1</v>
      </c>
      <c r="L35" s="4">
        <f>VLOOKUP($A35,'0.0001'!$A$1:$AE$133,13, FALSE)</f>
        <v>1</v>
      </c>
      <c r="M35" s="5">
        <f>VLOOKUP($A35,'0.0001'!$A$1:$AE$133,15, FALSE)</f>
        <v>0</v>
      </c>
      <c r="N35" s="5">
        <f>VLOOKUP($A35,'0.0001'!$A$1:$AE$133,19, FALSE)</f>
        <v>514.9</v>
      </c>
      <c r="O35" s="6">
        <f t="shared" si="5"/>
        <v>1</v>
      </c>
      <c r="P35" s="5">
        <f t="shared" si="6"/>
        <v>1</v>
      </c>
      <c r="Q35" s="4">
        <f>VLOOKUP($A35,'0.00001'!$A$1:$AE$133,13, FALSE)</f>
        <v>1</v>
      </c>
      <c r="R35" s="5">
        <f>VLOOKUP($A35,'0.00001'!$A$1:$AE$133,15, FALSE)</f>
        <v>0</v>
      </c>
      <c r="S35" s="5">
        <f>VLOOKUP($A35,'0.00001'!$A$1:$AE$133,19, FALSE)</f>
        <v>449.1</v>
      </c>
      <c r="T35" s="6">
        <f t="shared" si="7"/>
        <v>1</v>
      </c>
      <c r="U35" s="5">
        <f t="shared" si="8"/>
        <v>1</v>
      </c>
    </row>
    <row r="36" spans="1:21" x14ac:dyDescent="0.25">
      <c r="A36" s="10" t="s">
        <v>104</v>
      </c>
      <c r="B36" s="20">
        <f>VLOOKUP($A36,'0.001'!$A$1:$AE$133,13, FALSE)</f>
        <v>1</v>
      </c>
      <c r="C36" s="21">
        <f>VLOOKUP($A36,'0.001'!$A$1:$AE$133,15, FALSE)</f>
        <v>5.9999999999999997E-7</v>
      </c>
      <c r="D36" s="21">
        <f>VLOOKUP($A36,'0.001'!$A$1:$AE$133,19, FALSE)</f>
        <v>427.5</v>
      </c>
      <c r="E36" s="22">
        <f t="shared" si="1"/>
        <v>0</v>
      </c>
      <c r="F36" s="21">
        <f t="shared" si="2"/>
        <v>1</v>
      </c>
      <c r="G36" s="20">
        <f>VLOOKUP($A36,'0.0005'!$A$1:$AE$133,11, FALSE)</f>
        <v>1</v>
      </c>
      <c r="H36" s="21">
        <f>VLOOKUP($A36,'0.0005'!$A$1:$AE$133,13, FALSE)</f>
        <v>5.9999999999999997E-7</v>
      </c>
      <c r="I36" s="21">
        <f>VLOOKUP($A36,'0.0005'!$A$1:$AE$133,17, FALSE)</f>
        <v>387.8</v>
      </c>
      <c r="J36" s="22">
        <f t="shared" si="3"/>
        <v>0</v>
      </c>
      <c r="K36" s="21">
        <f t="shared" si="4"/>
        <v>1</v>
      </c>
      <c r="L36" s="4">
        <f>VLOOKUP($A36,'0.0001'!$A$1:$AE$133,13, FALSE)</f>
        <v>0.99814970000000003</v>
      </c>
      <c r="M36" s="5">
        <f>VLOOKUP($A36,'0.0001'!$A$1:$AE$133,15, FALSE)</f>
        <v>6.1652899999999997E-2</v>
      </c>
      <c r="N36" s="5">
        <f>VLOOKUP($A36,'0.0001'!$A$1:$AE$133,19, FALSE)</f>
        <v>1203.3</v>
      </c>
      <c r="O36" s="6">
        <f t="shared" si="5"/>
        <v>0</v>
      </c>
      <c r="P36" s="5">
        <f t="shared" si="6"/>
        <v>0</v>
      </c>
      <c r="Q36" s="4">
        <f>VLOOKUP($A36,'0.00001'!$A$1:$AE$133,13, FALSE)</f>
        <v>0.99949379999999999</v>
      </c>
      <c r="R36" s="5">
        <f>VLOOKUP($A36,'0.00001'!$A$1:$AE$133,15, FALSE)</f>
        <v>3.2247100000000001E-2</v>
      </c>
      <c r="S36" s="5">
        <f>VLOOKUP($A36,'0.00001'!$A$1:$AE$133,19, FALSE)</f>
        <v>1201.8</v>
      </c>
      <c r="T36" s="6">
        <f t="shared" si="7"/>
        <v>0</v>
      </c>
      <c r="U36" s="5">
        <f t="shared" si="8"/>
        <v>1</v>
      </c>
    </row>
    <row r="37" spans="1:21" x14ac:dyDescent="0.25">
      <c r="A37" s="10" t="s">
        <v>39</v>
      </c>
      <c r="B37" s="20">
        <f>VLOOKUP($A37,'0.001'!$A$1:$AE$133,13, FALSE)</f>
        <v>1</v>
      </c>
      <c r="C37" s="21">
        <f>VLOOKUP($A37,'0.001'!$A$1:$AE$133,15, FALSE)</f>
        <v>0</v>
      </c>
      <c r="D37" s="21">
        <f>VLOOKUP($A37,'0.001'!$A$1:$AE$133,19, FALSE)</f>
        <v>2.6</v>
      </c>
      <c r="E37" s="22">
        <f t="shared" si="1"/>
        <v>1</v>
      </c>
      <c r="F37" s="21">
        <f t="shared" si="2"/>
        <v>1</v>
      </c>
      <c r="G37" s="20">
        <f>VLOOKUP($A37,'0.0005'!$A$1:$AE$133,11, FALSE)</f>
        <v>1</v>
      </c>
      <c r="H37" s="21">
        <f>VLOOKUP($A37,'0.0005'!$A$1:$AE$133,13, FALSE)</f>
        <v>0</v>
      </c>
      <c r="I37" s="21">
        <f>VLOOKUP($A37,'0.0005'!$A$1:$AE$133,17, FALSE)</f>
        <v>2.6</v>
      </c>
      <c r="J37" s="22">
        <f t="shared" si="3"/>
        <v>1</v>
      </c>
      <c r="K37" s="21">
        <f t="shared" si="4"/>
        <v>1</v>
      </c>
      <c r="L37" s="4">
        <f>VLOOKUP($A37,'0.0001'!$A$1:$AE$133,13, FALSE)</f>
        <v>1</v>
      </c>
      <c r="M37" s="5">
        <f>VLOOKUP($A37,'0.0001'!$A$1:$AE$133,15, FALSE)</f>
        <v>0</v>
      </c>
      <c r="N37" s="5">
        <f>VLOOKUP($A37,'0.0001'!$A$1:$AE$133,19, FALSE)</f>
        <v>2.6</v>
      </c>
      <c r="O37" s="6">
        <f t="shared" si="5"/>
        <v>1</v>
      </c>
      <c r="P37" s="5">
        <f t="shared" si="6"/>
        <v>1</v>
      </c>
      <c r="Q37" s="4">
        <f>VLOOKUP($A37,'0.00001'!$A$1:$AE$133,13, FALSE)</f>
        <v>1</v>
      </c>
      <c r="R37" s="5">
        <f>VLOOKUP($A37,'0.00001'!$A$1:$AE$133,15, FALSE)</f>
        <v>0</v>
      </c>
      <c r="S37" s="5">
        <f>VLOOKUP($A37,'0.00001'!$A$1:$AE$133,19, FALSE)</f>
        <v>2.9</v>
      </c>
      <c r="T37" s="6">
        <f t="shared" si="7"/>
        <v>1</v>
      </c>
      <c r="U37" s="5">
        <f t="shared" si="8"/>
        <v>1</v>
      </c>
    </row>
    <row r="38" spans="1:21" x14ac:dyDescent="0.25">
      <c r="A38" s="10" t="s">
        <v>53</v>
      </c>
      <c r="B38" s="20">
        <f>VLOOKUP($A38,'0.001'!$A$1:$AE$133,13, FALSE)</f>
        <v>1</v>
      </c>
      <c r="C38" s="21">
        <f>VLOOKUP($A38,'0.001'!$A$1:$AE$133,15, FALSE)</f>
        <v>0</v>
      </c>
      <c r="D38" s="21">
        <f>VLOOKUP($A38,'0.001'!$A$1:$AE$133,19, FALSE)</f>
        <v>15.4</v>
      </c>
      <c r="E38" s="22">
        <f t="shared" si="1"/>
        <v>1</v>
      </c>
      <c r="F38" s="21">
        <f t="shared" si="2"/>
        <v>1</v>
      </c>
      <c r="G38" s="20">
        <f>VLOOKUP($A38,'0.0005'!$A$1:$AE$133,11, FALSE)</f>
        <v>1</v>
      </c>
      <c r="H38" s="21">
        <f>VLOOKUP($A38,'0.0005'!$A$1:$AE$133,13, FALSE)</f>
        <v>0</v>
      </c>
      <c r="I38" s="21">
        <f>VLOOKUP($A38,'0.0005'!$A$1:$AE$133,17, FALSE)</f>
        <v>14.2</v>
      </c>
      <c r="J38" s="22">
        <f t="shared" si="3"/>
        <v>1</v>
      </c>
      <c r="K38" s="21">
        <f t="shared" si="4"/>
        <v>1</v>
      </c>
      <c r="L38" s="4">
        <f>VLOOKUP($A38,'0.0001'!$A$1:$AE$133,13, FALSE)</f>
        <v>1</v>
      </c>
      <c r="M38" s="5">
        <f>VLOOKUP($A38,'0.0001'!$A$1:$AE$133,15, FALSE)</f>
        <v>0</v>
      </c>
      <c r="N38" s="5">
        <f>VLOOKUP($A38,'0.0001'!$A$1:$AE$133,19, FALSE)</f>
        <v>15.3</v>
      </c>
      <c r="O38" s="6">
        <f t="shared" si="5"/>
        <v>1</v>
      </c>
      <c r="P38" s="5">
        <f t="shared" si="6"/>
        <v>1</v>
      </c>
      <c r="Q38" s="4">
        <f>VLOOKUP($A38,'0.00001'!$A$1:$AE$133,13, FALSE)</f>
        <v>1</v>
      </c>
      <c r="R38" s="5">
        <f>VLOOKUP($A38,'0.00001'!$A$1:$AE$133,15, FALSE)</f>
        <v>0</v>
      </c>
      <c r="S38" s="5">
        <f>VLOOKUP($A38,'0.00001'!$A$1:$AE$133,19, FALSE)</f>
        <v>14.8</v>
      </c>
      <c r="T38" s="6">
        <f t="shared" si="7"/>
        <v>1</v>
      </c>
      <c r="U38" s="5">
        <f t="shared" si="8"/>
        <v>1</v>
      </c>
    </row>
    <row r="39" spans="1:21" x14ac:dyDescent="0.25">
      <c r="A39" s="10" t="s">
        <v>99</v>
      </c>
      <c r="B39" s="20">
        <f>VLOOKUP($A39,'0.001'!$A$1:$AE$133,13, FALSE)</f>
        <v>1</v>
      </c>
      <c r="C39" s="21">
        <f>VLOOKUP($A39,'0.001'!$A$1:$AE$133,15, FALSE)</f>
        <v>0</v>
      </c>
      <c r="D39" s="21">
        <f>VLOOKUP($A39,'0.001'!$A$1:$AE$133,19, FALSE)</f>
        <v>14.8</v>
      </c>
      <c r="E39" s="22">
        <f t="shared" si="1"/>
        <v>1</v>
      </c>
      <c r="F39" s="21">
        <f t="shared" si="2"/>
        <v>1</v>
      </c>
      <c r="G39" s="20">
        <f>VLOOKUP($A39,'0.0005'!$A$1:$AE$133,11, FALSE)</f>
        <v>1</v>
      </c>
      <c r="H39" s="21">
        <f>VLOOKUP($A39,'0.0005'!$A$1:$AE$133,13, FALSE)</f>
        <v>0</v>
      </c>
      <c r="I39" s="21">
        <f>VLOOKUP($A39,'0.0005'!$A$1:$AE$133,17, FALSE)</f>
        <v>14.2</v>
      </c>
      <c r="J39" s="22">
        <f t="shared" si="3"/>
        <v>1</v>
      </c>
      <c r="K39" s="21">
        <f t="shared" si="4"/>
        <v>1</v>
      </c>
      <c r="L39" s="4">
        <f>VLOOKUP($A39,'0.0001'!$A$1:$AE$133,13, FALSE)</f>
        <v>1</v>
      </c>
      <c r="M39" s="5">
        <f>VLOOKUP($A39,'0.0001'!$A$1:$AE$133,15, FALSE)</f>
        <v>0</v>
      </c>
      <c r="N39" s="5">
        <f>VLOOKUP($A39,'0.0001'!$A$1:$AE$133,19, FALSE)</f>
        <v>14.5</v>
      </c>
      <c r="O39" s="6">
        <f t="shared" si="5"/>
        <v>1</v>
      </c>
      <c r="P39" s="5">
        <f t="shared" si="6"/>
        <v>1</v>
      </c>
      <c r="Q39" s="4">
        <f>VLOOKUP($A39,'0.00001'!$A$1:$AE$133,13, FALSE)</f>
        <v>1</v>
      </c>
      <c r="R39" s="5">
        <f>VLOOKUP($A39,'0.00001'!$A$1:$AE$133,15, FALSE)</f>
        <v>0</v>
      </c>
      <c r="S39" s="5">
        <f>VLOOKUP($A39,'0.00001'!$A$1:$AE$133,19, FALSE)</f>
        <v>17.100000000000001</v>
      </c>
      <c r="T39" s="6">
        <f t="shared" si="7"/>
        <v>1</v>
      </c>
      <c r="U39" s="5">
        <f t="shared" si="8"/>
        <v>1</v>
      </c>
    </row>
    <row r="40" spans="1:21" x14ac:dyDescent="0.25">
      <c r="A40" s="10" t="s">
        <v>144</v>
      </c>
      <c r="B40" s="20">
        <f>VLOOKUP($A40,'0.001'!$A$1:$AE$133,13, FALSE)</f>
        <v>0.93131580000000003</v>
      </c>
      <c r="C40" s="21">
        <f>VLOOKUP($A40,'0.001'!$A$1:$AE$133,15, FALSE)</f>
        <v>0.17117540000000001</v>
      </c>
      <c r="D40" s="21">
        <f>VLOOKUP($A40,'0.001'!$A$1:$AE$133,19, FALSE)</f>
        <v>1200.5999999999999</v>
      </c>
      <c r="E40" s="22">
        <f t="shared" si="1"/>
        <v>0</v>
      </c>
      <c r="F40" s="21">
        <f t="shared" si="2"/>
        <v>0</v>
      </c>
      <c r="G40" s="20">
        <f>VLOOKUP($A40,'0.0005'!$A$1:$AE$133,11, FALSE)</f>
        <v>0.93918349999999995</v>
      </c>
      <c r="H40" s="21">
        <f>VLOOKUP($A40,'0.0005'!$A$1:$AE$133,13, FALSE)</f>
        <v>0.1610733</v>
      </c>
      <c r="I40" s="21">
        <f>VLOOKUP($A40,'0.0005'!$A$1:$AE$133,17, FALSE)</f>
        <v>1201.4000000000001</v>
      </c>
      <c r="J40" s="22">
        <f t="shared" si="3"/>
        <v>0</v>
      </c>
      <c r="K40" s="21">
        <f t="shared" si="4"/>
        <v>0</v>
      </c>
      <c r="L40" s="4">
        <f>VLOOKUP($A40,'0.0001'!$A$1:$AE$133,13, FALSE)</f>
        <v>0.94627070000000002</v>
      </c>
      <c r="M40" s="5">
        <f>VLOOKUP($A40,'0.0001'!$A$1:$AE$133,15, FALSE)</f>
        <v>0.15139749999999999</v>
      </c>
      <c r="N40" s="5">
        <f>VLOOKUP($A40,'0.0001'!$A$1:$AE$133,19, FALSE)</f>
        <v>1201.5999999999999</v>
      </c>
      <c r="O40" s="6">
        <f t="shared" si="5"/>
        <v>0</v>
      </c>
      <c r="P40" s="5">
        <f t="shared" si="6"/>
        <v>0</v>
      </c>
      <c r="Q40" s="4">
        <f>VLOOKUP($A40,'0.00001'!$A$1:$AE$133,13, FALSE)</f>
        <v>0.94773770000000002</v>
      </c>
      <c r="R40" s="5">
        <f>VLOOKUP($A40,'0.00001'!$A$1:$AE$133,15, FALSE)</f>
        <v>0.14931630000000001</v>
      </c>
      <c r="S40" s="5">
        <f>VLOOKUP($A40,'0.00001'!$A$1:$AE$133,19, FALSE)</f>
        <v>1200.7</v>
      </c>
      <c r="T40" s="6">
        <f t="shared" si="7"/>
        <v>0</v>
      </c>
      <c r="U40" s="5">
        <f t="shared" si="8"/>
        <v>0</v>
      </c>
    </row>
    <row r="41" spans="1:21" x14ac:dyDescent="0.25">
      <c r="A41" s="10" t="s">
        <v>125</v>
      </c>
      <c r="B41" s="20">
        <f>VLOOKUP($A41,'0.001'!$A$1:$AE$133,13, FALSE)</f>
        <v>0.99974510000000005</v>
      </c>
      <c r="C41" s="21">
        <f>VLOOKUP($A41,'0.001'!$A$1:$AE$133,15, FALSE)</f>
        <v>4.8088899999999997E-2</v>
      </c>
      <c r="D41" s="21">
        <f>VLOOKUP($A41,'0.001'!$A$1:$AE$133,19, FALSE)</f>
        <v>1201.3</v>
      </c>
      <c r="E41" s="22">
        <f t="shared" si="1"/>
        <v>0</v>
      </c>
      <c r="F41" s="21">
        <f t="shared" si="2"/>
        <v>1</v>
      </c>
      <c r="G41" s="20">
        <f>VLOOKUP($A41,'0.0005'!$A$1:$AE$133,11, FALSE)</f>
        <v>0.99992389999999998</v>
      </c>
      <c r="H41" s="21">
        <f>VLOOKUP($A41,'0.0005'!$A$1:$AE$133,13, FALSE)</f>
        <v>2.6272199999999999E-2</v>
      </c>
      <c r="I41" s="21">
        <f>VLOOKUP($A41,'0.0005'!$A$1:$AE$133,17, FALSE)</f>
        <v>1200.5999999999999</v>
      </c>
      <c r="J41" s="22">
        <f t="shared" si="3"/>
        <v>0</v>
      </c>
      <c r="K41" s="21">
        <f t="shared" si="4"/>
        <v>1</v>
      </c>
      <c r="L41" s="4">
        <f>VLOOKUP($A41,'0.0001'!$A$1:$AE$133,13, FALSE)</f>
        <v>0.99954379999999998</v>
      </c>
      <c r="M41" s="5">
        <f>VLOOKUP($A41,'0.0001'!$A$1:$AE$133,15, FALSE)</f>
        <v>6.4332E-2</v>
      </c>
      <c r="N41" s="5">
        <f>VLOOKUP($A41,'0.0001'!$A$1:$AE$133,19, FALSE)</f>
        <v>1200.5</v>
      </c>
      <c r="O41" s="6">
        <f t="shared" si="5"/>
        <v>0</v>
      </c>
      <c r="P41" s="5">
        <f t="shared" si="6"/>
        <v>1</v>
      </c>
      <c r="Q41" s="4">
        <f>VLOOKUP($A41,'0.00001'!$A$1:$AE$133,13, FALSE)</f>
        <v>0.99949779999999999</v>
      </c>
      <c r="R41" s="5">
        <f>VLOOKUP($A41,'0.00001'!$A$1:$AE$133,15, FALSE)</f>
        <v>6.7491800000000005E-2</v>
      </c>
      <c r="S41" s="5">
        <f>VLOOKUP($A41,'0.00001'!$A$1:$AE$133,19, FALSE)</f>
        <v>1203</v>
      </c>
      <c r="T41" s="6">
        <f t="shared" si="7"/>
        <v>0</v>
      </c>
      <c r="U41" s="5">
        <f t="shared" si="8"/>
        <v>1</v>
      </c>
    </row>
    <row r="42" spans="1:21" x14ac:dyDescent="0.25">
      <c r="A42" s="10" t="s">
        <v>100</v>
      </c>
      <c r="B42" s="20">
        <f>VLOOKUP($A42,'0.001'!$A$1:$AE$133,13, FALSE)</f>
        <v>1</v>
      </c>
      <c r="C42" s="21">
        <f>VLOOKUP($A42,'0.001'!$A$1:$AE$133,15, FALSE)</f>
        <v>0</v>
      </c>
      <c r="D42" s="21">
        <f>VLOOKUP($A42,'0.001'!$A$1:$AE$133,19, FALSE)</f>
        <v>15.6</v>
      </c>
      <c r="E42" s="22">
        <f t="shared" si="1"/>
        <v>1</v>
      </c>
      <c r="F42" s="21">
        <f t="shared" si="2"/>
        <v>1</v>
      </c>
      <c r="G42" s="20">
        <f>VLOOKUP($A42,'0.0005'!$A$1:$AE$133,11, FALSE)</f>
        <v>1</v>
      </c>
      <c r="H42" s="21">
        <f>VLOOKUP($A42,'0.0005'!$A$1:$AE$133,13, FALSE)</f>
        <v>0</v>
      </c>
      <c r="I42" s="21">
        <f>VLOOKUP($A42,'0.0005'!$A$1:$AE$133,17, FALSE)</f>
        <v>14.3</v>
      </c>
      <c r="J42" s="22">
        <f t="shared" si="3"/>
        <v>1</v>
      </c>
      <c r="K42" s="21">
        <f t="shared" si="4"/>
        <v>1</v>
      </c>
      <c r="L42" s="4">
        <f>VLOOKUP($A42,'0.0001'!$A$1:$AE$133,13, FALSE)</f>
        <v>1</v>
      </c>
      <c r="M42" s="5">
        <f>VLOOKUP($A42,'0.0001'!$A$1:$AE$133,15, FALSE)</f>
        <v>0</v>
      </c>
      <c r="N42" s="5">
        <f>VLOOKUP($A42,'0.0001'!$A$1:$AE$133,19, FALSE)</f>
        <v>17.8</v>
      </c>
      <c r="O42" s="6">
        <f t="shared" si="5"/>
        <v>1</v>
      </c>
      <c r="P42" s="5">
        <f t="shared" si="6"/>
        <v>1</v>
      </c>
      <c r="Q42" s="4">
        <f>VLOOKUP($A42,'0.00001'!$A$1:$AE$133,13, FALSE)</f>
        <v>1</v>
      </c>
      <c r="R42" s="5">
        <f>VLOOKUP($A42,'0.00001'!$A$1:$AE$133,15, FALSE)</f>
        <v>0</v>
      </c>
      <c r="S42" s="5">
        <f>VLOOKUP($A42,'0.00001'!$A$1:$AE$133,19, FALSE)</f>
        <v>15</v>
      </c>
      <c r="T42" s="6">
        <f t="shared" si="7"/>
        <v>1</v>
      </c>
      <c r="U42" s="5">
        <f t="shared" si="8"/>
        <v>1</v>
      </c>
    </row>
    <row r="43" spans="1:21" x14ac:dyDescent="0.25">
      <c r="A43" s="10" t="s">
        <v>72</v>
      </c>
      <c r="B43" s="20">
        <f>VLOOKUP($A43,'0.001'!$A$1:$AE$133,13, FALSE)</f>
        <v>1</v>
      </c>
      <c r="C43" s="21">
        <f>VLOOKUP($A43,'0.001'!$A$1:$AE$133,15, FALSE)</f>
        <v>0</v>
      </c>
      <c r="D43" s="21">
        <f>VLOOKUP($A43,'0.001'!$A$1:$AE$133,19, FALSE)</f>
        <v>6.4</v>
      </c>
      <c r="E43" s="22">
        <f t="shared" si="1"/>
        <v>1</v>
      </c>
      <c r="F43" s="21">
        <f t="shared" si="2"/>
        <v>1</v>
      </c>
      <c r="G43" s="20">
        <f>VLOOKUP($A43,'0.0005'!$A$1:$AE$133,11, FALSE)</f>
        <v>1</v>
      </c>
      <c r="H43" s="21">
        <f>VLOOKUP($A43,'0.0005'!$A$1:$AE$133,13, FALSE)</f>
        <v>0</v>
      </c>
      <c r="I43" s="21">
        <f>VLOOKUP($A43,'0.0005'!$A$1:$AE$133,17, FALSE)</f>
        <v>6.1</v>
      </c>
      <c r="J43" s="22">
        <f t="shared" si="3"/>
        <v>1</v>
      </c>
      <c r="K43" s="21">
        <f t="shared" si="4"/>
        <v>1</v>
      </c>
      <c r="L43" s="4">
        <f>VLOOKUP($A43,'0.0001'!$A$1:$AE$133,13, FALSE)</f>
        <v>1</v>
      </c>
      <c r="M43" s="5">
        <f>VLOOKUP($A43,'0.0001'!$A$1:$AE$133,15, FALSE)</f>
        <v>0</v>
      </c>
      <c r="N43" s="5">
        <f>VLOOKUP($A43,'0.0001'!$A$1:$AE$133,19, FALSE)</f>
        <v>7.7</v>
      </c>
      <c r="O43" s="6">
        <f t="shared" si="5"/>
        <v>1</v>
      </c>
      <c r="P43" s="5">
        <f t="shared" si="6"/>
        <v>1</v>
      </c>
      <c r="Q43" s="4">
        <f>VLOOKUP($A43,'0.00001'!$A$1:$AE$133,13, FALSE)</f>
        <v>1</v>
      </c>
      <c r="R43" s="5">
        <f>VLOOKUP($A43,'0.00001'!$A$1:$AE$133,15, FALSE)</f>
        <v>0</v>
      </c>
      <c r="S43" s="5">
        <f>VLOOKUP($A43,'0.00001'!$A$1:$AE$133,19, FALSE)</f>
        <v>5.9</v>
      </c>
      <c r="T43" s="6">
        <f t="shared" si="7"/>
        <v>1</v>
      </c>
      <c r="U43" s="5">
        <f t="shared" si="8"/>
        <v>1</v>
      </c>
    </row>
    <row r="44" spans="1:21" x14ac:dyDescent="0.25">
      <c r="A44" s="10" t="s">
        <v>90</v>
      </c>
      <c r="B44" s="20">
        <f>VLOOKUP($A44,'0.001'!$A$1:$AE$133,13, FALSE)</f>
        <v>1</v>
      </c>
      <c r="C44" s="21">
        <f>VLOOKUP($A44,'0.001'!$A$1:$AE$133,15, FALSE)</f>
        <v>0</v>
      </c>
      <c r="D44" s="21">
        <f>VLOOKUP($A44,'0.001'!$A$1:$AE$133,19, FALSE)</f>
        <v>28.1</v>
      </c>
      <c r="E44" s="22">
        <f t="shared" si="1"/>
        <v>1</v>
      </c>
      <c r="F44" s="21">
        <f t="shared" si="2"/>
        <v>1</v>
      </c>
      <c r="G44" s="20">
        <f>VLOOKUP($A44,'0.0005'!$A$1:$AE$133,11, FALSE)</f>
        <v>1</v>
      </c>
      <c r="H44" s="21">
        <f>VLOOKUP($A44,'0.0005'!$A$1:$AE$133,13, FALSE)</f>
        <v>0</v>
      </c>
      <c r="I44" s="21">
        <f>VLOOKUP($A44,'0.0005'!$A$1:$AE$133,17, FALSE)</f>
        <v>27.2</v>
      </c>
      <c r="J44" s="22">
        <f t="shared" si="3"/>
        <v>1</v>
      </c>
      <c r="K44" s="21">
        <f t="shared" si="4"/>
        <v>1</v>
      </c>
      <c r="L44" s="4">
        <f>VLOOKUP($A44,'0.0001'!$A$1:$AE$133,13, FALSE)</f>
        <v>1</v>
      </c>
      <c r="M44" s="5">
        <f>VLOOKUP($A44,'0.0001'!$A$1:$AE$133,15, FALSE)</f>
        <v>0</v>
      </c>
      <c r="N44" s="5">
        <f>VLOOKUP($A44,'0.0001'!$A$1:$AE$133,19, FALSE)</f>
        <v>31.9</v>
      </c>
      <c r="O44" s="6">
        <f t="shared" si="5"/>
        <v>1</v>
      </c>
      <c r="P44" s="5">
        <f t="shared" si="6"/>
        <v>1</v>
      </c>
      <c r="Q44" s="4">
        <f>VLOOKUP($A44,'0.00001'!$A$1:$AE$133,13, FALSE)</f>
        <v>1</v>
      </c>
      <c r="R44" s="5">
        <f>VLOOKUP($A44,'0.00001'!$A$1:$AE$133,15, FALSE)</f>
        <v>0</v>
      </c>
      <c r="S44" s="5">
        <f>VLOOKUP($A44,'0.00001'!$A$1:$AE$133,19, FALSE)</f>
        <v>27.2</v>
      </c>
      <c r="T44" s="6">
        <f t="shared" si="7"/>
        <v>1</v>
      </c>
      <c r="U44" s="5">
        <f t="shared" si="8"/>
        <v>1</v>
      </c>
    </row>
    <row r="45" spans="1:21" x14ac:dyDescent="0.25">
      <c r="A45" s="10" t="s">
        <v>129</v>
      </c>
      <c r="B45" s="20">
        <f>VLOOKUP($A45,'0.001'!$A$1:$AE$133,13, FALSE)</f>
        <v>1</v>
      </c>
      <c r="C45" s="21">
        <f>VLOOKUP($A45,'0.001'!$A$1:$AE$133,15, FALSE)</f>
        <v>0</v>
      </c>
      <c r="D45" s="21">
        <f>VLOOKUP($A45,'0.001'!$A$1:$AE$133,19, FALSE)</f>
        <v>30.5</v>
      </c>
      <c r="E45" s="22">
        <f t="shared" si="1"/>
        <v>1</v>
      </c>
      <c r="F45" s="21">
        <f t="shared" si="2"/>
        <v>1</v>
      </c>
      <c r="G45" s="20">
        <f>VLOOKUP($A45,'0.0005'!$A$1:$AE$133,11, FALSE)</f>
        <v>1</v>
      </c>
      <c r="H45" s="21">
        <f>VLOOKUP($A45,'0.0005'!$A$1:$AE$133,13, FALSE)</f>
        <v>0</v>
      </c>
      <c r="I45" s="21">
        <f>VLOOKUP($A45,'0.0005'!$A$1:$AE$133,17, FALSE)</f>
        <v>28.7</v>
      </c>
      <c r="J45" s="22">
        <f t="shared" si="3"/>
        <v>1</v>
      </c>
      <c r="K45" s="21">
        <f t="shared" si="4"/>
        <v>1</v>
      </c>
      <c r="L45" s="4">
        <f>VLOOKUP($A45,'0.0001'!$A$1:$AE$133,13, FALSE)</f>
        <v>1</v>
      </c>
      <c r="M45" s="5">
        <f>VLOOKUP($A45,'0.0001'!$A$1:$AE$133,15, FALSE)</f>
        <v>0</v>
      </c>
      <c r="N45" s="5">
        <f>VLOOKUP($A45,'0.0001'!$A$1:$AE$133,19, FALSE)</f>
        <v>34.9</v>
      </c>
      <c r="O45" s="6">
        <f t="shared" si="5"/>
        <v>1</v>
      </c>
      <c r="P45" s="5">
        <f t="shared" si="6"/>
        <v>1</v>
      </c>
      <c r="Q45" s="4">
        <f>VLOOKUP($A45,'0.00001'!$A$1:$AE$133,13, FALSE)</f>
        <v>1</v>
      </c>
      <c r="R45" s="5">
        <f>VLOOKUP($A45,'0.00001'!$A$1:$AE$133,15, FALSE)</f>
        <v>0</v>
      </c>
      <c r="S45" s="5">
        <f>VLOOKUP($A45,'0.00001'!$A$1:$AE$133,19, FALSE)</f>
        <v>28.9</v>
      </c>
      <c r="T45" s="6">
        <f t="shared" si="7"/>
        <v>1</v>
      </c>
      <c r="U45" s="5">
        <f t="shared" si="8"/>
        <v>1</v>
      </c>
    </row>
    <row r="46" spans="1:21" x14ac:dyDescent="0.25">
      <c r="A46" s="10" t="s">
        <v>54</v>
      </c>
      <c r="B46" s="20">
        <f>VLOOKUP($A46,'0.001'!$A$1:$AE$133,13, FALSE)</f>
        <v>1</v>
      </c>
      <c r="C46" s="21">
        <f>VLOOKUP($A46,'0.001'!$A$1:$AE$133,15, FALSE)</f>
        <v>0</v>
      </c>
      <c r="D46" s="21">
        <f>VLOOKUP($A46,'0.001'!$A$1:$AE$133,19, FALSE)</f>
        <v>15.7</v>
      </c>
      <c r="E46" s="22">
        <f t="shared" si="1"/>
        <v>1</v>
      </c>
      <c r="F46" s="21">
        <f t="shared" si="2"/>
        <v>1</v>
      </c>
      <c r="G46" s="20">
        <f>VLOOKUP($A46,'0.0005'!$A$1:$AE$133,11, FALSE)</f>
        <v>1</v>
      </c>
      <c r="H46" s="21">
        <f>VLOOKUP($A46,'0.0005'!$A$1:$AE$133,13, FALSE)</f>
        <v>0</v>
      </c>
      <c r="I46" s="21">
        <f>VLOOKUP($A46,'0.0005'!$A$1:$AE$133,17, FALSE)</f>
        <v>14.6</v>
      </c>
      <c r="J46" s="22">
        <f t="shared" si="3"/>
        <v>1</v>
      </c>
      <c r="K46" s="21">
        <f t="shared" si="4"/>
        <v>1</v>
      </c>
      <c r="L46" s="4">
        <f>VLOOKUP($A46,'0.0001'!$A$1:$AE$133,13, FALSE)</f>
        <v>1</v>
      </c>
      <c r="M46" s="5">
        <f>VLOOKUP($A46,'0.0001'!$A$1:$AE$133,15, FALSE)</f>
        <v>0</v>
      </c>
      <c r="N46" s="5">
        <f>VLOOKUP($A46,'0.0001'!$A$1:$AE$133,19, FALSE)</f>
        <v>17.100000000000001</v>
      </c>
      <c r="O46" s="6">
        <f t="shared" si="5"/>
        <v>1</v>
      </c>
      <c r="P46" s="5">
        <f t="shared" si="6"/>
        <v>1</v>
      </c>
      <c r="Q46" s="4">
        <f>VLOOKUP($A46,'0.00001'!$A$1:$AE$133,13, FALSE)</f>
        <v>1</v>
      </c>
      <c r="R46" s="5">
        <f>VLOOKUP($A46,'0.00001'!$A$1:$AE$133,15, FALSE)</f>
        <v>0</v>
      </c>
      <c r="S46" s="5">
        <f>VLOOKUP($A46,'0.00001'!$A$1:$AE$133,19, FALSE)</f>
        <v>23.1</v>
      </c>
      <c r="T46" s="6">
        <f t="shared" si="7"/>
        <v>1</v>
      </c>
      <c r="U46" s="5">
        <f t="shared" si="8"/>
        <v>1</v>
      </c>
    </row>
    <row r="47" spans="1:21" x14ac:dyDescent="0.25">
      <c r="A47" s="10" t="s">
        <v>82</v>
      </c>
      <c r="B47" s="20">
        <f>VLOOKUP($A47,'0.001'!$A$1:$AE$133,13, FALSE)</f>
        <v>1</v>
      </c>
      <c r="C47" s="21">
        <f>VLOOKUP($A47,'0.001'!$A$1:$AE$133,15, FALSE)</f>
        <v>1.26386E-2</v>
      </c>
      <c r="D47" s="21">
        <f>VLOOKUP($A47,'0.001'!$A$1:$AE$133,19, FALSE)</f>
        <v>1200.0999999999999</v>
      </c>
      <c r="E47" s="22">
        <f t="shared" si="1"/>
        <v>0</v>
      </c>
      <c r="F47" s="21">
        <f t="shared" si="2"/>
        <v>1</v>
      </c>
      <c r="G47" s="20">
        <f>VLOOKUP($A47,'0.0005'!$A$1:$AE$133,11, FALSE)</f>
        <v>1</v>
      </c>
      <c r="H47" s="21">
        <f>VLOOKUP($A47,'0.0005'!$A$1:$AE$133,13, FALSE)</f>
        <v>1.2439E-3</v>
      </c>
      <c r="I47" s="21">
        <f>VLOOKUP($A47,'0.0005'!$A$1:$AE$133,17, FALSE)</f>
        <v>1200.2</v>
      </c>
      <c r="J47" s="22">
        <f t="shared" si="3"/>
        <v>0</v>
      </c>
      <c r="K47" s="21">
        <f t="shared" si="4"/>
        <v>1</v>
      </c>
      <c r="L47" s="4">
        <f>VLOOKUP($A47,'0.0001'!$A$1:$AE$133,13, FALSE)</f>
        <v>1</v>
      </c>
      <c r="M47" s="5">
        <f>VLOOKUP($A47,'0.0001'!$A$1:$AE$133,15, FALSE)</f>
        <v>5.0619000000000003E-3</v>
      </c>
      <c r="N47" s="5">
        <f>VLOOKUP($A47,'0.0001'!$A$1:$AE$133,19, FALSE)</f>
        <v>1200.5999999999999</v>
      </c>
      <c r="O47" s="6">
        <f t="shared" si="5"/>
        <v>0</v>
      </c>
      <c r="P47" s="5">
        <f t="shared" si="6"/>
        <v>1</v>
      </c>
      <c r="Q47" s="4">
        <f>VLOOKUP($A47,'0.00001'!$A$1:$AE$133,13, FALSE)</f>
        <v>1</v>
      </c>
      <c r="R47" s="5">
        <f>VLOOKUP($A47,'0.00001'!$A$1:$AE$133,15, FALSE)</f>
        <v>1.2439E-3</v>
      </c>
      <c r="S47" s="5">
        <f>VLOOKUP($A47,'0.00001'!$A$1:$AE$133,19, FALSE)</f>
        <v>1201.5</v>
      </c>
      <c r="T47" s="6">
        <f t="shared" si="7"/>
        <v>0</v>
      </c>
      <c r="U47" s="5">
        <f t="shared" si="8"/>
        <v>1</v>
      </c>
    </row>
    <row r="48" spans="1:21" x14ac:dyDescent="0.25">
      <c r="A48" s="10" t="s">
        <v>105</v>
      </c>
      <c r="B48" s="20">
        <f>VLOOKUP($A48,'0.001'!$A$1:$AE$133,13, FALSE)</f>
        <v>1</v>
      </c>
      <c r="C48" s="21">
        <f>VLOOKUP($A48,'0.001'!$A$1:$AE$133,15, FALSE)</f>
        <v>0</v>
      </c>
      <c r="D48" s="21">
        <f>VLOOKUP($A48,'0.001'!$A$1:$AE$133,19, FALSE)</f>
        <v>366.5</v>
      </c>
      <c r="E48" s="22">
        <f t="shared" si="1"/>
        <v>1</v>
      </c>
      <c r="F48" s="21">
        <f t="shared" si="2"/>
        <v>1</v>
      </c>
      <c r="G48" s="20">
        <f>VLOOKUP($A48,'0.0005'!$A$1:$AE$133,11, FALSE)</f>
        <v>1</v>
      </c>
      <c r="H48" s="21">
        <f>VLOOKUP($A48,'0.0005'!$A$1:$AE$133,13, FALSE)</f>
        <v>0</v>
      </c>
      <c r="I48" s="21">
        <f>VLOOKUP($A48,'0.0005'!$A$1:$AE$133,17, FALSE)</f>
        <v>349.1</v>
      </c>
      <c r="J48" s="22">
        <f t="shared" si="3"/>
        <v>1</v>
      </c>
      <c r="K48" s="21">
        <f t="shared" si="4"/>
        <v>1</v>
      </c>
      <c r="L48" s="4">
        <f>VLOOKUP($A48,'0.0001'!$A$1:$AE$133,13, FALSE)</f>
        <v>1</v>
      </c>
      <c r="M48" s="5">
        <f>VLOOKUP($A48,'0.0001'!$A$1:$AE$133,15, FALSE)</f>
        <v>0</v>
      </c>
      <c r="N48" s="5">
        <f>VLOOKUP($A48,'0.0001'!$A$1:$AE$133,19, FALSE)</f>
        <v>1161.5</v>
      </c>
      <c r="O48" s="6">
        <f t="shared" si="5"/>
        <v>1</v>
      </c>
      <c r="P48" s="5">
        <f t="shared" si="6"/>
        <v>1</v>
      </c>
      <c r="Q48" s="4">
        <f>VLOOKUP($A48,'0.00001'!$A$1:$AE$133,13, FALSE)</f>
        <v>0.93027610000000005</v>
      </c>
      <c r="R48" s="5">
        <f>VLOOKUP($A48,'0.00001'!$A$1:$AE$133,15, FALSE)</f>
        <v>0.51922360000000001</v>
      </c>
      <c r="S48" s="5">
        <f>VLOOKUP($A48,'0.00001'!$A$1:$AE$133,19, FALSE)</f>
        <v>1201.7</v>
      </c>
      <c r="T48" s="6">
        <f t="shared" si="7"/>
        <v>0</v>
      </c>
      <c r="U48" s="5">
        <f t="shared" si="8"/>
        <v>0</v>
      </c>
    </row>
    <row r="49" spans="1:21" x14ac:dyDescent="0.25">
      <c r="A49" s="10" t="s">
        <v>44</v>
      </c>
      <c r="B49" s="20">
        <f>VLOOKUP($A49,'0.001'!$A$1:$AE$133,13, FALSE)</f>
        <v>0.99188299999999996</v>
      </c>
      <c r="C49" s="21">
        <f>VLOOKUP($A49,'0.001'!$A$1:$AE$133,15, FALSE)</f>
        <v>3.8409999999999998E-3</v>
      </c>
      <c r="D49" s="21">
        <f>VLOOKUP($A49,'0.001'!$A$1:$AE$133,19, FALSE)</f>
        <v>1200.4000000000001</v>
      </c>
      <c r="E49" s="22">
        <f t="shared" si="1"/>
        <v>0</v>
      </c>
      <c r="F49" s="21">
        <f t="shared" si="2"/>
        <v>0</v>
      </c>
      <c r="G49" s="20">
        <f>VLOOKUP($A49,'0.0005'!$A$1:$AE$133,11, FALSE)</f>
        <v>0.99344299999999996</v>
      </c>
      <c r="H49" s="21">
        <f>VLOOKUP($A49,'0.0005'!$A$1:$AE$133,13, FALSE)</f>
        <v>3.4521999999999999E-3</v>
      </c>
      <c r="I49" s="21">
        <f>VLOOKUP($A49,'0.0005'!$A$1:$AE$133,17, FALSE)</f>
        <v>1201</v>
      </c>
      <c r="J49" s="22">
        <f t="shared" si="3"/>
        <v>0</v>
      </c>
      <c r="K49" s="21">
        <f t="shared" si="4"/>
        <v>0</v>
      </c>
      <c r="L49" s="4">
        <f>VLOOKUP($A49,'0.0001'!$A$1:$AE$133,13, FALSE)</f>
        <v>0.9970424</v>
      </c>
      <c r="M49" s="5">
        <f>VLOOKUP($A49,'0.0001'!$A$1:$AE$133,15, FALSE)</f>
        <v>2.3186000000000001E-3</v>
      </c>
      <c r="N49" s="5">
        <f>VLOOKUP($A49,'0.0001'!$A$1:$AE$133,19, FALSE)</f>
        <v>1202.5999999999999</v>
      </c>
      <c r="O49" s="6">
        <f t="shared" si="5"/>
        <v>0</v>
      </c>
      <c r="P49" s="5">
        <f t="shared" si="6"/>
        <v>0</v>
      </c>
      <c r="Q49" s="4">
        <f>VLOOKUP($A49,'0.00001'!$A$1:$AE$133,13, FALSE)</f>
        <v>0.99980230000000003</v>
      </c>
      <c r="R49" s="5">
        <f>VLOOKUP($A49,'0.00001'!$A$1:$AE$133,15, FALSE)</f>
        <v>5.9940000000000004E-4</v>
      </c>
      <c r="S49" s="5">
        <f>VLOOKUP($A49,'0.00001'!$A$1:$AE$133,19, FALSE)</f>
        <v>1209.5</v>
      </c>
      <c r="T49" s="6">
        <f t="shared" si="7"/>
        <v>0</v>
      </c>
      <c r="U49" s="5">
        <f t="shared" si="8"/>
        <v>1</v>
      </c>
    </row>
    <row r="50" spans="1:21" x14ac:dyDescent="0.25">
      <c r="A50" s="10" t="s">
        <v>32</v>
      </c>
      <c r="B50" s="20">
        <f>VLOOKUP($A50,'0.001'!$A$1:$AE$133,13, FALSE)</f>
        <v>0.99994369999999999</v>
      </c>
      <c r="C50" s="21">
        <f>VLOOKUP($A50,'0.001'!$A$1:$AE$133,15, FALSE)</f>
        <v>5.2570000000000004E-4</v>
      </c>
      <c r="D50" s="21">
        <f>VLOOKUP($A50,'0.001'!$A$1:$AE$133,19, FALSE)</f>
        <v>1204.7</v>
      </c>
      <c r="E50" s="22">
        <f t="shared" si="1"/>
        <v>0</v>
      </c>
      <c r="F50" s="21">
        <f t="shared" si="2"/>
        <v>1</v>
      </c>
      <c r="G50" s="20">
        <f>VLOOKUP($A50,'0.0005'!$A$1:$AE$133,11, FALSE)</f>
        <v>0.99994369999999999</v>
      </c>
      <c r="H50" s="21">
        <f>VLOOKUP($A50,'0.0005'!$A$1:$AE$133,13, FALSE)</f>
        <v>5.2570000000000004E-4</v>
      </c>
      <c r="I50" s="21">
        <f>VLOOKUP($A50,'0.0005'!$A$1:$AE$133,17, FALSE)</f>
        <v>1203.0999999999999</v>
      </c>
      <c r="J50" s="22">
        <f t="shared" si="3"/>
        <v>0</v>
      </c>
      <c r="K50" s="21">
        <f t="shared" si="4"/>
        <v>1</v>
      </c>
      <c r="L50" s="4">
        <f>VLOOKUP($A50,'0.0001'!$A$1:$AE$133,13, FALSE)</f>
        <v>0.99994360000000004</v>
      </c>
      <c r="M50" s="5">
        <f>VLOOKUP($A50,'0.0001'!$A$1:$AE$133,15, FALSE)</f>
        <v>5.2599999999999999E-4</v>
      </c>
      <c r="N50" s="5">
        <f>VLOOKUP($A50,'0.0001'!$A$1:$AE$133,19, FALSE)</f>
        <v>1200.0999999999999</v>
      </c>
      <c r="O50" s="6">
        <f t="shared" si="5"/>
        <v>0</v>
      </c>
      <c r="P50" s="5">
        <f t="shared" si="6"/>
        <v>1</v>
      </c>
      <c r="Q50" s="4">
        <f>VLOOKUP($A50,'0.00001'!$A$1:$AE$133,13, FALSE)</f>
        <v>0.99999939999999998</v>
      </c>
      <c r="R50" s="5">
        <f>VLOOKUP($A50,'0.00001'!$A$1:$AE$133,15, FALSE)</f>
        <v>5.4799999999999997E-5</v>
      </c>
      <c r="S50" s="5">
        <f>VLOOKUP($A50,'0.00001'!$A$1:$AE$133,19, FALSE)</f>
        <v>1201.3</v>
      </c>
      <c r="T50" s="6">
        <f t="shared" si="7"/>
        <v>0</v>
      </c>
      <c r="U50" s="5">
        <f t="shared" si="8"/>
        <v>1</v>
      </c>
    </row>
    <row r="51" spans="1:21" x14ac:dyDescent="0.25">
      <c r="A51" s="10" t="s">
        <v>65</v>
      </c>
      <c r="B51" s="20">
        <f>VLOOKUP($A51,'0.001'!$A$1:$AE$133,13, FALSE)</f>
        <v>0.99562220000000001</v>
      </c>
      <c r="C51" s="21">
        <f>VLOOKUP($A51,'0.001'!$A$1:$AE$133,15, FALSE)</f>
        <v>3.9776999999999998E-3</v>
      </c>
      <c r="D51" s="21">
        <f>VLOOKUP($A51,'0.001'!$A$1:$AE$133,19, FALSE)</f>
        <v>1201.4000000000001</v>
      </c>
      <c r="E51" s="22">
        <f t="shared" si="1"/>
        <v>0</v>
      </c>
      <c r="F51" s="21">
        <f t="shared" si="2"/>
        <v>0</v>
      </c>
      <c r="G51" s="20">
        <f>VLOOKUP($A51,'0.0005'!$A$1:$AE$133,11, FALSE)</f>
        <v>0.98711819999999995</v>
      </c>
      <c r="H51" s="21">
        <f>VLOOKUP($A51,'0.0005'!$A$1:$AE$133,13, FALSE)</f>
        <v>6.8233E-3</v>
      </c>
      <c r="I51" s="21">
        <f>VLOOKUP($A51,'0.0005'!$A$1:$AE$133,17, FALSE)</f>
        <v>1200.7</v>
      </c>
      <c r="J51" s="22">
        <f t="shared" si="3"/>
        <v>0</v>
      </c>
      <c r="K51" s="21">
        <f t="shared" si="4"/>
        <v>0</v>
      </c>
      <c r="L51" s="4">
        <f>VLOOKUP($A51,'0.0001'!$A$1:$AE$133,13, FALSE)</f>
        <v>0.99971370000000004</v>
      </c>
      <c r="M51" s="5">
        <f>VLOOKUP($A51,'0.0001'!$A$1:$AE$133,15, FALSE)</f>
        <v>1.0172E-3</v>
      </c>
      <c r="N51" s="5">
        <f>VLOOKUP($A51,'0.0001'!$A$1:$AE$133,19, FALSE)</f>
        <v>1200.3</v>
      </c>
      <c r="O51" s="6">
        <f t="shared" si="5"/>
        <v>0</v>
      </c>
      <c r="P51" s="5">
        <f t="shared" si="6"/>
        <v>1</v>
      </c>
      <c r="Q51" s="4">
        <f>VLOOKUP($A51,'0.00001'!$A$1:$AE$133,13, FALSE)</f>
        <v>0.99466540000000003</v>
      </c>
      <c r="R51" s="5">
        <f>VLOOKUP($A51,'0.00001'!$A$1:$AE$133,15, FALSE)</f>
        <v>4.3909999999999999E-3</v>
      </c>
      <c r="S51" s="5">
        <f>VLOOKUP($A51,'0.00001'!$A$1:$AE$133,19, FALSE)</f>
        <v>1200.5</v>
      </c>
      <c r="T51" s="6">
        <f t="shared" si="7"/>
        <v>0</v>
      </c>
      <c r="U51" s="5">
        <f t="shared" si="8"/>
        <v>0</v>
      </c>
    </row>
    <row r="52" spans="1:21" x14ac:dyDescent="0.25">
      <c r="A52" s="10" t="s">
        <v>89</v>
      </c>
      <c r="B52" s="20">
        <f>VLOOKUP($A52,'0.001'!$A$1:$AE$133,13, FALSE)</f>
        <v>0.98097250000000003</v>
      </c>
      <c r="C52" s="21">
        <f>VLOOKUP($A52,'0.001'!$A$1:$AE$133,15, FALSE)</f>
        <v>0.13701969999999999</v>
      </c>
      <c r="D52" s="21">
        <f>VLOOKUP($A52,'0.001'!$A$1:$AE$133,19, FALSE)</f>
        <v>1202.5999999999999</v>
      </c>
      <c r="E52" s="22">
        <f t="shared" si="1"/>
        <v>0</v>
      </c>
      <c r="F52" s="21">
        <f t="shared" si="2"/>
        <v>0</v>
      </c>
      <c r="G52" s="20">
        <f>VLOOKUP($A52,'0.0005'!$A$1:$AE$133,11, FALSE)</f>
        <v>0.98602690000000004</v>
      </c>
      <c r="H52" s="21">
        <f>VLOOKUP($A52,'0.0005'!$A$1:$AE$133,13, FALSE)</f>
        <v>0.1174191</v>
      </c>
      <c r="I52" s="21">
        <f>VLOOKUP($A52,'0.0005'!$A$1:$AE$133,17, FALSE)</f>
        <v>1200.2</v>
      </c>
      <c r="J52" s="22">
        <f t="shared" si="3"/>
        <v>0</v>
      </c>
      <c r="K52" s="21">
        <f t="shared" si="4"/>
        <v>0</v>
      </c>
      <c r="L52" s="4">
        <f>VLOOKUP($A52,'0.0001'!$A$1:$AE$133,13, FALSE)</f>
        <v>0.93943489999999996</v>
      </c>
      <c r="M52" s="5">
        <f>VLOOKUP($A52,'0.0001'!$A$1:$AE$133,15, FALSE)</f>
        <v>0.24445720000000001</v>
      </c>
      <c r="N52" s="5">
        <f>VLOOKUP($A52,'0.0001'!$A$1:$AE$133,19, FALSE)</f>
        <v>1200.7</v>
      </c>
      <c r="O52" s="6">
        <f t="shared" si="5"/>
        <v>0</v>
      </c>
      <c r="P52" s="5">
        <f t="shared" si="6"/>
        <v>0</v>
      </c>
      <c r="Q52" s="4">
        <f>VLOOKUP($A52,'0.00001'!$A$1:$AE$133,13, FALSE)</f>
        <v>0.93890499999999999</v>
      </c>
      <c r="R52" s="5">
        <f>VLOOKUP($A52,'0.00001'!$A$1:$AE$133,15, FALSE)</f>
        <v>0.2455243</v>
      </c>
      <c r="S52" s="5">
        <f>VLOOKUP($A52,'0.00001'!$A$1:$AE$133,19, FALSE)</f>
        <v>1200.5999999999999</v>
      </c>
      <c r="T52" s="6">
        <f t="shared" si="7"/>
        <v>0</v>
      </c>
      <c r="U52" s="5">
        <f t="shared" si="8"/>
        <v>0</v>
      </c>
    </row>
    <row r="53" spans="1:21" x14ac:dyDescent="0.25">
      <c r="A53" s="10" t="s">
        <v>150</v>
      </c>
      <c r="B53" s="20">
        <f>VLOOKUP($A53,'0.001'!$A$1:$AE$133,13, FALSE)</f>
        <v>0.98173549999999998</v>
      </c>
      <c r="C53" s="21">
        <f>VLOOKUP($A53,'0.001'!$A$1:$AE$133,15, FALSE)</f>
        <v>1.6581800000000001E-2</v>
      </c>
      <c r="D53" s="21">
        <f>VLOOKUP($A53,'0.001'!$A$1:$AE$133,19, FALSE)</f>
        <v>1200.9000000000001</v>
      </c>
      <c r="E53" s="22">
        <f t="shared" si="1"/>
        <v>0</v>
      </c>
      <c r="F53" s="21">
        <f t="shared" si="2"/>
        <v>0</v>
      </c>
      <c r="G53" s="20">
        <f>VLOOKUP($A53,'0.0005'!$A$1:$AE$133,11, FALSE)</f>
        <v>0.98173549999999998</v>
      </c>
      <c r="H53" s="21">
        <f>VLOOKUP($A53,'0.0005'!$A$1:$AE$133,13, FALSE)</f>
        <v>1.6581800000000001E-2</v>
      </c>
      <c r="I53" s="21">
        <f>VLOOKUP($A53,'0.0005'!$A$1:$AE$133,17, FALSE)</f>
        <v>1200.2</v>
      </c>
      <c r="J53" s="22">
        <f t="shared" si="3"/>
        <v>0</v>
      </c>
      <c r="K53" s="21">
        <f t="shared" si="4"/>
        <v>0</v>
      </c>
      <c r="L53" s="4">
        <f>VLOOKUP($A53,'0.0001'!$A$1:$AE$133,13, FALSE)</f>
        <v>0.99029480000000003</v>
      </c>
      <c r="M53" s="5">
        <f>VLOOKUP($A53,'0.0001'!$A$1:$AE$133,15, FALSE)</f>
        <v>1.20873E-2</v>
      </c>
      <c r="N53" s="5">
        <f>VLOOKUP($A53,'0.0001'!$A$1:$AE$133,19, FALSE)</f>
        <v>1201.4000000000001</v>
      </c>
      <c r="O53" s="6">
        <f t="shared" si="5"/>
        <v>0</v>
      </c>
      <c r="P53" s="5">
        <f t="shared" si="6"/>
        <v>0</v>
      </c>
      <c r="Q53" s="4">
        <f>VLOOKUP($A53,'0.00001'!$A$1:$AE$133,13, FALSE)</f>
        <v>0.99423470000000003</v>
      </c>
      <c r="R53" s="5">
        <f>VLOOKUP($A53,'0.00001'!$A$1:$AE$133,15, FALSE)</f>
        <v>9.3161000000000008E-3</v>
      </c>
      <c r="S53" s="5">
        <f>VLOOKUP($A53,'0.00001'!$A$1:$AE$133,19, FALSE)</f>
        <v>1200.4000000000001</v>
      </c>
      <c r="T53" s="6">
        <f t="shared" si="7"/>
        <v>0</v>
      </c>
      <c r="U53" s="5">
        <f t="shared" si="8"/>
        <v>0</v>
      </c>
    </row>
    <row r="54" spans="1:21" x14ac:dyDescent="0.25">
      <c r="A54" s="10" t="s">
        <v>68</v>
      </c>
      <c r="B54" s="20">
        <f>VLOOKUP($A54,'0.001'!$A$1:$AE$133,13, FALSE)</f>
        <v>1</v>
      </c>
      <c r="C54" s="21">
        <f>VLOOKUP($A54,'0.001'!$A$1:$AE$133,15, FALSE)</f>
        <v>0</v>
      </c>
      <c r="D54" s="21">
        <f>VLOOKUP($A54,'0.001'!$A$1:$AE$133,19, FALSE)</f>
        <v>21.2</v>
      </c>
      <c r="E54" s="22">
        <f t="shared" si="1"/>
        <v>1</v>
      </c>
      <c r="F54" s="21">
        <f t="shared" si="2"/>
        <v>1</v>
      </c>
      <c r="G54" s="20">
        <f>VLOOKUP($A54,'0.0005'!$A$1:$AE$133,11, FALSE)</f>
        <v>1</v>
      </c>
      <c r="H54" s="21">
        <f>VLOOKUP($A54,'0.0005'!$A$1:$AE$133,13, FALSE)</f>
        <v>0</v>
      </c>
      <c r="I54" s="21">
        <f>VLOOKUP($A54,'0.0005'!$A$1:$AE$133,17, FALSE)</f>
        <v>19.8</v>
      </c>
      <c r="J54" s="22">
        <f t="shared" si="3"/>
        <v>1</v>
      </c>
      <c r="K54" s="21">
        <f t="shared" si="4"/>
        <v>1</v>
      </c>
      <c r="L54" s="4">
        <f>VLOOKUP($A54,'0.0001'!$A$1:$AE$133,13, FALSE)</f>
        <v>1</v>
      </c>
      <c r="M54" s="5">
        <f>VLOOKUP($A54,'0.0001'!$A$1:$AE$133,15, FALSE)</f>
        <v>0</v>
      </c>
      <c r="N54" s="5">
        <f>VLOOKUP($A54,'0.0001'!$A$1:$AE$133,19, FALSE)</f>
        <v>21.7</v>
      </c>
      <c r="O54" s="6">
        <f t="shared" si="5"/>
        <v>1</v>
      </c>
      <c r="P54" s="5">
        <f t="shared" si="6"/>
        <v>1</v>
      </c>
      <c r="Q54" s="4">
        <f>VLOOKUP($A54,'0.00001'!$A$1:$AE$133,13, FALSE)</f>
        <v>1</v>
      </c>
      <c r="R54" s="5">
        <f>VLOOKUP($A54,'0.00001'!$A$1:$AE$133,15, FALSE)</f>
        <v>0</v>
      </c>
      <c r="S54" s="5">
        <f>VLOOKUP($A54,'0.00001'!$A$1:$AE$133,19, FALSE)</f>
        <v>29.1</v>
      </c>
      <c r="T54" s="6">
        <f t="shared" si="7"/>
        <v>1</v>
      </c>
      <c r="U54" s="5">
        <f t="shared" si="8"/>
        <v>1</v>
      </c>
    </row>
    <row r="55" spans="1:21" x14ac:dyDescent="0.25">
      <c r="A55" s="10" t="s">
        <v>122</v>
      </c>
      <c r="B55" s="20">
        <f>VLOOKUP($A55,'0.001'!$A$1:$AE$133,13, FALSE)</f>
        <v>1</v>
      </c>
      <c r="C55" s="21">
        <f>VLOOKUP($A55,'0.001'!$A$1:$AE$133,15, FALSE)</f>
        <v>0</v>
      </c>
      <c r="D55" s="21">
        <f>VLOOKUP($A55,'0.001'!$A$1:$AE$133,19, FALSE)</f>
        <v>41.4</v>
      </c>
      <c r="E55" s="22">
        <f t="shared" si="1"/>
        <v>1</v>
      </c>
      <c r="F55" s="21">
        <f t="shared" si="2"/>
        <v>1</v>
      </c>
      <c r="G55" s="20">
        <f>VLOOKUP($A55,'0.0005'!$A$1:$AE$133,11, FALSE)</f>
        <v>1</v>
      </c>
      <c r="H55" s="21">
        <f>VLOOKUP($A55,'0.0005'!$A$1:$AE$133,13, FALSE)</f>
        <v>0</v>
      </c>
      <c r="I55" s="21">
        <f>VLOOKUP($A55,'0.0005'!$A$1:$AE$133,17, FALSE)</f>
        <v>39.799999999999997</v>
      </c>
      <c r="J55" s="22">
        <f t="shared" si="3"/>
        <v>1</v>
      </c>
      <c r="K55" s="21">
        <f t="shared" si="4"/>
        <v>1</v>
      </c>
      <c r="L55" s="4">
        <f>VLOOKUP($A55,'0.0001'!$A$1:$AE$133,13, FALSE)</f>
        <v>1</v>
      </c>
      <c r="M55" s="5">
        <f>VLOOKUP($A55,'0.0001'!$A$1:$AE$133,15, FALSE)</f>
        <v>0</v>
      </c>
      <c r="N55" s="5">
        <f>VLOOKUP($A55,'0.0001'!$A$1:$AE$133,19, FALSE)</f>
        <v>44</v>
      </c>
      <c r="O55" s="6">
        <f t="shared" si="5"/>
        <v>1</v>
      </c>
      <c r="P55" s="5">
        <f t="shared" si="6"/>
        <v>1</v>
      </c>
      <c r="Q55" s="4">
        <f>VLOOKUP($A55,'0.00001'!$A$1:$AE$133,13, FALSE)</f>
        <v>1</v>
      </c>
      <c r="R55" s="5">
        <f>VLOOKUP($A55,'0.00001'!$A$1:$AE$133,15, FALSE)</f>
        <v>0</v>
      </c>
      <c r="S55" s="5">
        <f>VLOOKUP($A55,'0.00001'!$A$1:$AE$133,19, FALSE)</f>
        <v>61.1</v>
      </c>
      <c r="T55" s="6">
        <f t="shared" si="7"/>
        <v>1</v>
      </c>
      <c r="U55" s="5">
        <f t="shared" si="8"/>
        <v>1</v>
      </c>
    </row>
    <row r="56" spans="1:21" x14ac:dyDescent="0.25">
      <c r="A56" s="10" t="s">
        <v>112</v>
      </c>
      <c r="B56" s="20">
        <f>VLOOKUP($A56,'0.001'!$A$1:$AE$133,13, FALSE)</f>
        <v>0.99960899999999997</v>
      </c>
      <c r="C56" s="21">
        <f>VLOOKUP($A56,'0.001'!$A$1:$AE$133,15, FALSE)</f>
        <v>1.3865000000000001E-2</v>
      </c>
      <c r="D56" s="21">
        <f>VLOOKUP($A56,'0.001'!$A$1:$AE$133,19, FALSE)</f>
        <v>1202.5</v>
      </c>
      <c r="E56" s="22">
        <f t="shared" si="1"/>
        <v>0</v>
      </c>
      <c r="F56" s="21">
        <f t="shared" si="2"/>
        <v>1</v>
      </c>
      <c r="G56" s="20">
        <f>VLOOKUP($A56,'0.0005'!$A$1:$AE$133,11, FALSE)</f>
        <v>0.99998889999999996</v>
      </c>
      <c r="H56" s="21">
        <f>VLOOKUP($A56,'0.0005'!$A$1:$AE$133,13, FALSE)</f>
        <v>2.3370999999999999E-3</v>
      </c>
      <c r="I56" s="21">
        <f>VLOOKUP($A56,'0.0005'!$A$1:$AE$133,17, FALSE)</f>
        <v>1201.5999999999999</v>
      </c>
      <c r="J56" s="22">
        <f t="shared" si="3"/>
        <v>0</v>
      </c>
      <c r="K56" s="21">
        <f t="shared" si="4"/>
        <v>1</v>
      </c>
      <c r="L56" s="4">
        <f>VLOOKUP($A56,'0.0001'!$A$1:$AE$133,13, FALSE)</f>
        <v>0.99999970000000005</v>
      </c>
      <c r="M56" s="5">
        <f>VLOOKUP($A56,'0.0001'!$A$1:$AE$133,15, FALSE)</f>
        <v>4.1389999999999998E-4</v>
      </c>
      <c r="N56" s="5">
        <f>VLOOKUP($A56,'0.0001'!$A$1:$AE$133,19, FALSE)</f>
        <v>1200.0999999999999</v>
      </c>
      <c r="O56" s="6">
        <f t="shared" si="5"/>
        <v>0</v>
      </c>
      <c r="P56" s="5">
        <f t="shared" si="6"/>
        <v>1</v>
      </c>
      <c r="Q56" s="4">
        <f>VLOOKUP($A56,'0.00001'!$A$1:$AE$133,13, FALSE)</f>
        <v>1</v>
      </c>
      <c r="R56" s="5">
        <f>VLOOKUP($A56,'0.00001'!$A$1:$AE$133,15, FALSE)</f>
        <v>1.2679999999999999E-4</v>
      </c>
      <c r="S56" s="5">
        <f>VLOOKUP($A56,'0.00001'!$A$1:$AE$133,19, FALSE)</f>
        <v>1200.7</v>
      </c>
      <c r="T56" s="6">
        <f t="shared" si="7"/>
        <v>0</v>
      </c>
      <c r="U56" s="5">
        <f t="shared" si="8"/>
        <v>1</v>
      </c>
    </row>
    <row r="57" spans="1:21" x14ac:dyDescent="0.25">
      <c r="A57" s="10" t="s">
        <v>45</v>
      </c>
      <c r="B57" s="20">
        <f>VLOOKUP($A57,'0.001'!$A$1:$AE$133,13, FALSE)</f>
        <v>0.9999808</v>
      </c>
      <c r="C57" s="21">
        <f>VLOOKUP($A57,'0.001'!$A$1:$AE$133,15, FALSE)</f>
        <v>1.2792999999999999E-3</v>
      </c>
      <c r="D57" s="21">
        <f>VLOOKUP($A57,'0.001'!$A$1:$AE$133,19, FALSE)</f>
        <v>1202.8</v>
      </c>
      <c r="E57" s="22">
        <f t="shared" si="1"/>
        <v>0</v>
      </c>
      <c r="F57" s="21">
        <f t="shared" si="2"/>
        <v>1</v>
      </c>
      <c r="G57" s="20">
        <f>VLOOKUP($A57,'0.0005'!$A$1:$AE$133,11, FALSE)</f>
        <v>0.9999808</v>
      </c>
      <c r="H57" s="21">
        <f>VLOOKUP($A57,'0.0005'!$A$1:$AE$133,13, FALSE)</f>
        <v>1.2792999999999999E-3</v>
      </c>
      <c r="I57" s="21">
        <f>VLOOKUP($A57,'0.0005'!$A$1:$AE$133,17, FALSE)</f>
        <v>1203.4000000000001</v>
      </c>
      <c r="J57" s="22">
        <f t="shared" si="3"/>
        <v>0</v>
      </c>
      <c r="K57" s="21">
        <f t="shared" si="4"/>
        <v>1</v>
      </c>
      <c r="L57" s="4">
        <f>VLOOKUP($A57,'0.0001'!$A$1:$AE$133,13, FALSE)</f>
        <v>0.99999990000000005</v>
      </c>
      <c r="M57" s="5">
        <f>VLOOKUP($A57,'0.0001'!$A$1:$AE$133,15, FALSE)</f>
        <v>8.4900000000000004E-5</v>
      </c>
      <c r="N57" s="5">
        <f>VLOOKUP($A57,'0.0001'!$A$1:$AE$133,19, FALSE)</f>
        <v>1204</v>
      </c>
      <c r="O57" s="6">
        <f t="shared" si="5"/>
        <v>0</v>
      </c>
      <c r="P57" s="5">
        <f t="shared" si="6"/>
        <v>1</v>
      </c>
      <c r="Q57" s="4">
        <f>VLOOKUP($A57,'0.00001'!$A$1:$AE$133,13, FALSE)</f>
        <v>1</v>
      </c>
      <c r="R57" s="5">
        <f>VLOOKUP($A57,'0.00001'!$A$1:$AE$133,15, FALSE)</f>
        <v>4.5300000000000003E-5</v>
      </c>
      <c r="S57" s="5">
        <f>VLOOKUP($A57,'0.00001'!$A$1:$AE$133,19, FALSE)</f>
        <v>1201</v>
      </c>
      <c r="T57" s="6">
        <f t="shared" si="7"/>
        <v>0</v>
      </c>
      <c r="U57" s="5">
        <f t="shared" si="8"/>
        <v>1</v>
      </c>
    </row>
    <row r="58" spans="1:21" x14ac:dyDescent="0.25">
      <c r="A58" s="10" t="s">
        <v>126</v>
      </c>
      <c r="B58" s="20">
        <f>VLOOKUP($A58,'0.001'!$A$1:$AE$133,13, FALSE)</f>
        <v>1</v>
      </c>
      <c r="C58" s="21">
        <f>VLOOKUP($A58,'0.001'!$A$1:$AE$133,15, FALSE)</f>
        <v>0</v>
      </c>
      <c r="D58" s="21">
        <f>VLOOKUP($A58,'0.001'!$A$1:$AE$133,19, FALSE)</f>
        <v>78.599999999999994</v>
      </c>
      <c r="E58" s="22">
        <f t="shared" si="1"/>
        <v>1</v>
      </c>
      <c r="F58" s="21">
        <f t="shared" si="2"/>
        <v>1</v>
      </c>
      <c r="G58" s="20">
        <f>VLOOKUP($A58,'0.0005'!$A$1:$AE$133,11, FALSE)</f>
        <v>1</v>
      </c>
      <c r="H58" s="21">
        <f>VLOOKUP($A58,'0.0005'!$A$1:$AE$133,13, FALSE)</f>
        <v>0</v>
      </c>
      <c r="I58" s="21">
        <f>VLOOKUP($A58,'0.0005'!$A$1:$AE$133,17, FALSE)</f>
        <v>73.5</v>
      </c>
      <c r="J58" s="22">
        <f t="shared" si="3"/>
        <v>1</v>
      </c>
      <c r="K58" s="21">
        <f t="shared" si="4"/>
        <v>1</v>
      </c>
      <c r="L58" s="4">
        <f>VLOOKUP($A58,'0.0001'!$A$1:$AE$133,13, FALSE)</f>
        <v>1</v>
      </c>
      <c r="M58" s="5">
        <f>VLOOKUP($A58,'0.0001'!$A$1:$AE$133,15, FALSE)</f>
        <v>0</v>
      </c>
      <c r="N58" s="5">
        <f>VLOOKUP($A58,'0.0001'!$A$1:$AE$133,19, FALSE)</f>
        <v>81.8</v>
      </c>
      <c r="O58" s="6">
        <f t="shared" si="5"/>
        <v>1</v>
      </c>
      <c r="P58" s="5">
        <f t="shared" si="6"/>
        <v>1</v>
      </c>
      <c r="Q58" s="4">
        <f>VLOOKUP($A58,'0.00001'!$A$1:$AE$133,13, FALSE)</f>
        <v>1</v>
      </c>
      <c r="R58" s="5">
        <f>VLOOKUP($A58,'0.00001'!$A$1:$AE$133,15, FALSE)</f>
        <v>0</v>
      </c>
      <c r="S58" s="5">
        <f>VLOOKUP($A58,'0.00001'!$A$1:$AE$133,19, FALSE)</f>
        <v>74.8</v>
      </c>
      <c r="T58" s="6">
        <f t="shared" si="7"/>
        <v>1</v>
      </c>
      <c r="U58" s="5">
        <f t="shared" si="8"/>
        <v>1</v>
      </c>
    </row>
    <row r="59" spans="1:21" x14ac:dyDescent="0.25">
      <c r="A59" s="10" t="s">
        <v>113</v>
      </c>
      <c r="B59" s="20">
        <f>VLOOKUP($A59,'0.001'!$A$1:$AE$133,13, FALSE)</f>
        <v>1</v>
      </c>
      <c r="C59" s="21">
        <f>VLOOKUP($A59,'0.001'!$A$1:$AE$133,15, FALSE)</f>
        <v>0</v>
      </c>
      <c r="D59" s="21">
        <f>VLOOKUP($A59,'0.001'!$A$1:$AE$133,19, FALSE)</f>
        <v>520.20000000000005</v>
      </c>
      <c r="E59" s="22">
        <f t="shared" si="1"/>
        <v>1</v>
      </c>
      <c r="F59" s="21">
        <f t="shared" si="2"/>
        <v>1</v>
      </c>
      <c r="G59" s="20">
        <f>VLOOKUP($A59,'0.0005'!$A$1:$AE$133,11, FALSE)</f>
        <v>1</v>
      </c>
      <c r="H59" s="21">
        <f>VLOOKUP($A59,'0.0005'!$A$1:$AE$133,13, FALSE)</f>
        <v>0</v>
      </c>
      <c r="I59" s="21">
        <f>VLOOKUP($A59,'0.0005'!$A$1:$AE$133,17, FALSE)</f>
        <v>328.1</v>
      </c>
      <c r="J59" s="22">
        <f t="shared" si="3"/>
        <v>1</v>
      </c>
      <c r="K59" s="21">
        <f t="shared" si="4"/>
        <v>1</v>
      </c>
      <c r="L59" s="4">
        <f>VLOOKUP($A59,'0.0001'!$A$1:$AE$133,13, FALSE)</f>
        <v>1</v>
      </c>
      <c r="M59" s="5">
        <f>VLOOKUP($A59,'0.0001'!$A$1:$AE$133,15, FALSE)</f>
        <v>0</v>
      </c>
      <c r="N59" s="5">
        <f>VLOOKUP($A59,'0.0001'!$A$1:$AE$133,19, FALSE)</f>
        <v>28.8</v>
      </c>
      <c r="O59" s="6">
        <f t="shared" si="5"/>
        <v>1</v>
      </c>
      <c r="P59" s="5">
        <f t="shared" si="6"/>
        <v>1</v>
      </c>
      <c r="Q59" s="4">
        <f>VLOOKUP($A59,'0.00001'!$A$1:$AE$133,13, FALSE)</f>
        <v>1</v>
      </c>
      <c r="R59" s="5">
        <f>VLOOKUP($A59,'0.00001'!$A$1:$AE$133,15, FALSE)</f>
        <v>0</v>
      </c>
      <c r="S59" s="5">
        <f>VLOOKUP($A59,'0.00001'!$A$1:$AE$133,19, FALSE)</f>
        <v>33.200000000000003</v>
      </c>
      <c r="T59" s="6">
        <f t="shared" si="7"/>
        <v>1</v>
      </c>
      <c r="U59" s="5">
        <f t="shared" si="8"/>
        <v>1</v>
      </c>
    </row>
    <row r="60" spans="1:21" x14ac:dyDescent="0.25">
      <c r="A60" s="10" t="s">
        <v>58</v>
      </c>
      <c r="B60" s="20">
        <f>VLOOKUP($A60,'0.001'!$A$1:$AE$133,13, FALSE)</f>
        <v>0.99999760000000004</v>
      </c>
      <c r="C60" s="21">
        <f>VLOOKUP($A60,'0.001'!$A$1:$AE$133,15, FALSE)</f>
        <v>1.8814999999999999E-3</v>
      </c>
      <c r="D60" s="21">
        <f>VLOOKUP($A60,'0.001'!$A$1:$AE$133,19, FALSE)</f>
        <v>1202.8</v>
      </c>
      <c r="E60" s="22">
        <f t="shared" si="1"/>
        <v>0</v>
      </c>
      <c r="F60" s="21">
        <f t="shared" si="2"/>
        <v>1</v>
      </c>
      <c r="G60" s="20">
        <f>VLOOKUP($A60,'0.0005'!$A$1:$AE$133,11, FALSE)</f>
        <v>0.99999950000000004</v>
      </c>
      <c r="H60" s="21">
        <f>VLOOKUP($A60,'0.0005'!$A$1:$AE$133,13, FALSE)</f>
        <v>8.8449999999999998E-4</v>
      </c>
      <c r="I60" s="21">
        <f>VLOOKUP($A60,'0.0005'!$A$1:$AE$133,17, FALSE)</f>
        <v>1202.5999999999999</v>
      </c>
      <c r="J60" s="22">
        <f t="shared" si="3"/>
        <v>0</v>
      </c>
      <c r="K60" s="21">
        <f t="shared" si="4"/>
        <v>1</v>
      </c>
      <c r="L60" s="4">
        <f>VLOOKUP($A60,'0.0001'!$A$1:$AE$133,13, FALSE)</f>
        <v>0.99999959999999999</v>
      </c>
      <c r="M60" s="5">
        <f>VLOOKUP($A60,'0.0001'!$A$1:$AE$133,15, FALSE)</f>
        <v>7.6009999999999999E-4</v>
      </c>
      <c r="N60" s="5">
        <f>VLOOKUP($A60,'0.0001'!$A$1:$AE$133,19, FALSE)</f>
        <v>1200.2</v>
      </c>
      <c r="O60" s="6">
        <f t="shared" si="5"/>
        <v>0</v>
      </c>
      <c r="P60" s="5">
        <f t="shared" si="6"/>
        <v>1</v>
      </c>
      <c r="Q60" s="4">
        <f>VLOOKUP($A60,'0.00001'!$A$1:$AE$133,13, FALSE)</f>
        <v>0.99999890000000002</v>
      </c>
      <c r="R60" s="5">
        <f>VLOOKUP($A60,'0.00001'!$A$1:$AE$133,15, FALSE)</f>
        <v>1.2455000000000001E-3</v>
      </c>
      <c r="S60" s="5">
        <f>VLOOKUP($A60,'0.00001'!$A$1:$AE$133,19, FALSE)</f>
        <v>1200.4000000000001</v>
      </c>
      <c r="T60" s="6">
        <f t="shared" si="7"/>
        <v>0</v>
      </c>
      <c r="U60" s="5">
        <f t="shared" si="8"/>
        <v>1</v>
      </c>
    </row>
    <row r="61" spans="1:21" x14ac:dyDescent="0.25">
      <c r="A61" s="10" t="s">
        <v>56</v>
      </c>
      <c r="B61" s="20">
        <f>VLOOKUP($A61,'0.001'!$A$1:$AE$133,13, FALSE)</f>
        <v>0.99999769999999999</v>
      </c>
      <c r="C61" s="21">
        <f>VLOOKUP($A61,'0.001'!$A$1:$AE$133,15, FALSE)</f>
        <v>3.1668E-3</v>
      </c>
      <c r="D61" s="21">
        <f>VLOOKUP($A61,'0.001'!$A$1:$AE$133,19, FALSE)</f>
        <v>1201.0999999999999</v>
      </c>
      <c r="E61" s="22">
        <f t="shared" si="1"/>
        <v>0</v>
      </c>
      <c r="F61" s="21">
        <f t="shared" si="2"/>
        <v>1</v>
      </c>
      <c r="G61" s="20">
        <f>VLOOKUP($A61,'0.0005'!$A$1:$AE$133,11, FALSE)</f>
        <v>0.99999990000000005</v>
      </c>
      <c r="H61" s="21">
        <f>VLOOKUP($A61,'0.0005'!$A$1:$AE$133,13, FALSE)</f>
        <v>7.8799999999999996E-4</v>
      </c>
      <c r="I61" s="21">
        <f>VLOOKUP($A61,'0.0005'!$A$1:$AE$133,17, FALSE)</f>
        <v>1201.3</v>
      </c>
      <c r="J61" s="22">
        <f t="shared" si="3"/>
        <v>0</v>
      </c>
      <c r="K61" s="21">
        <f t="shared" si="4"/>
        <v>1</v>
      </c>
      <c r="L61" s="4">
        <f>VLOOKUP($A61,'0.0001'!$A$1:$AE$133,13, FALSE)</f>
        <v>0.99999950000000004</v>
      </c>
      <c r="M61" s="5">
        <f>VLOOKUP($A61,'0.0001'!$A$1:$AE$133,15, FALSE)</f>
        <v>1.4140999999999999E-3</v>
      </c>
      <c r="N61" s="5">
        <f>VLOOKUP($A61,'0.0001'!$A$1:$AE$133,19, FALSE)</f>
        <v>1200.3</v>
      </c>
      <c r="O61" s="6">
        <f t="shared" si="5"/>
        <v>0</v>
      </c>
      <c r="P61" s="5">
        <f t="shared" si="6"/>
        <v>1</v>
      </c>
      <c r="Q61" s="4">
        <f>VLOOKUP($A61,'0.00001'!$A$1:$AE$133,13, FALSE)</f>
        <v>0.99999170000000004</v>
      </c>
      <c r="R61" s="5">
        <f>VLOOKUP($A61,'0.00001'!$A$1:$AE$133,15, FALSE)</f>
        <v>6.0774999999999996E-3</v>
      </c>
      <c r="S61" s="5">
        <f>VLOOKUP($A61,'0.00001'!$A$1:$AE$133,19, FALSE)</f>
        <v>1202.2</v>
      </c>
      <c r="T61" s="6">
        <f t="shared" si="7"/>
        <v>0</v>
      </c>
      <c r="U61" s="5">
        <f t="shared" si="8"/>
        <v>1</v>
      </c>
    </row>
    <row r="62" spans="1:21" x14ac:dyDescent="0.25">
      <c r="A62" s="10" t="s">
        <v>70</v>
      </c>
      <c r="B62" s="20">
        <f>VLOOKUP($A62,'0.001'!$A$1:$AE$133,13, FALSE)</f>
        <v>1</v>
      </c>
      <c r="C62" s="21">
        <f>VLOOKUP($A62,'0.001'!$A$1:$AE$133,15, FALSE)</f>
        <v>0</v>
      </c>
      <c r="D62" s="21">
        <f>VLOOKUP($A62,'0.001'!$A$1:$AE$133,19, FALSE)</f>
        <v>8.1999999999999993</v>
      </c>
      <c r="E62" s="22">
        <f t="shared" si="1"/>
        <v>1</v>
      </c>
      <c r="F62" s="21">
        <f t="shared" si="2"/>
        <v>1</v>
      </c>
      <c r="G62" s="20">
        <f>VLOOKUP($A62,'0.0005'!$A$1:$AE$133,11, FALSE)</f>
        <v>1</v>
      </c>
      <c r="H62" s="21">
        <f>VLOOKUP($A62,'0.0005'!$A$1:$AE$133,13, FALSE)</f>
        <v>0</v>
      </c>
      <c r="I62" s="21">
        <f>VLOOKUP($A62,'0.0005'!$A$1:$AE$133,17, FALSE)</f>
        <v>7.8</v>
      </c>
      <c r="J62" s="22">
        <f t="shared" si="3"/>
        <v>1</v>
      </c>
      <c r="K62" s="21">
        <f t="shared" si="4"/>
        <v>1</v>
      </c>
      <c r="L62" s="4">
        <f>VLOOKUP($A62,'0.0001'!$A$1:$AE$133,13, FALSE)</f>
        <v>1</v>
      </c>
      <c r="M62" s="5">
        <f>VLOOKUP($A62,'0.0001'!$A$1:$AE$133,15, FALSE)</f>
        <v>0</v>
      </c>
      <c r="N62" s="5">
        <f>VLOOKUP($A62,'0.0001'!$A$1:$AE$133,19, FALSE)</f>
        <v>8.9</v>
      </c>
      <c r="O62" s="6">
        <f t="shared" si="5"/>
        <v>1</v>
      </c>
      <c r="P62" s="5">
        <f t="shared" si="6"/>
        <v>1</v>
      </c>
      <c r="Q62" s="4">
        <f>VLOOKUP($A62,'0.00001'!$A$1:$AE$133,13, FALSE)</f>
        <v>1</v>
      </c>
      <c r="R62" s="5">
        <f>VLOOKUP($A62,'0.00001'!$A$1:$AE$133,15, FALSE)</f>
        <v>0</v>
      </c>
      <c r="S62" s="5">
        <f>VLOOKUP($A62,'0.00001'!$A$1:$AE$133,19, FALSE)</f>
        <v>7.8</v>
      </c>
      <c r="T62" s="6">
        <f t="shared" si="7"/>
        <v>1</v>
      </c>
      <c r="U62" s="5">
        <f t="shared" si="8"/>
        <v>1</v>
      </c>
    </row>
    <row r="63" spans="1:21" x14ac:dyDescent="0.25">
      <c r="A63" s="10" t="s">
        <v>69</v>
      </c>
      <c r="B63" s="20">
        <f>VLOOKUP($A63,'0.001'!$A$1:$AE$133,13, FALSE)</f>
        <v>1</v>
      </c>
      <c r="C63" s="21">
        <f>VLOOKUP($A63,'0.001'!$A$1:$AE$133,15, FALSE)</f>
        <v>0</v>
      </c>
      <c r="D63" s="21">
        <f>VLOOKUP($A63,'0.001'!$A$1:$AE$133,19, FALSE)</f>
        <v>8.3000000000000007</v>
      </c>
      <c r="E63" s="22">
        <f t="shared" si="1"/>
        <v>1</v>
      </c>
      <c r="F63" s="21">
        <f t="shared" si="2"/>
        <v>1</v>
      </c>
      <c r="G63" s="20">
        <f>VLOOKUP($A63,'0.0005'!$A$1:$AE$133,11, FALSE)</f>
        <v>1</v>
      </c>
      <c r="H63" s="21">
        <f>VLOOKUP($A63,'0.0005'!$A$1:$AE$133,13, FALSE)</f>
        <v>0</v>
      </c>
      <c r="I63" s="21">
        <f>VLOOKUP($A63,'0.0005'!$A$1:$AE$133,17, FALSE)</f>
        <v>8</v>
      </c>
      <c r="J63" s="22">
        <f t="shared" si="3"/>
        <v>1</v>
      </c>
      <c r="K63" s="21">
        <f t="shared" si="4"/>
        <v>1</v>
      </c>
      <c r="L63" s="4">
        <f>VLOOKUP($A63,'0.0001'!$A$1:$AE$133,13, FALSE)</f>
        <v>1</v>
      </c>
      <c r="M63" s="5">
        <f>VLOOKUP($A63,'0.0001'!$A$1:$AE$133,15, FALSE)</f>
        <v>0</v>
      </c>
      <c r="N63" s="5">
        <f>VLOOKUP($A63,'0.0001'!$A$1:$AE$133,19, FALSE)</f>
        <v>8.1</v>
      </c>
      <c r="O63" s="6">
        <f t="shared" si="5"/>
        <v>1</v>
      </c>
      <c r="P63" s="5">
        <f t="shared" si="6"/>
        <v>1</v>
      </c>
      <c r="Q63" s="4">
        <f>VLOOKUP($A63,'0.00001'!$A$1:$AE$133,13, FALSE)</f>
        <v>1</v>
      </c>
      <c r="R63" s="5">
        <f>VLOOKUP($A63,'0.00001'!$A$1:$AE$133,15, FALSE)</f>
        <v>0</v>
      </c>
      <c r="S63" s="5">
        <f>VLOOKUP($A63,'0.00001'!$A$1:$AE$133,19, FALSE)</f>
        <v>8.3000000000000007</v>
      </c>
      <c r="T63" s="6">
        <f t="shared" si="7"/>
        <v>1</v>
      </c>
      <c r="U63" s="5">
        <f t="shared" si="8"/>
        <v>1</v>
      </c>
    </row>
    <row r="64" spans="1:21" x14ac:dyDescent="0.25">
      <c r="A64" s="10" t="s">
        <v>127</v>
      </c>
      <c r="B64" s="20">
        <f>VLOOKUP($A64,'0.001'!$A$1:$AE$133,13, FALSE)</f>
        <v>1</v>
      </c>
      <c r="C64" s="21">
        <f>VLOOKUP($A64,'0.001'!$A$1:$AE$133,15, FALSE)</f>
        <v>0</v>
      </c>
      <c r="D64" s="21">
        <f>VLOOKUP($A64,'0.001'!$A$1:$AE$133,19, FALSE)</f>
        <v>108.2</v>
      </c>
      <c r="E64" s="22">
        <f t="shared" si="1"/>
        <v>1</v>
      </c>
      <c r="F64" s="21">
        <f t="shared" si="2"/>
        <v>1</v>
      </c>
      <c r="G64" s="20">
        <f>VLOOKUP($A64,'0.0005'!$A$1:$AE$133,11, FALSE)</f>
        <v>1</v>
      </c>
      <c r="H64" s="21">
        <f>VLOOKUP($A64,'0.0005'!$A$1:$AE$133,13, FALSE)</f>
        <v>0</v>
      </c>
      <c r="I64" s="21">
        <f>VLOOKUP($A64,'0.0005'!$A$1:$AE$133,17, FALSE)</f>
        <v>105.3</v>
      </c>
      <c r="J64" s="22">
        <f t="shared" si="3"/>
        <v>1</v>
      </c>
      <c r="K64" s="21">
        <f t="shared" si="4"/>
        <v>1</v>
      </c>
      <c r="L64" s="4">
        <f>VLOOKUP($A64,'0.0001'!$A$1:$AE$133,13, FALSE)</f>
        <v>1</v>
      </c>
      <c r="M64" s="5">
        <f>VLOOKUP($A64,'0.0001'!$A$1:$AE$133,15, FALSE)</f>
        <v>0</v>
      </c>
      <c r="N64" s="5">
        <f>VLOOKUP($A64,'0.0001'!$A$1:$AE$133,19, FALSE)</f>
        <v>115</v>
      </c>
      <c r="O64" s="6">
        <f t="shared" si="5"/>
        <v>1</v>
      </c>
      <c r="P64" s="5">
        <f t="shared" si="6"/>
        <v>1</v>
      </c>
      <c r="Q64" s="4">
        <f>VLOOKUP($A64,'0.00001'!$A$1:$AE$133,13, FALSE)</f>
        <v>1</v>
      </c>
      <c r="R64" s="5">
        <f>VLOOKUP($A64,'0.00001'!$A$1:$AE$133,15, FALSE)</f>
        <v>0</v>
      </c>
      <c r="S64" s="5">
        <f>VLOOKUP($A64,'0.00001'!$A$1:$AE$133,19, FALSE)</f>
        <v>116.4</v>
      </c>
      <c r="T64" s="6">
        <f t="shared" si="7"/>
        <v>1</v>
      </c>
      <c r="U64" s="5">
        <f t="shared" si="8"/>
        <v>1</v>
      </c>
    </row>
    <row r="65" spans="1:21" x14ac:dyDescent="0.25">
      <c r="A65" s="10" t="s">
        <v>134</v>
      </c>
      <c r="B65" s="20">
        <f>VLOOKUP($A65,'0.001'!$A$1:$AE$133,13, FALSE)</f>
        <v>0.99287800000000004</v>
      </c>
      <c r="C65" s="21">
        <f>VLOOKUP($A65,'0.001'!$A$1:$AE$133,15, FALSE)</f>
        <v>4.1098999999999997E-3</v>
      </c>
      <c r="D65" s="21">
        <f>VLOOKUP($A65,'0.001'!$A$1:$AE$133,19, FALSE)</f>
        <v>1202.2</v>
      </c>
      <c r="E65" s="22">
        <f t="shared" si="1"/>
        <v>0</v>
      </c>
      <c r="F65" s="21">
        <f t="shared" si="2"/>
        <v>0</v>
      </c>
      <c r="G65" s="20">
        <f>VLOOKUP($A65,'0.0005'!$A$1:$AE$133,11, FALSE)</f>
        <v>0.99975999999999998</v>
      </c>
      <c r="H65" s="21">
        <f>VLOOKUP($A65,'0.0005'!$A$1:$AE$133,13, FALSE)</f>
        <v>7.5440000000000001E-4</v>
      </c>
      <c r="I65" s="21">
        <f>VLOOKUP($A65,'0.0005'!$A$1:$AE$133,17, FALSE)</f>
        <v>1200.5999999999999</v>
      </c>
      <c r="J65" s="22">
        <f t="shared" si="3"/>
        <v>0</v>
      </c>
      <c r="K65" s="21">
        <f t="shared" si="4"/>
        <v>1</v>
      </c>
      <c r="L65" s="4">
        <f>VLOOKUP($A65,'0.0001'!$A$1:$AE$133,13, FALSE)</f>
        <v>1</v>
      </c>
      <c r="M65" s="5">
        <f>VLOOKUP($A65,'0.0001'!$A$1:$AE$133,15, FALSE)</f>
        <v>0</v>
      </c>
      <c r="N65" s="5">
        <f>VLOOKUP($A65,'0.0001'!$A$1:$AE$133,19, FALSE)</f>
        <v>418.7</v>
      </c>
      <c r="O65" s="6">
        <f t="shared" si="5"/>
        <v>1</v>
      </c>
      <c r="P65" s="5">
        <f t="shared" si="6"/>
        <v>1</v>
      </c>
      <c r="Q65" s="4">
        <f>VLOOKUP($A65,'0.00001'!$A$1:$AE$133,13, FALSE)</f>
        <v>1</v>
      </c>
      <c r="R65" s="5">
        <f>VLOOKUP($A65,'0.00001'!$A$1:$AE$133,15, FALSE)</f>
        <v>0</v>
      </c>
      <c r="S65" s="5">
        <f>VLOOKUP($A65,'0.00001'!$A$1:$AE$133,19, FALSE)</f>
        <v>500</v>
      </c>
      <c r="T65" s="6">
        <f t="shared" si="7"/>
        <v>1</v>
      </c>
      <c r="U65" s="5">
        <f t="shared" si="8"/>
        <v>1</v>
      </c>
    </row>
    <row r="66" spans="1:21" x14ac:dyDescent="0.25">
      <c r="A66" s="10" t="s">
        <v>49</v>
      </c>
      <c r="B66" s="20">
        <f>VLOOKUP($A66,'0.001'!$A$1:$AE$133,13, FALSE)</f>
        <v>0.99997159999999996</v>
      </c>
      <c r="C66" s="21">
        <f>VLOOKUP($A66,'0.001'!$A$1:$AE$133,15, FALSE)</f>
        <v>4.5903999999999997E-3</v>
      </c>
      <c r="D66" s="21">
        <f>VLOOKUP($A66,'0.001'!$A$1:$AE$133,19, FALSE)</f>
        <v>1201.3</v>
      </c>
      <c r="E66" s="22">
        <f t="shared" si="1"/>
        <v>0</v>
      </c>
      <c r="F66" s="21">
        <f t="shared" si="2"/>
        <v>1</v>
      </c>
      <c r="G66" s="20">
        <f>VLOOKUP($A66,'0.0005'!$A$1:$AE$133,11, FALSE)</f>
        <v>0.99997130000000001</v>
      </c>
      <c r="H66" s="21">
        <f>VLOOKUP($A66,'0.0005'!$A$1:$AE$133,13, FALSE)</f>
        <v>4.6153000000000001E-3</v>
      </c>
      <c r="I66" s="21">
        <f>VLOOKUP($A66,'0.0005'!$A$1:$AE$133,17, FALSE)</f>
        <v>1202.3</v>
      </c>
      <c r="J66" s="22">
        <f t="shared" si="3"/>
        <v>0</v>
      </c>
      <c r="K66" s="21">
        <f t="shared" si="4"/>
        <v>1</v>
      </c>
      <c r="L66" s="4">
        <f>VLOOKUP($A66,'0.0001'!$A$1:$AE$133,13, FALSE)</f>
        <v>0.99999939999999998</v>
      </c>
      <c r="M66" s="5">
        <f>VLOOKUP($A66,'0.0001'!$A$1:$AE$133,15, FALSE)</f>
        <v>6.5510000000000004E-4</v>
      </c>
      <c r="N66" s="5">
        <f>VLOOKUP($A66,'0.0001'!$A$1:$AE$133,19, FALSE)</f>
        <v>1201</v>
      </c>
      <c r="O66" s="6">
        <f t="shared" si="5"/>
        <v>0</v>
      </c>
      <c r="P66" s="5">
        <f t="shared" si="6"/>
        <v>1</v>
      </c>
      <c r="Q66" s="4">
        <f>VLOOKUP($A66,'0.00001'!$A$1:$AE$133,13, FALSE)</f>
        <v>0.99999990000000005</v>
      </c>
      <c r="R66" s="5">
        <f>VLOOKUP($A66,'0.00001'!$A$1:$AE$133,15, FALSE)</f>
        <v>2.253E-4</v>
      </c>
      <c r="S66" s="5">
        <f>VLOOKUP($A66,'0.00001'!$A$1:$AE$133,19, FALSE)</f>
        <v>1200.2</v>
      </c>
      <c r="T66" s="6">
        <f t="shared" si="7"/>
        <v>0</v>
      </c>
      <c r="U66" s="5">
        <f t="shared" si="8"/>
        <v>1</v>
      </c>
    </row>
    <row r="67" spans="1:21" x14ac:dyDescent="0.25">
      <c r="A67" s="10" t="s">
        <v>79</v>
      </c>
      <c r="B67" s="20">
        <f>VLOOKUP($A67,'0.001'!$A$1:$AE$133,13, FALSE)</f>
        <v>1</v>
      </c>
      <c r="C67" s="21">
        <f>VLOOKUP($A67,'0.001'!$A$1:$AE$133,15, FALSE)</f>
        <v>0</v>
      </c>
      <c r="D67" s="21">
        <f>VLOOKUP($A67,'0.001'!$A$1:$AE$133,19, FALSE)</f>
        <v>36.6</v>
      </c>
      <c r="E67" s="22">
        <f t="shared" si="1"/>
        <v>1</v>
      </c>
      <c r="F67" s="21">
        <f t="shared" si="2"/>
        <v>1</v>
      </c>
      <c r="G67" s="20">
        <f>VLOOKUP($A67,'0.0005'!$A$1:$AE$133,11, FALSE)</f>
        <v>1</v>
      </c>
      <c r="H67" s="21">
        <f>VLOOKUP($A67,'0.0005'!$A$1:$AE$133,13, FALSE)</f>
        <v>0</v>
      </c>
      <c r="I67" s="21">
        <f>VLOOKUP($A67,'0.0005'!$A$1:$AE$133,17, FALSE)</f>
        <v>34.299999999999997</v>
      </c>
      <c r="J67" s="22">
        <f t="shared" si="3"/>
        <v>1</v>
      </c>
      <c r="K67" s="21">
        <f t="shared" si="4"/>
        <v>1</v>
      </c>
      <c r="L67" s="4">
        <f>VLOOKUP($A67,'0.0001'!$A$1:$AE$133,13, FALSE)</f>
        <v>1</v>
      </c>
      <c r="M67" s="5">
        <f>VLOOKUP($A67,'0.0001'!$A$1:$AE$133,15, FALSE)</f>
        <v>0</v>
      </c>
      <c r="N67" s="5">
        <f>VLOOKUP($A67,'0.0001'!$A$1:$AE$133,19, FALSE)</f>
        <v>34.200000000000003</v>
      </c>
      <c r="O67" s="6">
        <f t="shared" si="5"/>
        <v>1</v>
      </c>
      <c r="P67" s="5">
        <f t="shared" si="6"/>
        <v>1</v>
      </c>
      <c r="Q67" s="4">
        <f>VLOOKUP($A67,'0.00001'!$A$1:$AE$133,13, FALSE)</f>
        <v>1</v>
      </c>
      <c r="R67" s="5">
        <f>VLOOKUP($A67,'0.00001'!$A$1:$AE$133,15, FALSE)</f>
        <v>0</v>
      </c>
      <c r="S67" s="5">
        <f>VLOOKUP($A67,'0.00001'!$A$1:$AE$133,19, FALSE)</f>
        <v>39</v>
      </c>
      <c r="T67" s="6">
        <f t="shared" si="7"/>
        <v>1</v>
      </c>
      <c r="U67" s="5">
        <f t="shared" si="8"/>
        <v>1</v>
      </c>
    </row>
    <row r="68" spans="1:21" x14ac:dyDescent="0.25">
      <c r="A68" s="10" t="s">
        <v>43</v>
      </c>
      <c r="B68" s="20">
        <f>VLOOKUP($A68,'0.001'!$A$1:$AE$133,13, FALSE)</f>
        <v>1</v>
      </c>
      <c r="C68" s="21">
        <f>VLOOKUP($A68,'0.001'!$A$1:$AE$133,15, FALSE)</f>
        <v>0</v>
      </c>
      <c r="D68" s="21">
        <f>VLOOKUP($A68,'0.001'!$A$1:$AE$133,19, FALSE)</f>
        <v>5.4</v>
      </c>
      <c r="E68" s="22">
        <f t="shared" ref="E68:E130" si="9">IF(AND(B68=1,C68=0),1,0)</f>
        <v>1</v>
      </c>
      <c r="F68" s="21">
        <f t="shared" ref="F68:F130" si="10">IF(B68&gt;0.999,1,0)</f>
        <v>1</v>
      </c>
      <c r="G68" s="20">
        <f>VLOOKUP($A68,'0.0005'!$A$1:$AE$133,11, FALSE)</f>
        <v>1</v>
      </c>
      <c r="H68" s="21">
        <f>VLOOKUP($A68,'0.0005'!$A$1:$AE$133,13, FALSE)</f>
        <v>0</v>
      </c>
      <c r="I68" s="21">
        <f>VLOOKUP($A68,'0.0005'!$A$1:$AE$133,17, FALSE)</f>
        <v>5.6</v>
      </c>
      <c r="J68" s="22">
        <f t="shared" si="3"/>
        <v>1</v>
      </c>
      <c r="K68" s="21">
        <f t="shared" si="4"/>
        <v>1</v>
      </c>
      <c r="L68" s="4">
        <f>VLOOKUP($A68,'0.0001'!$A$1:$AE$133,13, FALSE)</f>
        <v>1</v>
      </c>
      <c r="M68" s="5">
        <f>VLOOKUP($A68,'0.0001'!$A$1:$AE$133,15, FALSE)</f>
        <v>0</v>
      </c>
      <c r="N68" s="5">
        <f>VLOOKUP($A68,'0.0001'!$A$1:$AE$133,19, FALSE)</f>
        <v>5.9</v>
      </c>
      <c r="O68" s="6">
        <f t="shared" ref="O68:O130" si="11">IF(AND(L68=1,M68=0),1,0)</f>
        <v>1</v>
      </c>
      <c r="P68" s="5">
        <f t="shared" ref="P68:P130" si="12">IF(L68&gt;0.999,1,0)</f>
        <v>1</v>
      </c>
      <c r="Q68" s="4">
        <f>VLOOKUP($A68,'0.00001'!$A$1:$AE$133,13, FALSE)</f>
        <v>1</v>
      </c>
      <c r="R68" s="5">
        <f>VLOOKUP($A68,'0.00001'!$A$1:$AE$133,15, FALSE)</f>
        <v>0</v>
      </c>
      <c r="S68" s="5">
        <f>VLOOKUP($A68,'0.00001'!$A$1:$AE$133,19, FALSE)</f>
        <v>5.5</v>
      </c>
      <c r="T68" s="6">
        <f t="shared" ref="T68:T130" si="13">IF(AND(Q68=1,R68=0),1,0)</f>
        <v>1</v>
      </c>
      <c r="U68" s="5">
        <f t="shared" ref="U68:U130" si="14">IF(Q68&gt;0.999,1,0)</f>
        <v>1</v>
      </c>
    </row>
    <row r="69" spans="1:21" x14ac:dyDescent="0.25">
      <c r="A69" s="10" t="s">
        <v>46</v>
      </c>
      <c r="B69" s="20">
        <f>VLOOKUP($A69,'0.001'!$A$1:$AE$133,13, FALSE)</f>
        <v>1</v>
      </c>
      <c r="C69" s="21">
        <f>VLOOKUP($A69,'0.001'!$A$1:$AE$133,15, FALSE)</f>
        <v>0</v>
      </c>
      <c r="D69" s="21">
        <f>VLOOKUP($A69,'0.001'!$A$1:$AE$133,19, FALSE)</f>
        <v>5.9</v>
      </c>
      <c r="E69" s="22">
        <f t="shared" si="9"/>
        <v>1</v>
      </c>
      <c r="F69" s="21">
        <f t="shared" si="10"/>
        <v>1</v>
      </c>
      <c r="G69" s="20">
        <f>VLOOKUP($A69,'0.0005'!$A$1:$AE$133,11, FALSE)</f>
        <v>1</v>
      </c>
      <c r="H69" s="21">
        <f>VLOOKUP($A69,'0.0005'!$A$1:$AE$133,13, FALSE)</f>
        <v>0</v>
      </c>
      <c r="I69" s="21">
        <f>VLOOKUP($A69,'0.0005'!$A$1:$AE$133,17, FALSE)</f>
        <v>6.2</v>
      </c>
      <c r="J69" s="22">
        <f t="shared" si="3"/>
        <v>1</v>
      </c>
      <c r="K69" s="21">
        <f t="shared" si="4"/>
        <v>1</v>
      </c>
      <c r="L69" s="4">
        <f>VLOOKUP($A69,'0.0001'!$A$1:$AE$133,13, FALSE)</f>
        <v>1</v>
      </c>
      <c r="M69" s="5">
        <f>VLOOKUP($A69,'0.0001'!$A$1:$AE$133,15, FALSE)</f>
        <v>0</v>
      </c>
      <c r="N69" s="5">
        <f>VLOOKUP($A69,'0.0001'!$A$1:$AE$133,19, FALSE)</f>
        <v>6.6</v>
      </c>
      <c r="O69" s="6">
        <f t="shared" si="11"/>
        <v>1</v>
      </c>
      <c r="P69" s="5">
        <f t="shared" si="12"/>
        <v>1</v>
      </c>
      <c r="Q69" s="4">
        <f>VLOOKUP($A69,'0.00001'!$A$1:$AE$133,13, FALSE)</f>
        <v>1</v>
      </c>
      <c r="R69" s="5">
        <f>VLOOKUP($A69,'0.00001'!$A$1:$AE$133,15, FALSE)</f>
        <v>0</v>
      </c>
      <c r="S69" s="5">
        <f>VLOOKUP($A69,'0.00001'!$A$1:$AE$133,19, FALSE)</f>
        <v>5.6</v>
      </c>
      <c r="T69" s="6">
        <f t="shared" si="13"/>
        <v>1</v>
      </c>
      <c r="U69" s="5">
        <f t="shared" si="14"/>
        <v>1</v>
      </c>
    </row>
    <row r="70" spans="1:21" x14ac:dyDescent="0.25">
      <c r="A70" s="10" t="s">
        <v>95</v>
      </c>
      <c r="B70" s="20">
        <f>VLOOKUP($A70,'0.001'!$A$1:$AE$133,13, FALSE)</f>
        <v>1</v>
      </c>
      <c r="C70" s="21">
        <f>VLOOKUP($A70,'0.001'!$A$1:$AE$133,15, FALSE)</f>
        <v>0</v>
      </c>
      <c r="D70" s="21">
        <f>VLOOKUP($A70,'0.001'!$A$1:$AE$133,19, FALSE)</f>
        <v>15.3</v>
      </c>
      <c r="E70" s="22">
        <f t="shared" si="9"/>
        <v>1</v>
      </c>
      <c r="F70" s="21">
        <f t="shared" si="10"/>
        <v>1</v>
      </c>
      <c r="G70" s="20">
        <f>VLOOKUP($A70,'0.0005'!$A$1:$AE$133,11, FALSE)</f>
        <v>1</v>
      </c>
      <c r="H70" s="21">
        <f>VLOOKUP($A70,'0.0005'!$A$1:$AE$133,13, FALSE)</f>
        <v>0</v>
      </c>
      <c r="I70" s="21">
        <f>VLOOKUP($A70,'0.0005'!$A$1:$AE$133,17, FALSE)</f>
        <v>14.4</v>
      </c>
      <c r="J70" s="22">
        <f t="shared" ref="J70:J133" si="15">IF(AND(G70=1,H70=0),1,0)</f>
        <v>1</v>
      </c>
      <c r="K70" s="21">
        <f t="shared" ref="K70:K133" si="16">IF(G70&gt;0.999,1,0)</f>
        <v>1</v>
      </c>
      <c r="L70" s="4">
        <f>VLOOKUP($A70,'0.0001'!$A$1:$AE$133,13, FALSE)</f>
        <v>1</v>
      </c>
      <c r="M70" s="5">
        <f>VLOOKUP($A70,'0.0001'!$A$1:$AE$133,15, FALSE)</f>
        <v>0</v>
      </c>
      <c r="N70" s="5">
        <f>VLOOKUP($A70,'0.0001'!$A$1:$AE$133,19, FALSE)</f>
        <v>16.399999999999999</v>
      </c>
      <c r="O70" s="6">
        <f t="shared" si="11"/>
        <v>1</v>
      </c>
      <c r="P70" s="5">
        <f t="shared" si="12"/>
        <v>1</v>
      </c>
      <c r="Q70" s="4">
        <f>VLOOKUP($A70,'0.00001'!$A$1:$AE$133,13, FALSE)</f>
        <v>1</v>
      </c>
      <c r="R70" s="5">
        <f>VLOOKUP($A70,'0.00001'!$A$1:$AE$133,15, FALSE)</f>
        <v>0</v>
      </c>
      <c r="S70" s="5">
        <f>VLOOKUP($A70,'0.00001'!$A$1:$AE$133,19, FALSE)</f>
        <v>22.1</v>
      </c>
      <c r="T70" s="6">
        <f t="shared" si="13"/>
        <v>1</v>
      </c>
      <c r="U70" s="5">
        <f t="shared" si="14"/>
        <v>1</v>
      </c>
    </row>
    <row r="71" spans="1:21" x14ac:dyDescent="0.25">
      <c r="A71" s="10" t="s">
        <v>63</v>
      </c>
      <c r="B71" s="20">
        <f>VLOOKUP($A71,'0.001'!$A$1:$AE$133,13, FALSE)</f>
        <v>1</v>
      </c>
      <c r="C71" s="21">
        <f>VLOOKUP($A71,'0.001'!$A$1:$AE$133,15, FALSE)</f>
        <v>0</v>
      </c>
      <c r="D71" s="21">
        <f>VLOOKUP($A71,'0.001'!$A$1:$AE$133,19, FALSE)</f>
        <v>6.6</v>
      </c>
      <c r="E71" s="22">
        <f t="shared" si="9"/>
        <v>1</v>
      </c>
      <c r="F71" s="21">
        <f t="shared" si="10"/>
        <v>1</v>
      </c>
      <c r="G71" s="20">
        <f>VLOOKUP($A71,'0.0005'!$A$1:$AE$133,11, FALSE)</f>
        <v>1</v>
      </c>
      <c r="H71" s="21">
        <f>VLOOKUP($A71,'0.0005'!$A$1:$AE$133,13, FALSE)</f>
        <v>0</v>
      </c>
      <c r="I71" s="21">
        <f>VLOOKUP($A71,'0.0005'!$A$1:$AE$133,17, FALSE)</f>
        <v>6.1</v>
      </c>
      <c r="J71" s="22">
        <f t="shared" si="15"/>
        <v>1</v>
      </c>
      <c r="K71" s="21">
        <f t="shared" si="16"/>
        <v>1</v>
      </c>
      <c r="L71" s="4">
        <f>VLOOKUP($A71,'0.0001'!$A$1:$AE$133,13, FALSE)</f>
        <v>1</v>
      </c>
      <c r="M71" s="5">
        <f>VLOOKUP($A71,'0.0001'!$A$1:$AE$133,15, FALSE)</f>
        <v>0</v>
      </c>
      <c r="N71" s="5">
        <f>VLOOKUP($A71,'0.0001'!$A$1:$AE$133,19, FALSE)</f>
        <v>6.5</v>
      </c>
      <c r="O71" s="6">
        <f t="shared" si="11"/>
        <v>1</v>
      </c>
      <c r="P71" s="5">
        <f t="shared" si="12"/>
        <v>1</v>
      </c>
      <c r="Q71" s="4">
        <f>VLOOKUP($A71,'0.00001'!$A$1:$AE$133,13, FALSE)</f>
        <v>1</v>
      </c>
      <c r="R71" s="5">
        <f>VLOOKUP($A71,'0.00001'!$A$1:$AE$133,15, FALSE)</f>
        <v>0</v>
      </c>
      <c r="S71" s="5">
        <f>VLOOKUP($A71,'0.00001'!$A$1:$AE$133,19, FALSE)</f>
        <v>6.6</v>
      </c>
      <c r="T71" s="6">
        <f t="shared" si="13"/>
        <v>1</v>
      </c>
      <c r="U71" s="5">
        <f t="shared" si="14"/>
        <v>1</v>
      </c>
    </row>
    <row r="72" spans="1:21" x14ac:dyDescent="0.25">
      <c r="A72" s="10" t="s">
        <v>71</v>
      </c>
      <c r="B72" s="20">
        <f>VLOOKUP($A72,'0.001'!$A$1:$AE$133,13, FALSE)</f>
        <v>1</v>
      </c>
      <c r="C72" s="21">
        <f>VLOOKUP($A72,'0.001'!$A$1:$AE$133,15, FALSE)</f>
        <v>0</v>
      </c>
      <c r="D72" s="21">
        <f>VLOOKUP($A72,'0.001'!$A$1:$AE$133,19, FALSE)</f>
        <v>8.6</v>
      </c>
      <c r="E72" s="22">
        <f t="shared" si="9"/>
        <v>1</v>
      </c>
      <c r="F72" s="21">
        <f t="shared" si="10"/>
        <v>1</v>
      </c>
      <c r="G72" s="20">
        <f>VLOOKUP($A72,'0.0005'!$A$1:$AE$133,11, FALSE)</f>
        <v>1</v>
      </c>
      <c r="H72" s="21">
        <f>VLOOKUP($A72,'0.0005'!$A$1:$AE$133,13, FALSE)</f>
        <v>0</v>
      </c>
      <c r="I72" s="21">
        <f>VLOOKUP($A72,'0.0005'!$A$1:$AE$133,17, FALSE)</f>
        <v>7.6</v>
      </c>
      <c r="J72" s="22">
        <f t="shared" si="15"/>
        <v>1</v>
      </c>
      <c r="K72" s="21">
        <f t="shared" si="16"/>
        <v>1</v>
      </c>
      <c r="L72" s="4">
        <f>VLOOKUP($A72,'0.0001'!$A$1:$AE$133,13, FALSE)</f>
        <v>1</v>
      </c>
      <c r="M72" s="5">
        <f>VLOOKUP($A72,'0.0001'!$A$1:$AE$133,15, FALSE)</f>
        <v>0</v>
      </c>
      <c r="N72" s="5">
        <f>VLOOKUP($A72,'0.0001'!$A$1:$AE$133,19, FALSE)</f>
        <v>8.5</v>
      </c>
      <c r="O72" s="6">
        <f t="shared" si="11"/>
        <v>1</v>
      </c>
      <c r="P72" s="5">
        <f t="shared" si="12"/>
        <v>1</v>
      </c>
      <c r="Q72" s="4">
        <f>VLOOKUP($A72,'0.00001'!$A$1:$AE$133,13, FALSE)</f>
        <v>1</v>
      </c>
      <c r="R72" s="5">
        <f>VLOOKUP($A72,'0.00001'!$A$1:$AE$133,15, FALSE)</f>
        <v>0</v>
      </c>
      <c r="S72" s="5">
        <f>VLOOKUP($A72,'0.00001'!$A$1:$AE$133,19, FALSE)</f>
        <v>6.8</v>
      </c>
      <c r="T72" s="6">
        <f t="shared" si="13"/>
        <v>1</v>
      </c>
      <c r="U72" s="5">
        <f t="shared" si="14"/>
        <v>1</v>
      </c>
    </row>
    <row r="73" spans="1:21" x14ac:dyDescent="0.25">
      <c r="A73" s="10" t="s">
        <v>133</v>
      </c>
      <c r="B73" s="20">
        <f>VLOOKUP($A73,'0.001'!$A$1:$AE$133,13, FALSE)</f>
        <v>1</v>
      </c>
      <c r="C73" s="21">
        <f>VLOOKUP($A73,'0.001'!$A$1:$AE$133,15, FALSE)</f>
        <v>0</v>
      </c>
      <c r="D73" s="21">
        <f>VLOOKUP($A73,'0.001'!$A$1:$AE$133,19, FALSE)</f>
        <v>24.4</v>
      </c>
      <c r="E73" s="22">
        <f t="shared" si="9"/>
        <v>1</v>
      </c>
      <c r="F73" s="21">
        <f t="shared" si="10"/>
        <v>1</v>
      </c>
      <c r="G73" s="20">
        <f>VLOOKUP($A73,'0.0005'!$A$1:$AE$133,11, FALSE)</f>
        <v>1</v>
      </c>
      <c r="H73" s="21">
        <f>VLOOKUP($A73,'0.0005'!$A$1:$AE$133,13, FALSE)</f>
        <v>0</v>
      </c>
      <c r="I73" s="21">
        <f>VLOOKUP($A73,'0.0005'!$A$1:$AE$133,17, FALSE)</f>
        <v>24.2</v>
      </c>
      <c r="J73" s="22">
        <f t="shared" si="15"/>
        <v>1</v>
      </c>
      <c r="K73" s="21">
        <f t="shared" si="16"/>
        <v>1</v>
      </c>
      <c r="L73" s="4">
        <f>VLOOKUP($A73,'0.0001'!$A$1:$AE$133,13, FALSE)</f>
        <v>1</v>
      </c>
      <c r="M73" s="5">
        <f>VLOOKUP($A73,'0.0001'!$A$1:$AE$133,15, FALSE)</f>
        <v>0</v>
      </c>
      <c r="N73" s="5">
        <f>VLOOKUP($A73,'0.0001'!$A$1:$AE$133,19, FALSE)</f>
        <v>24.2</v>
      </c>
      <c r="O73" s="6">
        <f t="shared" si="11"/>
        <v>1</v>
      </c>
      <c r="P73" s="5">
        <f t="shared" si="12"/>
        <v>1</v>
      </c>
      <c r="Q73" s="4">
        <f>VLOOKUP($A73,'0.00001'!$A$1:$AE$133,13, FALSE)</f>
        <v>1</v>
      </c>
      <c r="R73" s="5">
        <f>VLOOKUP($A73,'0.00001'!$A$1:$AE$133,15, FALSE)</f>
        <v>0</v>
      </c>
      <c r="S73" s="5">
        <f>VLOOKUP($A73,'0.00001'!$A$1:$AE$133,19, FALSE)</f>
        <v>26.9</v>
      </c>
      <c r="T73" s="6">
        <f t="shared" si="13"/>
        <v>1</v>
      </c>
      <c r="U73" s="5">
        <f t="shared" si="14"/>
        <v>1</v>
      </c>
    </row>
    <row r="74" spans="1:21" x14ac:dyDescent="0.25">
      <c r="A74" s="10" t="s">
        <v>66</v>
      </c>
      <c r="B74" s="20">
        <f>VLOOKUP($A74,'0.001'!$A$1:$AE$133,13, FALSE)</f>
        <v>1</v>
      </c>
      <c r="C74" s="21">
        <f>VLOOKUP($A74,'0.001'!$A$1:$AE$133,15, FALSE)</f>
        <v>0</v>
      </c>
      <c r="D74" s="21">
        <f>VLOOKUP($A74,'0.001'!$A$1:$AE$133,19, FALSE)</f>
        <v>8.4</v>
      </c>
      <c r="E74" s="22">
        <f t="shared" si="9"/>
        <v>1</v>
      </c>
      <c r="F74" s="21">
        <f t="shared" si="10"/>
        <v>1</v>
      </c>
      <c r="G74" s="20">
        <f>VLOOKUP($A74,'0.0005'!$A$1:$AE$133,11, FALSE)</f>
        <v>1</v>
      </c>
      <c r="H74" s="21">
        <f>VLOOKUP($A74,'0.0005'!$A$1:$AE$133,13, FALSE)</f>
        <v>0</v>
      </c>
      <c r="I74" s="21">
        <f>VLOOKUP($A74,'0.0005'!$A$1:$AE$133,17, FALSE)</f>
        <v>7.7</v>
      </c>
      <c r="J74" s="22">
        <f t="shared" si="15"/>
        <v>1</v>
      </c>
      <c r="K74" s="21">
        <f t="shared" si="16"/>
        <v>1</v>
      </c>
      <c r="L74" s="4">
        <f>VLOOKUP($A74,'0.0001'!$A$1:$AE$133,13, FALSE)</f>
        <v>1</v>
      </c>
      <c r="M74" s="5">
        <f>VLOOKUP($A74,'0.0001'!$A$1:$AE$133,15, FALSE)</f>
        <v>0</v>
      </c>
      <c r="N74" s="5">
        <f>VLOOKUP($A74,'0.0001'!$A$1:$AE$133,19, FALSE)</f>
        <v>9.1999999999999993</v>
      </c>
      <c r="O74" s="6">
        <f t="shared" si="11"/>
        <v>1</v>
      </c>
      <c r="P74" s="5">
        <f t="shared" si="12"/>
        <v>1</v>
      </c>
      <c r="Q74" s="4">
        <f>VLOOKUP($A74,'0.00001'!$A$1:$AE$133,13, FALSE)</f>
        <v>1</v>
      </c>
      <c r="R74" s="5">
        <f>VLOOKUP($A74,'0.00001'!$A$1:$AE$133,15, FALSE)</f>
        <v>0</v>
      </c>
      <c r="S74" s="5">
        <f>VLOOKUP($A74,'0.00001'!$A$1:$AE$133,19, FALSE)</f>
        <v>7.6</v>
      </c>
      <c r="T74" s="6">
        <f t="shared" si="13"/>
        <v>1</v>
      </c>
      <c r="U74" s="5">
        <f t="shared" si="14"/>
        <v>1</v>
      </c>
    </row>
    <row r="75" spans="1:21" x14ac:dyDescent="0.25">
      <c r="A75" s="10" t="s">
        <v>120</v>
      </c>
      <c r="B75" s="20">
        <f>VLOOKUP($A75,'0.001'!$A$1:$AE$133,13, FALSE)</f>
        <v>0.99991830000000004</v>
      </c>
      <c r="C75" s="21">
        <f>VLOOKUP($A75,'0.001'!$A$1:$AE$133,15, FALSE)</f>
        <v>2.8616000000000002E-3</v>
      </c>
      <c r="D75" s="21">
        <f>VLOOKUP($A75,'0.001'!$A$1:$AE$133,19, FALSE)</f>
        <v>1201.9000000000001</v>
      </c>
      <c r="E75" s="22">
        <f t="shared" si="9"/>
        <v>0</v>
      </c>
      <c r="F75" s="21">
        <f t="shared" si="10"/>
        <v>1</v>
      </c>
      <c r="G75" s="20">
        <f>VLOOKUP($A75,'0.0005'!$A$1:$AE$133,11, FALSE)</f>
        <v>0.99860559999999998</v>
      </c>
      <c r="H75" s="21">
        <f>VLOOKUP($A75,'0.0005'!$A$1:$AE$133,13, FALSE)</f>
        <v>1.1824599999999999E-2</v>
      </c>
      <c r="I75" s="21">
        <f>VLOOKUP($A75,'0.0005'!$A$1:$AE$133,17, FALSE)</f>
        <v>1200.2</v>
      </c>
      <c r="J75" s="22">
        <f t="shared" si="15"/>
        <v>0</v>
      </c>
      <c r="K75" s="21">
        <f t="shared" si="16"/>
        <v>0</v>
      </c>
      <c r="L75" s="4">
        <f>VLOOKUP($A75,'0.0001'!$A$1:$AE$133,13, FALSE)</f>
        <v>0.98112900000000003</v>
      </c>
      <c r="M75" s="5">
        <f>VLOOKUP($A75,'0.0001'!$A$1:$AE$133,15, FALSE)</f>
        <v>4.3499999999999997E-2</v>
      </c>
      <c r="N75" s="5">
        <f>VLOOKUP($A75,'0.0001'!$A$1:$AE$133,19, FALSE)</f>
        <v>1202</v>
      </c>
      <c r="O75" s="6">
        <f t="shared" si="11"/>
        <v>0</v>
      </c>
      <c r="P75" s="5">
        <f t="shared" si="12"/>
        <v>0</v>
      </c>
      <c r="Q75" s="4">
        <f>VLOOKUP($A75,'0.00001'!$A$1:$AE$133,13, FALSE)</f>
        <v>0.98336199999999996</v>
      </c>
      <c r="R75" s="5">
        <f>VLOOKUP($A75,'0.00001'!$A$1:$AE$133,15, FALSE)</f>
        <v>4.0845399999999997E-2</v>
      </c>
      <c r="S75" s="5">
        <f>VLOOKUP($A75,'0.00001'!$A$1:$AE$133,19, FALSE)</f>
        <v>1200.3</v>
      </c>
      <c r="T75" s="6">
        <f t="shared" si="13"/>
        <v>0</v>
      </c>
      <c r="U75" s="5">
        <f t="shared" si="14"/>
        <v>0</v>
      </c>
    </row>
    <row r="76" spans="1:21" x14ac:dyDescent="0.25">
      <c r="A76" s="10" t="s">
        <v>121</v>
      </c>
      <c r="B76" s="20">
        <f>VLOOKUP($A76,'0.001'!$A$1:$AE$133,13, FALSE)</f>
        <v>0.98782749999999997</v>
      </c>
      <c r="C76" s="21">
        <f>VLOOKUP($A76,'0.001'!$A$1:$AE$133,15, FALSE)</f>
        <v>0.55589869999999997</v>
      </c>
      <c r="D76" s="21">
        <f>VLOOKUP($A76,'0.001'!$A$1:$AE$133,19, FALSE)</f>
        <v>1201.5</v>
      </c>
      <c r="E76" s="22">
        <f t="shared" si="9"/>
        <v>0</v>
      </c>
      <c r="F76" s="21">
        <f t="shared" si="10"/>
        <v>0</v>
      </c>
      <c r="G76" s="20">
        <f>VLOOKUP($A76,'0.0005'!$A$1:$AE$133,11, FALSE)</f>
        <v>0.99378809999999995</v>
      </c>
      <c r="H76" s="21">
        <f>VLOOKUP($A76,'0.0005'!$A$1:$AE$133,13, FALSE)</f>
        <v>0.3971171</v>
      </c>
      <c r="I76" s="21">
        <f>VLOOKUP($A76,'0.0005'!$A$1:$AE$133,17, FALSE)</f>
        <v>1202</v>
      </c>
      <c r="J76" s="22">
        <f t="shared" si="15"/>
        <v>0</v>
      </c>
      <c r="K76" s="21">
        <f t="shared" si="16"/>
        <v>0</v>
      </c>
      <c r="L76" s="4">
        <f>VLOOKUP($A76,'0.0001'!$A$1:$AE$133,13, FALSE)</f>
        <v>0.99688339999999998</v>
      </c>
      <c r="M76" s="5">
        <f>VLOOKUP($A76,'0.0001'!$A$1:$AE$133,15, FALSE)</f>
        <v>0.28128639999999999</v>
      </c>
      <c r="N76" s="5">
        <f>VLOOKUP($A76,'0.0001'!$A$1:$AE$133,19, FALSE)</f>
        <v>1201</v>
      </c>
      <c r="O76" s="6">
        <f t="shared" si="11"/>
        <v>0</v>
      </c>
      <c r="P76" s="5">
        <f t="shared" si="12"/>
        <v>0</v>
      </c>
      <c r="Q76" s="4">
        <f>VLOOKUP($A76,'0.00001'!$A$1:$AE$133,13, FALSE)</f>
        <v>0.99577629999999995</v>
      </c>
      <c r="R76" s="5">
        <f>VLOOKUP($A76,'0.00001'!$A$1:$AE$133,15, FALSE)</f>
        <v>0.32745459999999998</v>
      </c>
      <c r="S76" s="5">
        <f>VLOOKUP($A76,'0.00001'!$A$1:$AE$133,19, FALSE)</f>
        <v>1201.7</v>
      </c>
      <c r="T76" s="6">
        <f t="shared" si="13"/>
        <v>0</v>
      </c>
      <c r="U76" s="5">
        <f t="shared" si="14"/>
        <v>0</v>
      </c>
    </row>
    <row r="77" spans="1:21" x14ac:dyDescent="0.25">
      <c r="A77" s="10" t="s">
        <v>149</v>
      </c>
      <c r="B77" s="20">
        <f>VLOOKUP($A77,'0.001'!$A$1:$AE$133,13, FALSE)</f>
        <v>1</v>
      </c>
      <c r="C77" s="21">
        <f>VLOOKUP($A77,'0.001'!$A$1:$AE$133,15, FALSE)</f>
        <v>0</v>
      </c>
      <c r="D77" s="21">
        <f>VLOOKUP($A77,'0.001'!$A$1:$AE$133,19, FALSE)</f>
        <v>305.7</v>
      </c>
      <c r="E77" s="22">
        <f t="shared" si="9"/>
        <v>1</v>
      </c>
      <c r="F77" s="21">
        <f t="shared" si="10"/>
        <v>1</v>
      </c>
      <c r="G77" s="20">
        <f>VLOOKUP($A77,'0.0005'!$A$1:$AE$133,11, FALSE)</f>
        <v>1</v>
      </c>
      <c r="H77" s="21">
        <f>VLOOKUP($A77,'0.0005'!$A$1:$AE$133,13, FALSE)</f>
        <v>0</v>
      </c>
      <c r="I77" s="21">
        <f>VLOOKUP($A77,'0.0005'!$A$1:$AE$133,17, FALSE)</f>
        <v>287.2</v>
      </c>
      <c r="J77" s="22">
        <f t="shared" si="15"/>
        <v>1</v>
      </c>
      <c r="K77" s="21">
        <f t="shared" si="16"/>
        <v>1</v>
      </c>
      <c r="L77" s="4">
        <f>VLOOKUP($A77,'0.0001'!$A$1:$AE$133,13, FALSE)</f>
        <v>1</v>
      </c>
      <c r="M77" s="5">
        <f>VLOOKUP($A77,'0.0001'!$A$1:$AE$133,15, FALSE)</f>
        <v>0</v>
      </c>
      <c r="N77" s="5">
        <f>VLOOKUP($A77,'0.0001'!$A$1:$AE$133,19, FALSE)</f>
        <v>343.4</v>
      </c>
      <c r="O77" s="6">
        <f t="shared" si="11"/>
        <v>1</v>
      </c>
      <c r="P77" s="5">
        <f t="shared" si="12"/>
        <v>1</v>
      </c>
      <c r="Q77" s="4">
        <f>VLOOKUP($A77,'0.00001'!$A$1:$AE$133,13, FALSE)</f>
        <v>1</v>
      </c>
      <c r="R77" s="5">
        <f>VLOOKUP($A77,'0.00001'!$A$1:$AE$133,15, FALSE)</f>
        <v>0</v>
      </c>
      <c r="S77" s="5">
        <f>VLOOKUP($A77,'0.00001'!$A$1:$AE$133,19, FALSE)</f>
        <v>288.89999999999998</v>
      </c>
      <c r="T77" s="6">
        <f t="shared" si="13"/>
        <v>1</v>
      </c>
      <c r="U77" s="5">
        <f t="shared" si="14"/>
        <v>1</v>
      </c>
    </row>
    <row r="78" spans="1:21" x14ac:dyDescent="0.25">
      <c r="A78" s="10" t="s">
        <v>75</v>
      </c>
      <c r="B78" s="20">
        <f>VLOOKUP($A78,'0.001'!$A$1:$AE$133,13, FALSE)</f>
        <v>1</v>
      </c>
      <c r="C78" s="21">
        <f>VLOOKUP($A78,'0.001'!$A$1:$AE$133,15, FALSE)</f>
        <v>0</v>
      </c>
      <c r="D78" s="21">
        <f>VLOOKUP($A78,'0.001'!$A$1:$AE$133,19, FALSE)</f>
        <v>9.9</v>
      </c>
      <c r="E78" s="22">
        <f t="shared" si="9"/>
        <v>1</v>
      </c>
      <c r="F78" s="21">
        <f t="shared" si="10"/>
        <v>1</v>
      </c>
      <c r="G78" s="20">
        <f>VLOOKUP($A78,'0.0005'!$A$1:$AE$133,11, FALSE)</f>
        <v>1</v>
      </c>
      <c r="H78" s="21">
        <f>VLOOKUP($A78,'0.0005'!$A$1:$AE$133,13, FALSE)</f>
        <v>0</v>
      </c>
      <c r="I78" s="21">
        <f>VLOOKUP($A78,'0.0005'!$A$1:$AE$133,17, FALSE)</f>
        <v>9.1</v>
      </c>
      <c r="J78" s="22">
        <f t="shared" si="15"/>
        <v>1</v>
      </c>
      <c r="K78" s="21">
        <f t="shared" si="16"/>
        <v>1</v>
      </c>
      <c r="L78" s="4">
        <f>VLOOKUP($A78,'0.0001'!$A$1:$AE$133,13, FALSE)</f>
        <v>1</v>
      </c>
      <c r="M78" s="5">
        <f>VLOOKUP($A78,'0.0001'!$A$1:$AE$133,15, FALSE)</f>
        <v>0</v>
      </c>
      <c r="N78" s="5">
        <f>VLOOKUP($A78,'0.0001'!$A$1:$AE$133,19, FALSE)</f>
        <v>11.1</v>
      </c>
      <c r="O78" s="6">
        <f t="shared" si="11"/>
        <v>1</v>
      </c>
      <c r="P78" s="5">
        <f t="shared" si="12"/>
        <v>1</v>
      </c>
      <c r="Q78" s="4">
        <f>VLOOKUP($A78,'0.00001'!$A$1:$AE$133,13, FALSE)</f>
        <v>1</v>
      </c>
      <c r="R78" s="5">
        <f>VLOOKUP($A78,'0.00001'!$A$1:$AE$133,15, FALSE)</f>
        <v>0</v>
      </c>
      <c r="S78" s="5">
        <f>VLOOKUP($A78,'0.00001'!$A$1:$AE$133,19, FALSE)</f>
        <v>9.1</v>
      </c>
      <c r="T78" s="6">
        <f t="shared" si="13"/>
        <v>1</v>
      </c>
      <c r="U78" s="5">
        <f t="shared" si="14"/>
        <v>1</v>
      </c>
    </row>
    <row r="79" spans="1:21" x14ac:dyDescent="0.25">
      <c r="A79" s="10" t="s">
        <v>40</v>
      </c>
      <c r="B79" s="20">
        <f>VLOOKUP($A79,'0.001'!$A$1:$AE$133,13, FALSE)</f>
        <v>1</v>
      </c>
      <c r="C79" s="21">
        <f>VLOOKUP($A79,'0.001'!$A$1:$AE$133,15, FALSE)</f>
        <v>0</v>
      </c>
      <c r="D79" s="21">
        <f>VLOOKUP($A79,'0.001'!$A$1:$AE$133,19, FALSE)</f>
        <v>8.1999999999999993</v>
      </c>
      <c r="E79" s="22">
        <f t="shared" si="9"/>
        <v>1</v>
      </c>
      <c r="F79" s="21">
        <f t="shared" si="10"/>
        <v>1</v>
      </c>
      <c r="G79" s="20">
        <f>VLOOKUP($A79,'0.0005'!$A$1:$AE$133,11, FALSE)</f>
        <v>1</v>
      </c>
      <c r="H79" s="21">
        <f>VLOOKUP($A79,'0.0005'!$A$1:$AE$133,13, FALSE)</f>
        <v>0</v>
      </c>
      <c r="I79" s="21">
        <f>VLOOKUP($A79,'0.0005'!$A$1:$AE$133,17, FALSE)</f>
        <v>7.7</v>
      </c>
      <c r="J79" s="22">
        <f t="shared" si="15"/>
        <v>1</v>
      </c>
      <c r="K79" s="21">
        <f t="shared" si="16"/>
        <v>1</v>
      </c>
      <c r="L79" s="4">
        <f>VLOOKUP($A79,'0.0001'!$A$1:$AE$133,13, FALSE)</f>
        <v>1</v>
      </c>
      <c r="M79" s="5">
        <f>VLOOKUP($A79,'0.0001'!$A$1:$AE$133,15, FALSE)</f>
        <v>0</v>
      </c>
      <c r="N79" s="5">
        <f>VLOOKUP($A79,'0.0001'!$A$1:$AE$133,19, FALSE)</f>
        <v>7.4</v>
      </c>
      <c r="O79" s="6">
        <f t="shared" si="11"/>
        <v>1</v>
      </c>
      <c r="P79" s="5">
        <f t="shared" si="12"/>
        <v>1</v>
      </c>
      <c r="Q79" s="4">
        <f>VLOOKUP($A79,'0.00001'!$A$1:$AE$133,13, FALSE)</f>
        <v>1</v>
      </c>
      <c r="R79" s="5">
        <f>VLOOKUP($A79,'0.00001'!$A$1:$AE$133,15, FALSE)</f>
        <v>0</v>
      </c>
      <c r="S79" s="5">
        <f>VLOOKUP($A79,'0.00001'!$A$1:$AE$133,19, FALSE)</f>
        <v>7.2</v>
      </c>
      <c r="T79" s="6">
        <f t="shared" si="13"/>
        <v>1</v>
      </c>
      <c r="U79" s="5">
        <f t="shared" si="14"/>
        <v>1</v>
      </c>
    </row>
    <row r="80" spans="1:21" x14ac:dyDescent="0.25">
      <c r="A80" s="10" t="s">
        <v>101</v>
      </c>
      <c r="B80" s="20">
        <f>VLOOKUP($A80,'0.001'!$A$1:$AE$133,13, FALSE)</f>
        <v>1</v>
      </c>
      <c r="C80" s="21">
        <f>VLOOKUP($A80,'0.001'!$A$1:$AE$133,15, FALSE)</f>
        <v>0</v>
      </c>
      <c r="D80" s="21">
        <f>VLOOKUP($A80,'0.001'!$A$1:$AE$133,19, FALSE)</f>
        <v>15.7</v>
      </c>
      <c r="E80" s="22">
        <f t="shared" si="9"/>
        <v>1</v>
      </c>
      <c r="F80" s="21">
        <f t="shared" si="10"/>
        <v>1</v>
      </c>
      <c r="G80" s="20">
        <f>VLOOKUP($A80,'0.0005'!$A$1:$AE$133,11, FALSE)</f>
        <v>1</v>
      </c>
      <c r="H80" s="21">
        <f>VLOOKUP($A80,'0.0005'!$A$1:$AE$133,13, FALSE)</f>
        <v>0</v>
      </c>
      <c r="I80" s="21">
        <f>VLOOKUP($A80,'0.0005'!$A$1:$AE$133,17, FALSE)</f>
        <v>14.6</v>
      </c>
      <c r="J80" s="22">
        <f t="shared" si="15"/>
        <v>1</v>
      </c>
      <c r="K80" s="21">
        <f t="shared" si="16"/>
        <v>1</v>
      </c>
      <c r="L80" s="4">
        <f>VLOOKUP($A80,'0.0001'!$A$1:$AE$133,13, FALSE)</f>
        <v>1</v>
      </c>
      <c r="M80" s="5">
        <f>VLOOKUP($A80,'0.0001'!$A$1:$AE$133,15, FALSE)</f>
        <v>0</v>
      </c>
      <c r="N80" s="5">
        <f>VLOOKUP($A80,'0.0001'!$A$1:$AE$133,19, FALSE)</f>
        <v>16.2</v>
      </c>
      <c r="O80" s="6">
        <f t="shared" si="11"/>
        <v>1</v>
      </c>
      <c r="P80" s="5">
        <f t="shared" si="12"/>
        <v>1</v>
      </c>
      <c r="Q80" s="4">
        <f>VLOOKUP($A80,'0.00001'!$A$1:$AE$133,13, FALSE)</f>
        <v>1</v>
      </c>
      <c r="R80" s="5">
        <f>VLOOKUP($A80,'0.00001'!$A$1:$AE$133,15, FALSE)</f>
        <v>0</v>
      </c>
      <c r="S80" s="5">
        <f>VLOOKUP($A80,'0.00001'!$A$1:$AE$133,19, FALSE)</f>
        <v>20</v>
      </c>
      <c r="T80" s="6">
        <f t="shared" si="13"/>
        <v>1</v>
      </c>
      <c r="U80" s="5">
        <f t="shared" si="14"/>
        <v>1</v>
      </c>
    </row>
    <row r="81" spans="1:21" x14ac:dyDescent="0.25">
      <c r="A81" s="10" t="s">
        <v>81</v>
      </c>
      <c r="B81" s="20">
        <f>VLOOKUP($A81,'0.001'!$A$1:$AE$133,13, FALSE)</f>
        <v>1</v>
      </c>
      <c r="C81" s="21">
        <f>VLOOKUP($A81,'0.001'!$A$1:$AE$133,15, FALSE)</f>
        <v>0</v>
      </c>
      <c r="D81" s="21">
        <f>VLOOKUP($A81,'0.001'!$A$1:$AE$133,19, FALSE)</f>
        <v>10.4</v>
      </c>
      <c r="E81" s="22">
        <f t="shared" si="9"/>
        <v>1</v>
      </c>
      <c r="F81" s="21">
        <f t="shared" si="10"/>
        <v>1</v>
      </c>
      <c r="G81" s="20">
        <f>VLOOKUP($A81,'0.0005'!$A$1:$AE$133,11, FALSE)</f>
        <v>1</v>
      </c>
      <c r="H81" s="21">
        <f>VLOOKUP($A81,'0.0005'!$A$1:$AE$133,13, FALSE)</f>
        <v>0</v>
      </c>
      <c r="I81" s="21">
        <f>VLOOKUP($A81,'0.0005'!$A$1:$AE$133,17, FALSE)</f>
        <v>9.1999999999999993</v>
      </c>
      <c r="J81" s="22">
        <f t="shared" si="15"/>
        <v>1</v>
      </c>
      <c r="K81" s="21">
        <f t="shared" si="16"/>
        <v>1</v>
      </c>
      <c r="L81" s="4">
        <f>VLOOKUP($A81,'0.0001'!$A$1:$AE$133,13, FALSE)</f>
        <v>1</v>
      </c>
      <c r="M81" s="5">
        <f>VLOOKUP($A81,'0.0001'!$A$1:$AE$133,15, FALSE)</f>
        <v>0</v>
      </c>
      <c r="N81" s="5">
        <f>VLOOKUP($A81,'0.0001'!$A$1:$AE$133,19, FALSE)</f>
        <v>10.5</v>
      </c>
      <c r="O81" s="6">
        <f t="shared" si="11"/>
        <v>1</v>
      </c>
      <c r="P81" s="5">
        <f t="shared" si="12"/>
        <v>1</v>
      </c>
      <c r="Q81" s="4">
        <f>VLOOKUP($A81,'0.00001'!$A$1:$AE$133,13, FALSE)</f>
        <v>1</v>
      </c>
      <c r="R81" s="5">
        <f>VLOOKUP($A81,'0.00001'!$A$1:$AE$133,15, FALSE)</f>
        <v>0</v>
      </c>
      <c r="S81" s="5">
        <f>VLOOKUP($A81,'0.00001'!$A$1:$AE$133,19, FALSE)</f>
        <v>8.1999999999999993</v>
      </c>
      <c r="T81" s="6">
        <f t="shared" si="13"/>
        <v>1</v>
      </c>
      <c r="U81" s="5">
        <f t="shared" si="14"/>
        <v>1</v>
      </c>
    </row>
    <row r="82" spans="1:21" x14ac:dyDescent="0.25">
      <c r="A82" s="10" t="s">
        <v>116</v>
      </c>
      <c r="B82" s="20">
        <f>VLOOKUP($A82,'0.001'!$A$1:$AE$133,13, FALSE)</f>
        <v>1</v>
      </c>
      <c r="C82" s="21">
        <f>VLOOKUP($A82,'0.001'!$A$1:$AE$133,15, FALSE)</f>
        <v>0</v>
      </c>
      <c r="D82" s="21">
        <f>VLOOKUP($A82,'0.001'!$A$1:$AE$133,19, FALSE)</f>
        <v>34.700000000000003</v>
      </c>
      <c r="E82" s="22">
        <f t="shared" si="9"/>
        <v>1</v>
      </c>
      <c r="F82" s="21">
        <f t="shared" si="10"/>
        <v>1</v>
      </c>
      <c r="G82" s="20">
        <f>VLOOKUP($A82,'0.0005'!$A$1:$AE$133,11, FALSE)</f>
        <v>1</v>
      </c>
      <c r="H82" s="21">
        <f>VLOOKUP($A82,'0.0005'!$A$1:$AE$133,13, FALSE)</f>
        <v>0</v>
      </c>
      <c r="I82" s="21">
        <f>VLOOKUP($A82,'0.0005'!$A$1:$AE$133,17, FALSE)</f>
        <v>39.299999999999997</v>
      </c>
      <c r="J82" s="22">
        <f t="shared" si="15"/>
        <v>1</v>
      </c>
      <c r="K82" s="21">
        <f t="shared" si="16"/>
        <v>1</v>
      </c>
      <c r="L82" s="4">
        <f>VLOOKUP($A82,'0.0001'!$A$1:$AE$133,13, FALSE)</f>
        <v>1</v>
      </c>
      <c r="M82" s="5">
        <f>VLOOKUP($A82,'0.0001'!$A$1:$AE$133,15, FALSE)</f>
        <v>0</v>
      </c>
      <c r="N82" s="5">
        <f>VLOOKUP($A82,'0.0001'!$A$1:$AE$133,19, FALSE)</f>
        <v>45</v>
      </c>
      <c r="O82" s="6">
        <f t="shared" si="11"/>
        <v>1</v>
      </c>
      <c r="P82" s="5">
        <f t="shared" si="12"/>
        <v>1</v>
      </c>
      <c r="Q82" s="4">
        <f>VLOOKUP($A82,'0.00001'!$A$1:$AE$133,13, FALSE)</f>
        <v>1</v>
      </c>
      <c r="R82" s="5">
        <f>VLOOKUP($A82,'0.00001'!$A$1:$AE$133,15, FALSE)</f>
        <v>0</v>
      </c>
      <c r="S82" s="5">
        <f>VLOOKUP($A82,'0.00001'!$A$1:$AE$133,19, FALSE)</f>
        <v>39.5</v>
      </c>
      <c r="T82" s="6">
        <f t="shared" si="13"/>
        <v>1</v>
      </c>
      <c r="U82" s="5">
        <f t="shared" si="14"/>
        <v>1</v>
      </c>
    </row>
    <row r="83" spans="1:21" x14ac:dyDescent="0.25">
      <c r="A83" s="10" t="s">
        <v>142</v>
      </c>
      <c r="B83" s="20">
        <f>VLOOKUP($A83,'0.001'!$A$1:$AE$133,13, FALSE)</f>
        <v>0.99926400000000004</v>
      </c>
      <c r="C83" s="21">
        <f>VLOOKUP($A83,'0.001'!$A$1:$AE$133,15, FALSE)</f>
        <v>1.01137E-2</v>
      </c>
      <c r="D83" s="21">
        <f>VLOOKUP($A83,'0.001'!$A$1:$AE$133,19, FALSE)</f>
        <v>1201.5</v>
      </c>
      <c r="E83" s="22">
        <f t="shared" si="9"/>
        <v>0</v>
      </c>
      <c r="F83" s="21">
        <f t="shared" si="10"/>
        <v>1</v>
      </c>
      <c r="G83" s="20">
        <f>VLOOKUP($A83,'0.0005'!$A$1:$AE$133,11, FALSE)</f>
        <v>0.99926400000000004</v>
      </c>
      <c r="H83" s="21">
        <f>VLOOKUP($A83,'0.0005'!$A$1:$AE$133,13, FALSE)</f>
        <v>1.01137E-2</v>
      </c>
      <c r="I83" s="21">
        <f>VLOOKUP($A83,'0.0005'!$A$1:$AE$133,17, FALSE)</f>
        <v>1200.9000000000001</v>
      </c>
      <c r="J83" s="22">
        <f t="shared" si="15"/>
        <v>0</v>
      </c>
      <c r="K83" s="21">
        <f t="shared" si="16"/>
        <v>1</v>
      </c>
      <c r="L83" s="4">
        <f>VLOOKUP($A83,'0.0001'!$A$1:$AE$133,13, FALSE)</f>
        <v>0.99930399999999997</v>
      </c>
      <c r="M83" s="5">
        <f>VLOOKUP($A83,'0.0001'!$A$1:$AE$133,15, FALSE)</f>
        <v>9.835E-3</v>
      </c>
      <c r="N83" s="5">
        <f>VLOOKUP($A83,'0.0001'!$A$1:$AE$133,19, FALSE)</f>
        <v>1201.2</v>
      </c>
      <c r="O83" s="6">
        <f t="shared" si="11"/>
        <v>0</v>
      </c>
      <c r="P83" s="5">
        <f t="shared" si="12"/>
        <v>1</v>
      </c>
      <c r="Q83" s="4">
        <f>VLOOKUP($A83,'0.00001'!$A$1:$AE$133,13, FALSE)</f>
        <v>0.99999979999999999</v>
      </c>
      <c r="R83" s="5">
        <f>VLOOKUP($A83,'0.00001'!$A$1:$AE$133,15, FALSE)</f>
        <v>1.4889999999999999E-4</v>
      </c>
      <c r="S83" s="5">
        <f>VLOOKUP($A83,'0.00001'!$A$1:$AE$133,19, FALSE)</f>
        <v>1201</v>
      </c>
      <c r="T83" s="6">
        <f t="shared" si="13"/>
        <v>0</v>
      </c>
      <c r="U83" s="5">
        <f t="shared" si="14"/>
        <v>1</v>
      </c>
    </row>
    <row r="84" spans="1:21" x14ac:dyDescent="0.25">
      <c r="A84" s="10" t="s">
        <v>115</v>
      </c>
      <c r="B84" s="20">
        <f>VLOOKUP($A84,'0.001'!$A$1:$AE$133,13, FALSE)</f>
        <v>0.91569250000000002</v>
      </c>
      <c r="C84" s="21">
        <f>VLOOKUP($A84,'0.001'!$A$1:$AE$133,15, FALSE)</f>
        <v>8.6894999999999993E-3</v>
      </c>
      <c r="D84" s="21">
        <f>VLOOKUP($A84,'0.001'!$A$1:$AE$133,19, FALSE)</f>
        <v>1200.4000000000001</v>
      </c>
      <c r="E84" s="22">
        <f t="shared" si="9"/>
        <v>0</v>
      </c>
      <c r="F84" s="21">
        <f t="shared" si="10"/>
        <v>0</v>
      </c>
      <c r="G84" s="20">
        <f>VLOOKUP($A84,'0.0005'!$A$1:$AE$133,11, FALSE)</f>
        <v>0.99872340000000004</v>
      </c>
      <c r="H84" s="21">
        <f>VLOOKUP($A84,'0.0005'!$A$1:$AE$133,13, FALSE)</f>
        <v>1.0693E-3</v>
      </c>
      <c r="I84" s="21">
        <f>VLOOKUP($A84,'0.0005'!$A$1:$AE$133,17, FALSE)</f>
        <v>1200.5999999999999</v>
      </c>
      <c r="J84" s="22">
        <f t="shared" si="15"/>
        <v>0</v>
      </c>
      <c r="K84" s="21">
        <f t="shared" si="16"/>
        <v>0</v>
      </c>
      <c r="L84" s="4">
        <f>VLOOKUP($A84,'0.0001'!$A$1:$AE$133,13, FALSE)</f>
        <v>1</v>
      </c>
      <c r="M84" s="5">
        <f>VLOOKUP($A84,'0.0001'!$A$1:$AE$133,15, FALSE)</f>
        <v>0</v>
      </c>
      <c r="N84" s="5">
        <f>VLOOKUP($A84,'0.0001'!$A$1:$AE$133,19, FALSE)</f>
        <v>425.5</v>
      </c>
      <c r="O84" s="6">
        <f t="shared" si="11"/>
        <v>1</v>
      </c>
      <c r="P84" s="5">
        <f t="shared" si="12"/>
        <v>1</v>
      </c>
      <c r="Q84" s="4">
        <f>VLOOKUP($A84,'0.00001'!$A$1:$AE$133,13, FALSE)</f>
        <v>0.92137820000000004</v>
      </c>
      <c r="R84" s="5">
        <f>VLOOKUP($A84,'0.00001'!$A$1:$AE$133,15, FALSE)</f>
        <v>8.3914000000000002E-3</v>
      </c>
      <c r="S84" s="5">
        <f>VLOOKUP($A84,'0.00001'!$A$1:$AE$133,19, FALSE)</f>
        <v>1202.0999999999999</v>
      </c>
      <c r="T84" s="6">
        <f t="shared" si="13"/>
        <v>0</v>
      </c>
      <c r="U84" s="5">
        <f t="shared" si="14"/>
        <v>0</v>
      </c>
    </row>
    <row r="85" spans="1:21" x14ac:dyDescent="0.25">
      <c r="A85" s="10" t="s">
        <v>42</v>
      </c>
      <c r="B85" s="20">
        <f>VLOOKUP($A85,'0.001'!$A$1:$AE$133,13, FALSE)</f>
        <v>1</v>
      </c>
      <c r="C85" s="21">
        <f>VLOOKUP($A85,'0.001'!$A$1:$AE$133,15, FALSE)</f>
        <v>0</v>
      </c>
      <c r="D85" s="21">
        <f>VLOOKUP($A85,'0.001'!$A$1:$AE$133,19, FALSE)</f>
        <v>5.6</v>
      </c>
      <c r="E85" s="22">
        <f t="shared" si="9"/>
        <v>1</v>
      </c>
      <c r="F85" s="21">
        <f t="shared" si="10"/>
        <v>1</v>
      </c>
      <c r="G85" s="20">
        <f>VLOOKUP($A85,'0.0005'!$A$1:$AE$133,11, FALSE)</f>
        <v>1</v>
      </c>
      <c r="H85" s="21">
        <f>VLOOKUP($A85,'0.0005'!$A$1:$AE$133,13, FALSE)</f>
        <v>0</v>
      </c>
      <c r="I85" s="21">
        <f>VLOOKUP($A85,'0.0005'!$A$1:$AE$133,17, FALSE)</f>
        <v>5.3</v>
      </c>
      <c r="J85" s="22">
        <f t="shared" si="15"/>
        <v>1</v>
      </c>
      <c r="K85" s="21">
        <f t="shared" si="16"/>
        <v>1</v>
      </c>
      <c r="L85" s="4">
        <f>VLOOKUP($A85,'0.0001'!$A$1:$AE$133,13, FALSE)</f>
        <v>1</v>
      </c>
      <c r="M85" s="5">
        <f>VLOOKUP($A85,'0.0001'!$A$1:$AE$133,15, FALSE)</f>
        <v>0</v>
      </c>
      <c r="N85" s="5">
        <f>VLOOKUP($A85,'0.0001'!$A$1:$AE$133,19, FALSE)</f>
        <v>7.1</v>
      </c>
      <c r="O85" s="6">
        <f t="shared" si="11"/>
        <v>1</v>
      </c>
      <c r="P85" s="5">
        <f t="shared" si="12"/>
        <v>1</v>
      </c>
      <c r="Q85" s="4">
        <f>VLOOKUP($A85,'0.00001'!$A$1:$AE$133,13, FALSE)</f>
        <v>1</v>
      </c>
      <c r="R85" s="5">
        <f>VLOOKUP($A85,'0.00001'!$A$1:$AE$133,15, FALSE)</f>
        <v>0</v>
      </c>
      <c r="S85" s="5">
        <f>VLOOKUP($A85,'0.00001'!$A$1:$AE$133,19, FALSE)</f>
        <v>4.9000000000000004</v>
      </c>
      <c r="T85" s="6">
        <f t="shared" si="13"/>
        <v>1</v>
      </c>
      <c r="U85" s="5">
        <f t="shared" si="14"/>
        <v>1</v>
      </c>
    </row>
    <row r="86" spans="1:21" x14ac:dyDescent="0.25">
      <c r="A86" s="10" t="s">
        <v>80</v>
      </c>
      <c r="B86" s="20">
        <f>VLOOKUP($A86,'0.001'!$A$1:$AE$133,13, FALSE)</f>
        <v>1</v>
      </c>
      <c r="C86" s="21">
        <f>VLOOKUP($A86,'0.001'!$A$1:$AE$133,15, FALSE)</f>
        <v>0</v>
      </c>
      <c r="D86" s="21">
        <f>VLOOKUP($A86,'0.001'!$A$1:$AE$133,19, FALSE)</f>
        <v>17.100000000000001</v>
      </c>
      <c r="E86" s="22">
        <f t="shared" si="9"/>
        <v>1</v>
      </c>
      <c r="F86" s="21">
        <f t="shared" si="10"/>
        <v>1</v>
      </c>
      <c r="G86" s="20">
        <f>VLOOKUP($A86,'0.0005'!$A$1:$AE$133,11, FALSE)</f>
        <v>1</v>
      </c>
      <c r="H86" s="21">
        <f>VLOOKUP($A86,'0.0005'!$A$1:$AE$133,13, FALSE)</f>
        <v>0</v>
      </c>
      <c r="I86" s="21">
        <f>VLOOKUP($A86,'0.0005'!$A$1:$AE$133,17, FALSE)</f>
        <v>16</v>
      </c>
      <c r="J86" s="22">
        <f t="shared" si="15"/>
        <v>1</v>
      </c>
      <c r="K86" s="21">
        <f t="shared" si="16"/>
        <v>1</v>
      </c>
      <c r="L86" s="4">
        <f>VLOOKUP($A86,'0.0001'!$A$1:$AE$133,13, FALSE)</f>
        <v>1</v>
      </c>
      <c r="M86" s="5">
        <f>VLOOKUP($A86,'0.0001'!$A$1:$AE$133,15, FALSE)</f>
        <v>0</v>
      </c>
      <c r="N86" s="5">
        <f>VLOOKUP($A86,'0.0001'!$A$1:$AE$133,19, FALSE)</f>
        <v>19.5</v>
      </c>
      <c r="O86" s="6">
        <f t="shared" si="11"/>
        <v>1</v>
      </c>
      <c r="P86" s="5">
        <f t="shared" si="12"/>
        <v>1</v>
      </c>
      <c r="Q86" s="4">
        <f>VLOOKUP($A86,'0.00001'!$A$1:$AE$133,13, FALSE)</f>
        <v>1</v>
      </c>
      <c r="R86" s="5">
        <f>VLOOKUP($A86,'0.00001'!$A$1:$AE$133,15, FALSE)</f>
        <v>0</v>
      </c>
      <c r="S86" s="5">
        <f>VLOOKUP($A86,'0.00001'!$A$1:$AE$133,19, FALSE)</f>
        <v>16.8</v>
      </c>
      <c r="T86" s="6">
        <f t="shared" si="13"/>
        <v>1</v>
      </c>
      <c r="U86" s="5">
        <f t="shared" si="14"/>
        <v>1</v>
      </c>
    </row>
    <row r="87" spans="1:21" x14ac:dyDescent="0.25">
      <c r="A87" s="10" t="s">
        <v>103</v>
      </c>
      <c r="B87" s="20">
        <f>VLOOKUP($A87,'0.001'!$A$1:$AE$133,13, FALSE)</f>
        <v>0.99975979999999998</v>
      </c>
      <c r="C87" s="21">
        <f>VLOOKUP($A87,'0.001'!$A$1:$AE$133,15, FALSE)</f>
        <v>0.1126648</v>
      </c>
      <c r="D87" s="21">
        <f>VLOOKUP($A87,'0.001'!$A$1:$AE$133,19, FALSE)</f>
        <v>1200.9000000000001</v>
      </c>
      <c r="E87" s="22">
        <f t="shared" si="9"/>
        <v>0</v>
      </c>
      <c r="F87" s="21">
        <f t="shared" si="10"/>
        <v>1</v>
      </c>
      <c r="G87" s="20">
        <f>VLOOKUP($A87,'0.0005'!$A$1:$AE$133,11, FALSE)</f>
        <v>0.99979739999999995</v>
      </c>
      <c r="H87" s="21">
        <f>VLOOKUP($A87,'0.0005'!$A$1:$AE$133,13, FALSE)</f>
        <v>0.103459</v>
      </c>
      <c r="I87" s="21">
        <f>VLOOKUP($A87,'0.0005'!$A$1:$AE$133,17, FALSE)</f>
        <v>1201.4000000000001</v>
      </c>
      <c r="J87" s="22">
        <f t="shared" si="15"/>
        <v>0</v>
      </c>
      <c r="K87" s="21">
        <f t="shared" si="16"/>
        <v>1</v>
      </c>
      <c r="L87" s="4">
        <f>VLOOKUP($A87,'0.0001'!$A$1:$AE$133,13, FALSE)</f>
        <v>0.99997689999999995</v>
      </c>
      <c r="M87" s="5">
        <f>VLOOKUP($A87,'0.0001'!$A$1:$AE$133,15, FALSE)</f>
        <v>3.4974900000000003E-2</v>
      </c>
      <c r="N87" s="5">
        <f>VLOOKUP($A87,'0.0001'!$A$1:$AE$133,19, FALSE)</f>
        <v>1201.7</v>
      </c>
      <c r="O87" s="6">
        <f t="shared" si="11"/>
        <v>0</v>
      </c>
      <c r="P87" s="5">
        <f t="shared" si="12"/>
        <v>1</v>
      </c>
      <c r="Q87" s="4">
        <f>VLOOKUP($A87,'0.00001'!$A$1:$AE$133,13, FALSE)</f>
        <v>0.99997749999999996</v>
      </c>
      <c r="R87" s="5">
        <f>VLOOKUP($A87,'0.00001'!$A$1:$AE$133,15, FALSE)</f>
        <v>3.4514900000000001E-2</v>
      </c>
      <c r="S87" s="5">
        <f>VLOOKUP($A87,'0.00001'!$A$1:$AE$133,19, FALSE)</f>
        <v>1202.5</v>
      </c>
      <c r="T87" s="6">
        <f t="shared" si="13"/>
        <v>0</v>
      </c>
      <c r="U87" s="5">
        <f t="shared" si="14"/>
        <v>1</v>
      </c>
    </row>
    <row r="88" spans="1:21" x14ac:dyDescent="0.25">
      <c r="A88" s="10" t="s">
        <v>33</v>
      </c>
      <c r="B88" s="20">
        <f>VLOOKUP($A88,'0.001'!$A$1:$AE$133,13, FALSE)</f>
        <v>1</v>
      </c>
      <c r="C88" s="21">
        <f>VLOOKUP($A88,'0.001'!$A$1:$AE$133,15, FALSE)</f>
        <v>0</v>
      </c>
      <c r="D88" s="21">
        <f>VLOOKUP($A88,'0.001'!$A$1:$AE$133,19, FALSE)</f>
        <v>2.8</v>
      </c>
      <c r="E88" s="22">
        <f t="shared" si="9"/>
        <v>1</v>
      </c>
      <c r="F88" s="21">
        <f t="shared" si="10"/>
        <v>1</v>
      </c>
      <c r="G88" s="20">
        <f>VLOOKUP($A88,'0.0005'!$A$1:$AE$133,11, FALSE)</f>
        <v>1</v>
      </c>
      <c r="H88" s="21">
        <f>VLOOKUP($A88,'0.0005'!$A$1:$AE$133,13, FALSE)</f>
        <v>0</v>
      </c>
      <c r="I88" s="21">
        <f>VLOOKUP($A88,'0.0005'!$A$1:$AE$133,17, FALSE)</f>
        <v>2.7</v>
      </c>
      <c r="J88" s="22">
        <f t="shared" si="15"/>
        <v>1</v>
      </c>
      <c r="K88" s="21">
        <f t="shared" si="16"/>
        <v>1</v>
      </c>
      <c r="L88" s="4">
        <f>VLOOKUP($A88,'0.0001'!$A$1:$AE$133,13, FALSE)</f>
        <v>1</v>
      </c>
      <c r="M88" s="5">
        <f>VLOOKUP($A88,'0.0001'!$A$1:$AE$133,15, FALSE)</f>
        <v>0</v>
      </c>
      <c r="N88" s="5">
        <f>VLOOKUP($A88,'0.0001'!$A$1:$AE$133,19, FALSE)</f>
        <v>2.8</v>
      </c>
      <c r="O88" s="6">
        <f t="shared" si="11"/>
        <v>1</v>
      </c>
      <c r="P88" s="5">
        <f t="shared" si="12"/>
        <v>1</v>
      </c>
      <c r="Q88" s="4">
        <f>VLOOKUP($A88,'0.00001'!$A$1:$AE$133,13, FALSE)</f>
        <v>1</v>
      </c>
      <c r="R88" s="5">
        <f>VLOOKUP($A88,'0.00001'!$A$1:$AE$133,15, FALSE)</f>
        <v>0</v>
      </c>
      <c r="S88" s="5">
        <f>VLOOKUP($A88,'0.00001'!$A$1:$AE$133,19, FALSE)</f>
        <v>2.7</v>
      </c>
      <c r="T88" s="6">
        <f t="shared" si="13"/>
        <v>1</v>
      </c>
      <c r="U88" s="5">
        <f t="shared" si="14"/>
        <v>1</v>
      </c>
    </row>
    <row r="89" spans="1:21" x14ac:dyDescent="0.25">
      <c r="A89" s="10" t="s">
        <v>114</v>
      </c>
      <c r="B89" s="20">
        <f>VLOOKUP($A89,'0.001'!$A$1:$AE$133,13, FALSE)</f>
        <v>1</v>
      </c>
      <c r="C89" s="21">
        <f>VLOOKUP($A89,'0.001'!$A$1:$AE$133,15, FALSE)</f>
        <v>0</v>
      </c>
      <c r="D89" s="21">
        <f>VLOOKUP($A89,'0.001'!$A$1:$AE$133,19, FALSE)</f>
        <v>29.9</v>
      </c>
      <c r="E89" s="22">
        <f t="shared" si="9"/>
        <v>1</v>
      </c>
      <c r="F89" s="21">
        <f t="shared" si="10"/>
        <v>1</v>
      </c>
      <c r="G89" s="20">
        <f>VLOOKUP($A89,'0.0005'!$A$1:$AE$133,11, FALSE)</f>
        <v>1</v>
      </c>
      <c r="H89" s="21">
        <f>VLOOKUP($A89,'0.0005'!$A$1:$AE$133,13, FALSE)</f>
        <v>0</v>
      </c>
      <c r="I89" s="21">
        <f>VLOOKUP($A89,'0.0005'!$A$1:$AE$133,17, FALSE)</f>
        <v>23.7</v>
      </c>
      <c r="J89" s="22">
        <f t="shared" si="15"/>
        <v>1</v>
      </c>
      <c r="K89" s="21">
        <f t="shared" si="16"/>
        <v>1</v>
      </c>
      <c r="L89" s="4">
        <f>VLOOKUP($A89,'0.0001'!$A$1:$AE$133,13, FALSE)</f>
        <v>1</v>
      </c>
      <c r="M89" s="5">
        <f>VLOOKUP($A89,'0.0001'!$A$1:$AE$133,15, FALSE)</f>
        <v>0</v>
      </c>
      <c r="N89" s="5">
        <f>VLOOKUP($A89,'0.0001'!$A$1:$AE$133,19, FALSE)</f>
        <v>26.5</v>
      </c>
      <c r="O89" s="6">
        <f t="shared" si="11"/>
        <v>1</v>
      </c>
      <c r="P89" s="5">
        <f t="shared" si="12"/>
        <v>1</v>
      </c>
      <c r="Q89" s="4">
        <f>VLOOKUP($A89,'0.00001'!$A$1:$AE$133,13, FALSE)</f>
        <v>1</v>
      </c>
      <c r="R89" s="5">
        <f>VLOOKUP($A89,'0.00001'!$A$1:$AE$133,15, FALSE)</f>
        <v>0</v>
      </c>
      <c r="S89" s="5">
        <f>VLOOKUP($A89,'0.00001'!$A$1:$AE$133,19, FALSE)</f>
        <v>31.2</v>
      </c>
      <c r="T89" s="6">
        <f t="shared" si="13"/>
        <v>1</v>
      </c>
      <c r="U89" s="5">
        <f t="shared" si="14"/>
        <v>1</v>
      </c>
    </row>
    <row r="90" spans="1:21" x14ac:dyDescent="0.25">
      <c r="A90" s="10" t="s">
        <v>119</v>
      </c>
      <c r="B90" s="20">
        <f>VLOOKUP($A90,'0.001'!$A$1:$AE$133,13, FALSE)</f>
        <v>0.99088620000000005</v>
      </c>
      <c r="C90" s="21">
        <f>VLOOKUP($A90,'0.001'!$A$1:$AE$133,15, FALSE)</f>
        <v>0.65471760000000001</v>
      </c>
      <c r="D90" s="21">
        <f>VLOOKUP($A90,'0.001'!$A$1:$AE$133,19, FALSE)</f>
        <v>1201.9000000000001</v>
      </c>
      <c r="E90" s="22">
        <f t="shared" si="9"/>
        <v>0</v>
      </c>
      <c r="F90" s="21">
        <f t="shared" si="10"/>
        <v>0</v>
      </c>
      <c r="G90" s="20">
        <f>VLOOKUP($A90,'0.0005'!$A$1:$AE$133,11, FALSE)</f>
        <v>0.99325149999999995</v>
      </c>
      <c r="H90" s="21">
        <f>VLOOKUP($A90,'0.0005'!$A$1:$AE$133,13, FALSE)</f>
        <v>0.56338759999999999</v>
      </c>
      <c r="I90" s="21">
        <f>VLOOKUP($A90,'0.0005'!$A$1:$AE$133,17, FALSE)</f>
        <v>1200.2</v>
      </c>
      <c r="J90" s="22">
        <f t="shared" si="15"/>
        <v>0</v>
      </c>
      <c r="K90" s="21">
        <f t="shared" si="16"/>
        <v>0</v>
      </c>
      <c r="L90" s="4">
        <f>VLOOKUP($A90,'0.0001'!$A$1:$AE$133,13, FALSE)</f>
        <v>-164250.7477073</v>
      </c>
      <c r="M90" s="5">
        <f>VLOOKUP($A90,'0.0001'!$A$1:$AE$133,15, FALSE)</f>
        <v>2779.4515396000002</v>
      </c>
      <c r="N90" s="5">
        <f>VLOOKUP($A90,'0.0001'!$A$1:$AE$133,19, FALSE)</f>
        <v>1203.5</v>
      </c>
      <c r="O90" s="6">
        <f t="shared" si="11"/>
        <v>0</v>
      </c>
      <c r="P90" s="5">
        <f t="shared" si="12"/>
        <v>0</v>
      </c>
      <c r="Q90" s="4">
        <f>VLOOKUP($A90,'0.00001'!$A$1:$AE$133,13, FALSE)</f>
        <v>-105.9249575</v>
      </c>
      <c r="R90" s="5">
        <f>VLOOKUP($A90,'0.00001'!$A$1:$AE$133,15, FALSE)</f>
        <v>70.915904999999995</v>
      </c>
      <c r="S90" s="5">
        <f>VLOOKUP($A90,'0.00001'!$A$1:$AE$133,19, FALSE)</f>
        <v>1202.8</v>
      </c>
      <c r="T90" s="6">
        <f t="shared" si="13"/>
        <v>0</v>
      </c>
      <c r="U90" s="5">
        <f t="shared" si="14"/>
        <v>0</v>
      </c>
    </row>
    <row r="91" spans="1:21" x14ac:dyDescent="0.25">
      <c r="A91" s="10" t="s">
        <v>67</v>
      </c>
      <c r="B91" s="20">
        <f>VLOOKUP($A91,'0.001'!$A$1:$AE$133,13, FALSE)</f>
        <v>1</v>
      </c>
      <c r="C91" s="21">
        <f>VLOOKUP($A91,'0.001'!$A$1:$AE$133,15, FALSE)</f>
        <v>0</v>
      </c>
      <c r="D91" s="21">
        <f>VLOOKUP($A91,'0.001'!$A$1:$AE$133,19, FALSE)</f>
        <v>512</v>
      </c>
      <c r="E91" s="22">
        <f t="shared" si="9"/>
        <v>1</v>
      </c>
      <c r="F91" s="21">
        <f t="shared" si="10"/>
        <v>1</v>
      </c>
      <c r="G91" s="20">
        <f>VLOOKUP($A91,'0.0005'!$A$1:$AE$133,11, FALSE)</f>
        <v>0.81969130000000001</v>
      </c>
      <c r="H91" s="21">
        <f>VLOOKUP($A91,'0.0005'!$A$1:$AE$133,13, FALSE)</f>
        <v>2.1717979999999999</v>
      </c>
      <c r="I91" s="21">
        <f>VLOOKUP($A91,'0.0005'!$A$1:$AE$133,17, FALSE)</f>
        <v>1202</v>
      </c>
      <c r="J91" s="22">
        <f t="shared" si="15"/>
        <v>0</v>
      </c>
      <c r="K91" s="21">
        <f t="shared" si="16"/>
        <v>0</v>
      </c>
      <c r="L91" s="4">
        <f>VLOOKUP($A91,'0.0001'!$A$1:$AE$133,13, FALSE)</f>
        <v>0.86183699999999996</v>
      </c>
      <c r="M91" s="5">
        <f>VLOOKUP($A91,'0.0001'!$A$1:$AE$133,15, FALSE)</f>
        <v>1.9011087</v>
      </c>
      <c r="N91" s="5">
        <f>VLOOKUP($A91,'0.0001'!$A$1:$AE$133,19, FALSE)</f>
        <v>1200.5999999999999</v>
      </c>
      <c r="O91" s="6">
        <f t="shared" si="11"/>
        <v>0</v>
      </c>
      <c r="P91" s="5">
        <f t="shared" si="12"/>
        <v>0</v>
      </c>
      <c r="Q91" s="4">
        <f>VLOOKUP($A91,'0.00001'!$A$1:$AE$133,13, FALSE)</f>
        <v>0.8582999</v>
      </c>
      <c r="R91" s="5">
        <f>VLOOKUP($A91,'0.00001'!$A$1:$AE$133,15, FALSE)</f>
        <v>1.9252901</v>
      </c>
      <c r="S91" s="5">
        <f>VLOOKUP($A91,'0.00001'!$A$1:$AE$133,19, FALSE)</f>
        <v>1201.0999999999999</v>
      </c>
      <c r="T91" s="6">
        <f t="shared" si="13"/>
        <v>0</v>
      </c>
      <c r="U91" s="5">
        <f t="shared" si="14"/>
        <v>0</v>
      </c>
    </row>
    <row r="92" spans="1:21" x14ac:dyDescent="0.25">
      <c r="A92" s="10" t="s">
        <v>84</v>
      </c>
      <c r="B92" s="20">
        <f>VLOOKUP($A92,'0.001'!$A$1:$AE$133,13, FALSE)</f>
        <v>1</v>
      </c>
      <c r="C92" s="21">
        <f>VLOOKUP($A92,'0.001'!$A$1:$AE$133,15, FALSE)</f>
        <v>0</v>
      </c>
      <c r="D92" s="21">
        <f>VLOOKUP($A92,'0.001'!$A$1:$AE$133,19, FALSE)</f>
        <v>20.9</v>
      </c>
      <c r="E92" s="22">
        <f t="shared" si="9"/>
        <v>1</v>
      </c>
      <c r="F92" s="21">
        <f t="shared" si="10"/>
        <v>1</v>
      </c>
      <c r="G92" s="20">
        <f>VLOOKUP($A92,'0.0005'!$A$1:$AE$133,11, FALSE)</f>
        <v>1</v>
      </c>
      <c r="H92" s="21">
        <f>VLOOKUP($A92,'0.0005'!$A$1:$AE$133,13, FALSE)</f>
        <v>0</v>
      </c>
      <c r="I92" s="21">
        <f>VLOOKUP($A92,'0.0005'!$A$1:$AE$133,17, FALSE)</f>
        <v>20.3</v>
      </c>
      <c r="J92" s="22">
        <f t="shared" si="15"/>
        <v>1</v>
      </c>
      <c r="K92" s="21">
        <f t="shared" si="16"/>
        <v>1</v>
      </c>
      <c r="L92" s="4">
        <f>VLOOKUP($A92,'0.0001'!$A$1:$AE$133,13, FALSE)</f>
        <v>1</v>
      </c>
      <c r="M92" s="5">
        <f>VLOOKUP($A92,'0.0001'!$A$1:$AE$133,15, FALSE)</f>
        <v>0</v>
      </c>
      <c r="N92" s="5">
        <f>VLOOKUP($A92,'0.0001'!$A$1:$AE$133,19, FALSE)</f>
        <v>22.9</v>
      </c>
      <c r="O92" s="6">
        <f t="shared" si="11"/>
        <v>1</v>
      </c>
      <c r="P92" s="5">
        <f t="shared" si="12"/>
        <v>1</v>
      </c>
      <c r="Q92" s="4">
        <f>VLOOKUP($A92,'0.00001'!$A$1:$AE$133,13, FALSE)</f>
        <v>1</v>
      </c>
      <c r="R92" s="5">
        <f>VLOOKUP($A92,'0.00001'!$A$1:$AE$133,15, FALSE)</f>
        <v>0</v>
      </c>
      <c r="S92" s="5">
        <f>VLOOKUP($A92,'0.00001'!$A$1:$AE$133,19, FALSE)</f>
        <v>27.5</v>
      </c>
      <c r="T92" s="6">
        <f t="shared" si="13"/>
        <v>1</v>
      </c>
      <c r="U92" s="5">
        <f t="shared" si="14"/>
        <v>1</v>
      </c>
    </row>
    <row r="93" spans="1:21" x14ac:dyDescent="0.25">
      <c r="A93" s="10" t="s">
        <v>59</v>
      </c>
      <c r="B93" s="20">
        <f>VLOOKUP($A93,'0.001'!$A$1:$AE$133,13, FALSE)</f>
        <v>1</v>
      </c>
      <c r="C93" s="21">
        <f>VLOOKUP($A93,'0.001'!$A$1:$AE$133,15, FALSE)</f>
        <v>0</v>
      </c>
      <c r="D93" s="21">
        <f>VLOOKUP($A93,'0.001'!$A$1:$AE$133,19, FALSE)</f>
        <v>10.1</v>
      </c>
      <c r="E93" s="22">
        <f t="shared" si="9"/>
        <v>1</v>
      </c>
      <c r="F93" s="21">
        <f t="shared" si="10"/>
        <v>1</v>
      </c>
      <c r="G93" s="20">
        <f>VLOOKUP($A93,'0.0005'!$A$1:$AE$133,11, FALSE)</f>
        <v>1</v>
      </c>
      <c r="H93" s="21">
        <f>VLOOKUP($A93,'0.0005'!$A$1:$AE$133,13, FALSE)</f>
        <v>0</v>
      </c>
      <c r="I93" s="21">
        <f>VLOOKUP($A93,'0.0005'!$A$1:$AE$133,17, FALSE)</f>
        <v>10.9</v>
      </c>
      <c r="J93" s="22">
        <f t="shared" si="15"/>
        <v>1</v>
      </c>
      <c r="K93" s="21">
        <f t="shared" si="16"/>
        <v>1</v>
      </c>
      <c r="L93" s="4">
        <f>VLOOKUP($A93,'0.0001'!$A$1:$AE$133,13, FALSE)</f>
        <v>1</v>
      </c>
      <c r="M93" s="5">
        <f>VLOOKUP($A93,'0.0001'!$A$1:$AE$133,15, FALSE)</f>
        <v>0</v>
      </c>
      <c r="N93" s="5">
        <f>VLOOKUP($A93,'0.0001'!$A$1:$AE$133,19, FALSE)</f>
        <v>8.9</v>
      </c>
      <c r="O93" s="6">
        <f t="shared" si="11"/>
        <v>1</v>
      </c>
      <c r="P93" s="5">
        <f t="shared" si="12"/>
        <v>1</v>
      </c>
      <c r="Q93" s="4">
        <f>VLOOKUP($A93,'0.00001'!$A$1:$AE$133,13, FALSE)</f>
        <v>1</v>
      </c>
      <c r="R93" s="5">
        <f>VLOOKUP($A93,'0.00001'!$A$1:$AE$133,15, FALSE)</f>
        <v>0</v>
      </c>
      <c r="S93" s="5">
        <f>VLOOKUP($A93,'0.00001'!$A$1:$AE$133,19, FALSE)</f>
        <v>10</v>
      </c>
      <c r="T93" s="6">
        <f t="shared" si="13"/>
        <v>1</v>
      </c>
      <c r="U93" s="5">
        <f t="shared" si="14"/>
        <v>1</v>
      </c>
    </row>
    <row r="94" spans="1:21" x14ac:dyDescent="0.25">
      <c r="A94" s="10" t="s">
        <v>77</v>
      </c>
      <c r="B94" s="20">
        <f>VLOOKUP($A94,'0.001'!$A$1:$AE$133,13, FALSE)</f>
        <v>1</v>
      </c>
      <c r="C94" s="21">
        <f>VLOOKUP($A94,'0.001'!$A$1:$AE$133,15, FALSE)</f>
        <v>0</v>
      </c>
      <c r="D94" s="21">
        <f>VLOOKUP($A94,'0.001'!$A$1:$AE$133,19, FALSE)</f>
        <v>19</v>
      </c>
      <c r="E94" s="22">
        <f t="shared" si="9"/>
        <v>1</v>
      </c>
      <c r="F94" s="21">
        <f t="shared" si="10"/>
        <v>1</v>
      </c>
      <c r="G94" s="20">
        <f>VLOOKUP($A94,'0.0005'!$A$1:$AE$133,11, FALSE)</f>
        <v>1</v>
      </c>
      <c r="H94" s="21">
        <f>VLOOKUP($A94,'0.0005'!$A$1:$AE$133,13, FALSE)</f>
        <v>0</v>
      </c>
      <c r="I94" s="21">
        <f>VLOOKUP($A94,'0.0005'!$A$1:$AE$133,17, FALSE)</f>
        <v>17.7</v>
      </c>
      <c r="J94" s="22">
        <f t="shared" si="15"/>
        <v>1</v>
      </c>
      <c r="K94" s="21">
        <f t="shared" si="16"/>
        <v>1</v>
      </c>
      <c r="L94" s="4">
        <f>VLOOKUP($A94,'0.0001'!$A$1:$AE$133,13, FALSE)</f>
        <v>1</v>
      </c>
      <c r="M94" s="5">
        <f>VLOOKUP($A94,'0.0001'!$A$1:$AE$133,15, FALSE)</f>
        <v>0</v>
      </c>
      <c r="N94" s="5">
        <f>VLOOKUP($A94,'0.0001'!$A$1:$AE$133,19, FALSE)</f>
        <v>19.5</v>
      </c>
      <c r="O94" s="6">
        <f t="shared" si="11"/>
        <v>1</v>
      </c>
      <c r="P94" s="5">
        <f t="shared" si="12"/>
        <v>1</v>
      </c>
      <c r="Q94" s="4">
        <f>VLOOKUP($A94,'0.00001'!$A$1:$AE$133,13, FALSE)</f>
        <v>1</v>
      </c>
      <c r="R94" s="5">
        <f>VLOOKUP($A94,'0.00001'!$A$1:$AE$133,15, FALSE)</f>
        <v>0</v>
      </c>
      <c r="S94" s="5">
        <f>VLOOKUP($A94,'0.00001'!$A$1:$AE$133,19, FALSE)</f>
        <v>23.4</v>
      </c>
      <c r="T94" s="6">
        <f t="shared" si="13"/>
        <v>1</v>
      </c>
      <c r="U94" s="5">
        <f t="shared" si="14"/>
        <v>1</v>
      </c>
    </row>
    <row r="95" spans="1:21" x14ac:dyDescent="0.25">
      <c r="A95" s="10" t="s">
        <v>135</v>
      </c>
      <c r="B95" s="20">
        <f>VLOOKUP($A95,'0.001'!$A$1:$AE$133,13, FALSE)</f>
        <v>1</v>
      </c>
      <c r="C95" s="21">
        <f>VLOOKUP($A95,'0.001'!$A$1:$AE$133,15, FALSE)</f>
        <v>0</v>
      </c>
      <c r="D95" s="21">
        <f>VLOOKUP($A95,'0.001'!$A$1:$AE$133,19, FALSE)</f>
        <v>202</v>
      </c>
      <c r="E95" s="22">
        <f t="shared" si="9"/>
        <v>1</v>
      </c>
      <c r="F95" s="21">
        <f t="shared" si="10"/>
        <v>1</v>
      </c>
      <c r="G95" s="20">
        <f>VLOOKUP($A95,'0.0005'!$A$1:$AE$133,11, FALSE)</f>
        <v>1</v>
      </c>
      <c r="H95" s="21">
        <f>VLOOKUP($A95,'0.0005'!$A$1:$AE$133,13, FALSE)</f>
        <v>0</v>
      </c>
      <c r="I95" s="21">
        <f>VLOOKUP($A95,'0.0005'!$A$1:$AE$133,17, FALSE)</f>
        <v>184.9</v>
      </c>
      <c r="J95" s="22">
        <f t="shared" si="15"/>
        <v>1</v>
      </c>
      <c r="K95" s="21">
        <f t="shared" si="16"/>
        <v>1</v>
      </c>
      <c r="L95" s="4">
        <f>VLOOKUP($A95,'0.0001'!$A$1:$AE$133,13, FALSE)</f>
        <v>1</v>
      </c>
      <c r="M95" s="5">
        <f>VLOOKUP($A95,'0.0001'!$A$1:$AE$133,15, FALSE)</f>
        <v>0</v>
      </c>
      <c r="N95" s="5">
        <f>VLOOKUP($A95,'0.0001'!$A$1:$AE$133,19, FALSE)</f>
        <v>704.5</v>
      </c>
      <c r="O95" s="6">
        <f t="shared" si="11"/>
        <v>1</v>
      </c>
      <c r="P95" s="5">
        <f t="shared" si="12"/>
        <v>1</v>
      </c>
      <c r="Q95" s="4">
        <f>VLOOKUP($A95,'0.00001'!$A$1:$AE$133,13, FALSE)</f>
        <v>0.99976690000000001</v>
      </c>
      <c r="R95" s="5">
        <f>VLOOKUP($A95,'0.00001'!$A$1:$AE$133,15, FALSE)</f>
        <v>3.2987200000000001E-2</v>
      </c>
      <c r="S95" s="5">
        <f>VLOOKUP($A95,'0.00001'!$A$1:$AE$133,19, FALSE)</f>
        <v>1201.0999999999999</v>
      </c>
      <c r="T95" s="6">
        <f t="shared" si="13"/>
        <v>0</v>
      </c>
      <c r="U95" s="5">
        <f t="shared" si="14"/>
        <v>1</v>
      </c>
    </row>
    <row r="96" spans="1:21" x14ac:dyDescent="0.25">
      <c r="A96" s="10" t="s">
        <v>109</v>
      </c>
      <c r="B96" s="20">
        <f>VLOOKUP($A96,'0.001'!$A$1:$AE$133,13, FALSE)</f>
        <v>1</v>
      </c>
      <c r="C96" s="21">
        <f>VLOOKUP($A96,'0.001'!$A$1:$AE$133,15, FALSE)</f>
        <v>0</v>
      </c>
      <c r="D96" s="21">
        <f>VLOOKUP($A96,'0.001'!$A$1:$AE$133,19, FALSE)</f>
        <v>15.4</v>
      </c>
      <c r="E96" s="22">
        <f t="shared" si="9"/>
        <v>1</v>
      </c>
      <c r="F96" s="21">
        <f t="shared" si="10"/>
        <v>1</v>
      </c>
      <c r="G96" s="20">
        <f>VLOOKUP($A96,'0.0005'!$A$1:$AE$133,11, FALSE)</f>
        <v>1</v>
      </c>
      <c r="H96" s="21">
        <f>VLOOKUP($A96,'0.0005'!$A$1:$AE$133,13, FALSE)</f>
        <v>0</v>
      </c>
      <c r="I96" s="21">
        <f>VLOOKUP($A96,'0.0005'!$A$1:$AE$133,17, FALSE)</f>
        <v>14</v>
      </c>
      <c r="J96" s="22">
        <f t="shared" si="15"/>
        <v>1</v>
      </c>
      <c r="K96" s="21">
        <f t="shared" si="16"/>
        <v>1</v>
      </c>
      <c r="L96" s="4">
        <f>VLOOKUP($A96,'0.0001'!$A$1:$AE$133,13, FALSE)</f>
        <v>1</v>
      </c>
      <c r="M96" s="5">
        <f>VLOOKUP($A96,'0.0001'!$A$1:$AE$133,15, FALSE)</f>
        <v>0</v>
      </c>
      <c r="N96" s="5">
        <f>VLOOKUP($A96,'0.0001'!$A$1:$AE$133,19, FALSE)</f>
        <v>14.5</v>
      </c>
      <c r="O96" s="6">
        <f t="shared" si="11"/>
        <v>1</v>
      </c>
      <c r="P96" s="5">
        <f t="shared" si="12"/>
        <v>1</v>
      </c>
      <c r="Q96" s="4">
        <f>VLOOKUP($A96,'0.00001'!$A$1:$AE$133,13, FALSE)</f>
        <v>1</v>
      </c>
      <c r="R96" s="5">
        <f>VLOOKUP($A96,'0.00001'!$A$1:$AE$133,15, FALSE)</f>
        <v>0</v>
      </c>
      <c r="S96" s="5">
        <f>VLOOKUP($A96,'0.00001'!$A$1:$AE$133,19, FALSE)</f>
        <v>14.9</v>
      </c>
      <c r="T96" s="6">
        <f t="shared" si="13"/>
        <v>1</v>
      </c>
      <c r="U96" s="5">
        <f t="shared" si="14"/>
        <v>1</v>
      </c>
    </row>
    <row r="97" spans="1:21" x14ac:dyDescent="0.25">
      <c r="A97" s="10" t="s">
        <v>98</v>
      </c>
      <c r="B97" s="20">
        <f>VLOOKUP($A97,'0.001'!$A$1:$AE$133,13, FALSE)</f>
        <v>0.99999689999999997</v>
      </c>
      <c r="C97" s="21">
        <f>VLOOKUP($A97,'0.001'!$A$1:$AE$133,15, FALSE)</f>
        <v>1.6266699999999999E-2</v>
      </c>
      <c r="D97" s="21">
        <f>VLOOKUP($A97,'0.001'!$A$1:$AE$133,19, FALSE)</f>
        <v>1201.9000000000001</v>
      </c>
      <c r="E97" s="22">
        <f t="shared" si="9"/>
        <v>0</v>
      </c>
      <c r="F97" s="21">
        <f t="shared" si="10"/>
        <v>1</v>
      </c>
      <c r="G97" s="20">
        <f>VLOOKUP($A97,'0.0005'!$A$1:$AE$133,11, FALSE)</f>
        <v>0.99999689999999997</v>
      </c>
      <c r="H97" s="21">
        <f>VLOOKUP($A97,'0.0005'!$A$1:$AE$133,13, FALSE)</f>
        <v>1.6266699999999999E-2</v>
      </c>
      <c r="I97" s="21">
        <f>VLOOKUP($A97,'0.0005'!$A$1:$AE$133,17, FALSE)</f>
        <v>1200.5</v>
      </c>
      <c r="J97" s="22">
        <f t="shared" si="15"/>
        <v>0</v>
      </c>
      <c r="K97" s="21">
        <f t="shared" si="16"/>
        <v>1</v>
      </c>
      <c r="L97" s="4">
        <f>VLOOKUP($A97,'0.0001'!$A$1:$AE$133,13, FALSE)</f>
        <v>1</v>
      </c>
      <c r="M97" s="5">
        <f>VLOOKUP($A97,'0.0001'!$A$1:$AE$133,15, FALSE)</f>
        <v>5.0589999999999999E-4</v>
      </c>
      <c r="N97" s="5">
        <f>VLOOKUP($A97,'0.0001'!$A$1:$AE$133,19, FALSE)</f>
        <v>1201.5</v>
      </c>
      <c r="O97" s="6">
        <f t="shared" si="11"/>
        <v>0</v>
      </c>
      <c r="P97" s="5">
        <f t="shared" si="12"/>
        <v>1</v>
      </c>
      <c r="Q97" s="4">
        <f>VLOOKUP($A97,'0.00001'!$A$1:$AE$133,13, FALSE)</f>
        <v>1</v>
      </c>
      <c r="R97" s="5">
        <f>VLOOKUP($A97,'0.00001'!$A$1:$AE$133,15, FALSE)</f>
        <v>5.0699999999999996E-4</v>
      </c>
      <c r="S97" s="5">
        <f>VLOOKUP($A97,'0.00001'!$A$1:$AE$133,19, FALSE)</f>
        <v>1201.5999999999999</v>
      </c>
      <c r="T97" s="6">
        <f t="shared" si="13"/>
        <v>0</v>
      </c>
      <c r="U97" s="5">
        <f t="shared" si="14"/>
        <v>1</v>
      </c>
    </row>
    <row r="98" spans="1:21" x14ac:dyDescent="0.25">
      <c r="A98" s="10" t="s">
        <v>96</v>
      </c>
      <c r="B98" s="20">
        <f>VLOOKUP($A98,'0.001'!$A$1:$AE$133,13, FALSE)</f>
        <v>0.99995769999999995</v>
      </c>
      <c r="C98" s="21">
        <f>VLOOKUP($A98,'0.001'!$A$1:$AE$133,15, FALSE)</f>
        <v>3.3102399999999997E-2</v>
      </c>
      <c r="D98" s="21">
        <f>VLOOKUP($A98,'0.001'!$A$1:$AE$133,19, FALSE)</f>
        <v>1202.8</v>
      </c>
      <c r="E98" s="22">
        <f t="shared" si="9"/>
        <v>0</v>
      </c>
      <c r="F98" s="21">
        <f t="shared" si="10"/>
        <v>1</v>
      </c>
      <c r="G98" s="20">
        <f>VLOOKUP($A98,'0.0005'!$A$1:$AE$133,11, FALSE)</f>
        <v>0.99999990000000005</v>
      </c>
      <c r="H98" s="21">
        <f>VLOOKUP($A98,'0.0005'!$A$1:$AE$133,13, FALSE)</f>
        <v>1.2324E-3</v>
      </c>
      <c r="I98" s="21">
        <f>VLOOKUP($A98,'0.0005'!$A$1:$AE$133,17, FALSE)</f>
        <v>1202.9000000000001</v>
      </c>
      <c r="J98" s="22">
        <f t="shared" si="15"/>
        <v>0</v>
      </c>
      <c r="K98" s="21">
        <f t="shared" si="16"/>
        <v>1</v>
      </c>
      <c r="L98" s="4">
        <f>VLOOKUP($A98,'0.0001'!$A$1:$AE$133,13, FALSE)</f>
        <v>0.99999990000000005</v>
      </c>
      <c r="M98" s="5">
        <f>VLOOKUP($A98,'0.0001'!$A$1:$AE$133,15, FALSE)</f>
        <v>1.2324E-3</v>
      </c>
      <c r="N98" s="5">
        <f>VLOOKUP($A98,'0.0001'!$A$1:$AE$133,19, FALSE)</f>
        <v>1201.5999999999999</v>
      </c>
      <c r="O98" s="6">
        <f t="shared" si="11"/>
        <v>0</v>
      </c>
      <c r="P98" s="5">
        <f t="shared" si="12"/>
        <v>1</v>
      </c>
      <c r="Q98" s="4">
        <f>VLOOKUP($A98,'0.00001'!$A$1:$AE$133,13, FALSE)</f>
        <v>1</v>
      </c>
      <c r="R98" s="5">
        <f>VLOOKUP($A98,'0.00001'!$A$1:$AE$133,15, FALSE)</f>
        <v>3.2660000000000002E-4</v>
      </c>
      <c r="S98" s="5">
        <f>VLOOKUP($A98,'0.00001'!$A$1:$AE$133,19, FALSE)</f>
        <v>1200.7</v>
      </c>
      <c r="T98" s="6">
        <f t="shared" si="13"/>
        <v>0</v>
      </c>
      <c r="U98" s="5">
        <f t="shared" si="14"/>
        <v>1</v>
      </c>
    </row>
    <row r="99" spans="1:21" x14ac:dyDescent="0.25">
      <c r="A99" s="10" t="s">
        <v>76</v>
      </c>
      <c r="B99" s="20">
        <f>VLOOKUP($A99,'0.001'!$A$1:$AE$133,13, FALSE)</f>
        <v>1</v>
      </c>
      <c r="C99" s="21">
        <f>VLOOKUP($A99,'0.001'!$A$1:$AE$133,15, FALSE)</f>
        <v>0</v>
      </c>
      <c r="D99" s="21">
        <f>VLOOKUP($A99,'0.001'!$A$1:$AE$133,19, FALSE)</f>
        <v>8.3000000000000007</v>
      </c>
      <c r="E99" s="22">
        <f t="shared" si="9"/>
        <v>1</v>
      </c>
      <c r="F99" s="21">
        <f t="shared" si="10"/>
        <v>1</v>
      </c>
      <c r="G99" s="20">
        <f>VLOOKUP($A99,'0.0005'!$A$1:$AE$133,11, FALSE)</f>
        <v>1</v>
      </c>
      <c r="H99" s="21">
        <f>VLOOKUP($A99,'0.0005'!$A$1:$AE$133,13, FALSE)</f>
        <v>0</v>
      </c>
      <c r="I99" s="21">
        <f>VLOOKUP($A99,'0.0005'!$A$1:$AE$133,17, FALSE)</f>
        <v>7.8</v>
      </c>
      <c r="J99" s="22">
        <f t="shared" si="15"/>
        <v>1</v>
      </c>
      <c r="K99" s="21">
        <f t="shared" si="16"/>
        <v>1</v>
      </c>
      <c r="L99" s="4">
        <f>VLOOKUP($A99,'0.0001'!$A$1:$AE$133,13, FALSE)</f>
        <v>1</v>
      </c>
      <c r="M99" s="5">
        <f>VLOOKUP($A99,'0.0001'!$A$1:$AE$133,15, FALSE)</f>
        <v>0</v>
      </c>
      <c r="N99" s="5">
        <f>VLOOKUP($A99,'0.0001'!$A$1:$AE$133,19, FALSE)</f>
        <v>9.4</v>
      </c>
      <c r="O99" s="6">
        <f t="shared" si="11"/>
        <v>1</v>
      </c>
      <c r="P99" s="5">
        <f t="shared" si="12"/>
        <v>1</v>
      </c>
      <c r="Q99" s="4">
        <f>VLOOKUP($A99,'0.00001'!$A$1:$AE$133,13, FALSE)</f>
        <v>1</v>
      </c>
      <c r="R99" s="5">
        <f>VLOOKUP($A99,'0.00001'!$A$1:$AE$133,15, FALSE)</f>
        <v>0</v>
      </c>
      <c r="S99" s="5">
        <f>VLOOKUP($A99,'0.00001'!$A$1:$AE$133,19, FALSE)</f>
        <v>7.5</v>
      </c>
      <c r="T99" s="6">
        <f t="shared" si="13"/>
        <v>1</v>
      </c>
      <c r="U99" s="5">
        <f t="shared" si="14"/>
        <v>1</v>
      </c>
    </row>
    <row r="100" spans="1:21" x14ac:dyDescent="0.25">
      <c r="A100" s="10" t="s">
        <v>74</v>
      </c>
      <c r="B100" s="20">
        <f>VLOOKUP($A100,'0.001'!$A$1:$AE$133,13, FALSE)</f>
        <v>0.47607500000000003</v>
      </c>
      <c r="C100" s="21">
        <f>VLOOKUP($A100,'0.001'!$A$1:$AE$133,15, FALSE)</f>
        <v>0.25547619999999999</v>
      </c>
      <c r="D100" s="21">
        <f>VLOOKUP($A100,'0.001'!$A$1:$AE$133,19, FALSE)</f>
        <v>1200.8</v>
      </c>
      <c r="E100" s="22">
        <f t="shared" si="9"/>
        <v>0</v>
      </c>
      <c r="F100" s="21">
        <f t="shared" si="10"/>
        <v>0</v>
      </c>
      <c r="G100" s="20">
        <f>VLOOKUP($A100,'0.0005'!$A$1:$AE$133,11, FALSE)</f>
        <v>0.40166629999999998</v>
      </c>
      <c r="H100" s="21">
        <f>VLOOKUP($A100,'0.0005'!$A$1:$AE$133,13, FALSE)</f>
        <v>0.27301569999999997</v>
      </c>
      <c r="I100" s="21">
        <f>VLOOKUP($A100,'0.0005'!$A$1:$AE$133,17, FALSE)</f>
        <v>1200.5999999999999</v>
      </c>
      <c r="J100" s="22">
        <f t="shared" si="15"/>
        <v>0</v>
      </c>
      <c r="K100" s="21">
        <f t="shared" si="16"/>
        <v>0</v>
      </c>
      <c r="L100" s="4">
        <f>VLOOKUP($A100,'0.0001'!$A$1:$AE$133,13, FALSE)</f>
        <v>0.51998750000000005</v>
      </c>
      <c r="M100" s="5">
        <f>VLOOKUP($A100,'0.0001'!$A$1:$AE$133,15, FALSE)</f>
        <v>0.24453569999999999</v>
      </c>
      <c r="N100" s="5">
        <f>VLOOKUP($A100,'0.0001'!$A$1:$AE$133,19, FALSE)</f>
        <v>1200.5</v>
      </c>
      <c r="O100" s="6">
        <f t="shared" si="11"/>
        <v>0</v>
      </c>
      <c r="P100" s="5">
        <f t="shared" si="12"/>
        <v>0</v>
      </c>
      <c r="Q100" s="4">
        <f>VLOOKUP($A100,'0.00001'!$A$1:$AE$133,13, FALSE)</f>
        <v>0.50551060000000003</v>
      </c>
      <c r="R100" s="5">
        <f>VLOOKUP($A100,'0.00001'!$A$1:$AE$133,15, FALSE)</f>
        <v>0.24819579999999999</v>
      </c>
      <c r="S100" s="5">
        <f>VLOOKUP($A100,'0.00001'!$A$1:$AE$133,19, FALSE)</f>
        <v>1203.2</v>
      </c>
      <c r="T100" s="6">
        <f t="shared" si="13"/>
        <v>0</v>
      </c>
      <c r="U100" s="5">
        <f t="shared" si="14"/>
        <v>0</v>
      </c>
    </row>
    <row r="101" spans="1:21" x14ac:dyDescent="0.25">
      <c r="A101" s="10" t="s">
        <v>141</v>
      </c>
      <c r="B101" s="20">
        <f>VLOOKUP($A101,'0.001'!$A$1:$AE$133,13, FALSE)</f>
        <v>0.33341110000000002</v>
      </c>
      <c r="C101" s="21">
        <f>VLOOKUP($A101,'0.001'!$A$1:$AE$133,15, FALSE)</f>
        <v>11.6947753</v>
      </c>
      <c r="D101" s="21">
        <f>VLOOKUP($A101,'0.001'!$A$1:$AE$133,19, FALSE)</f>
        <v>1200.3</v>
      </c>
      <c r="E101" s="22">
        <f t="shared" si="9"/>
        <v>0</v>
      </c>
      <c r="F101" s="21">
        <f t="shared" si="10"/>
        <v>0</v>
      </c>
      <c r="G101" s="20">
        <f>VLOOKUP($A101,'0.0005'!$A$1:$AE$133,11, FALSE)</f>
        <v>0.99410639999999995</v>
      </c>
      <c r="H101" s="21">
        <f>VLOOKUP($A101,'0.0005'!$A$1:$AE$133,13, FALSE)</f>
        <v>1.0996459999999999</v>
      </c>
      <c r="I101" s="21">
        <f>VLOOKUP($A101,'0.0005'!$A$1:$AE$133,17, FALSE)</f>
        <v>1202.4000000000001</v>
      </c>
      <c r="J101" s="22">
        <f t="shared" si="15"/>
        <v>0</v>
      </c>
      <c r="K101" s="21">
        <f t="shared" si="16"/>
        <v>0</v>
      </c>
      <c r="L101" s="4">
        <f>VLOOKUP($A101,'0.0001'!$A$1:$AE$133,13, FALSE)</f>
        <v>0.99418229999999996</v>
      </c>
      <c r="M101" s="5">
        <f>VLOOKUP($A101,'0.0001'!$A$1:$AE$133,15, FALSE)</f>
        <v>1.0925473000000001</v>
      </c>
      <c r="N101" s="5">
        <f>VLOOKUP($A101,'0.0001'!$A$1:$AE$133,19, FALSE)</f>
        <v>1201</v>
      </c>
      <c r="O101" s="6">
        <f t="shared" si="11"/>
        <v>0</v>
      </c>
      <c r="P101" s="5">
        <f t="shared" si="12"/>
        <v>0</v>
      </c>
      <c r="Q101" s="4">
        <f>VLOOKUP($A101,'0.00001'!$A$1:$AE$133,13, FALSE)</f>
        <v>0.99412880000000003</v>
      </c>
      <c r="R101" s="5">
        <f>VLOOKUP($A101,'0.00001'!$A$1:$AE$133,15, FALSE)</f>
        <v>1.0975542</v>
      </c>
      <c r="S101" s="5">
        <f>VLOOKUP($A101,'0.00001'!$A$1:$AE$133,19, FALSE)</f>
        <v>1202.5999999999999</v>
      </c>
      <c r="T101" s="6">
        <f t="shared" si="13"/>
        <v>0</v>
      </c>
      <c r="U101" s="5">
        <f t="shared" si="14"/>
        <v>0</v>
      </c>
    </row>
    <row r="102" spans="1:21" x14ac:dyDescent="0.25">
      <c r="A102" s="10" t="s">
        <v>147</v>
      </c>
      <c r="B102" s="20">
        <f>VLOOKUP($A102,'0.001'!$A$1:$AE$133,13, FALSE)</f>
        <v>0.9995425</v>
      </c>
      <c r="C102" s="21">
        <f>VLOOKUP($A102,'0.001'!$A$1:$AE$133,15, FALSE)</f>
        <v>0.2531429</v>
      </c>
      <c r="D102" s="21">
        <f>VLOOKUP($A102,'0.001'!$A$1:$AE$133,19, FALSE)</f>
        <v>1200.7</v>
      </c>
      <c r="E102" s="22">
        <f t="shared" si="9"/>
        <v>0</v>
      </c>
      <c r="F102" s="21">
        <f t="shared" si="10"/>
        <v>1</v>
      </c>
      <c r="G102" s="20">
        <f>VLOOKUP($A102,'0.0005'!$A$1:$AE$133,11, FALSE)</f>
        <v>0.99983900000000003</v>
      </c>
      <c r="H102" s="21">
        <f>VLOOKUP($A102,'0.0005'!$A$1:$AE$133,13, FALSE)</f>
        <v>0.15016470000000001</v>
      </c>
      <c r="I102" s="21">
        <f>VLOOKUP($A102,'0.0005'!$A$1:$AE$133,17, FALSE)</f>
        <v>1201</v>
      </c>
      <c r="J102" s="22">
        <f t="shared" si="15"/>
        <v>0</v>
      </c>
      <c r="K102" s="21">
        <f t="shared" si="16"/>
        <v>1</v>
      </c>
      <c r="L102" s="4">
        <f>VLOOKUP($A102,'0.0001'!$A$1:$AE$133,13, FALSE)</f>
        <v>0.99983489999999997</v>
      </c>
      <c r="M102" s="5">
        <f>VLOOKUP($A102,'0.0001'!$A$1:$AE$133,15, FALSE)</f>
        <v>0.1520746</v>
      </c>
      <c r="N102" s="5">
        <f>VLOOKUP($A102,'0.0001'!$A$1:$AE$133,19, FALSE)</f>
        <v>1203.8</v>
      </c>
      <c r="O102" s="6">
        <f t="shared" si="11"/>
        <v>0</v>
      </c>
      <c r="P102" s="5">
        <f t="shared" si="12"/>
        <v>1</v>
      </c>
      <c r="Q102" s="4">
        <f>VLOOKUP($A102,'0.00001'!$A$1:$AE$133,13, FALSE)</f>
        <v>0.99968069999999998</v>
      </c>
      <c r="R102" s="5">
        <f>VLOOKUP($A102,'0.00001'!$A$1:$AE$133,15, FALSE)</f>
        <v>0.21147079999999999</v>
      </c>
      <c r="S102" s="5">
        <f>VLOOKUP($A102,'0.00001'!$A$1:$AE$133,19, FALSE)</f>
        <v>1201.7</v>
      </c>
      <c r="T102" s="6">
        <f t="shared" si="13"/>
        <v>0</v>
      </c>
      <c r="U102" s="5">
        <f t="shared" si="14"/>
        <v>1</v>
      </c>
    </row>
    <row r="103" spans="1:21" x14ac:dyDescent="0.25">
      <c r="A103" s="10" t="s">
        <v>91</v>
      </c>
      <c r="B103" s="20">
        <f>VLOOKUP($A103,'0.001'!$A$1:$AE$133,13, FALSE)</f>
        <v>0.98813580000000001</v>
      </c>
      <c r="C103" s="21">
        <f>VLOOKUP($A103,'0.001'!$A$1:$AE$133,15, FALSE)</f>
        <v>0.1130864</v>
      </c>
      <c r="D103" s="21">
        <f>VLOOKUP($A103,'0.001'!$A$1:$AE$133,19, FALSE)</f>
        <v>1201</v>
      </c>
      <c r="E103" s="22">
        <f t="shared" si="9"/>
        <v>0</v>
      </c>
      <c r="F103" s="21">
        <f t="shared" si="10"/>
        <v>0</v>
      </c>
      <c r="G103" s="20">
        <f>VLOOKUP($A103,'0.0005'!$A$1:$AE$133,11, FALSE)</f>
        <v>0.99710650000000001</v>
      </c>
      <c r="H103" s="21">
        <f>VLOOKUP($A103,'0.0005'!$A$1:$AE$133,13, FALSE)</f>
        <v>5.5847500000000001E-2</v>
      </c>
      <c r="I103" s="21">
        <f>VLOOKUP($A103,'0.0005'!$A$1:$AE$133,17, FALSE)</f>
        <v>1201.8</v>
      </c>
      <c r="J103" s="22">
        <f t="shared" si="15"/>
        <v>0</v>
      </c>
      <c r="K103" s="21">
        <f t="shared" si="16"/>
        <v>0</v>
      </c>
      <c r="L103" s="4">
        <f>VLOOKUP($A103,'0.0001'!$A$1:$AE$133,13, FALSE)</f>
        <v>0.99370780000000003</v>
      </c>
      <c r="M103" s="5">
        <f>VLOOKUP($A103,'0.0001'!$A$1:$AE$133,15, FALSE)</f>
        <v>8.2355100000000001E-2</v>
      </c>
      <c r="N103" s="5">
        <f>VLOOKUP($A103,'0.0001'!$A$1:$AE$133,19, FALSE)</f>
        <v>1202.4000000000001</v>
      </c>
      <c r="O103" s="6">
        <f t="shared" si="11"/>
        <v>0</v>
      </c>
      <c r="P103" s="5">
        <f t="shared" si="12"/>
        <v>0</v>
      </c>
      <c r="Q103" s="4">
        <f>VLOOKUP($A103,'0.00001'!$A$1:$AE$133,13, FALSE)</f>
        <v>0.99216720000000003</v>
      </c>
      <c r="R103" s="5">
        <f>VLOOKUP($A103,'0.00001'!$A$1:$AE$133,15, FALSE)</f>
        <v>9.1885900000000006E-2</v>
      </c>
      <c r="S103" s="5">
        <f>VLOOKUP($A103,'0.00001'!$A$1:$AE$133,19, FALSE)</f>
        <v>1203.5999999999999</v>
      </c>
      <c r="T103" s="6">
        <f t="shared" si="13"/>
        <v>0</v>
      </c>
      <c r="U103" s="5">
        <f t="shared" si="14"/>
        <v>0</v>
      </c>
    </row>
    <row r="104" spans="1:21" x14ac:dyDescent="0.25">
      <c r="A104" s="10" t="s">
        <v>124</v>
      </c>
      <c r="B104" s="20">
        <f>VLOOKUP($A104,'0.001'!$A$1:$AE$133,13, FALSE)</f>
        <v>0.99999890000000002</v>
      </c>
      <c r="C104" s="21">
        <f>VLOOKUP($A104,'0.001'!$A$1:$AE$133,15, FALSE)</f>
        <v>1.5486E-2</v>
      </c>
      <c r="D104" s="21">
        <f>VLOOKUP($A104,'0.001'!$A$1:$AE$133,19, FALSE)</f>
        <v>1201.5</v>
      </c>
      <c r="E104" s="22">
        <f t="shared" si="9"/>
        <v>0</v>
      </c>
      <c r="F104" s="21">
        <f t="shared" si="10"/>
        <v>1</v>
      </c>
      <c r="G104" s="20">
        <f>VLOOKUP($A104,'0.0005'!$A$1:$AE$133,11, FALSE)</f>
        <v>0.99999919999999998</v>
      </c>
      <c r="H104" s="21">
        <f>VLOOKUP($A104,'0.0005'!$A$1:$AE$133,13, FALSE)</f>
        <v>1.2997399999999999E-2</v>
      </c>
      <c r="I104" s="21">
        <f>VLOOKUP($A104,'0.0005'!$A$1:$AE$133,17, FALSE)</f>
        <v>1202</v>
      </c>
      <c r="J104" s="22">
        <f t="shared" si="15"/>
        <v>0</v>
      </c>
      <c r="K104" s="21">
        <f t="shared" si="16"/>
        <v>1</v>
      </c>
      <c r="L104" s="4">
        <f>VLOOKUP($A104,'0.0001'!$A$1:$AE$133,13, FALSE)</f>
        <v>0.99982009999999999</v>
      </c>
      <c r="M104" s="5">
        <f>VLOOKUP($A104,'0.0001'!$A$1:$AE$133,15, FALSE)</f>
        <v>0.19531519999999999</v>
      </c>
      <c r="N104" s="5">
        <f>VLOOKUP($A104,'0.0001'!$A$1:$AE$133,19, FALSE)</f>
        <v>1200.5</v>
      </c>
      <c r="O104" s="6">
        <f t="shared" si="11"/>
        <v>0</v>
      </c>
      <c r="P104" s="5">
        <f t="shared" si="12"/>
        <v>1</v>
      </c>
      <c r="Q104" s="4">
        <f>VLOOKUP($A104,'0.00001'!$A$1:$AE$133,13, FALSE)</f>
        <v>0.99976180000000003</v>
      </c>
      <c r="R104" s="5">
        <f>VLOOKUP($A104,'0.00001'!$A$1:$AE$133,15, FALSE)</f>
        <v>0.22477259999999999</v>
      </c>
      <c r="S104" s="5">
        <f>VLOOKUP($A104,'0.00001'!$A$1:$AE$133,19, FALSE)</f>
        <v>1203.0999999999999</v>
      </c>
      <c r="T104" s="6">
        <f t="shared" si="13"/>
        <v>0</v>
      </c>
      <c r="U104" s="5">
        <f t="shared" si="14"/>
        <v>1</v>
      </c>
    </row>
    <row r="105" spans="1:21" x14ac:dyDescent="0.25">
      <c r="A105" s="10" t="s">
        <v>132</v>
      </c>
      <c r="B105" s="20">
        <f>VLOOKUP($A105,'0.001'!$A$1:$AE$133,13, FALSE)</f>
        <v>0.95518840000000005</v>
      </c>
      <c r="C105" s="21">
        <f>VLOOKUP($A105,'0.001'!$A$1:$AE$133,15, FALSE)</f>
        <v>3.2540999999999998E-3</v>
      </c>
      <c r="D105" s="21">
        <f>VLOOKUP($A105,'0.001'!$A$1:$AE$133,19, FALSE)</f>
        <v>1200.9000000000001</v>
      </c>
      <c r="E105" s="22">
        <f t="shared" si="9"/>
        <v>0</v>
      </c>
      <c r="F105" s="21">
        <f t="shared" si="10"/>
        <v>0</v>
      </c>
      <c r="G105" s="20">
        <f>VLOOKUP($A105,'0.0005'!$A$1:$AE$133,11, FALSE)</f>
        <v>0.95841989999999999</v>
      </c>
      <c r="H105" s="21">
        <f>VLOOKUP($A105,'0.0005'!$A$1:$AE$133,13, FALSE)</f>
        <v>3.1346E-3</v>
      </c>
      <c r="I105" s="21">
        <f>VLOOKUP($A105,'0.0005'!$A$1:$AE$133,17, FALSE)</f>
        <v>1200.5</v>
      </c>
      <c r="J105" s="22">
        <f t="shared" si="15"/>
        <v>0</v>
      </c>
      <c r="K105" s="21">
        <f t="shared" si="16"/>
        <v>0</v>
      </c>
      <c r="L105" s="4">
        <f>VLOOKUP($A105,'0.0001'!$A$1:$AE$133,13, FALSE)</f>
        <v>0.91982779999999997</v>
      </c>
      <c r="M105" s="5">
        <f>VLOOKUP($A105,'0.0001'!$A$1:$AE$133,15, FALSE)</f>
        <v>4.3525999999999999E-3</v>
      </c>
      <c r="N105" s="5">
        <f>VLOOKUP($A105,'0.0001'!$A$1:$AE$133,19, FALSE)</f>
        <v>1200.2</v>
      </c>
      <c r="O105" s="6">
        <f t="shared" si="11"/>
        <v>0</v>
      </c>
      <c r="P105" s="5">
        <f t="shared" si="12"/>
        <v>0</v>
      </c>
      <c r="Q105" s="4">
        <f>VLOOKUP($A105,'0.00001'!$A$1:$AE$133,13, FALSE)</f>
        <v>0.97494670000000005</v>
      </c>
      <c r="R105" s="5">
        <f>VLOOKUP($A105,'0.00001'!$A$1:$AE$133,15, FALSE)</f>
        <v>2.4331000000000001E-3</v>
      </c>
      <c r="S105" s="5">
        <f>VLOOKUP($A105,'0.00001'!$A$1:$AE$133,19, FALSE)</f>
        <v>1201.0999999999999</v>
      </c>
      <c r="T105" s="6">
        <f t="shared" si="13"/>
        <v>0</v>
      </c>
      <c r="U105" s="5">
        <f t="shared" si="14"/>
        <v>0</v>
      </c>
    </row>
    <row r="106" spans="1:21" x14ac:dyDescent="0.25">
      <c r="A106" s="10" t="s">
        <v>131</v>
      </c>
      <c r="B106" s="20">
        <f>VLOOKUP($A106,'0.001'!$A$1:$AE$133,13, FALSE)</f>
        <v>-1.1851634</v>
      </c>
      <c r="C106" s="21">
        <f>VLOOKUP($A106,'0.001'!$A$1:$AE$133,15, FALSE)</f>
        <v>19.4102788</v>
      </c>
      <c r="D106" s="21">
        <f>VLOOKUP($A106,'0.001'!$A$1:$AE$133,19, FALSE)</f>
        <v>1201.7</v>
      </c>
      <c r="E106" s="22">
        <f t="shared" si="9"/>
        <v>0</v>
      </c>
      <c r="F106" s="21">
        <f t="shared" si="10"/>
        <v>0</v>
      </c>
      <c r="G106" s="20">
        <f>VLOOKUP($A106,'0.0005'!$A$1:$AE$133,11, FALSE)</f>
        <v>0.31414130000000001</v>
      </c>
      <c r="H106" s="21">
        <f>VLOOKUP($A106,'0.0005'!$A$1:$AE$133,13, FALSE)</f>
        <v>10.874446300000001</v>
      </c>
      <c r="I106" s="21">
        <f>VLOOKUP($A106,'0.0005'!$A$1:$AE$133,17, FALSE)</f>
        <v>1200.5</v>
      </c>
      <c r="J106" s="22">
        <f t="shared" si="15"/>
        <v>0</v>
      </c>
      <c r="K106" s="21">
        <f t="shared" si="16"/>
        <v>0</v>
      </c>
      <c r="L106" s="4">
        <f>VLOOKUP($A106,'0.0001'!$A$1:$AE$133,13, FALSE)</f>
        <v>-15.268095600000001</v>
      </c>
      <c r="M106" s="5">
        <f>VLOOKUP($A106,'0.0001'!$A$1:$AE$133,15, FALSE)</f>
        <v>52.961243699999997</v>
      </c>
      <c r="N106" s="5">
        <f>VLOOKUP($A106,'0.0001'!$A$1:$AE$133,19, FALSE)</f>
        <v>1201.7</v>
      </c>
      <c r="O106" s="6">
        <f t="shared" si="11"/>
        <v>0</v>
      </c>
      <c r="P106" s="5">
        <f t="shared" si="12"/>
        <v>0</v>
      </c>
      <c r="Q106" s="4">
        <f>VLOOKUP($A106,'0.00001'!$A$1:$AE$133,13, FALSE)</f>
        <v>-21.0303778</v>
      </c>
      <c r="R106" s="5">
        <f>VLOOKUP($A106,'0.00001'!$A$1:$AE$133,15, FALSE)</f>
        <v>61.631223400000003</v>
      </c>
      <c r="S106" s="5">
        <f>VLOOKUP($A106,'0.00001'!$A$1:$AE$133,19, FALSE)</f>
        <v>1203.5999999999999</v>
      </c>
      <c r="T106" s="6">
        <f t="shared" si="13"/>
        <v>0</v>
      </c>
      <c r="U106" s="5">
        <f t="shared" si="14"/>
        <v>0</v>
      </c>
    </row>
    <row r="107" spans="1:21" x14ac:dyDescent="0.25">
      <c r="A107" s="10" t="s">
        <v>97</v>
      </c>
      <c r="B107" s="20">
        <f>VLOOKUP($A107,'0.001'!$A$1:$AE$133,13, FALSE)</f>
        <v>0.99548099999999995</v>
      </c>
      <c r="C107" s="21">
        <f>VLOOKUP($A107,'0.001'!$A$1:$AE$133,15, FALSE)</f>
        <v>8.4892200000000001E-2</v>
      </c>
      <c r="D107" s="21">
        <f>VLOOKUP($A107,'0.001'!$A$1:$AE$133,19, FALSE)</f>
        <v>1203.5</v>
      </c>
      <c r="E107" s="22">
        <f t="shared" si="9"/>
        <v>0</v>
      </c>
      <c r="F107" s="21">
        <f t="shared" si="10"/>
        <v>0</v>
      </c>
      <c r="G107" s="20">
        <f>VLOOKUP($A107,'0.0005'!$A$1:$AE$133,11, FALSE)</f>
        <v>0.99548099999999995</v>
      </c>
      <c r="H107" s="21">
        <f>VLOOKUP($A107,'0.0005'!$A$1:$AE$133,13, FALSE)</f>
        <v>8.4892200000000001E-2</v>
      </c>
      <c r="I107" s="21">
        <f>VLOOKUP($A107,'0.0005'!$A$1:$AE$133,17, FALSE)</f>
        <v>1200.7</v>
      </c>
      <c r="J107" s="22">
        <f t="shared" si="15"/>
        <v>0</v>
      </c>
      <c r="K107" s="21">
        <f t="shared" si="16"/>
        <v>0</v>
      </c>
      <c r="L107" s="4">
        <f>VLOOKUP($A107,'0.0001'!$A$1:$AE$133,13, FALSE)</f>
        <v>0.99971840000000001</v>
      </c>
      <c r="M107" s="5">
        <f>VLOOKUP($A107,'0.0001'!$A$1:$AE$133,15, FALSE)</f>
        <v>2.1190299999999999E-2</v>
      </c>
      <c r="N107" s="5">
        <f>VLOOKUP($A107,'0.0001'!$A$1:$AE$133,19, FALSE)</f>
        <v>1202.0999999999999</v>
      </c>
      <c r="O107" s="6">
        <f t="shared" si="11"/>
        <v>0</v>
      </c>
      <c r="P107" s="5">
        <f t="shared" si="12"/>
        <v>1</v>
      </c>
      <c r="Q107" s="4"/>
      <c r="R107" s="5" t="str">
        <f>VLOOKUP($A107,'0.00001'!$A$1:$AE$133,15, FALSE)</f>
        <v>inf</v>
      </c>
      <c r="S107" s="5">
        <f>VLOOKUP($A107,'0.00001'!$A$1:$AE$133,19, FALSE)</f>
        <v>1201.3</v>
      </c>
      <c r="T107" s="6">
        <f t="shared" si="13"/>
        <v>0</v>
      </c>
      <c r="U107" s="5">
        <f t="shared" si="14"/>
        <v>0</v>
      </c>
    </row>
    <row r="108" spans="1:21" x14ac:dyDescent="0.25">
      <c r="A108" s="10" t="s">
        <v>140</v>
      </c>
      <c r="B108" s="20">
        <f>VLOOKUP($A108,'0.001'!$A$1:$AE$133,13, FALSE)</f>
        <v>0.99795809999999996</v>
      </c>
      <c r="C108" s="21">
        <f>VLOOKUP($A108,'0.001'!$A$1:$AE$133,15, FALSE)</f>
        <v>1.2937521999999999</v>
      </c>
      <c r="D108" s="21">
        <f>VLOOKUP($A108,'0.001'!$A$1:$AE$133,19, FALSE)</f>
        <v>1201</v>
      </c>
      <c r="E108" s="22">
        <f t="shared" si="9"/>
        <v>0</v>
      </c>
      <c r="F108" s="21">
        <f t="shared" si="10"/>
        <v>0</v>
      </c>
      <c r="G108" s="20">
        <f>VLOOKUP($A108,'0.0005'!$A$1:$AE$133,11, FALSE)</f>
        <v>0.99801709999999999</v>
      </c>
      <c r="H108" s="21">
        <f>VLOOKUP($A108,'0.0005'!$A$1:$AE$133,13, FALSE)</f>
        <v>1.274926</v>
      </c>
      <c r="I108" s="21">
        <f>VLOOKUP($A108,'0.0005'!$A$1:$AE$133,17, FALSE)</f>
        <v>1202</v>
      </c>
      <c r="J108" s="22">
        <f t="shared" si="15"/>
        <v>0</v>
      </c>
      <c r="K108" s="21">
        <f t="shared" si="16"/>
        <v>0</v>
      </c>
      <c r="L108" s="4">
        <f>VLOOKUP($A108,'0.0001'!$A$1:$AE$133,13, FALSE)</f>
        <v>0.99848729999999997</v>
      </c>
      <c r="M108" s="5">
        <f>VLOOKUP($A108,'0.0001'!$A$1:$AE$133,15, FALSE)</f>
        <v>1.1135442</v>
      </c>
      <c r="N108" s="5">
        <f>VLOOKUP($A108,'0.0001'!$A$1:$AE$133,19, FALSE)</f>
        <v>1203.5999999999999</v>
      </c>
      <c r="O108" s="6">
        <f t="shared" si="11"/>
        <v>0</v>
      </c>
      <c r="P108" s="5">
        <f t="shared" si="12"/>
        <v>0</v>
      </c>
      <c r="Q108" s="4">
        <f>VLOOKUP($A108,'0.00001'!$A$1:$AE$133,13, FALSE)</f>
        <v>0.99780000000000002</v>
      </c>
      <c r="R108" s="5">
        <f>VLOOKUP($A108,'0.00001'!$A$1:$AE$133,15, FALSE)</f>
        <v>1.3429021000000001</v>
      </c>
      <c r="S108" s="5">
        <f>VLOOKUP($A108,'0.00001'!$A$1:$AE$133,19, FALSE)</f>
        <v>1200.9000000000001</v>
      </c>
      <c r="T108" s="6">
        <f t="shared" si="13"/>
        <v>0</v>
      </c>
      <c r="U108" s="5">
        <f t="shared" si="14"/>
        <v>0</v>
      </c>
    </row>
    <row r="109" spans="1:21" x14ac:dyDescent="0.25">
      <c r="A109" s="10" t="s">
        <v>145</v>
      </c>
      <c r="B109" s="20">
        <f>VLOOKUP($A109,'0.001'!$A$1:$AE$133,13, FALSE)</f>
        <v>1</v>
      </c>
      <c r="C109" s="21">
        <f>VLOOKUP($A109,'0.001'!$A$1:$AE$133,15, FALSE)</f>
        <v>0</v>
      </c>
      <c r="D109" s="21">
        <f>VLOOKUP($A109,'0.001'!$A$1:$AE$133,19, FALSE)</f>
        <v>193.3</v>
      </c>
      <c r="E109" s="22">
        <f t="shared" si="9"/>
        <v>1</v>
      </c>
      <c r="F109" s="21">
        <f t="shared" si="10"/>
        <v>1</v>
      </c>
      <c r="G109" s="20">
        <f>VLOOKUP($A109,'0.0005'!$A$1:$AE$133,11, FALSE)</f>
        <v>1</v>
      </c>
      <c r="H109" s="21">
        <f>VLOOKUP($A109,'0.0005'!$A$1:$AE$133,13, FALSE)</f>
        <v>0</v>
      </c>
      <c r="I109" s="21">
        <f>VLOOKUP($A109,'0.0005'!$A$1:$AE$133,17, FALSE)</f>
        <v>179.8</v>
      </c>
      <c r="J109" s="22">
        <f t="shared" si="15"/>
        <v>1</v>
      </c>
      <c r="K109" s="21">
        <f t="shared" si="16"/>
        <v>1</v>
      </c>
      <c r="L109" s="4">
        <f>VLOOKUP($A109,'0.0001'!$A$1:$AE$133,13, FALSE)</f>
        <v>1</v>
      </c>
      <c r="M109" s="5">
        <f>VLOOKUP($A109,'0.0001'!$A$1:$AE$133,15, FALSE)</f>
        <v>0</v>
      </c>
      <c r="N109" s="5">
        <f>VLOOKUP($A109,'0.0001'!$A$1:$AE$133,19, FALSE)</f>
        <v>193.7</v>
      </c>
      <c r="O109" s="6">
        <f t="shared" si="11"/>
        <v>1</v>
      </c>
      <c r="P109" s="5">
        <f t="shared" si="12"/>
        <v>1</v>
      </c>
      <c r="Q109" s="4">
        <f>VLOOKUP($A109,'0.00001'!$A$1:$AE$133,13, FALSE)</f>
        <v>1</v>
      </c>
      <c r="R109" s="5">
        <f>VLOOKUP($A109,'0.00001'!$A$1:$AE$133,15, FALSE)</f>
        <v>0</v>
      </c>
      <c r="S109" s="5">
        <f>VLOOKUP($A109,'0.00001'!$A$1:$AE$133,19, FALSE)</f>
        <v>245.5</v>
      </c>
      <c r="T109" s="6">
        <f t="shared" si="13"/>
        <v>1</v>
      </c>
      <c r="U109" s="5">
        <f t="shared" si="14"/>
        <v>1</v>
      </c>
    </row>
    <row r="110" spans="1:21" x14ac:dyDescent="0.25">
      <c r="A110" s="10" t="s">
        <v>123</v>
      </c>
      <c r="B110" s="20">
        <f>VLOOKUP($A110,'0.001'!$A$1:$AE$133,13, FALSE)</f>
        <v>1</v>
      </c>
      <c r="C110" s="21">
        <f>VLOOKUP($A110,'0.001'!$A$1:$AE$133,15, FALSE)</f>
        <v>0</v>
      </c>
      <c r="D110" s="21">
        <f>VLOOKUP($A110,'0.001'!$A$1:$AE$133,19, FALSE)</f>
        <v>236.6</v>
      </c>
      <c r="E110" s="22">
        <f t="shared" si="9"/>
        <v>1</v>
      </c>
      <c r="F110" s="21">
        <f t="shared" si="10"/>
        <v>1</v>
      </c>
      <c r="G110" s="20">
        <f>VLOOKUP($A110,'0.0005'!$A$1:$AE$133,11, FALSE)</f>
        <v>1</v>
      </c>
      <c r="H110" s="21">
        <f>VLOOKUP($A110,'0.0005'!$A$1:$AE$133,13, FALSE)</f>
        <v>0</v>
      </c>
      <c r="I110" s="21">
        <f>VLOOKUP($A110,'0.0005'!$A$1:$AE$133,17, FALSE)</f>
        <v>224.5</v>
      </c>
      <c r="J110" s="22">
        <f t="shared" si="15"/>
        <v>1</v>
      </c>
      <c r="K110" s="21">
        <f t="shared" si="16"/>
        <v>1</v>
      </c>
      <c r="L110" s="4">
        <f>VLOOKUP($A110,'0.0001'!$A$1:$AE$133,13, FALSE)</f>
        <v>1</v>
      </c>
      <c r="M110" s="5">
        <f>VLOOKUP($A110,'0.0001'!$A$1:$AE$133,15, FALSE)</f>
        <v>0</v>
      </c>
      <c r="N110" s="5">
        <f>VLOOKUP($A110,'0.0001'!$A$1:$AE$133,19, FALSE)</f>
        <v>306.7</v>
      </c>
      <c r="O110" s="6">
        <f t="shared" si="11"/>
        <v>1</v>
      </c>
      <c r="P110" s="5">
        <f t="shared" si="12"/>
        <v>1</v>
      </c>
      <c r="Q110" s="4">
        <f>VLOOKUP($A110,'0.00001'!$A$1:$AE$133,13, FALSE)</f>
        <v>1</v>
      </c>
      <c r="R110" s="5">
        <f>VLOOKUP($A110,'0.00001'!$A$1:$AE$133,15, FALSE)</f>
        <v>0</v>
      </c>
      <c r="S110" s="5">
        <f>VLOOKUP($A110,'0.00001'!$A$1:$AE$133,19, FALSE)</f>
        <v>338.3</v>
      </c>
      <c r="T110" s="6">
        <f t="shared" si="13"/>
        <v>1</v>
      </c>
      <c r="U110" s="5">
        <f t="shared" si="14"/>
        <v>1</v>
      </c>
    </row>
    <row r="111" spans="1:21" x14ac:dyDescent="0.25">
      <c r="A111" s="10" t="s">
        <v>139</v>
      </c>
      <c r="B111" s="20">
        <f>VLOOKUP($A111,'0.001'!$A$1:$AE$133,13, FALSE)</f>
        <v>1</v>
      </c>
      <c r="C111" s="21">
        <f>VLOOKUP($A111,'0.001'!$A$1:$AE$133,15, FALSE)</f>
        <v>0</v>
      </c>
      <c r="D111" s="21">
        <f>VLOOKUP($A111,'0.001'!$A$1:$AE$133,19, FALSE)</f>
        <v>309.5</v>
      </c>
      <c r="E111" s="22">
        <f t="shared" si="9"/>
        <v>1</v>
      </c>
      <c r="F111" s="21">
        <f t="shared" si="10"/>
        <v>1</v>
      </c>
      <c r="G111" s="20">
        <f>VLOOKUP($A111,'0.0005'!$A$1:$AE$133,11, FALSE)</f>
        <v>1</v>
      </c>
      <c r="H111" s="21">
        <f>VLOOKUP($A111,'0.0005'!$A$1:$AE$133,13, FALSE)</f>
        <v>0</v>
      </c>
      <c r="I111" s="21">
        <f>VLOOKUP($A111,'0.0005'!$A$1:$AE$133,17, FALSE)</f>
        <v>289.10000000000002</v>
      </c>
      <c r="J111" s="22">
        <f t="shared" si="15"/>
        <v>1</v>
      </c>
      <c r="K111" s="21">
        <f t="shared" si="16"/>
        <v>1</v>
      </c>
      <c r="L111" s="4">
        <f>VLOOKUP($A111,'0.0001'!$A$1:$AE$133,13, FALSE)</f>
        <v>1</v>
      </c>
      <c r="M111" s="5">
        <f>VLOOKUP($A111,'0.0001'!$A$1:$AE$133,15, FALSE)</f>
        <v>0</v>
      </c>
      <c r="N111" s="5">
        <f>VLOOKUP($A111,'0.0001'!$A$1:$AE$133,19, FALSE)</f>
        <v>339.3</v>
      </c>
      <c r="O111" s="6">
        <f t="shared" si="11"/>
        <v>1</v>
      </c>
      <c r="P111" s="5">
        <f t="shared" si="12"/>
        <v>1</v>
      </c>
      <c r="Q111" s="4">
        <f>VLOOKUP($A111,'0.00001'!$A$1:$AE$133,13, FALSE)</f>
        <v>1</v>
      </c>
      <c r="R111" s="5">
        <f>VLOOKUP($A111,'0.00001'!$A$1:$AE$133,15, FALSE)</f>
        <v>0</v>
      </c>
      <c r="S111" s="5">
        <f>VLOOKUP($A111,'0.00001'!$A$1:$AE$133,19, FALSE)</f>
        <v>286.10000000000002</v>
      </c>
      <c r="T111" s="6">
        <f t="shared" si="13"/>
        <v>1</v>
      </c>
      <c r="U111" s="5">
        <f t="shared" si="14"/>
        <v>1</v>
      </c>
    </row>
    <row r="112" spans="1:21" x14ac:dyDescent="0.25">
      <c r="A112" s="10" t="s">
        <v>143</v>
      </c>
      <c r="B112" s="20">
        <f>VLOOKUP($A112,'0.001'!$A$1:$AE$133,13, FALSE)</f>
        <v>0.68298369999999997</v>
      </c>
      <c r="C112" s="21">
        <f>VLOOKUP($A112,'0.001'!$A$1:$AE$133,15, FALSE)</f>
        <v>1.1375565000000001</v>
      </c>
      <c r="D112" s="21">
        <f>VLOOKUP($A112,'0.001'!$A$1:$AE$133,19, FALSE)</f>
        <v>1200.0999999999999</v>
      </c>
      <c r="E112" s="22">
        <f t="shared" si="9"/>
        <v>0</v>
      </c>
      <c r="F112" s="21">
        <f t="shared" si="10"/>
        <v>0</v>
      </c>
      <c r="G112" s="20">
        <f>VLOOKUP($A112,'0.0005'!$A$1:$AE$133,11, FALSE)</f>
        <v>0.6702323</v>
      </c>
      <c r="H112" s="21">
        <f>VLOOKUP($A112,'0.0005'!$A$1:$AE$133,13, FALSE)</f>
        <v>1.160209</v>
      </c>
      <c r="I112" s="21">
        <f>VLOOKUP($A112,'0.0005'!$A$1:$AE$133,17, FALSE)</f>
        <v>1200.9000000000001</v>
      </c>
      <c r="J112" s="22">
        <f t="shared" si="15"/>
        <v>0</v>
      </c>
      <c r="K112" s="21">
        <f t="shared" si="16"/>
        <v>0</v>
      </c>
      <c r="L112" s="4">
        <f>VLOOKUP($A112,'0.0001'!$A$1:$AE$133,13, FALSE)</f>
        <v>0.70051180000000002</v>
      </c>
      <c r="M112" s="5">
        <f>VLOOKUP($A112,'0.0001'!$A$1:$AE$133,15, FALSE)</f>
        <v>1.105661</v>
      </c>
      <c r="N112" s="5">
        <f>VLOOKUP($A112,'0.0001'!$A$1:$AE$133,19, FALSE)</f>
        <v>1200.8</v>
      </c>
      <c r="O112" s="6">
        <f t="shared" si="11"/>
        <v>0</v>
      </c>
      <c r="P112" s="5">
        <f t="shared" si="12"/>
        <v>0</v>
      </c>
      <c r="Q112" s="4">
        <f>VLOOKUP($A112,'0.00001'!$A$1:$AE$133,13, FALSE)</f>
        <v>0.70051180000000002</v>
      </c>
      <c r="R112" s="5">
        <f>VLOOKUP($A112,'0.00001'!$A$1:$AE$133,15, FALSE)</f>
        <v>1.105661</v>
      </c>
      <c r="S112" s="5">
        <f>VLOOKUP($A112,'0.00001'!$A$1:$AE$133,19, FALSE)</f>
        <v>1202.8</v>
      </c>
      <c r="T112" s="6">
        <f t="shared" si="13"/>
        <v>0</v>
      </c>
      <c r="U112" s="5">
        <f t="shared" si="14"/>
        <v>0</v>
      </c>
    </row>
    <row r="113" spans="1:21" x14ac:dyDescent="0.25">
      <c r="A113" s="10" t="s">
        <v>148</v>
      </c>
      <c r="B113" s="20">
        <f>VLOOKUP($A113,'0.001'!$A$1:$AE$133,13, FALSE)</f>
        <v>0.98491379999999995</v>
      </c>
      <c r="C113" s="21">
        <f>VLOOKUP($A113,'0.001'!$A$1:$AE$133,15, FALSE)</f>
        <v>1.9266247000000001</v>
      </c>
      <c r="D113" s="21">
        <f>VLOOKUP($A113,'0.001'!$A$1:$AE$133,19, FALSE)</f>
        <v>1200.3</v>
      </c>
      <c r="E113" s="22">
        <f t="shared" si="9"/>
        <v>0</v>
      </c>
      <c r="F113" s="21">
        <f t="shared" si="10"/>
        <v>0</v>
      </c>
      <c r="G113" s="20">
        <f>VLOOKUP($A113,'0.0005'!$A$1:$AE$133,11, FALSE)</f>
        <v>0.93648450000000005</v>
      </c>
      <c r="H113" s="21">
        <f>VLOOKUP($A113,'0.0005'!$A$1:$AE$133,13, FALSE)</f>
        <v>3.9531784999999999</v>
      </c>
      <c r="I113" s="21">
        <f>VLOOKUP($A113,'0.0005'!$A$1:$AE$133,17, FALSE)</f>
        <v>1200.7</v>
      </c>
      <c r="J113" s="22">
        <f t="shared" si="15"/>
        <v>0</v>
      </c>
      <c r="K113" s="21">
        <f t="shared" si="16"/>
        <v>0</v>
      </c>
      <c r="L113" s="4">
        <f>VLOOKUP($A113,'0.0001'!$A$1:$AE$133,13, FALSE)</f>
        <v>0.93281890000000001</v>
      </c>
      <c r="M113" s="5">
        <f>VLOOKUP($A113,'0.0001'!$A$1:$AE$133,15, FALSE)</f>
        <v>4.0656508000000002</v>
      </c>
      <c r="N113" s="5">
        <f>VLOOKUP($A113,'0.0001'!$A$1:$AE$133,19, FALSE)</f>
        <v>1202.4000000000001</v>
      </c>
      <c r="O113" s="6">
        <f t="shared" si="11"/>
        <v>0</v>
      </c>
      <c r="P113" s="5">
        <f t="shared" si="12"/>
        <v>0</v>
      </c>
      <c r="Q113" s="4">
        <f>VLOOKUP($A113,'0.00001'!$A$1:$AE$133,13, FALSE)</f>
        <v>0.93371099999999996</v>
      </c>
      <c r="R113" s="5">
        <f>VLOOKUP($A113,'0.00001'!$A$1:$AE$133,15, FALSE)</f>
        <v>4.0385666000000002</v>
      </c>
      <c r="S113" s="5">
        <f>VLOOKUP($A113,'0.00001'!$A$1:$AE$133,19, FALSE)</f>
        <v>1202.5999999999999</v>
      </c>
      <c r="T113" s="6">
        <f t="shared" si="13"/>
        <v>0</v>
      </c>
      <c r="U113" s="5">
        <f t="shared" si="14"/>
        <v>0</v>
      </c>
    </row>
    <row r="114" spans="1:21" x14ac:dyDescent="0.25">
      <c r="A114" s="10" t="s">
        <v>86</v>
      </c>
      <c r="B114" s="20">
        <f>VLOOKUP($A114,'0.001'!$A$1:$AE$133,13, FALSE)</f>
        <v>0.95109460000000001</v>
      </c>
      <c r="C114" s="21">
        <f>VLOOKUP($A114,'0.001'!$A$1:$AE$133,15, FALSE)</f>
        <v>0.4072828</v>
      </c>
      <c r="D114" s="21">
        <f>VLOOKUP($A114,'0.001'!$A$1:$AE$133,19, FALSE)</f>
        <v>1200.5</v>
      </c>
      <c r="E114" s="22">
        <f t="shared" si="9"/>
        <v>0</v>
      </c>
      <c r="F114" s="21">
        <f t="shared" si="10"/>
        <v>0</v>
      </c>
      <c r="G114" s="20">
        <f>VLOOKUP($A114,'0.0005'!$A$1:$AE$133,11, FALSE)</f>
        <v>0.99999119999999997</v>
      </c>
      <c r="H114" s="21">
        <f>VLOOKUP($A114,'0.0005'!$A$1:$AE$133,13, FALSE)</f>
        <v>5.4771000000000004E-3</v>
      </c>
      <c r="I114" s="21">
        <f>VLOOKUP($A114,'0.0005'!$A$1:$AE$133,17, FALSE)</f>
        <v>1201.4000000000001</v>
      </c>
      <c r="J114" s="22">
        <f t="shared" si="15"/>
        <v>0</v>
      </c>
      <c r="K114" s="21">
        <f t="shared" si="16"/>
        <v>1</v>
      </c>
      <c r="L114" s="4">
        <f>VLOOKUP($A114,'0.0001'!$A$1:$AE$133,13, FALSE)</f>
        <v>0.99994450000000001</v>
      </c>
      <c r="M114" s="5">
        <f>VLOOKUP($A114,'0.0001'!$A$1:$AE$133,15, FALSE)</f>
        <v>1.3718599999999999E-2</v>
      </c>
      <c r="N114" s="5">
        <f>VLOOKUP($A114,'0.0001'!$A$1:$AE$133,19, FALSE)</f>
        <v>1201</v>
      </c>
      <c r="O114" s="6">
        <f t="shared" si="11"/>
        <v>0</v>
      </c>
      <c r="P114" s="5">
        <f t="shared" si="12"/>
        <v>1</v>
      </c>
      <c r="Q114" s="4">
        <f>VLOOKUP($A114,'0.00001'!$A$1:$AE$133,13, FALSE)</f>
        <v>0.99999899999999997</v>
      </c>
      <c r="R114" s="5">
        <f>VLOOKUP($A114,'0.00001'!$A$1:$AE$133,15, FALSE)</f>
        <v>1.8239E-3</v>
      </c>
      <c r="S114" s="5">
        <f>VLOOKUP($A114,'0.00001'!$A$1:$AE$133,19, FALSE)</f>
        <v>1201.4000000000001</v>
      </c>
      <c r="T114" s="6">
        <f t="shared" si="13"/>
        <v>0</v>
      </c>
      <c r="U114" s="5">
        <f t="shared" si="14"/>
        <v>1</v>
      </c>
    </row>
    <row r="115" spans="1:21" x14ac:dyDescent="0.25">
      <c r="A115" s="10" t="s">
        <v>117</v>
      </c>
      <c r="B115" s="20">
        <f>VLOOKUP($A115,'0.001'!$A$1:$AE$133,13, FALSE)</f>
        <v>0.99949180000000004</v>
      </c>
      <c r="C115" s="21">
        <f>VLOOKUP($A115,'0.001'!$A$1:$AE$133,15, FALSE)</f>
        <v>1.1239300000000001E-2</v>
      </c>
      <c r="D115" s="21">
        <f>VLOOKUP($A115,'0.001'!$A$1:$AE$133,19, FALSE)</f>
        <v>1201.2</v>
      </c>
      <c r="E115" s="22">
        <f t="shared" si="9"/>
        <v>0</v>
      </c>
      <c r="F115" s="21">
        <f t="shared" si="10"/>
        <v>1</v>
      </c>
      <c r="G115" s="20">
        <f>VLOOKUP($A115,'0.0005'!$A$1:$AE$133,11, FALSE)</f>
        <v>0.99949180000000004</v>
      </c>
      <c r="H115" s="21">
        <f>VLOOKUP($A115,'0.0005'!$A$1:$AE$133,13, FALSE)</f>
        <v>1.1239300000000001E-2</v>
      </c>
      <c r="I115" s="21">
        <f>VLOOKUP($A115,'0.0005'!$A$1:$AE$133,17, FALSE)</f>
        <v>1201.2</v>
      </c>
      <c r="J115" s="22">
        <f t="shared" si="15"/>
        <v>0</v>
      </c>
      <c r="K115" s="21">
        <f t="shared" si="16"/>
        <v>1</v>
      </c>
      <c r="L115" s="4">
        <f>VLOOKUP($A115,'0.0001'!$A$1:$AE$133,13, FALSE)</f>
        <v>0.99955799999999995</v>
      </c>
      <c r="M115" s="5">
        <f>VLOOKUP($A115,'0.0001'!$A$1:$AE$133,15, FALSE)</f>
        <v>1.0482099999999999E-2</v>
      </c>
      <c r="N115" s="5">
        <f>VLOOKUP($A115,'0.0001'!$A$1:$AE$133,19, FALSE)</f>
        <v>1201.8</v>
      </c>
      <c r="O115" s="6">
        <f t="shared" si="11"/>
        <v>0</v>
      </c>
      <c r="P115" s="5">
        <f t="shared" si="12"/>
        <v>1</v>
      </c>
      <c r="Q115" s="4">
        <f>VLOOKUP($A115,'0.00001'!$A$1:$AE$133,13, FALSE)</f>
        <v>0.9999538</v>
      </c>
      <c r="R115" s="5">
        <f>VLOOKUP($A115,'0.00001'!$A$1:$AE$133,15, FALSE)</f>
        <v>3.3876000000000002E-3</v>
      </c>
      <c r="S115" s="5">
        <f>VLOOKUP($A115,'0.00001'!$A$1:$AE$133,19, FALSE)</f>
        <v>1201.7</v>
      </c>
      <c r="T115" s="6">
        <f t="shared" si="13"/>
        <v>0</v>
      </c>
      <c r="U115" s="5">
        <f t="shared" si="14"/>
        <v>1</v>
      </c>
    </row>
    <row r="116" spans="1:21" x14ac:dyDescent="0.25">
      <c r="A116" s="10" t="s">
        <v>94</v>
      </c>
      <c r="B116" s="20">
        <f>VLOOKUP($A116,'0.001'!$A$1:$AE$133,13, FALSE)</f>
        <v>0.99980420000000003</v>
      </c>
      <c r="C116" s="21">
        <f>VLOOKUP($A116,'0.001'!$A$1:$AE$133,15, FALSE)</f>
        <v>4.4626699999999998E-2</v>
      </c>
      <c r="D116" s="21">
        <f>VLOOKUP($A116,'0.001'!$A$1:$AE$133,19, FALSE)</f>
        <v>1201.4000000000001</v>
      </c>
      <c r="E116" s="22">
        <f t="shared" si="9"/>
        <v>0</v>
      </c>
      <c r="F116" s="21">
        <f t="shared" si="10"/>
        <v>1</v>
      </c>
      <c r="G116" s="20">
        <f>VLOOKUP($A116,'0.0005'!$A$1:$AE$133,11, FALSE)</f>
        <v>0.99994989999999995</v>
      </c>
      <c r="H116" s="21">
        <f>VLOOKUP($A116,'0.0005'!$A$1:$AE$133,13, FALSE)</f>
        <v>2.2583599999999999E-2</v>
      </c>
      <c r="I116" s="21">
        <f>VLOOKUP($A116,'0.0005'!$A$1:$AE$133,17, FALSE)</f>
        <v>1201.0999999999999</v>
      </c>
      <c r="J116" s="22">
        <f t="shared" si="15"/>
        <v>0</v>
      </c>
      <c r="K116" s="21">
        <f t="shared" si="16"/>
        <v>1</v>
      </c>
      <c r="L116" s="4">
        <f>VLOOKUP($A116,'0.0001'!$A$1:$AE$133,13, FALSE)</f>
        <v>0.99995460000000003</v>
      </c>
      <c r="M116" s="5">
        <f>VLOOKUP($A116,'0.0001'!$A$1:$AE$133,15, FALSE)</f>
        <v>2.14799E-2</v>
      </c>
      <c r="N116" s="5">
        <f>VLOOKUP($A116,'0.0001'!$A$1:$AE$133,19, FALSE)</f>
        <v>1200.5999999999999</v>
      </c>
      <c r="O116" s="6">
        <f t="shared" si="11"/>
        <v>0</v>
      </c>
      <c r="P116" s="5">
        <f t="shared" si="12"/>
        <v>1</v>
      </c>
      <c r="Q116" s="4">
        <f>VLOOKUP($A116,'0.00001'!$A$1:$AE$133,13, FALSE)</f>
        <v>0.99998330000000002</v>
      </c>
      <c r="R116" s="5">
        <f>VLOOKUP($A116,'0.00001'!$A$1:$AE$133,15, FALSE)</f>
        <v>1.3051200000000001E-2</v>
      </c>
      <c r="S116" s="5">
        <f>VLOOKUP($A116,'0.00001'!$A$1:$AE$133,19, FALSE)</f>
        <v>1203.0999999999999</v>
      </c>
      <c r="T116" s="6">
        <f t="shared" si="13"/>
        <v>0</v>
      </c>
      <c r="U116" s="5">
        <f t="shared" si="14"/>
        <v>1</v>
      </c>
    </row>
    <row r="117" spans="1:21" x14ac:dyDescent="0.25">
      <c r="A117" s="10" t="s">
        <v>146</v>
      </c>
      <c r="B117" s="20">
        <f>VLOOKUP($A117,'0.001'!$A$1:$AE$133,13, FALSE)</f>
        <v>0.9896665</v>
      </c>
      <c r="C117" s="21">
        <f>VLOOKUP($A117,'0.001'!$A$1:$AE$133,15, FALSE)</f>
        <v>4.6103100000000001E-2</v>
      </c>
      <c r="D117" s="21">
        <f>VLOOKUP($A117,'0.001'!$A$1:$AE$133,19, FALSE)</f>
        <v>1201.8</v>
      </c>
      <c r="E117" s="22">
        <f t="shared" si="9"/>
        <v>0</v>
      </c>
      <c r="F117" s="21">
        <f t="shared" si="10"/>
        <v>0</v>
      </c>
      <c r="G117" s="20">
        <f>VLOOKUP($A117,'0.0005'!$A$1:$AE$133,11, FALSE)</f>
        <v>0.9920795</v>
      </c>
      <c r="H117" s="21">
        <f>VLOOKUP($A117,'0.0005'!$A$1:$AE$133,13, FALSE)</f>
        <v>4.0363099999999999E-2</v>
      </c>
      <c r="I117" s="21">
        <f>VLOOKUP($A117,'0.0005'!$A$1:$AE$133,17, FALSE)</f>
        <v>1200.2</v>
      </c>
      <c r="J117" s="22">
        <f t="shared" si="15"/>
        <v>0</v>
      </c>
      <c r="K117" s="21">
        <f t="shared" si="16"/>
        <v>0</v>
      </c>
      <c r="L117" s="4">
        <f>VLOOKUP($A117,'0.0001'!$A$1:$AE$133,13, FALSE)</f>
        <v>0.9970985</v>
      </c>
      <c r="M117" s="5">
        <f>VLOOKUP($A117,'0.0001'!$A$1:$AE$133,15, FALSE)</f>
        <v>2.4429699999999999E-2</v>
      </c>
      <c r="N117" s="5">
        <f>VLOOKUP($A117,'0.0001'!$A$1:$AE$133,19, FALSE)</f>
        <v>1201.9000000000001</v>
      </c>
      <c r="O117" s="6">
        <f t="shared" si="11"/>
        <v>0</v>
      </c>
      <c r="P117" s="5">
        <f t="shared" si="12"/>
        <v>0</v>
      </c>
      <c r="Q117" s="4">
        <f>VLOOKUP($A117,'0.00001'!$A$1:$AE$133,13, FALSE)</f>
        <v>0.99769989999999997</v>
      </c>
      <c r="R117" s="5">
        <f>VLOOKUP($A117,'0.00001'!$A$1:$AE$133,15, FALSE)</f>
        <v>2.17509E-2</v>
      </c>
      <c r="S117" s="5">
        <f>VLOOKUP($A117,'0.00001'!$A$1:$AE$133,19, FALSE)</f>
        <v>1200.4000000000001</v>
      </c>
      <c r="T117" s="6">
        <f t="shared" si="13"/>
        <v>0</v>
      </c>
      <c r="U117" s="5">
        <f t="shared" si="14"/>
        <v>0</v>
      </c>
    </row>
    <row r="118" spans="1:21" x14ac:dyDescent="0.25">
      <c r="A118" s="10" t="s">
        <v>118</v>
      </c>
      <c r="B118" s="20">
        <f>VLOOKUP($A118,'0.001'!$A$1:$AE$133,13, FALSE)</f>
        <v>0.99959019999999998</v>
      </c>
      <c r="C118" s="21">
        <f>VLOOKUP($A118,'0.001'!$A$1:$AE$133,15, FALSE)</f>
        <v>2.49705E-2</v>
      </c>
      <c r="D118" s="21">
        <f>VLOOKUP($A118,'0.001'!$A$1:$AE$133,19, FALSE)</f>
        <v>1200.2</v>
      </c>
      <c r="E118" s="22">
        <f t="shared" si="9"/>
        <v>0</v>
      </c>
      <c r="F118" s="21">
        <f t="shared" si="10"/>
        <v>1</v>
      </c>
      <c r="G118" s="20">
        <f>VLOOKUP($A118,'0.0005'!$A$1:$AE$133,11, FALSE)</f>
        <v>0.99958599999999997</v>
      </c>
      <c r="H118" s="21">
        <f>VLOOKUP($A118,'0.0005'!$A$1:$AE$133,13, FALSE)</f>
        <v>2.5097999999999999E-2</v>
      </c>
      <c r="I118" s="21">
        <f>VLOOKUP($A118,'0.0005'!$A$1:$AE$133,17, FALSE)</f>
        <v>1200.3</v>
      </c>
      <c r="J118" s="22">
        <f t="shared" si="15"/>
        <v>0</v>
      </c>
      <c r="K118" s="21">
        <f t="shared" si="16"/>
        <v>1</v>
      </c>
      <c r="L118" s="4">
        <f>VLOOKUP($A118,'0.0001'!$A$1:$AE$133,13, FALSE)</f>
        <v>0.99991909999999995</v>
      </c>
      <c r="M118" s="5">
        <f>VLOOKUP($A118,'0.0001'!$A$1:$AE$133,15, FALSE)</f>
        <v>1.10928E-2</v>
      </c>
      <c r="N118" s="5">
        <f>VLOOKUP($A118,'0.0001'!$A$1:$AE$133,19, FALSE)</f>
        <v>1201.7</v>
      </c>
      <c r="O118" s="6">
        <f t="shared" si="11"/>
        <v>0</v>
      </c>
      <c r="P118" s="5">
        <f t="shared" si="12"/>
        <v>1</v>
      </c>
      <c r="Q118" s="4">
        <f>VLOOKUP($A118,'0.00001'!$A$1:$AE$133,13, FALSE)</f>
        <v>0.99998220000000004</v>
      </c>
      <c r="R118" s="5">
        <f>VLOOKUP($A118,'0.00001'!$A$1:$AE$133,15, FALSE)</f>
        <v>5.2100000000000002E-3</v>
      </c>
      <c r="S118" s="5">
        <f>VLOOKUP($A118,'0.00001'!$A$1:$AE$133,19, FALSE)</f>
        <v>1201.3</v>
      </c>
      <c r="T118" s="6">
        <f t="shared" si="13"/>
        <v>0</v>
      </c>
      <c r="U118" s="5">
        <f t="shared" si="14"/>
        <v>1</v>
      </c>
    </row>
    <row r="119" spans="1:21" x14ac:dyDescent="0.25">
      <c r="A119" s="10" t="s">
        <v>87</v>
      </c>
      <c r="B119" s="20">
        <f>VLOOKUP($A119,'0.001'!$A$1:$AE$133,13, FALSE)</f>
        <v>0.99280829999999998</v>
      </c>
      <c r="C119" s="21">
        <f>VLOOKUP($A119,'0.001'!$A$1:$AE$133,15, FALSE)</f>
        <v>3.8160399999999997E-2</v>
      </c>
      <c r="D119" s="21">
        <f>VLOOKUP($A119,'0.001'!$A$1:$AE$133,19, FALSE)</f>
        <v>1201.3</v>
      </c>
      <c r="E119" s="22">
        <f t="shared" si="9"/>
        <v>0</v>
      </c>
      <c r="F119" s="21">
        <f t="shared" si="10"/>
        <v>0</v>
      </c>
      <c r="G119" s="20">
        <f>VLOOKUP($A119,'0.0005'!$A$1:$AE$133,11, FALSE)</f>
        <v>0.99422569999999999</v>
      </c>
      <c r="H119" s="21">
        <f>VLOOKUP($A119,'0.0005'!$A$1:$AE$133,13, FALSE)</f>
        <v>3.4193800000000003E-2</v>
      </c>
      <c r="I119" s="21">
        <f>VLOOKUP($A119,'0.0005'!$A$1:$AE$133,17, FALSE)</f>
        <v>1202.0999999999999</v>
      </c>
      <c r="J119" s="22">
        <f t="shared" si="15"/>
        <v>0</v>
      </c>
      <c r="K119" s="21">
        <f t="shared" si="16"/>
        <v>0</v>
      </c>
      <c r="L119" s="4">
        <f>VLOOKUP($A119,'0.0001'!$A$1:$AE$133,13, FALSE)</f>
        <v>0.99754299999999996</v>
      </c>
      <c r="M119" s="5">
        <f>VLOOKUP($A119,'0.0001'!$A$1:$AE$133,15, FALSE)</f>
        <v>2.2304999999999998E-2</v>
      </c>
      <c r="N119" s="5">
        <f>VLOOKUP($A119,'0.0001'!$A$1:$AE$133,19, FALSE)</f>
        <v>1200.0999999999999</v>
      </c>
      <c r="O119" s="6">
        <f t="shared" si="11"/>
        <v>0</v>
      </c>
      <c r="P119" s="5">
        <f t="shared" si="12"/>
        <v>0</v>
      </c>
      <c r="Q119" s="4">
        <f>VLOOKUP($A119,'0.00001'!$A$1:$AE$133,13, FALSE)</f>
        <v>0.99847240000000004</v>
      </c>
      <c r="R119" s="5">
        <f>VLOOKUP($A119,'0.00001'!$A$1:$AE$133,15, FALSE)</f>
        <v>1.7587599999999998E-2</v>
      </c>
      <c r="S119" s="5">
        <f>VLOOKUP($A119,'0.00001'!$A$1:$AE$133,19, FALSE)</f>
        <v>1201.4000000000001</v>
      </c>
      <c r="T119" s="6">
        <f t="shared" si="13"/>
        <v>0</v>
      </c>
      <c r="U119" s="5">
        <f t="shared" si="14"/>
        <v>0</v>
      </c>
    </row>
    <row r="120" spans="1:21" x14ac:dyDescent="0.25">
      <c r="A120" s="10" t="s">
        <v>136</v>
      </c>
      <c r="B120" s="20">
        <f>VLOOKUP($A120,'0.001'!$A$1:$AE$133,13, FALSE)</f>
        <v>0.99983889999999997</v>
      </c>
      <c r="C120" s="21">
        <f>VLOOKUP($A120,'0.001'!$A$1:$AE$133,15, FALSE)</f>
        <v>88.221593600000006</v>
      </c>
      <c r="D120" s="21">
        <f>VLOOKUP($A120,'0.001'!$A$1:$AE$133,19, FALSE)</f>
        <v>1201.2</v>
      </c>
      <c r="E120" s="22">
        <f t="shared" si="9"/>
        <v>0</v>
      </c>
      <c r="F120" s="21">
        <f t="shared" si="10"/>
        <v>1</v>
      </c>
      <c r="G120" s="20">
        <f>VLOOKUP($A120,'0.0005'!$A$1:$AE$133,11, FALSE)</f>
        <v>0.99983840000000002</v>
      </c>
      <c r="H120" s="21">
        <f>VLOOKUP($A120,'0.0005'!$A$1:$AE$133,13, FALSE)</f>
        <v>88.353629999999995</v>
      </c>
      <c r="I120" s="21">
        <f>VLOOKUP($A120,'0.0005'!$A$1:$AE$133,17, FALSE)</f>
        <v>1200.2</v>
      </c>
      <c r="J120" s="22">
        <f t="shared" si="15"/>
        <v>0</v>
      </c>
      <c r="K120" s="21">
        <f t="shared" si="16"/>
        <v>1</v>
      </c>
      <c r="L120" s="4">
        <f>VLOOKUP($A120,'0.0001'!$A$1:$AE$133,13, FALSE)</f>
        <v>0.99983690000000003</v>
      </c>
      <c r="M120" s="5">
        <f>VLOOKUP($A120,'0.0001'!$A$1:$AE$133,15, FALSE)</f>
        <v>88.763212600000003</v>
      </c>
      <c r="N120" s="5">
        <f>VLOOKUP($A120,'0.0001'!$A$1:$AE$133,19, FALSE)</f>
        <v>1202</v>
      </c>
      <c r="O120" s="6">
        <f t="shared" si="11"/>
        <v>0</v>
      </c>
      <c r="P120" s="5">
        <f t="shared" si="12"/>
        <v>1</v>
      </c>
      <c r="Q120" s="4">
        <f>VLOOKUP($A120,'0.00001'!$A$1:$AE$133,13, FALSE)</f>
        <v>0.99983840000000002</v>
      </c>
      <c r="R120" s="5">
        <f>VLOOKUP($A120,'0.00001'!$A$1:$AE$133,15, FALSE)</f>
        <v>88.353629999999995</v>
      </c>
      <c r="S120" s="5">
        <f>VLOOKUP($A120,'0.00001'!$A$1:$AE$133,19, FALSE)</f>
        <v>1201</v>
      </c>
      <c r="T120" s="6">
        <f t="shared" si="13"/>
        <v>0</v>
      </c>
      <c r="U120" s="5">
        <f t="shared" si="14"/>
        <v>1</v>
      </c>
    </row>
    <row r="121" spans="1:21" x14ac:dyDescent="0.25">
      <c r="A121" s="10" t="s">
        <v>26</v>
      </c>
      <c r="B121" s="20">
        <f>VLOOKUP($A121,'0.001'!$A$1:$AE$133,13, FALSE)</f>
        <v>0.99999939999999998</v>
      </c>
      <c r="C121" s="21">
        <f>VLOOKUP($A121,'0.001'!$A$1:$AE$133,15, FALSE)</f>
        <v>1.8990000000000001E-3</v>
      </c>
      <c r="D121" s="21">
        <f>VLOOKUP($A121,'0.001'!$A$1:$AE$133,19, FALSE)</f>
        <v>1200.0999999999999</v>
      </c>
      <c r="E121" s="22">
        <f t="shared" si="9"/>
        <v>0</v>
      </c>
      <c r="F121" s="21">
        <f t="shared" si="10"/>
        <v>1</v>
      </c>
      <c r="G121" s="20">
        <f>VLOOKUP($A121,'0.0005'!$A$1:$AE$133,11, FALSE)</f>
        <v>1</v>
      </c>
      <c r="H121" s="21">
        <f>VLOOKUP($A121,'0.0005'!$A$1:$AE$133,13, FALSE)</f>
        <v>4.1639999999999998E-4</v>
      </c>
      <c r="I121" s="21">
        <f>VLOOKUP($A121,'0.0005'!$A$1:$AE$133,17, FALSE)</f>
        <v>1200.7</v>
      </c>
      <c r="J121" s="22">
        <f t="shared" si="15"/>
        <v>0</v>
      </c>
      <c r="K121" s="21">
        <f t="shared" si="16"/>
        <v>1</v>
      </c>
      <c r="L121" s="4">
        <f>VLOOKUP($A121,'0.0001'!$A$1:$AE$133,13, FALSE)</f>
        <v>0.99999910000000003</v>
      </c>
      <c r="M121" s="5">
        <f>VLOOKUP($A121,'0.0001'!$A$1:$AE$133,15, FALSE)</f>
        <v>2.3800000000000002E-3</v>
      </c>
      <c r="N121" s="5">
        <f>VLOOKUP($A121,'0.0001'!$A$1:$AE$133,19, FALSE)</f>
        <v>1200.5</v>
      </c>
      <c r="O121" s="6">
        <f t="shared" si="11"/>
        <v>0</v>
      </c>
      <c r="P121" s="5">
        <f t="shared" si="12"/>
        <v>1</v>
      </c>
      <c r="Q121" s="4">
        <f>VLOOKUP($A121,'0.00001'!$A$1:$AE$133,13, FALSE)</f>
        <v>1</v>
      </c>
      <c r="R121" s="5">
        <f>VLOOKUP($A121,'0.00001'!$A$1:$AE$133,15, FALSE)</f>
        <v>3.6699999999999998E-5</v>
      </c>
      <c r="S121" s="5">
        <f>VLOOKUP($A121,'0.00001'!$A$1:$AE$133,19, FALSE)</f>
        <v>1200.4000000000001</v>
      </c>
      <c r="T121" s="6">
        <f t="shared" si="13"/>
        <v>0</v>
      </c>
      <c r="U121" s="5">
        <f t="shared" si="14"/>
        <v>1</v>
      </c>
    </row>
    <row r="122" spans="1:21" x14ac:dyDescent="0.25">
      <c r="A122" s="10" t="s">
        <v>22</v>
      </c>
      <c r="B122" s="20">
        <f>VLOOKUP($A122,'0.001'!$A$1:$AE$133,13, FALSE)</f>
        <v>0.99999899999999997</v>
      </c>
      <c r="C122" s="21">
        <f>VLOOKUP($A122,'0.001'!$A$1:$AE$133,15, FALSE)</f>
        <v>2.1359999999999999E-3</v>
      </c>
      <c r="D122" s="21">
        <f>VLOOKUP($A122,'0.001'!$A$1:$AE$133,19, FALSE)</f>
        <v>1200.0999999999999</v>
      </c>
      <c r="E122" s="22">
        <f t="shared" si="9"/>
        <v>0</v>
      </c>
      <c r="F122" s="21">
        <f t="shared" si="10"/>
        <v>1</v>
      </c>
      <c r="G122" s="20">
        <f>VLOOKUP($A122,'0.0005'!$A$1:$AE$133,11, FALSE)</f>
        <v>0.99999879999999997</v>
      </c>
      <c r="H122" s="21">
        <f>VLOOKUP($A122,'0.0005'!$A$1:$AE$133,13, FALSE)</f>
        <v>2.3241E-3</v>
      </c>
      <c r="I122" s="21">
        <f>VLOOKUP($A122,'0.0005'!$A$1:$AE$133,17, FALSE)</f>
        <v>1200.2</v>
      </c>
      <c r="J122" s="22">
        <f t="shared" si="15"/>
        <v>0</v>
      </c>
      <c r="K122" s="21">
        <f t="shared" si="16"/>
        <v>1</v>
      </c>
      <c r="L122" s="4">
        <f>VLOOKUP($A122,'0.0001'!$A$1:$AE$133,13, FALSE)</f>
        <v>1</v>
      </c>
      <c r="M122" s="5">
        <f>VLOOKUP($A122,'0.0001'!$A$1:$AE$133,15, FALSE)</f>
        <v>2.9250000000000001E-4</v>
      </c>
      <c r="N122" s="5">
        <f>VLOOKUP($A122,'0.0001'!$A$1:$AE$133,19, FALSE)</f>
        <v>1200.4000000000001</v>
      </c>
      <c r="O122" s="6">
        <f t="shared" si="11"/>
        <v>0</v>
      </c>
      <c r="P122" s="5">
        <f t="shared" si="12"/>
        <v>1</v>
      </c>
      <c r="Q122" s="4">
        <f>VLOOKUP($A122,'0.00001'!$A$1:$AE$133,13, FALSE)</f>
        <v>1</v>
      </c>
      <c r="R122" s="5">
        <f>VLOOKUP($A122,'0.00001'!$A$1:$AE$133,15, FALSE)</f>
        <v>3.15E-5</v>
      </c>
      <c r="S122" s="5">
        <f>VLOOKUP($A122,'0.00001'!$A$1:$AE$133,19, FALSE)</f>
        <v>1200.2</v>
      </c>
      <c r="T122" s="6">
        <f t="shared" si="13"/>
        <v>0</v>
      </c>
      <c r="U122" s="5">
        <f t="shared" si="14"/>
        <v>1</v>
      </c>
    </row>
    <row r="123" spans="1:21" x14ac:dyDescent="0.25">
      <c r="A123" s="10" t="s">
        <v>21</v>
      </c>
      <c r="B123" s="20">
        <f>VLOOKUP($A123,'0.001'!$A$1:$AE$133,13, FALSE)</f>
        <v>1</v>
      </c>
      <c r="C123" s="21">
        <f>VLOOKUP($A123,'0.001'!$A$1:$AE$133,15, FALSE)</f>
        <v>0</v>
      </c>
      <c r="D123" s="21">
        <f>VLOOKUP($A123,'0.001'!$A$1:$AE$133,19, FALSE)</f>
        <v>40.4</v>
      </c>
      <c r="E123" s="22">
        <f t="shared" si="9"/>
        <v>1</v>
      </c>
      <c r="F123" s="21">
        <f t="shared" si="10"/>
        <v>1</v>
      </c>
      <c r="G123" s="20">
        <f>VLOOKUP($A123,'0.0005'!$A$1:$AE$133,11, FALSE)</f>
        <v>0.96883750000000002</v>
      </c>
      <c r="H123" s="21">
        <f>VLOOKUP($A123,'0.0005'!$A$1:$AE$133,13, FALSE)</f>
        <v>3.8585599999999998E-2</v>
      </c>
      <c r="I123" s="21">
        <f>VLOOKUP($A123,'0.0005'!$A$1:$AE$133,17, FALSE)</f>
        <v>1200.2</v>
      </c>
      <c r="J123" s="22">
        <f t="shared" si="15"/>
        <v>0</v>
      </c>
      <c r="K123" s="21">
        <f t="shared" si="16"/>
        <v>0</v>
      </c>
      <c r="L123" s="4">
        <f>VLOOKUP($A123,'0.0001'!$A$1:$AE$133,13, FALSE)</f>
        <v>0.99964319999999995</v>
      </c>
      <c r="M123" s="5">
        <f>VLOOKUP($A123,'0.0001'!$A$1:$AE$133,15, FALSE)</f>
        <v>4.1291000000000001E-3</v>
      </c>
      <c r="N123" s="5">
        <f>VLOOKUP($A123,'0.0001'!$A$1:$AE$133,19, FALSE)</f>
        <v>1200.2</v>
      </c>
      <c r="O123" s="6">
        <f t="shared" si="11"/>
        <v>0</v>
      </c>
      <c r="P123" s="5">
        <f t="shared" si="12"/>
        <v>1</v>
      </c>
      <c r="Q123" s="4">
        <f>VLOOKUP($A123,'0.00001'!$A$1:$AE$133,13, FALSE)</f>
        <v>-6.0600880999999998</v>
      </c>
      <c r="R123" s="5">
        <f>VLOOKUP($A123,'0.00001'!$A$1:$AE$133,15, FALSE)</f>
        <v>0.58078370000000001</v>
      </c>
      <c r="S123" s="5">
        <f>VLOOKUP($A123,'0.00001'!$A$1:$AE$133,19, FALSE)</f>
        <v>1200.0999999999999</v>
      </c>
      <c r="T123" s="6">
        <f t="shared" si="13"/>
        <v>0</v>
      </c>
      <c r="U123" s="5">
        <f t="shared" si="14"/>
        <v>0</v>
      </c>
    </row>
    <row r="124" spans="1:21" x14ac:dyDescent="0.25">
      <c r="A124" s="10" t="s">
        <v>24</v>
      </c>
      <c r="B124" s="20">
        <f>VLOOKUP($A124,'0.001'!$A$1:$AE$133,13, FALSE)</f>
        <v>1</v>
      </c>
      <c r="C124" s="21">
        <f>VLOOKUP($A124,'0.001'!$A$1:$AE$133,15, FALSE)</f>
        <v>0</v>
      </c>
      <c r="D124" s="21">
        <f>VLOOKUP($A124,'0.001'!$A$1:$AE$133,19, FALSE)</f>
        <v>30.3</v>
      </c>
      <c r="E124" s="22">
        <f t="shared" si="9"/>
        <v>1</v>
      </c>
      <c r="F124" s="21">
        <f t="shared" si="10"/>
        <v>1</v>
      </c>
      <c r="G124" s="20">
        <f>VLOOKUP($A124,'0.0005'!$A$1:$AE$133,11, FALSE)</f>
        <v>1</v>
      </c>
      <c r="H124" s="21">
        <f>VLOOKUP($A124,'0.0005'!$A$1:$AE$133,13, FALSE)</f>
        <v>0</v>
      </c>
      <c r="I124" s="21">
        <f>VLOOKUP($A124,'0.0005'!$A$1:$AE$133,17, FALSE)</f>
        <v>45.4</v>
      </c>
      <c r="J124" s="22">
        <f t="shared" si="15"/>
        <v>1</v>
      </c>
      <c r="K124" s="21">
        <f t="shared" si="16"/>
        <v>1</v>
      </c>
      <c r="L124" s="4">
        <f>VLOOKUP($A124,'0.0001'!$A$1:$AE$133,13, FALSE)</f>
        <v>1</v>
      </c>
      <c r="M124" s="5">
        <f>VLOOKUP($A124,'0.0001'!$A$1:$AE$133,15, FALSE)</f>
        <v>0</v>
      </c>
      <c r="N124" s="5">
        <f>VLOOKUP($A124,'0.0001'!$A$1:$AE$133,19, FALSE)</f>
        <v>335.8</v>
      </c>
      <c r="O124" s="6">
        <f t="shared" si="11"/>
        <v>1</v>
      </c>
      <c r="P124" s="5">
        <f t="shared" si="12"/>
        <v>1</v>
      </c>
      <c r="Q124" s="4">
        <f>VLOOKUP($A124,'0.00001'!$A$1:$AE$133,13, FALSE)</f>
        <v>1</v>
      </c>
      <c r="R124" s="5">
        <f>VLOOKUP($A124,'0.00001'!$A$1:$AE$133,15, FALSE)</f>
        <v>0</v>
      </c>
      <c r="S124" s="5">
        <f>VLOOKUP($A124,'0.00001'!$A$1:$AE$133,19, FALSE)</f>
        <v>277.10000000000002</v>
      </c>
      <c r="T124" s="6">
        <f t="shared" si="13"/>
        <v>1</v>
      </c>
      <c r="U124" s="5">
        <f t="shared" si="14"/>
        <v>1</v>
      </c>
    </row>
    <row r="125" spans="1:21" x14ac:dyDescent="0.25">
      <c r="A125" s="10" t="s">
        <v>25</v>
      </c>
      <c r="B125" s="20">
        <f>VLOOKUP($A125,'0.001'!$A$1:$AE$133,13, FALSE)</f>
        <v>1</v>
      </c>
      <c r="C125" s="21">
        <f>VLOOKUP($A125,'0.001'!$A$1:$AE$133,15, FALSE)</f>
        <v>0</v>
      </c>
      <c r="D125" s="21">
        <f>VLOOKUP($A125,'0.001'!$A$1:$AE$133,19, FALSE)</f>
        <v>9.1999999999999993</v>
      </c>
      <c r="E125" s="22">
        <f t="shared" si="9"/>
        <v>1</v>
      </c>
      <c r="F125" s="21">
        <f t="shared" si="10"/>
        <v>1</v>
      </c>
      <c r="G125" s="20">
        <f>VLOOKUP($A125,'0.0005'!$A$1:$AE$133,11, FALSE)</f>
        <v>1</v>
      </c>
      <c r="H125" s="21">
        <f>VLOOKUP($A125,'0.0005'!$A$1:$AE$133,13, FALSE)</f>
        <v>0</v>
      </c>
      <c r="I125" s="21">
        <f>VLOOKUP($A125,'0.0005'!$A$1:$AE$133,17, FALSE)</f>
        <v>9.9</v>
      </c>
      <c r="J125" s="22">
        <f t="shared" si="15"/>
        <v>1</v>
      </c>
      <c r="K125" s="21">
        <f t="shared" si="16"/>
        <v>1</v>
      </c>
      <c r="L125" s="4">
        <f>VLOOKUP($A125,'0.0001'!$A$1:$AE$133,13, FALSE)</f>
        <v>1</v>
      </c>
      <c r="M125" s="5">
        <f>VLOOKUP($A125,'0.0001'!$A$1:$AE$133,15, FALSE)</f>
        <v>0</v>
      </c>
      <c r="N125" s="5">
        <f>VLOOKUP($A125,'0.0001'!$A$1:$AE$133,19, FALSE)</f>
        <v>9</v>
      </c>
      <c r="O125" s="6">
        <f t="shared" si="11"/>
        <v>1</v>
      </c>
      <c r="P125" s="5">
        <f t="shared" si="12"/>
        <v>1</v>
      </c>
      <c r="Q125" s="4">
        <f>VLOOKUP($A125,'0.00001'!$A$1:$AE$133,13, FALSE)</f>
        <v>1</v>
      </c>
      <c r="R125" s="5">
        <f>VLOOKUP($A125,'0.00001'!$A$1:$AE$133,15, FALSE)</f>
        <v>0</v>
      </c>
      <c r="S125" s="5">
        <f>VLOOKUP($A125,'0.00001'!$A$1:$AE$133,19, FALSE)</f>
        <v>9.4</v>
      </c>
      <c r="T125" s="6">
        <f t="shared" si="13"/>
        <v>1</v>
      </c>
      <c r="U125" s="5">
        <f t="shared" si="14"/>
        <v>1</v>
      </c>
    </row>
    <row r="126" spans="1:21" x14ac:dyDescent="0.25">
      <c r="A126" s="10" t="s">
        <v>19</v>
      </c>
      <c r="B126" s="20">
        <f>VLOOKUP($A126,'0.001'!$A$1:$AE$133,13, FALSE)</f>
        <v>1</v>
      </c>
      <c r="C126" s="21">
        <f>VLOOKUP($A126,'0.001'!$A$1:$AE$133,15, FALSE)</f>
        <v>0</v>
      </c>
      <c r="D126" s="21">
        <f>VLOOKUP($A126,'0.001'!$A$1:$AE$133,19, FALSE)</f>
        <v>47.5</v>
      </c>
      <c r="E126" s="22">
        <f t="shared" si="9"/>
        <v>1</v>
      </c>
      <c r="F126" s="21">
        <f t="shared" si="10"/>
        <v>1</v>
      </c>
      <c r="G126" s="20">
        <f>VLOOKUP($A126,'0.0005'!$A$1:$AE$133,11, FALSE)</f>
        <v>1</v>
      </c>
      <c r="H126" s="21">
        <f>VLOOKUP($A126,'0.0005'!$A$1:$AE$133,13, FALSE)</f>
        <v>0</v>
      </c>
      <c r="I126" s="21">
        <f>VLOOKUP($A126,'0.0005'!$A$1:$AE$133,17, FALSE)</f>
        <v>46.7</v>
      </c>
      <c r="J126" s="22">
        <f t="shared" si="15"/>
        <v>1</v>
      </c>
      <c r="K126" s="21">
        <f t="shared" si="16"/>
        <v>1</v>
      </c>
      <c r="L126" s="4">
        <f>VLOOKUP($A126,'0.0001'!$A$1:$AE$133,13, FALSE)</f>
        <v>1</v>
      </c>
      <c r="M126" s="5">
        <f>VLOOKUP($A126,'0.0001'!$A$1:$AE$133,15, FALSE)</f>
        <v>0</v>
      </c>
      <c r="N126" s="5">
        <f>VLOOKUP($A126,'0.0001'!$A$1:$AE$133,19, FALSE)</f>
        <v>50.1</v>
      </c>
      <c r="O126" s="6">
        <f t="shared" si="11"/>
        <v>1</v>
      </c>
      <c r="P126" s="5">
        <f t="shared" si="12"/>
        <v>1</v>
      </c>
      <c r="Q126" s="4">
        <f>VLOOKUP($A126,'0.00001'!$A$1:$AE$133,13, FALSE)</f>
        <v>1</v>
      </c>
      <c r="R126" s="5">
        <f>VLOOKUP($A126,'0.00001'!$A$1:$AE$133,15, FALSE)</f>
        <v>0</v>
      </c>
      <c r="S126" s="5">
        <f>VLOOKUP($A126,'0.00001'!$A$1:$AE$133,19, FALSE)</f>
        <v>58.7</v>
      </c>
      <c r="T126" s="6">
        <f t="shared" si="13"/>
        <v>1</v>
      </c>
      <c r="U126" s="5">
        <f t="shared" si="14"/>
        <v>1</v>
      </c>
    </row>
    <row r="127" spans="1:21" x14ac:dyDescent="0.25">
      <c r="A127" s="10" t="s">
        <v>29</v>
      </c>
      <c r="B127" s="20">
        <f>VLOOKUP($A127,'0.001'!$A$1:$AE$133,13, FALSE)</f>
        <v>1</v>
      </c>
      <c r="C127" s="21">
        <f>VLOOKUP($A127,'0.001'!$A$1:$AE$133,15, FALSE)</f>
        <v>0</v>
      </c>
      <c r="D127" s="21">
        <f>VLOOKUP($A127,'0.001'!$A$1:$AE$133,19, FALSE)</f>
        <v>219.2</v>
      </c>
      <c r="E127" s="22">
        <f t="shared" si="9"/>
        <v>1</v>
      </c>
      <c r="F127" s="21">
        <f t="shared" si="10"/>
        <v>1</v>
      </c>
      <c r="G127" s="20">
        <f>VLOOKUP($A127,'0.0005'!$A$1:$AE$133,11, FALSE)</f>
        <v>1</v>
      </c>
      <c r="H127" s="21">
        <f>VLOOKUP($A127,'0.0005'!$A$1:$AE$133,13, FALSE)</f>
        <v>0</v>
      </c>
      <c r="I127" s="21">
        <f>VLOOKUP($A127,'0.0005'!$A$1:$AE$133,17, FALSE)</f>
        <v>352.4</v>
      </c>
      <c r="J127" s="22">
        <f t="shared" si="15"/>
        <v>1</v>
      </c>
      <c r="K127" s="21">
        <f t="shared" si="16"/>
        <v>1</v>
      </c>
      <c r="L127" s="4">
        <f>VLOOKUP($A127,'0.0001'!$A$1:$AE$133,13, FALSE)</f>
        <v>1</v>
      </c>
      <c r="M127" s="5">
        <f>VLOOKUP($A127,'0.0001'!$A$1:$AE$133,15, FALSE)</f>
        <v>0</v>
      </c>
      <c r="N127" s="5">
        <f>VLOOKUP($A127,'0.0001'!$A$1:$AE$133,19, FALSE)</f>
        <v>103.8</v>
      </c>
      <c r="O127" s="6">
        <f t="shared" si="11"/>
        <v>1</v>
      </c>
      <c r="P127" s="5">
        <f t="shared" si="12"/>
        <v>1</v>
      </c>
      <c r="Q127" s="4">
        <f>VLOOKUP($A127,'0.00001'!$A$1:$AE$133,13, FALSE)</f>
        <v>1</v>
      </c>
      <c r="R127" s="5">
        <f>VLOOKUP($A127,'0.00001'!$A$1:$AE$133,15, FALSE)</f>
        <v>0</v>
      </c>
      <c r="S127" s="5">
        <f>VLOOKUP($A127,'0.00001'!$A$1:$AE$133,19, FALSE)</f>
        <v>72.400000000000006</v>
      </c>
      <c r="T127" s="6">
        <f t="shared" si="13"/>
        <v>1</v>
      </c>
      <c r="U127" s="5">
        <f t="shared" si="14"/>
        <v>1</v>
      </c>
    </row>
    <row r="128" spans="1:21" x14ac:dyDescent="0.25">
      <c r="A128" s="10" t="s">
        <v>27</v>
      </c>
      <c r="B128" s="20">
        <f>VLOOKUP($A128,'0.001'!$A$1:$AE$133,13, FALSE)</f>
        <v>1</v>
      </c>
      <c r="C128" s="21">
        <f>VLOOKUP($A128,'0.001'!$A$1:$AE$133,15, FALSE)</f>
        <v>0</v>
      </c>
      <c r="D128" s="21">
        <f>VLOOKUP($A128,'0.001'!$A$1:$AE$133,19, FALSE)</f>
        <v>28.3</v>
      </c>
      <c r="E128" s="22">
        <f t="shared" si="9"/>
        <v>1</v>
      </c>
      <c r="F128" s="21">
        <f t="shared" si="10"/>
        <v>1</v>
      </c>
      <c r="G128" s="20">
        <f>VLOOKUP($A128,'0.0005'!$A$1:$AE$133,11, FALSE)</f>
        <v>1</v>
      </c>
      <c r="H128" s="21">
        <f>VLOOKUP($A128,'0.0005'!$A$1:$AE$133,13, FALSE)</f>
        <v>0</v>
      </c>
      <c r="I128" s="21">
        <f>VLOOKUP($A128,'0.0005'!$A$1:$AE$133,17, FALSE)</f>
        <v>28.4</v>
      </c>
      <c r="J128" s="22">
        <f t="shared" si="15"/>
        <v>1</v>
      </c>
      <c r="K128" s="21">
        <f t="shared" si="16"/>
        <v>1</v>
      </c>
      <c r="L128" s="4">
        <f>VLOOKUP($A128,'0.0001'!$A$1:$AE$133,13, FALSE)</f>
        <v>1</v>
      </c>
      <c r="M128" s="5">
        <f>VLOOKUP($A128,'0.0001'!$A$1:$AE$133,15, FALSE)</f>
        <v>0</v>
      </c>
      <c r="N128" s="5">
        <f>VLOOKUP($A128,'0.0001'!$A$1:$AE$133,19, FALSE)</f>
        <v>33.6</v>
      </c>
      <c r="O128" s="6">
        <f t="shared" si="11"/>
        <v>1</v>
      </c>
      <c r="P128" s="5">
        <f t="shared" si="12"/>
        <v>1</v>
      </c>
      <c r="Q128" s="4">
        <f>VLOOKUP($A128,'0.00001'!$A$1:$AE$133,13, FALSE)</f>
        <v>1</v>
      </c>
      <c r="R128" s="5">
        <f>VLOOKUP($A128,'0.00001'!$A$1:$AE$133,15, FALSE)</f>
        <v>0</v>
      </c>
      <c r="S128" s="5">
        <f>VLOOKUP($A128,'0.00001'!$A$1:$AE$133,19, FALSE)</f>
        <v>40.1</v>
      </c>
      <c r="T128" s="6">
        <f t="shared" si="13"/>
        <v>1</v>
      </c>
      <c r="U128" s="5">
        <f t="shared" si="14"/>
        <v>1</v>
      </c>
    </row>
    <row r="129" spans="1:21" x14ac:dyDescent="0.25">
      <c r="A129" s="10" t="s">
        <v>31</v>
      </c>
      <c r="B129" s="20">
        <f>VLOOKUP($A129,'0.001'!$A$1:$AE$133,13, FALSE)</f>
        <v>0.99826720000000002</v>
      </c>
      <c r="C129" s="21">
        <f>VLOOKUP($A129,'0.001'!$A$1:$AE$133,15, FALSE)</f>
        <v>9.1427800000000004E-2</v>
      </c>
      <c r="D129" s="21">
        <f>VLOOKUP($A129,'0.001'!$A$1:$AE$133,19, FALSE)</f>
        <v>1200.5999999999999</v>
      </c>
      <c r="E129" s="22">
        <f t="shared" si="9"/>
        <v>0</v>
      </c>
      <c r="F129" s="21">
        <f t="shared" si="10"/>
        <v>0</v>
      </c>
      <c r="G129" s="20">
        <f>VLOOKUP($A129,'0.0005'!$A$1:$AE$133,11, FALSE)</f>
        <v>0.99704720000000002</v>
      </c>
      <c r="H129" s="21">
        <f>VLOOKUP($A129,'0.0005'!$A$1:$AE$133,13, FALSE)</f>
        <v>0.1193488</v>
      </c>
      <c r="I129" s="21">
        <f>VLOOKUP($A129,'0.0005'!$A$1:$AE$133,17, FALSE)</f>
        <v>1201.0999999999999</v>
      </c>
      <c r="J129" s="22">
        <f t="shared" si="15"/>
        <v>0</v>
      </c>
      <c r="K129" s="21">
        <f t="shared" si="16"/>
        <v>0</v>
      </c>
      <c r="L129" s="4">
        <f>VLOOKUP($A129,'0.0001'!$A$1:$AE$133,13, FALSE)</f>
        <v>0.99903109999999995</v>
      </c>
      <c r="M129" s="5">
        <f>VLOOKUP($A129,'0.0001'!$A$1:$AE$133,15, FALSE)</f>
        <v>6.8365099999999998E-2</v>
      </c>
      <c r="N129" s="5">
        <f>VLOOKUP($A129,'0.0001'!$A$1:$AE$133,19, FALSE)</f>
        <v>1200.2</v>
      </c>
      <c r="O129" s="6">
        <f t="shared" si="11"/>
        <v>0</v>
      </c>
      <c r="P129" s="5">
        <f t="shared" si="12"/>
        <v>1</v>
      </c>
      <c r="Q129" s="4" t="str">
        <f>VLOOKUP($A129,'0.00001'!$A$1:$AE$133,13, FALSE)</f>
        <v>nan</v>
      </c>
      <c r="R129" s="5" t="str">
        <f>VLOOKUP($A129,'0.00001'!$A$1:$AE$133,15, FALSE)</f>
        <v>nan</v>
      </c>
      <c r="S129" s="5">
        <f>VLOOKUP($A129,'0.00001'!$A$1:$AE$133,19, FALSE)</f>
        <v>1201.2</v>
      </c>
      <c r="T129" s="6">
        <f t="shared" si="13"/>
        <v>0</v>
      </c>
      <c r="U129" s="5">
        <f t="shared" si="14"/>
        <v>1</v>
      </c>
    </row>
    <row r="130" spans="1:21" x14ac:dyDescent="0.25">
      <c r="A130" s="10" t="s">
        <v>28</v>
      </c>
      <c r="B130" s="20">
        <f>VLOOKUP($A130,'0.001'!$A$1:$AE$133,13, FALSE)</f>
        <v>0.99993469999999995</v>
      </c>
      <c r="C130" s="21">
        <f>VLOOKUP($A130,'0.001'!$A$1:$AE$133,15, FALSE)</f>
        <v>1.24003E-2</v>
      </c>
      <c r="D130" s="21">
        <f>VLOOKUP($A130,'0.001'!$A$1:$AE$133,19, FALSE)</f>
        <v>1200.5</v>
      </c>
      <c r="E130" s="22">
        <f t="shared" si="9"/>
        <v>0</v>
      </c>
      <c r="F130" s="21">
        <f t="shared" si="10"/>
        <v>1</v>
      </c>
      <c r="G130" s="20">
        <f>VLOOKUP($A130,'0.0005'!$A$1:$AE$133,11, FALSE)</f>
        <v>1</v>
      </c>
      <c r="H130" s="21">
        <f>VLOOKUP($A130,'0.0005'!$A$1:$AE$133,13, FALSE)</f>
        <v>0</v>
      </c>
      <c r="I130" s="21">
        <f>VLOOKUP($A130,'0.0005'!$A$1:$AE$133,17, FALSE)</f>
        <v>351.4</v>
      </c>
      <c r="J130" s="22">
        <f t="shared" si="15"/>
        <v>1</v>
      </c>
      <c r="K130" s="21">
        <f t="shared" si="16"/>
        <v>1</v>
      </c>
      <c r="L130" s="4">
        <f>VLOOKUP($A130,'0.0001'!$A$1:$AE$133,13, FALSE)</f>
        <v>0.99999919999999998</v>
      </c>
      <c r="M130" s="5">
        <f>VLOOKUP($A130,'0.0001'!$A$1:$AE$133,15, FALSE)</f>
        <v>1.3431000000000001E-3</v>
      </c>
      <c r="N130" s="5">
        <f>VLOOKUP($A130,'0.0001'!$A$1:$AE$133,19, FALSE)</f>
        <v>1200.3</v>
      </c>
      <c r="O130" s="6">
        <f t="shared" si="11"/>
        <v>0</v>
      </c>
      <c r="P130" s="5">
        <f t="shared" si="12"/>
        <v>1</v>
      </c>
      <c r="Q130" s="4">
        <f>VLOOKUP($A130,'0.00001'!$A$1:$AE$133,13, FALSE)</f>
        <v>0.99971169999999998</v>
      </c>
      <c r="R130" s="5">
        <f>VLOOKUP($A130,'0.00001'!$A$1:$AE$133,15, FALSE)</f>
        <v>2.6048700000000001E-2</v>
      </c>
      <c r="S130" s="5">
        <f>VLOOKUP($A130,'0.00001'!$A$1:$AE$133,19, FALSE)</f>
        <v>1200.7</v>
      </c>
      <c r="T130" s="6">
        <f t="shared" si="13"/>
        <v>0</v>
      </c>
      <c r="U130" s="5">
        <f t="shared" si="14"/>
        <v>1</v>
      </c>
    </row>
    <row r="131" spans="1:21" x14ac:dyDescent="0.25">
      <c r="A131" s="10" t="s">
        <v>23</v>
      </c>
      <c r="B131" s="20">
        <f>VLOOKUP($A131,'0.001'!$A$1:$AE$133,13, FALSE)</f>
        <v>0.65320900000000004</v>
      </c>
      <c r="C131" s="21">
        <f>VLOOKUP($A131,'0.001'!$A$1:$AE$133,15, FALSE)</f>
        <v>0.3402094</v>
      </c>
      <c r="D131" s="21">
        <f>VLOOKUP($A131,'0.001'!$A$1:$AE$133,19, FALSE)</f>
        <v>1200.2</v>
      </c>
      <c r="E131" s="22">
        <f t="shared" ref="E131:E134" si="17">IF(AND(B131=1,C131=0),1,0)</f>
        <v>0</v>
      </c>
      <c r="F131" s="21">
        <f t="shared" ref="F131:F134" si="18">IF(B131&gt;0.999,1,0)</f>
        <v>0</v>
      </c>
      <c r="G131" s="20">
        <f>VLOOKUP($A131,'0.0005'!$A$1:$AE$133,11, FALSE)</f>
        <v>0.8966151</v>
      </c>
      <c r="H131" s="21">
        <f>VLOOKUP($A131,'0.0005'!$A$1:$AE$133,13, FALSE)</f>
        <v>0.18575520000000001</v>
      </c>
      <c r="I131" s="21">
        <f>VLOOKUP($A131,'0.0005'!$A$1:$AE$133,17, FALSE)</f>
        <v>1200.0999999999999</v>
      </c>
      <c r="J131" s="22">
        <f t="shared" si="15"/>
        <v>0</v>
      </c>
      <c r="K131" s="21">
        <f t="shared" si="16"/>
        <v>0</v>
      </c>
      <c r="L131" s="4">
        <f>VLOOKUP($A131,'0.0001'!$A$1:$AE$133,13, FALSE)</f>
        <v>0.8470183</v>
      </c>
      <c r="M131" s="5">
        <f>VLOOKUP($A131,'0.0001'!$A$1:$AE$133,15, FALSE)</f>
        <v>0.2259603</v>
      </c>
      <c r="N131" s="5">
        <f>VLOOKUP($A131,'0.0001'!$A$1:$AE$133,19, FALSE)</f>
        <v>1200.7</v>
      </c>
      <c r="O131" s="6">
        <f t="shared" ref="O131:O134" si="19">IF(AND(L131=1,M131=0),1,0)</f>
        <v>0</v>
      </c>
      <c r="P131" s="5">
        <f t="shared" ref="P131:P134" si="20">IF(L131&gt;0.999,1,0)</f>
        <v>0</v>
      </c>
      <c r="Q131" s="4">
        <f>VLOOKUP($A131,'0.00001'!$A$1:$AE$133,13, FALSE)</f>
        <v>-2.9575033999999998</v>
      </c>
      <c r="R131" s="5">
        <f>VLOOKUP($A131,'0.00001'!$A$1:$AE$133,15, FALSE)</f>
        <v>1.1492726</v>
      </c>
      <c r="S131" s="5">
        <f>VLOOKUP($A131,'0.00001'!$A$1:$AE$133,19, FALSE)</f>
        <v>1200.3</v>
      </c>
      <c r="T131" s="6">
        <f t="shared" ref="T131:T134" si="21">IF(AND(Q131=1,R131=0),1,0)</f>
        <v>0</v>
      </c>
      <c r="U131" s="5">
        <f t="shared" ref="U131:U134" si="22">IF(Q131&gt;0.999,1,0)</f>
        <v>0</v>
      </c>
    </row>
    <row r="132" spans="1:21" x14ac:dyDescent="0.25">
      <c r="A132" s="10" t="s">
        <v>20</v>
      </c>
      <c r="B132" s="20"/>
      <c r="C132" s="21" t="str">
        <f>VLOOKUP($A132,'0.001'!$A$1:$AE$133,15, FALSE)</f>
        <v>inf</v>
      </c>
      <c r="D132" s="21">
        <f>VLOOKUP($A132,'0.001'!$A$1:$AE$133,19, FALSE)</f>
        <v>1200</v>
      </c>
      <c r="E132" s="22">
        <f t="shared" si="17"/>
        <v>0</v>
      </c>
      <c r="F132" s="21">
        <f t="shared" si="18"/>
        <v>0</v>
      </c>
      <c r="G132" s="20">
        <f>VLOOKUP($A132,'0.0005'!$A$1:$AE$133,11, FALSE)</f>
        <v>1</v>
      </c>
      <c r="H132" s="21">
        <f>VLOOKUP($A132,'0.0005'!$A$1:$AE$133,13, FALSE)</f>
        <v>0</v>
      </c>
      <c r="I132" s="21">
        <f>VLOOKUP($A132,'0.0005'!$A$1:$AE$133,17, FALSE)</f>
        <v>574.20000000000005</v>
      </c>
      <c r="J132" s="22">
        <f t="shared" si="15"/>
        <v>1</v>
      </c>
      <c r="K132" s="21">
        <f t="shared" si="16"/>
        <v>1</v>
      </c>
      <c r="L132" s="4">
        <f>VLOOKUP($A132,'0.0001'!$A$1:$AE$133,13, FALSE)</f>
        <v>1</v>
      </c>
      <c r="M132" s="5">
        <f>VLOOKUP($A132,'0.0001'!$A$1:$AE$133,15, FALSE)</f>
        <v>0</v>
      </c>
      <c r="N132" s="5">
        <f>VLOOKUP($A132,'0.0001'!$A$1:$AE$133,19, FALSE)</f>
        <v>430.9</v>
      </c>
      <c r="O132" s="6">
        <f t="shared" si="19"/>
        <v>1</v>
      </c>
      <c r="P132" s="5">
        <f t="shared" si="20"/>
        <v>1</v>
      </c>
      <c r="Q132" s="4">
        <f>VLOOKUP($A132,'0.00001'!$A$1:$AE$133,13, FALSE)</f>
        <v>-12.925242300000001</v>
      </c>
      <c r="R132" s="5">
        <f>VLOOKUP($A132,'0.00001'!$A$1:$AE$133,15, FALSE)</f>
        <v>0.89422449999999998</v>
      </c>
      <c r="S132" s="5">
        <f>VLOOKUP($A132,'0.00001'!$A$1:$AE$133,19, FALSE)</f>
        <v>1200.9000000000001</v>
      </c>
      <c r="T132" s="6">
        <f t="shared" si="21"/>
        <v>0</v>
      </c>
      <c r="U132" s="5">
        <f t="shared" si="22"/>
        <v>0</v>
      </c>
    </row>
    <row r="133" spans="1:21" x14ac:dyDescent="0.25">
      <c r="A133" s="10" t="s">
        <v>30</v>
      </c>
      <c r="B133" s="20">
        <f>VLOOKUP($A133,'0.001'!$A$1:$AE$133,13, FALSE)</f>
        <v>1</v>
      </c>
      <c r="C133" s="21">
        <f>VLOOKUP($A133,'0.001'!$A$1:$AE$133,15, FALSE)</f>
        <v>0</v>
      </c>
      <c r="D133" s="21">
        <f>VLOOKUP($A133,'0.001'!$A$1:$AE$133,19, FALSE)</f>
        <v>763.8</v>
      </c>
      <c r="E133" s="22">
        <f t="shared" si="17"/>
        <v>1</v>
      </c>
      <c r="F133" s="21">
        <f t="shared" si="18"/>
        <v>1</v>
      </c>
      <c r="G133" s="20">
        <f>VLOOKUP($A133,'0.0005'!$A$1:$AE$133,11, FALSE)</f>
        <v>1</v>
      </c>
      <c r="H133" s="21">
        <f>VLOOKUP($A133,'0.0005'!$A$1:$AE$133,13, FALSE)</f>
        <v>0</v>
      </c>
      <c r="I133" s="21">
        <f>VLOOKUP($A133,'0.0005'!$A$1:$AE$133,17, FALSE)</f>
        <v>790.5</v>
      </c>
      <c r="J133" s="22">
        <f t="shared" si="15"/>
        <v>1</v>
      </c>
      <c r="K133" s="21">
        <f t="shared" si="16"/>
        <v>1</v>
      </c>
      <c r="L133" s="4">
        <f>VLOOKUP($A133,'0.0001'!$A$1:$AE$133,13, FALSE)</f>
        <v>1</v>
      </c>
      <c r="M133" s="5">
        <f>VLOOKUP($A133,'0.0001'!$A$1:$AE$133,15, FALSE)</f>
        <v>0</v>
      </c>
      <c r="N133" s="5">
        <f>VLOOKUP($A133,'0.0001'!$A$1:$AE$133,19, FALSE)</f>
        <v>188.3</v>
      </c>
      <c r="O133" s="6">
        <f t="shared" si="19"/>
        <v>1</v>
      </c>
      <c r="P133" s="5">
        <f t="shared" si="20"/>
        <v>1</v>
      </c>
      <c r="Q133" s="4">
        <f>VLOOKUP($A133,'0.00001'!$A$1:$AE$133,13, FALSE)</f>
        <v>1</v>
      </c>
      <c r="R133" s="5">
        <f>VLOOKUP($A133,'0.00001'!$A$1:$AE$133,15, FALSE)</f>
        <v>2.9999999999999999E-7</v>
      </c>
      <c r="S133" s="5">
        <f>VLOOKUP($A133,'0.00001'!$A$1:$AE$133,19, FALSE)</f>
        <v>147.80000000000001</v>
      </c>
      <c r="T133" s="6">
        <f t="shared" si="21"/>
        <v>0</v>
      </c>
      <c r="U133" s="5">
        <f t="shared" si="22"/>
        <v>1</v>
      </c>
    </row>
    <row r="134" spans="1:21" ht="15.75" thickBot="1" x14ac:dyDescent="0.3">
      <c r="A134" s="11" t="s">
        <v>18</v>
      </c>
      <c r="B134" s="20">
        <f>VLOOKUP($A134,'0.001'!$A$1:$AE$133,13, FALSE)</f>
        <v>1</v>
      </c>
      <c r="C134" s="21">
        <f>VLOOKUP($A134,'0.001'!$A$1:$AE$133,15, FALSE)</f>
        <v>0</v>
      </c>
      <c r="D134" s="21">
        <f>VLOOKUP($A134,'0.001'!$A$1:$AE$133,19, FALSE)</f>
        <v>0.3</v>
      </c>
      <c r="E134" s="26">
        <f t="shared" si="17"/>
        <v>1</v>
      </c>
      <c r="F134" s="21">
        <f t="shared" si="18"/>
        <v>1</v>
      </c>
      <c r="G134" s="20">
        <f>VLOOKUP($A134,'0.0005'!$A$1:$AE$133,11, FALSE)</f>
        <v>1</v>
      </c>
      <c r="H134" s="21">
        <f>VLOOKUP($A134,'0.0005'!$A$1:$AE$133,13, FALSE)</f>
        <v>0</v>
      </c>
      <c r="I134" s="21">
        <f>VLOOKUP($A134,'0.0005'!$A$1:$AE$133,17, FALSE)</f>
        <v>0.4</v>
      </c>
      <c r="J134" s="26">
        <f t="shared" ref="J134" si="23">IF(AND(G134=1,H134=0),1,0)</f>
        <v>1</v>
      </c>
      <c r="K134" s="21">
        <f t="shared" ref="K134" si="24">IF(G134&gt;0.999,1,0)</f>
        <v>1</v>
      </c>
      <c r="L134" s="4">
        <f>VLOOKUP($A134,'0.0001'!$A$1:$AE$133,13, FALSE)</f>
        <v>1</v>
      </c>
      <c r="M134" s="5">
        <f>VLOOKUP($A134,'0.0001'!$A$1:$AE$133,15, FALSE)</f>
        <v>0</v>
      </c>
      <c r="N134" s="5">
        <f>VLOOKUP($A134,'0.0001'!$A$1:$AE$133,19, FALSE)</f>
        <v>0.4</v>
      </c>
      <c r="O134" s="7">
        <f t="shared" si="19"/>
        <v>1</v>
      </c>
      <c r="P134" s="5">
        <f t="shared" si="20"/>
        <v>1</v>
      </c>
      <c r="Q134" s="4">
        <f>VLOOKUP($A134,'0.00001'!$A$1:$AE$133,13, FALSE)</f>
        <v>1</v>
      </c>
      <c r="R134" s="5">
        <f>VLOOKUP($A134,'0.00001'!$A$1:$AE$133,15, FALSE)</f>
        <v>0</v>
      </c>
      <c r="S134" s="5">
        <f>VLOOKUP($A134,'0.00001'!$A$1:$AE$133,19, FALSE)</f>
        <v>0.3</v>
      </c>
      <c r="T134" s="7">
        <f t="shared" si="21"/>
        <v>1</v>
      </c>
      <c r="U134" s="5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F366-4259-40AD-95CA-52898182D57C}">
  <dimension ref="A1:H130"/>
  <sheetViews>
    <sheetView topLeftCell="A92" workbookViewId="0">
      <selection activeCell="A86" sqref="A1:A1048576"/>
    </sheetView>
  </sheetViews>
  <sheetFormatPr defaultRowHeight="15" x14ac:dyDescent="0.25"/>
  <cols>
    <col min="1" max="1" width="19.140625" bestFit="1" customWidth="1"/>
  </cols>
  <sheetData>
    <row r="1" spans="1:8" x14ac:dyDescent="0.25">
      <c r="A1" t="s">
        <v>18</v>
      </c>
      <c r="B1">
        <v>1</v>
      </c>
      <c r="C1">
        <v>0</v>
      </c>
      <c r="D1">
        <v>0.3</v>
      </c>
      <c r="E1">
        <v>1</v>
      </c>
      <c r="H1" t="str">
        <f>CONCATENATE("'",A1,"',")</f>
        <v>'strogatz_vdp2',</v>
      </c>
    </row>
    <row r="2" spans="1:8" x14ac:dyDescent="0.25">
      <c r="A2" t="s">
        <v>36</v>
      </c>
      <c r="B2">
        <v>1</v>
      </c>
      <c r="C2">
        <v>0</v>
      </c>
      <c r="D2">
        <v>2.6</v>
      </c>
      <c r="E2">
        <v>1</v>
      </c>
      <c r="H2" t="str">
        <f t="shared" ref="H2:H65" si="0">CONCATENATE("'",A2,"',")</f>
        <v>'feynman_I_12_5',</v>
      </c>
    </row>
    <row r="3" spans="1:8" x14ac:dyDescent="0.25">
      <c r="A3" t="s">
        <v>39</v>
      </c>
      <c r="B3">
        <v>1</v>
      </c>
      <c r="C3">
        <v>0</v>
      </c>
      <c r="D3">
        <v>2.6</v>
      </c>
      <c r="E3">
        <v>1</v>
      </c>
      <c r="H3" t="str">
        <f t="shared" si="0"/>
        <v>'feynman_I_39_1',</v>
      </c>
    </row>
    <row r="4" spans="1:8" x14ac:dyDescent="0.25">
      <c r="A4" t="s">
        <v>37</v>
      </c>
      <c r="B4">
        <v>1</v>
      </c>
      <c r="C4">
        <v>0</v>
      </c>
      <c r="D4">
        <v>2.7</v>
      </c>
      <c r="E4">
        <v>1</v>
      </c>
      <c r="H4" t="str">
        <f t="shared" si="0"/>
        <v>'feynman_I_12_1',</v>
      </c>
    </row>
    <row r="5" spans="1:8" x14ac:dyDescent="0.25">
      <c r="A5" t="s">
        <v>33</v>
      </c>
      <c r="B5">
        <v>1</v>
      </c>
      <c r="C5">
        <v>0</v>
      </c>
      <c r="D5">
        <v>2.8</v>
      </c>
      <c r="E5">
        <v>1</v>
      </c>
      <c r="H5" t="str">
        <f t="shared" si="0"/>
        <v>'feynman_III_12_43',</v>
      </c>
    </row>
    <row r="6" spans="1:8" x14ac:dyDescent="0.25">
      <c r="A6" t="s">
        <v>34</v>
      </c>
      <c r="B6">
        <v>1</v>
      </c>
      <c r="C6">
        <v>0</v>
      </c>
      <c r="D6">
        <v>2.9</v>
      </c>
      <c r="E6">
        <v>1</v>
      </c>
      <c r="H6" t="str">
        <f t="shared" si="0"/>
        <v>'feynman_I_34_27',</v>
      </c>
    </row>
    <row r="7" spans="1:8" x14ac:dyDescent="0.25">
      <c r="A7" t="s">
        <v>35</v>
      </c>
      <c r="B7">
        <v>1</v>
      </c>
      <c r="C7">
        <v>0</v>
      </c>
      <c r="D7">
        <v>3.8</v>
      </c>
      <c r="E7">
        <v>1</v>
      </c>
      <c r="H7" t="str">
        <f t="shared" si="0"/>
        <v>'feynman_I_25_13',</v>
      </c>
    </row>
    <row r="8" spans="1:8" x14ac:dyDescent="0.25">
      <c r="A8" t="s">
        <v>38</v>
      </c>
      <c r="B8">
        <v>1</v>
      </c>
      <c r="C8">
        <v>0</v>
      </c>
      <c r="D8">
        <v>3.9</v>
      </c>
      <c r="E8">
        <v>1</v>
      </c>
      <c r="H8" t="str">
        <f t="shared" si="0"/>
        <v>'feynman_I_29_4',</v>
      </c>
    </row>
    <row r="9" spans="1:8" x14ac:dyDescent="0.25">
      <c r="A9" t="s">
        <v>43</v>
      </c>
      <c r="B9">
        <v>1</v>
      </c>
      <c r="C9">
        <v>0</v>
      </c>
      <c r="D9">
        <v>5.4</v>
      </c>
      <c r="E9">
        <v>1</v>
      </c>
      <c r="H9" t="str">
        <f t="shared" si="0"/>
        <v>'feynman_II_27_18',</v>
      </c>
    </row>
    <row r="10" spans="1:8" x14ac:dyDescent="0.25">
      <c r="A10" t="s">
        <v>41</v>
      </c>
      <c r="B10">
        <v>1</v>
      </c>
      <c r="C10">
        <v>0</v>
      </c>
      <c r="D10">
        <v>5.6</v>
      </c>
      <c r="E10">
        <v>1</v>
      </c>
      <c r="H10" t="str">
        <f t="shared" si="0"/>
        <v>'feynman_I_14_4',</v>
      </c>
    </row>
    <row r="11" spans="1:8" x14ac:dyDescent="0.25">
      <c r="A11" t="s">
        <v>42</v>
      </c>
      <c r="B11">
        <v>1</v>
      </c>
      <c r="C11">
        <v>0</v>
      </c>
      <c r="D11">
        <v>5.6</v>
      </c>
      <c r="E11">
        <v>1</v>
      </c>
      <c r="H11" t="str">
        <f t="shared" si="0"/>
        <v>'feynman_II_8_31',</v>
      </c>
    </row>
    <row r="12" spans="1:8" x14ac:dyDescent="0.25">
      <c r="A12" t="s">
        <v>46</v>
      </c>
      <c r="B12">
        <v>1</v>
      </c>
      <c r="C12">
        <v>0</v>
      </c>
      <c r="D12">
        <v>5.9</v>
      </c>
      <c r="E12">
        <v>1</v>
      </c>
      <c r="H12" t="str">
        <f t="shared" si="0"/>
        <v>'feynman_II_3_24',</v>
      </c>
    </row>
    <row r="13" spans="1:8" x14ac:dyDescent="0.25">
      <c r="A13" t="s">
        <v>72</v>
      </c>
      <c r="B13">
        <v>1</v>
      </c>
      <c r="C13">
        <v>0</v>
      </c>
      <c r="D13">
        <v>6.4</v>
      </c>
      <c r="E13">
        <v>1</v>
      </c>
      <c r="H13" t="str">
        <f t="shared" si="0"/>
        <v>'feynman_I_43_31',</v>
      </c>
    </row>
    <row r="14" spans="1:8" x14ac:dyDescent="0.25">
      <c r="A14" t="s">
        <v>73</v>
      </c>
      <c r="B14">
        <v>1</v>
      </c>
      <c r="C14">
        <v>0</v>
      </c>
      <c r="D14">
        <v>6.6</v>
      </c>
      <c r="E14">
        <v>1</v>
      </c>
      <c r="H14" t="str">
        <f t="shared" si="0"/>
        <v>'feynman_I_14_3',</v>
      </c>
    </row>
    <row r="15" spans="1:8" x14ac:dyDescent="0.25">
      <c r="A15" t="s">
        <v>63</v>
      </c>
      <c r="B15">
        <v>1</v>
      </c>
      <c r="C15">
        <v>0</v>
      </c>
      <c r="D15">
        <v>6.6</v>
      </c>
      <c r="E15">
        <v>1</v>
      </c>
      <c r="H15" t="str">
        <f t="shared" si="0"/>
        <v>'feynman_II_34_2',</v>
      </c>
    </row>
    <row r="16" spans="1:8" x14ac:dyDescent="0.25">
      <c r="A16" t="s">
        <v>70</v>
      </c>
      <c r="B16">
        <v>1</v>
      </c>
      <c r="C16">
        <v>0</v>
      </c>
      <c r="D16">
        <v>8.1999999999999993</v>
      </c>
      <c r="E16">
        <v>1</v>
      </c>
      <c r="H16" t="str">
        <f t="shared" si="0"/>
        <v>'feynman_II_15_4',</v>
      </c>
    </row>
    <row r="17" spans="1:8" x14ac:dyDescent="0.25">
      <c r="A17" t="s">
        <v>40</v>
      </c>
      <c r="B17">
        <v>1</v>
      </c>
      <c r="C17">
        <v>0</v>
      </c>
      <c r="D17">
        <v>8.1999999999999993</v>
      </c>
      <c r="E17">
        <v>1</v>
      </c>
      <c r="H17" t="str">
        <f t="shared" si="0"/>
        <v>'feynman_II_38_14',</v>
      </c>
    </row>
    <row r="18" spans="1:8" x14ac:dyDescent="0.25">
      <c r="A18" t="s">
        <v>69</v>
      </c>
      <c r="B18">
        <v>1</v>
      </c>
      <c r="C18">
        <v>0</v>
      </c>
      <c r="D18">
        <v>8.3000000000000007</v>
      </c>
      <c r="E18">
        <v>1</v>
      </c>
      <c r="H18" t="str">
        <f t="shared" si="0"/>
        <v>'feynman_II_15_5',</v>
      </c>
    </row>
    <row r="19" spans="1:8" x14ac:dyDescent="0.25">
      <c r="A19" t="s">
        <v>76</v>
      </c>
      <c r="B19">
        <v>1</v>
      </c>
      <c r="C19">
        <v>0</v>
      </c>
      <c r="D19">
        <v>8.3000000000000007</v>
      </c>
      <c r="E19">
        <v>1</v>
      </c>
      <c r="H19" t="str">
        <f t="shared" si="0"/>
        <v>'feynman_III_7_38',</v>
      </c>
    </row>
    <row r="20" spans="1:8" x14ac:dyDescent="0.25">
      <c r="A20" t="s">
        <v>66</v>
      </c>
      <c r="B20">
        <v>1</v>
      </c>
      <c r="C20">
        <v>0</v>
      </c>
      <c r="D20">
        <v>8.4</v>
      </c>
      <c r="E20">
        <v>1</v>
      </c>
      <c r="H20" t="str">
        <f t="shared" si="0"/>
        <v>'feynman_II_34_2a',</v>
      </c>
    </row>
    <row r="21" spans="1:8" x14ac:dyDescent="0.25">
      <c r="A21" t="s">
        <v>71</v>
      </c>
      <c r="B21">
        <v>1</v>
      </c>
      <c r="C21">
        <v>0</v>
      </c>
      <c r="D21">
        <v>8.6</v>
      </c>
      <c r="E21">
        <v>1</v>
      </c>
      <c r="H21" t="str">
        <f t="shared" si="0"/>
        <v>'feynman_II_34_29a',</v>
      </c>
    </row>
    <row r="22" spans="1:8" x14ac:dyDescent="0.25">
      <c r="A22" t="s">
        <v>78</v>
      </c>
      <c r="B22">
        <v>1</v>
      </c>
      <c r="C22">
        <v>0</v>
      </c>
      <c r="D22">
        <v>8.6999999999999993</v>
      </c>
      <c r="E22">
        <v>1</v>
      </c>
      <c r="H22" t="str">
        <f t="shared" si="0"/>
        <v>'feynman_I_18_12',</v>
      </c>
    </row>
    <row r="23" spans="1:8" x14ac:dyDescent="0.25">
      <c r="A23" t="s">
        <v>25</v>
      </c>
      <c r="B23">
        <v>1</v>
      </c>
      <c r="C23">
        <v>0</v>
      </c>
      <c r="D23">
        <v>9.1999999999999993</v>
      </c>
      <c r="E23">
        <v>1</v>
      </c>
      <c r="H23" t="str">
        <f t="shared" si="0"/>
        <v>'strogatz_glider1',</v>
      </c>
    </row>
    <row r="24" spans="1:8" x14ac:dyDescent="0.25">
      <c r="A24" t="s">
        <v>75</v>
      </c>
      <c r="B24">
        <v>1</v>
      </c>
      <c r="C24">
        <v>0</v>
      </c>
      <c r="D24">
        <v>9.9</v>
      </c>
      <c r="E24">
        <v>1</v>
      </c>
      <c r="H24" t="str">
        <f t="shared" si="0"/>
        <v>'feynman_II_37_1',</v>
      </c>
    </row>
    <row r="25" spans="1:8" x14ac:dyDescent="0.25">
      <c r="A25" t="s">
        <v>59</v>
      </c>
      <c r="B25">
        <v>1</v>
      </c>
      <c r="C25">
        <v>0</v>
      </c>
      <c r="D25">
        <v>10.1</v>
      </c>
      <c r="E25">
        <v>1</v>
      </c>
      <c r="H25" t="str">
        <f t="shared" si="0"/>
        <v>'feynman_III_15_27',</v>
      </c>
    </row>
    <row r="26" spans="1:8" x14ac:dyDescent="0.25">
      <c r="A26" t="s">
        <v>81</v>
      </c>
      <c r="B26">
        <v>1</v>
      </c>
      <c r="C26">
        <v>0</v>
      </c>
      <c r="D26">
        <v>10.4</v>
      </c>
      <c r="E26">
        <v>1</v>
      </c>
      <c r="H26" t="str">
        <f t="shared" si="0"/>
        <v>'feynman_II_4_23',</v>
      </c>
    </row>
    <row r="27" spans="1:8" x14ac:dyDescent="0.25">
      <c r="A27" t="s">
        <v>99</v>
      </c>
      <c r="B27">
        <v>1</v>
      </c>
      <c r="C27">
        <v>0</v>
      </c>
      <c r="D27">
        <v>14.8</v>
      </c>
      <c r="E27">
        <v>1</v>
      </c>
      <c r="H27" t="str">
        <f t="shared" si="0"/>
        <v>'feynman_I_39_22',</v>
      </c>
    </row>
    <row r="28" spans="1:8" x14ac:dyDescent="0.25">
      <c r="A28" t="s">
        <v>95</v>
      </c>
      <c r="B28">
        <v>1</v>
      </c>
      <c r="C28">
        <v>0</v>
      </c>
      <c r="D28">
        <v>15.3</v>
      </c>
      <c r="E28">
        <v>1</v>
      </c>
      <c r="H28" t="str">
        <f t="shared" si="0"/>
        <v>'feynman_II_34_11',</v>
      </c>
    </row>
    <row r="29" spans="1:8" x14ac:dyDescent="0.25">
      <c r="A29" t="s">
        <v>53</v>
      </c>
      <c r="B29">
        <v>1</v>
      </c>
      <c r="C29">
        <v>0</v>
      </c>
      <c r="D29">
        <v>15.4</v>
      </c>
      <c r="E29">
        <v>1</v>
      </c>
      <c r="H29" t="str">
        <f t="shared" si="0"/>
        <v>'feynman_I_39_11',</v>
      </c>
    </row>
    <row r="30" spans="1:8" x14ac:dyDescent="0.25">
      <c r="A30" t="s">
        <v>109</v>
      </c>
      <c r="B30">
        <v>1</v>
      </c>
      <c r="C30">
        <v>0</v>
      </c>
      <c r="D30">
        <v>15.4</v>
      </c>
      <c r="E30">
        <v>1</v>
      </c>
      <c r="H30" t="str">
        <f t="shared" si="0"/>
        <v>'feynman_III_21_20',</v>
      </c>
    </row>
    <row r="31" spans="1:8" x14ac:dyDescent="0.25">
      <c r="A31" t="s">
        <v>102</v>
      </c>
      <c r="B31">
        <v>1</v>
      </c>
      <c r="C31">
        <v>0</v>
      </c>
      <c r="D31">
        <v>15.5</v>
      </c>
      <c r="E31">
        <v>1</v>
      </c>
      <c r="H31" t="str">
        <f t="shared" si="0"/>
        <v>'feynman_I_34_8',</v>
      </c>
    </row>
    <row r="32" spans="1:8" x14ac:dyDescent="0.25">
      <c r="A32" t="s">
        <v>100</v>
      </c>
      <c r="B32">
        <v>1</v>
      </c>
      <c r="C32">
        <v>0</v>
      </c>
      <c r="D32">
        <v>15.6</v>
      </c>
      <c r="E32">
        <v>1</v>
      </c>
      <c r="H32" t="str">
        <f t="shared" si="0"/>
        <v>'feynman_I_43_16',</v>
      </c>
    </row>
    <row r="33" spans="1:8" x14ac:dyDescent="0.25">
      <c r="A33" t="s">
        <v>54</v>
      </c>
      <c r="B33">
        <v>1</v>
      </c>
      <c r="C33">
        <v>0</v>
      </c>
      <c r="D33">
        <v>15.7</v>
      </c>
      <c r="E33">
        <v>1</v>
      </c>
      <c r="H33" t="str">
        <f t="shared" si="0"/>
        <v>'feynman_I_47_23',</v>
      </c>
    </row>
    <row r="34" spans="1:8" x14ac:dyDescent="0.25">
      <c r="A34" t="s">
        <v>101</v>
      </c>
      <c r="B34">
        <v>1</v>
      </c>
      <c r="C34">
        <v>0</v>
      </c>
      <c r="D34">
        <v>15.7</v>
      </c>
      <c r="E34">
        <v>1</v>
      </c>
      <c r="H34" t="str">
        <f t="shared" si="0"/>
        <v>'feynman_II_38_3',</v>
      </c>
    </row>
    <row r="35" spans="1:8" x14ac:dyDescent="0.25">
      <c r="A35" t="s">
        <v>83</v>
      </c>
      <c r="B35">
        <v>1</v>
      </c>
      <c r="C35">
        <v>0</v>
      </c>
      <c r="D35">
        <v>15.8</v>
      </c>
      <c r="E35">
        <v>1</v>
      </c>
      <c r="H35" t="str">
        <f t="shared" si="0"/>
        <v>'feynman_I_12_4',</v>
      </c>
    </row>
    <row r="36" spans="1:8" x14ac:dyDescent="0.25">
      <c r="A36" t="s">
        <v>80</v>
      </c>
      <c r="B36">
        <v>1</v>
      </c>
      <c r="C36">
        <v>0</v>
      </c>
      <c r="D36">
        <v>17.100000000000001</v>
      </c>
      <c r="E36">
        <v>1</v>
      </c>
      <c r="H36" t="str">
        <f t="shared" si="0"/>
        <v>'feynman_II_8_7',</v>
      </c>
    </row>
    <row r="37" spans="1:8" x14ac:dyDescent="0.25">
      <c r="A37" t="s">
        <v>77</v>
      </c>
      <c r="B37">
        <v>1</v>
      </c>
      <c r="C37">
        <v>0</v>
      </c>
      <c r="D37">
        <v>19</v>
      </c>
      <c r="E37">
        <v>1</v>
      </c>
      <c r="H37" t="str">
        <f t="shared" si="0"/>
        <v>'feynman_III_17_37',</v>
      </c>
    </row>
    <row r="38" spans="1:8" x14ac:dyDescent="0.25">
      <c r="A38" t="s">
        <v>84</v>
      </c>
      <c r="B38">
        <v>1</v>
      </c>
      <c r="C38">
        <v>0</v>
      </c>
      <c r="D38">
        <v>20.9</v>
      </c>
      <c r="E38">
        <v>1</v>
      </c>
      <c r="H38" t="str">
        <f t="shared" si="0"/>
        <v>'feynman_III_15_14',</v>
      </c>
    </row>
    <row r="39" spans="1:8" x14ac:dyDescent="0.25">
      <c r="A39" t="s">
        <v>68</v>
      </c>
      <c r="B39">
        <v>1</v>
      </c>
      <c r="C39">
        <v>0</v>
      </c>
      <c r="D39">
        <v>21.2</v>
      </c>
      <c r="E39">
        <v>1</v>
      </c>
      <c r="H39" t="str">
        <f t="shared" si="0"/>
        <v>'feynman_II_10_9',</v>
      </c>
    </row>
    <row r="40" spans="1:8" x14ac:dyDescent="0.25">
      <c r="A40" t="s">
        <v>133</v>
      </c>
      <c r="B40">
        <v>1</v>
      </c>
      <c r="C40">
        <v>0</v>
      </c>
      <c r="D40">
        <v>24.4</v>
      </c>
      <c r="E40">
        <v>1</v>
      </c>
      <c r="H40" t="str">
        <f t="shared" si="0"/>
        <v>'feynman_II_34_29b',</v>
      </c>
    </row>
    <row r="41" spans="1:8" x14ac:dyDescent="0.25">
      <c r="A41" t="s">
        <v>110</v>
      </c>
      <c r="B41">
        <v>1</v>
      </c>
      <c r="C41">
        <v>0</v>
      </c>
      <c r="D41">
        <v>25.8</v>
      </c>
      <c r="E41">
        <v>1</v>
      </c>
      <c r="H41" t="str">
        <f t="shared" si="0"/>
        <v>'feynman_I_12_2',</v>
      </c>
    </row>
    <row r="42" spans="1:8" x14ac:dyDescent="0.25">
      <c r="A42" t="s">
        <v>52</v>
      </c>
      <c r="B42">
        <v>1</v>
      </c>
      <c r="C42">
        <v>0</v>
      </c>
      <c r="D42">
        <v>26.2</v>
      </c>
      <c r="E42">
        <v>1</v>
      </c>
      <c r="H42" t="str">
        <f t="shared" si="0"/>
        <v>'feynman_I_34_1',</v>
      </c>
    </row>
    <row r="43" spans="1:8" x14ac:dyDescent="0.25">
      <c r="A43" t="s">
        <v>90</v>
      </c>
      <c r="B43">
        <v>1</v>
      </c>
      <c r="C43">
        <v>0</v>
      </c>
      <c r="D43">
        <v>28.1</v>
      </c>
      <c r="E43">
        <v>1</v>
      </c>
      <c r="H43" t="str">
        <f t="shared" si="0"/>
        <v>'feynman_I_43_43',</v>
      </c>
    </row>
    <row r="44" spans="1:8" x14ac:dyDescent="0.25">
      <c r="A44" t="s">
        <v>27</v>
      </c>
      <c r="B44">
        <v>1</v>
      </c>
      <c r="C44">
        <v>0</v>
      </c>
      <c r="D44">
        <v>28.3</v>
      </c>
      <c r="E44">
        <v>1</v>
      </c>
      <c r="H44" t="str">
        <f t="shared" si="0"/>
        <v>'strogatz_lv2',</v>
      </c>
    </row>
    <row r="45" spans="1:8" x14ac:dyDescent="0.25">
      <c r="A45" t="s">
        <v>114</v>
      </c>
      <c r="B45">
        <v>1</v>
      </c>
      <c r="C45">
        <v>0</v>
      </c>
      <c r="D45">
        <v>29.9</v>
      </c>
      <c r="E45">
        <v>1</v>
      </c>
      <c r="H45" t="str">
        <f t="shared" si="0"/>
        <v>'feynman_III_13_18',</v>
      </c>
    </row>
    <row r="46" spans="1:8" x14ac:dyDescent="0.25">
      <c r="A46" t="s">
        <v>24</v>
      </c>
      <c r="B46">
        <v>1</v>
      </c>
      <c r="C46">
        <v>0</v>
      </c>
      <c r="D46">
        <v>30.3</v>
      </c>
      <c r="E46">
        <v>1</v>
      </c>
      <c r="H46" t="str">
        <f t="shared" si="0"/>
        <v>'strogatz_barmag2',</v>
      </c>
    </row>
    <row r="47" spans="1:8" x14ac:dyDescent="0.25">
      <c r="A47" t="s">
        <v>129</v>
      </c>
      <c r="B47">
        <v>1</v>
      </c>
      <c r="C47">
        <v>0</v>
      </c>
      <c r="D47">
        <v>30.5</v>
      </c>
      <c r="E47">
        <v>1</v>
      </c>
      <c r="H47" t="str">
        <f t="shared" si="0"/>
        <v>'feynman_I_44_4',</v>
      </c>
    </row>
    <row r="48" spans="1:8" x14ac:dyDescent="0.25">
      <c r="A48" t="s">
        <v>116</v>
      </c>
      <c r="B48">
        <v>1</v>
      </c>
      <c r="C48">
        <v>0</v>
      </c>
      <c r="D48">
        <v>34.700000000000003</v>
      </c>
      <c r="E48">
        <v>1</v>
      </c>
      <c r="H48" t="str">
        <f t="shared" si="0"/>
        <v>'feynman_II_6_11',</v>
      </c>
    </row>
    <row r="49" spans="1:8" x14ac:dyDescent="0.25">
      <c r="A49" t="s">
        <v>79</v>
      </c>
      <c r="B49">
        <v>1</v>
      </c>
      <c r="C49">
        <v>0</v>
      </c>
      <c r="D49">
        <v>36.6</v>
      </c>
      <c r="E49">
        <v>1</v>
      </c>
      <c r="H49" t="str">
        <f t="shared" si="0"/>
        <v>'feynman_II_27_16',</v>
      </c>
    </row>
    <row r="50" spans="1:8" x14ac:dyDescent="0.25">
      <c r="A50" t="s">
        <v>138</v>
      </c>
      <c r="B50">
        <v>1</v>
      </c>
      <c r="C50">
        <v>0</v>
      </c>
      <c r="D50">
        <v>39.200000000000003</v>
      </c>
      <c r="E50">
        <v>1</v>
      </c>
      <c r="H50" t="str">
        <f t="shared" si="0"/>
        <v>'feynman_I_11_19',</v>
      </c>
    </row>
    <row r="51" spans="1:8" x14ac:dyDescent="0.25">
      <c r="A51" t="s">
        <v>21</v>
      </c>
      <c r="B51">
        <v>1</v>
      </c>
      <c r="C51">
        <v>0</v>
      </c>
      <c r="D51">
        <v>40.4</v>
      </c>
      <c r="E51">
        <v>1</v>
      </c>
      <c r="H51" t="str">
        <f t="shared" si="0"/>
        <v>'strogatz_barmag1',</v>
      </c>
    </row>
    <row r="52" spans="1:8" x14ac:dyDescent="0.25">
      <c r="A52" t="s">
        <v>122</v>
      </c>
      <c r="B52">
        <v>1</v>
      </c>
      <c r="C52">
        <v>0</v>
      </c>
      <c r="D52">
        <v>41.4</v>
      </c>
      <c r="E52">
        <v>1</v>
      </c>
      <c r="H52" t="str">
        <f t="shared" si="0"/>
        <v>'feynman_II_11_20',</v>
      </c>
    </row>
    <row r="53" spans="1:8" x14ac:dyDescent="0.25">
      <c r="A53" t="s">
        <v>19</v>
      </c>
      <c r="B53">
        <v>1</v>
      </c>
      <c r="C53">
        <v>0</v>
      </c>
      <c r="D53">
        <v>47.5</v>
      </c>
      <c r="E53">
        <v>1</v>
      </c>
      <c r="H53" t="str">
        <f t="shared" si="0"/>
        <v>'strogatz_glider2',</v>
      </c>
    </row>
    <row r="54" spans="1:8" x14ac:dyDescent="0.25">
      <c r="A54" t="s">
        <v>106</v>
      </c>
      <c r="B54">
        <v>1</v>
      </c>
      <c r="C54">
        <v>0</v>
      </c>
      <c r="D54">
        <v>76.900000000000006</v>
      </c>
      <c r="E54">
        <v>1</v>
      </c>
      <c r="H54" t="str">
        <f t="shared" si="0"/>
        <v>'feynman_I_24_6',</v>
      </c>
    </row>
    <row r="55" spans="1:8" x14ac:dyDescent="0.25">
      <c r="A55" t="s">
        <v>126</v>
      </c>
      <c r="B55">
        <v>1</v>
      </c>
      <c r="C55">
        <v>0</v>
      </c>
      <c r="D55">
        <v>78.599999999999994</v>
      </c>
      <c r="E55">
        <v>1</v>
      </c>
      <c r="H55" t="str">
        <f t="shared" si="0"/>
        <v>'feynman_II_11_3',</v>
      </c>
    </row>
    <row r="56" spans="1:8" x14ac:dyDescent="0.25">
      <c r="A56" t="s">
        <v>127</v>
      </c>
      <c r="B56">
        <v>1</v>
      </c>
      <c r="C56">
        <v>0</v>
      </c>
      <c r="D56">
        <v>108.2</v>
      </c>
      <c r="E56">
        <v>1</v>
      </c>
      <c r="H56" t="str">
        <f t="shared" si="0"/>
        <v>'feynman_II_2_42',</v>
      </c>
    </row>
    <row r="57" spans="1:8" x14ac:dyDescent="0.25">
      <c r="A57" t="s">
        <v>128</v>
      </c>
      <c r="B57">
        <v>1</v>
      </c>
      <c r="C57">
        <v>0</v>
      </c>
      <c r="D57">
        <v>137.9</v>
      </c>
      <c r="E57">
        <v>1</v>
      </c>
      <c r="H57" t="str">
        <f t="shared" si="0"/>
        <v>'feynman_I_13_12',</v>
      </c>
    </row>
    <row r="58" spans="1:8" x14ac:dyDescent="0.25">
      <c r="A58" t="s">
        <v>61</v>
      </c>
      <c r="B58">
        <v>1</v>
      </c>
      <c r="C58">
        <v>0</v>
      </c>
      <c r="D58">
        <v>180.3</v>
      </c>
      <c r="E58">
        <v>1</v>
      </c>
      <c r="H58" t="str">
        <f t="shared" si="0"/>
        <v>'feynman_I_37_4',</v>
      </c>
    </row>
    <row r="59" spans="1:8" x14ac:dyDescent="0.25">
      <c r="A59" t="s">
        <v>145</v>
      </c>
      <c r="B59">
        <v>1</v>
      </c>
      <c r="C59">
        <v>0</v>
      </c>
      <c r="D59">
        <v>193.3</v>
      </c>
      <c r="E59">
        <v>1</v>
      </c>
      <c r="H59" t="str">
        <f t="shared" si="0"/>
        <v>'feynman_test_17',</v>
      </c>
    </row>
    <row r="60" spans="1:8" x14ac:dyDescent="0.25">
      <c r="A60" t="s">
        <v>135</v>
      </c>
      <c r="B60">
        <v>1</v>
      </c>
      <c r="C60">
        <v>0</v>
      </c>
      <c r="D60">
        <v>202</v>
      </c>
      <c r="E60">
        <v>1</v>
      </c>
      <c r="H60" t="str">
        <f t="shared" si="0"/>
        <v>'feynman_III_19_51',</v>
      </c>
    </row>
    <row r="61" spans="1:8" x14ac:dyDescent="0.25">
      <c r="A61" t="s">
        <v>107</v>
      </c>
      <c r="B61">
        <v>1</v>
      </c>
      <c r="C61">
        <v>0</v>
      </c>
      <c r="D61">
        <v>206.4</v>
      </c>
      <c r="E61">
        <v>1</v>
      </c>
      <c r="H61" t="str">
        <f t="shared" si="0"/>
        <v>'feynman_I_13_4',</v>
      </c>
    </row>
    <row r="62" spans="1:8" x14ac:dyDescent="0.25">
      <c r="A62" t="s">
        <v>29</v>
      </c>
      <c r="B62">
        <v>1</v>
      </c>
      <c r="C62">
        <v>0</v>
      </c>
      <c r="D62">
        <v>219.2</v>
      </c>
      <c r="E62">
        <v>1</v>
      </c>
      <c r="H62" t="str">
        <f t="shared" si="0"/>
        <v>'strogatz_lv1',</v>
      </c>
    </row>
    <row r="63" spans="1:8" x14ac:dyDescent="0.25">
      <c r="A63" t="s">
        <v>123</v>
      </c>
      <c r="B63">
        <v>1</v>
      </c>
      <c r="C63">
        <v>0</v>
      </c>
      <c r="D63">
        <v>236.6</v>
      </c>
      <c r="E63">
        <v>1</v>
      </c>
      <c r="H63" t="str">
        <f t="shared" si="0"/>
        <v>'feynman_test_18',</v>
      </c>
    </row>
    <row r="64" spans="1:8" x14ac:dyDescent="0.25">
      <c r="A64" t="s">
        <v>108</v>
      </c>
      <c r="B64">
        <v>1</v>
      </c>
      <c r="C64">
        <v>0</v>
      </c>
      <c r="D64">
        <v>299.60000000000002</v>
      </c>
      <c r="E64">
        <v>1</v>
      </c>
      <c r="H64" t="str">
        <f t="shared" si="0"/>
        <v>'feynman_I_32_5',</v>
      </c>
    </row>
    <row r="65" spans="1:8" x14ac:dyDescent="0.25">
      <c r="A65" t="s">
        <v>149</v>
      </c>
      <c r="B65">
        <v>1</v>
      </c>
      <c r="C65">
        <v>0</v>
      </c>
      <c r="D65">
        <v>305.7</v>
      </c>
      <c r="E65">
        <v>1</v>
      </c>
      <c r="H65" t="str">
        <f t="shared" si="0"/>
        <v>'feynman_II_36_38',</v>
      </c>
    </row>
    <row r="66" spans="1:8" x14ac:dyDescent="0.25">
      <c r="A66" t="s">
        <v>139</v>
      </c>
      <c r="B66">
        <v>1</v>
      </c>
      <c r="C66">
        <v>0</v>
      </c>
      <c r="D66">
        <v>309.5</v>
      </c>
      <c r="E66">
        <v>1</v>
      </c>
      <c r="H66" t="str">
        <f t="shared" ref="H66:H129" si="1">CONCATENATE("'",A66,"',")</f>
        <v>'feynman_test_19',</v>
      </c>
    </row>
    <row r="67" spans="1:8" x14ac:dyDescent="0.25">
      <c r="A67" t="s">
        <v>105</v>
      </c>
      <c r="B67">
        <v>1</v>
      </c>
      <c r="C67">
        <v>0</v>
      </c>
      <c r="D67">
        <v>366.5</v>
      </c>
      <c r="E67">
        <v>1</v>
      </c>
      <c r="H67" t="str">
        <f t="shared" si="1"/>
        <v>'feynman_I_50_26',</v>
      </c>
    </row>
    <row r="68" spans="1:8" x14ac:dyDescent="0.25">
      <c r="A68" t="s">
        <v>104</v>
      </c>
      <c r="B68">
        <v>1</v>
      </c>
      <c r="C68">
        <v>5.9999999999999997E-7</v>
      </c>
      <c r="D68">
        <v>427.5</v>
      </c>
      <c r="E68">
        <v>0</v>
      </c>
      <c r="H68" t="str">
        <f t="shared" si="1"/>
        <v>'feynman_I_38_12',</v>
      </c>
    </row>
    <row r="69" spans="1:8" x14ac:dyDescent="0.25">
      <c r="A69" t="s">
        <v>60</v>
      </c>
      <c r="B69">
        <v>1</v>
      </c>
      <c r="C69">
        <v>0</v>
      </c>
      <c r="D69">
        <v>428.8</v>
      </c>
      <c r="E69">
        <v>1</v>
      </c>
      <c r="H69" t="str">
        <f t="shared" si="1"/>
        <v>'feynman_I_27_6',</v>
      </c>
    </row>
    <row r="70" spans="1:8" x14ac:dyDescent="0.25">
      <c r="A70" t="s">
        <v>67</v>
      </c>
      <c r="B70">
        <v>1</v>
      </c>
      <c r="C70">
        <v>0</v>
      </c>
      <c r="D70">
        <v>512</v>
      </c>
      <c r="E70">
        <v>1</v>
      </c>
      <c r="H70" t="str">
        <f t="shared" si="1"/>
        <v>'feynman_III_15_12',</v>
      </c>
    </row>
    <row r="71" spans="1:8" x14ac:dyDescent="0.25">
      <c r="A71" t="s">
        <v>113</v>
      </c>
      <c r="B71">
        <v>1</v>
      </c>
      <c r="C71">
        <v>0</v>
      </c>
      <c r="D71">
        <v>520.20000000000005</v>
      </c>
      <c r="E71">
        <v>1</v>
      </c>
      <c r="H71" t="str">
        <f t="shared" si="1"/>
        <v>'feynman_II_13_17',</v>
      </c>
    </row>
    <row r="72" spans="1:8" x14ac:dyDescent="0.25">
      <c r="A72" t="s">
        <v>30</v>
      </c>
      <c r="B72">
        <v>1</v>
      </c>
      <c r="C72">
        <v>0</v>
      </c>
      <c r="D72">
        <v>763.8</v>
      </c>
      <c r="E72">
        <v>1</v>
      </c>
      <c r="H72" t="str">
        <f t="shared" si="1"/>
        <v>'strogatz_vdp1',</v>
      </c>
    </row>
    <row r="73" spans="1:8" x14ac:dyDescent="0.25">
      <c r="A73" t="s">
        <v>130</v>
      </c>
      <c r="B73">
        <v>1</v>
      </c>
      <c r="C73">
        <v>0</v>
      </c>
      <c r="D73">
        <v>850.9</v>
      </c>
      <c r="E73">
        <v>1</v>
      </c>
      <c r="H73" t="str">
        <f t="shared" si="1"/>
        <v>'feynman_I_12_11',</v>
      </c>
    </row>
    <row r="74" spans="1:8" x14ac:dyDescent="0.25">
      <c r="A74" t="s">
        <v>111</v>
      </c>
      <c r="B74">
        <v>1</v>
      </c>
      <c r="C74">
        <v>0</v>
      </c>
      <c r="D74">
        <v>889.6</v>
      </c>
      <c r="E74">
        <v>1</v>
      </c>
      <c r="H74" t="str">
        <f t="shared" si="1"/>
        <v>'feynman_I_18_14',</v>
      </c>
    </row>
    <row r="75" spans="1:8" x14ac:dyDescent="0.25">
      <c r="A75" t="s">
        <v>20</v>
      </c>
      <c r="C75" t="s">
        <v>201</v>
      </c>
      <c r="D75">
        <v>1200</v>
      </c>
      <c r="E75">
        <v>0</v>
      </c>
      <c r="H75" t="str">
        <f t="shared" si="1"/>
        <v>'strogatz_shearflow2',</v>
      </c>
    </row>
    <row r="76" spans="1:8" x14ac:dyDescent="0.25">
      <c r="A76" t="s">
        <v>82</v>
      </c>
      <c r="B76">
        <v>1</v>
      </c>
      <c r="C76">
        <v>1.26386E-2</v>
      </c>
      <c r="D76">
        <v>1200.0999999999999</v>
      </c>
      <c r="E76">
        <v>0</v>
      </c>
      <c r="H76" t="str">
        <f t="shared" si="1"/>
        <v>'feynman_I_48_2',</v>
      </c>
    </row>
    <row r="77" spans="1:8" x14ac:dyDescent="0.25">
      <c r="A77" t="s">
        <v>143</v>
      </c>
      <c r="B77">
        <v>0.68298369999999997</v>
      </c>
      <c r="C77">
        <v>1.1375565000000001</v>
      </c>
      <c r="D77">
        <v>1200.0999999999999</v>
      </c>
      <c r="E77">
        <v>0</v>
      </c>
      <c r="H77" t="str">
        <f t="shared" si="1"/>
        <v>'feynman_test_2',</v>
      </c>
    </row>
    <row r="78" spans="1:8" x14ac:dyDescent="0.25">
      <c r="A78" t="s">
        <v>26</v>
      </c>
      <c r="B78">
        <v>0.99999939999999998</v>
      </c>
      <c r="C78">
        <v>1.8990000000000001E-3</v>
      </c>
      <c r="D78">
        <v>1200.0999999999999</v>
      </c>
      <c r="E78">
        <v>0</v>
      </c>
      <c r="H78" t="str">
        <f t="shared" si="1"/>
        <v>'strogatz_bacres1',</v>
      </c>
    </row>
    <row r="79" spans="1:8" x14ac:dyDescent="0.25">
      <c r="A79" t="s">
        <v>22</v>
      </c>
      <c r="B79">
        <v>0.99999899999999997</v>
      </c>
      <c r="C79">
        <v>2.1359999999999999E-3</v>
      </c>
      <c r="D79">
        <v>1200.0999999999999</v>
      </c>
      <c r="E79">
        <v>0</v>
      </c>
      <c r="H79" t="str">
        <f t="shared" si="1"/>
        <v>'strogatz_bacres2',</v>
      </c>
    </row>
    <row r="80" spans="1:8" x14ac:dyDescent="0.25">
      <c r="A80" t="s">
        <v>118</v>
      </c>
      <c r="B80">
        <v>0.99959019999999998</v>
      </c>
      <c r="C80">
        <v>2.49705E-2</v>
      </c>
      <c r="D80">
        <v>1200.2</v>
      </c>
      <c r="E80">
        <v>0</v>
      </c>
      <c r="H80" t="str">
        <f t="shared" si="1"/>
        <v>'feynman_test_7',</v>
      </c>
    </row>
    <row r="81" spans="1:8" x14ac:dyDescent="0.25">
      <c r="A81" t="s">
        <v>23</v>
      </c>
      <c r="B81">
        <v>0.65320900000000004</v>
      </c>
      <c r="C81">
        <v>0.3402094</v>
      </c>
      <c r="D81">
        <v>1200.2</v>
      </c>
      <c r="E81">
        <v>0</v>
      </c>
      <c r="H81" t="str">
        <f t="shared" si="1"/>
        <v>'strogatz_shearflow1',</v>
      </c>
    </row>
    <row r="82" spans="1:8" x14ac:dyDescent="0.25">
      <c r="A82" t="s">
        <v>141</v>
      </c>
      <c r="B82">
        <v>0.33341110000000002</v>
      </c>
      <c r="C82">
        <v>11.6947753</v>
      </c>
      <c r="D82">
        <v>1200.3</v>
      </c>
      <c r="E82">
        <v>0</v>
      </c>
      <c r="H82" t="str">
        <f t="shared" si="1"/>
        <v>'feynman_III_9_52',</v>
      </c>
    </row>
    <row r="83" spans="1:8" x14ac:dyDescent="0.25">
      <c r="A83" t="s">
        <v>148</v>
      </c>
      <c r="B83">
        <v>0.98491379999999995</v>
      </c>
      <c r="C83">
        <v>1.9266247000000001</v>
      </c>
      <c r="D83">
        <v>1200.3</v>
      </c>
      <c r="E83">
        <v>0</v>
      </c>
      <c r="H83" t="str">
        <f t="shared" si="1"/>
        <v>'feynman_test_20',</v>
      </c>
    </row>
    <row r="84" spans="1:8" x14ac:dyDescent="0.25">
      <c r="A84" t="s">
        <v>44</v>
      </c>
      <c r="B84">
        <v>0.99188299999999996</v>
      </c>
      <c r="C84">
        <v>3.8409999999999998E-3</v>
      </c>
      <c r="D84">
        <v>1200.4000000000001</v>
      </c>
      <c r="E84">
        <v>0</v>
      </c>
      <c r="H84" t="str">
        <f t="shared" si="1"/>
        <v>'feynman_I_6_2',</v>
      </c>
    </row>
    <row r="85" spans="1:8" x14ac:dyDescent="0.25">
      <c r="A85" t="s">
        <v>115</v>
      </c>
      <c r="B85">
        <v>0.91569250000000002</v>
      </c>
      <c r="C85">
        <v>8.6894999999999993E-3</v>
      </c>
      <c r="D85">
        <v>1200.4000000000001</v>
      </c>
      <c r="E85">
        <v>0</v>
      </c>
      <c r="H85" t="str">
        <f t="shared" si="1"/>
        <v>'feynman_II_6_15b',</v>
      </c>
    </row>
    <row r="86" spans="1:8" x14ac:dyDescent="0.25">
      <c r="A86" t="s">
        <v>86</v>
      </c>
      <c r="B86">
        <v>0.95109460000000001</v>
      </c>
      <c r="C86">
        <v>0.4072828</v>
      </c>
      <c r="D86">
        <v>1200.5</v>
      </c>
      <c r="E86">
        <v>0</v>
      </c>
      <c r="H86" t="str">
        <f t="shared" si="1"/>
        <v>'feynman_test_3',</v>
      </c>
    </row>
    <row r="87" spans="1:8" x14ac:dyDescent="0.25">
      <c r="A87" t="s">
        <v>28</v>
      </c>
      <c r="B87">
        <v>0.99993469999999995</v>
      </c>
      <c r="C87">
        <v>1.24003E-2</v>
      </c>
      <c r="D87">
        <v>1200.5</v>
      </c>
      <c r="E87">
        <v>0</v>
      </c>
      <c r="H87" t="str">
        <f t="shared" si="1"/>
        <v>'strogatz_predprey2',</v>
      </c>
    </row>
    <row r="88" spans="1:8" x14ac:dyDescent="0.25">
      <c r="A88" t="s">
        <v>144</v>
      </c>
      <c r="B88">
        <v>0.93131580000000003</v>
      </c>
      <c r="C88">
        <v>0.17117540000000001</v>
      </c>
      <c r="D88">
        <v>1200.5999999999999</v>
      </c>
      <c r="E88">
        <v>0</v>
      </c>
      <c r="H88" t="str">
        <f t="shared" si="1"/>
        <v>'feynman_I_40_1',</v>
      </c>
    </row>
    <row r="89" spans="1:8" x14ac:dyDescent="0.25">
      <c r="A89" t="s">
        <v>31</v>
      </c>
      <c r="B89">
        <v>0.99826720000000002</v>
      </c>
      <c r="C89">
        <v>9.1427800000000004E-2</v>
      </c>
      <c r="D89">
        <v>1200.5999999999999</v>
      </c>
      <c r="E89">
        <v>0</v>
      </c>
      <c r="H89" t="str">
        <f t="shared" si="1"/>
        <v>'strogatz_predprey1',</v>
      </c>
    </row>
    <row r="90" spans="1:8" x14ac:dyDescent="0.25">
      <c r="A90" t="s">
        <v>93</v>
      </c>
      <c r="B90">
        <v>0.99970000000000003</v>
      </c>
      <c r="C90">
        <v>2.77862E-2</v>
      </c>
      <c r="D90">
        <v>1200.7</v>
      </c>
      <c r="E90">
        <v>0</v>
      </c>
      <c r="H90" t="str">
        <f t="shared" si="1"/>
        <v>'feynman_I_15_3x',</v>
      </c>
    </row>
    <row r="91" spans="1:8" x14ac:dyDescent="0.25">
      <c r="A91" t="s">
        <v>147</v>
      </c>
      <c r="B91">
        <v>0.9995425</v>
      </c>
      <c r="C91">
        <v>0.2531429</v>
      </c>
      <c r="D91">
        <v>1200.7</v>
      </c>
      <c r="E91">
        <v>0</v>
      </c>
      <c r="H91" t="str">
        <f t="shared" si="1"/>
        <v>'feynman_test_1',</v>
      </c>
    </row>
    <row r="92" spans="1:8" x14ac:dyDescent="0.25">
      <c r="A92" t="s">
        <v>50</v>
      </c>
      <c r="B92">
        <v>0.99413669999999998</v>
      </c>
      <c r="C92">
        <v>8.7331699999999998E-2</v>
      </c>
      <c r="D92">
        <v>1200.8</v>
      </c>
      <c r="E92">
        <v>0</v>
      </c>
      <c r="H92" t="str">
        <f t="shared" si="1"/>
        <v>'feynman_I_16_6',</v>
      </c>
    </row>
    <row r="93" spans="1:8" x14ac:dyDescent="0.25">
      <c r="A93" t="s">
        <v>74</v>
      </c>
      <c r="B93">
        <v>0.47607500000000003</v>
      </c>
      <c r="C93">
        <v>0.25547619999999999</v>
      </c>
      <c r="D93">
        <v>1200.8</v>
      </c>
      <c r="E93">
        <v>0</v>
      </c>
      <c r="H93" t="str">
        <f t="shared" si="1"/>
        <v>'feynman_III_8_54',</v>
      </c>
    </row>
    <row r="94" spans="1:8" x14ac:dyDescent="0.25">
      <c r="A94" t="s">
        <v>150</v>
      </c>
      <c r="B94">
        <v>0.98173549999999998</v>
      </c>
      <c r="C94">
        <v>1.6581800000000001E-2</v>
      </c>
      <c r="D94">
        <v>1200.9000000000001</v>
      </c>
      <c r="E94">
        <v>0</v>
      </c>
      <c r="H94" t="str">
        <f t="shared" si="1"/>
        <v>'feynman_I_9_18',</v>
      </c>
    </row>
    <row r="95" spans="1:8" x14ac:dyDescent="0.25">
      <c r="A95" t="s">
        <v>103</v>
      </c>
      <c r="B95">
        <v>0.99975979999999998</v>
      </c>
      <c r="C95">
        <v>0.1126648</v>
      </c>
      <c r="D95">
        <v>1200.9000000000001</v>
      </c>
      <c r="E95">
        <v>0</v>
      </c>
      <c r="H95" t="str">
        <f t="shared" si="1"/>
        <v>'feynman_III_10_19',</v>
      </c>
    </row>
    <row r="96" spans="1:8" x14ac:dyDescent="0.25">
      <c r="A96" t="s">
        <v>132</v>
      </c>
      <c r="B96">
        <v>0.95518840000000005</v>
      </c>
      <c r="C96">
        <v>3.2540999999999998E-3</v>
      </c>
      <c r="D96">
        <v>1200.9000000000001</v>
      </c>
      <c r="E96">
        <v>0</v>
      </c>
      <c r="H96" t="str">
        <f t="shared" si="1"/>
        <v>'feynman_test_13',</v>
      </c>
    </row>
    <row r="97" spans="1:8" x14ac:dyDescent="0.25">
      <c r="A97" t="s">
        <v>64</v>
      </c>
      <c r="B97">
        <v>0.99929840000000003</v>
      </c>
      <c r="C97">
        <v>6.8151500000000004E-2</v>
      </c>
      <c r="D97">
        <v>1201</v>
      </c>
      <c r="E97">
        <v>0</v>
      </c>
      <c r="H97" t="str">
        <f t="shared" si="1"/>
        <v>'feynman_I_30_3',</v>
      </c>
    </row>
    <row r="98" spans="1:8" x14ac:dyDescent="0.25">
      <c r="A98" t="s">
        <v>91</v>
      </c>
      <c r="B98">
        <v>0.98813580000000001</v>
      </c>
      <c r="C98">
        <v>0.1130864</v>
      </c>
      <c r="D98">
        <v>1201</v>
      </c>
      <c r="E98">
        <v>0</v>
      </c>
      <c r="H98" t="str">
        <f t="shared" si="1"/>
        <v>'feynman_test_11',</v>
      </c>
    </row>
    <row r="99" spans="1:8" x14ac:dyDescent="0.25">
      <c r="A99" t="s">
        <v>140</v>
      </c>
      <c r="B99">
        <v>0.99795809999999996</v>
      </c>
      <c r="C99">
        <v>1.2937521999999999</v>
      </c>
      <c r="D99">
        <v>1201</v>
      </c>
      <c r="E99">
        <v>0</v>
      </c>
      <c r="H99" t="str">
        <f t="shared" si="1"/>
        <v>'feynman_test_16',</v>
      </c>
    </row>
    <row r="100" spans="1:8" x14ac:dyDescent="0.25">
      <c r="A100" t="s">
        <v>137</v>
      </c>
      <c r="B100">
        <v>0.99928950000000005</v>
      </c>
      <c r="C100">
        <v>0.1252828</v>
      </c>
      <c r="D100">
        <v>1201.0999999999999</v>
      </c>
      <c r="E100">
        <v>0</v>
      </c>
      <c r="H100" t="str">
        <f t="shared" si="1"/>
        <v>'feynman_I_32_17',</v>
      </c>
    </row>
    <row r="101" spans="1:8" x14ac:dyDescent="0.25">
      <c r="A101" t="s">
        <v>56</v>
      </c>
      <c r="B101">
        <v>0.99999769999999999</v>
      </c>
      <c r="C101">
        <v>3.1668E-3</v>
      </c>
      <c r="D101">
        <v>1201.0999999999999</v>
      </c>
      <c r="E101">
        <v>0</v>
      </c>
      <c r="H101" t="str">
        <f t="shared" si="1"/>
        <v>'feynman_II_13_34',</v>
      </c>
    </row>
    <row r="102" spans="1:8" x14ac:dyDescent="0.25">
      <c r="A102" t="s">
        <v>117</v>
      </c>
      <c r="B102">
        <v>0.99949180000000004</v>
      </c>
      <c r="C102">
        <v>1.1239300000000001E-2</v>
      </c>
      <c r="D102">
        <v>1201.2</v>
      </c>
      <c r="E102">
        <v>0</v>
      </c>
      <c r="H102" t="str">
        <f t="shared" si="1"/>
        <v>'feynman_test_4',</v>
      </c>
    </row>
    <row r="103" spans="1:8" x14ac:dyDescent="0.25">
      <c r="A103" t="s">
        <v>136</v>
      </c>
      <c r="B103">
        <v>0.99983889999999997</v>
      </c>
      <c r="C103">
        <v>88.221593600000006</v>
      </c>
      <c r="D103">
        <v>1201.2</v>
      </c>
      <c r="E103">
        <v>0</v>
      </c>
      <c r="H103" t="str">
        <f t="shared" si="1"/>
        <v>'feynman_test_9',</v>
      </c>
    </row>
    <row r="104" spans="1:8" x14ac:dyDescent="0.25">
      <c r="A104" t="s">
        <v>51</v>
      </c>
      <c r="B104">
        <v>0.99998929999999997</v>
      </c>
      <c r="C104">
        <v>5.2864000000000001E-3</v>
      </c>
      <c r="D104">
        <v>1201.3</v>
      </c>
      <c r="E104">
        <v>0</v>
      </c>
      <c r="H104" t="str">
        <f t="shared" si="1"/>
        <v>'feynman_I_34_14',</v>
      </c>
    </row>
    <row r="105" spans="1:8" x14ac:dyDescent="0.25">
      <c r="A105" t="s">
        <v>125</v>
      </c>
      <c r="B105">
        <v>0.99974510000000005</v>
      </c>
      <c r="C105">
        <v>4.8088899999999997E-2</v>
      </c>
      <c r="D105">
        <v>1201.3</v>
      </c>
      <c r="E105">
        <v>0</v>
      </c>
      <c r="H105" t="str">
        <f t="shared" si="1"/>
        <v>'feynman_I_41_16',</v>
      </c>
    </row>
    <row r="106" spans="1:8" x14ac:dyDescent="0.25">
      <c r="A106" t="s">
        <v>49</v>
      </c>
      <c r="B106">
        <v>0.99997159999999996</v>
      </c>
      <c r="C106">
        <v>4.5903999999999997E-3</v>
      </c>
      <c r="D106">
        <v>1201.3</v>
      </c>
      <c r="E106">
        <v>0</v>
      </c>
      <c r="H106" t="str">
        <f t="shared" si="1"/>
        <v>'feynman_II_24_17',</v>
      </c>
    </row>
    <row r="107" spans="1:8" x14ac:dyDescent="0.25">
      <c r="A107" t="s">
        <v>87</v>
      </c>
      <c r="B107">
        <v>0.99280829999999998</v>
      </c>
      <c r="C107">
        <v>3.8160399999999997E-2</v>
      </c>
      <c r="D107">
        <v>1201.3</v>
      </c>
      <c r="E107">
        <v>0</v>
      </c>
      <c r="H107" t="str">
        <f t="shared" si="1"/>
        <v>'feynman_test_8',</v>
      </c>
    </row>
    <row r="108" spans="1:8" x14ac:dyDescent="0.25">
      <c r="A108" t="s">
        <v>65</v>
      </c>
      <c r="B108">
        <v>0.99562220000000001</v>
      </c>
      <c r="C108">
        <v>3.9776999999999998E-3</v>
      </c>
      <c r="D108">
        <v>1201.4000000000001</v>
      </c>
      <c r="E108">
        <v>0</v>
      </c>
      <c r="H108" t="str">
        <f t="shared" si="1"/>
        <v>'feynman_I_6_2b',</v>
      </c>
    </row>
    <row r="109" spans="1:8" x14ac:dyDescent="0.25">
      <c r="A109" t="s">
        <v>94</v>
      </c>
      <c r="B109">
        <v>0.99980420000000003</v>
      </c>
      <c r="C109">
        <v>4.4626699999999998E-2</v>
      </c>
      <c r="D109">
        <v>1201.4000000000001</v>
      </c>
      <c r="E109">
        <v>0</v>
      </c>
      <c r="H109" t="str">
        <f t="shared" si="1"/>
        <v>'feynman_test_5',</v>
      </c>
    </row>
    <row r="110" spans="1:8" x14ac:dyDescent="0.25">
      <c r="A110" t="s">
        <v>121</v>
      </c>
      <c r="B110">
        <v>0.98782749999999997</v>
      </c>
      <c r="C110">
        <v>0.55589869999999997</v>
      </c>
      <c r="D110">
        <v>1201.5</v>
      </c>
      <c r="E110">
        <v>0</v>
      </c>
      <c r="H110" t="str">
        <f t="shared" si="1"/>
        <v>'feynman_II_35_21',</v>
      </c>
    </row>
    <row r="111" spans="1:8" x14ac:dyDescent="0.25">
      <c r="A111" t="s">
        <v>142</v>
      </c>
      <c r="B111">
        <v>0.99926400000000004</v>
      </c>
      <c r="C111">
        <v>1.01137E-2</v>
      </c>
      <c r="D111">
        <v>1201.5</v>
      </c>
      <c r="E111">
        <v>0</v>
      </c>
      <c r="H111" t="str">
        <f t="shared" si="1"/>
        <v>'feynman_II_6_15a',</v>
      </c>
    </row>
    <row r="112" spans="1:8" x14ac:dyDescent="0.25">
      <c r="A112" t="s">
        <v>124</v>
      </c>
      <c r="B112">
        <v>0.99999890000000002</v>
      </c>
      <c r="C112">
        <v>1.5486E-2</v>
      </c>
      <c r="D112">
        <v>1201.5</v>
      </c>
      <c r="E112">
        <v>0</v>
      </c>
      <c r="H112" t="str">
        <f t="shared" si="1"/>
        <v>'feynman_test_12',</v>
      </c>
    </row>
    <row r="113" spans="1:8" x14ac:dyDescent="0.25">
      <c r="A113" t="s">
        <v>131</v>
      </c>
      <c r="B113">
        <v>-1.1851634</v>
      </c>
      <c r="C113">
        <v>19.4102788</v>
      </c>
      <c r="D113">
        <v>1201.7</v>
      </c>
      <c r="E113">
        <v>0</v>
      </c>
      <c r="H113" t="str">
        <f t="shared" si="1"/>
        <v>'feynman_test_14',</v>
      </c>
    </row>
    <row r="114" spans="1:8" x14ac:dyDescent="0.25">
      <c r="A114" t="s">
        <v>146</v>
      </c>
      <c r="B114">
        <v>0.9896665</v>
      </c>
      <c r="C114">
        <v>4.6103100000000001E-2</v>
      </c>
      <c r="D114">
        <v>1201.8</v>
      </c>
      <c r="E114">
        <v>0</v>
      </c>
      <c r="H114" t="str">
        <f t="shared" si="1"/>
        <v>'feynman_test_6',</v>
      </c>
    </row>
    <row r="115" spans="1:8" x14ac:dyDescent="0.25">
      <c r="A115" t="s">
        <v>88</v>
      </c>
      <c r="B115">
        <v>0.97077650000000004</v>
      </c>
      <c r="C115">
        <v>0.32835930000000002</v>
      </c>
      <c r="D115">
        <v>1201.9000000000001</v>
      </c>
      <c r="E115">
        <v>0</v>
      </c>
      <c r="H115" t="str">
        <f t="shared" si="1"/>
        <v>'feynman_I_29_16',</v>
      </c>
    </row>
    <row r="116" spans="1:8" x14ac:dyDescent="0.25">
      <c r="A116" t="s">
        <v>120</v>
      </c>
      <c r="B116">
        <v>0.99991830000000004</v>
      </c>
      <c r="C116">
        <v>2.8616000000000002E-3</v>
      </c>
      <c r="D116">
        <v>1201.9000000000001</v>
      </c>
      <c r="E116">
        <v>0</v>
      </c>
      <c r="H116" t="str">
        <f t="shared" si="1"/>
        <v>'feynman_II_35_18',</v>
      </c>
    </row>
    <row r="117" spans="1:8" x14ac:dyDescent="0.25">
      <c r="A117" t="s">
        <v>119</v>
      </c>
      <c r="B117">
        <v>0.99088620000000005</v>
      </c>
      <c r="C117">
        <v>0.65471760000000001</v>
      </c>
      <c r="D117">
        <v>1201.9000000000001</v>
      </c>
      <c r="E117">
        <v>0</v>
      </c>
      <c r="H117" t="str">
        <f t="shared" si="1"/>
        <v>'feynman_III_14_14',</v>
      </c>
    </row>
    <row r="118" spans="1:8" x14ac:dyDescent="0.25">
      <c r="A118" t="s">
        <v>98</v>
      </c>
      <c r="B118">
        <v>0.99999689999999997</v>
      </c>
      <c r="C118">
        <v>1.6266699999999999E-2</v>
      </c>
      <c r="D118">
        <v>1201.9000000000001</v>
      </c>
      <c r="E118">
        <v>0</v>
      </c>
      <c r="H118" t="str">
        <f t="shared" si="1"/>
        <v>'feynman_III_4_32',</v>
      </c>
    </row>
    <row r="119" spans="1:8" x14ac:dyDescent="0.25">
      <c r="A119" t="s">
        <v>55</v>
      </c>
      <c r="B119">
        <v>0.9999787</v>
      </c>
      <c r="C119">
        <v>9.7362999999999998E-3</v>
      </c>
      <c r="D119">
        <v>1202</v>
      </c>
      <c r="E119">
        <v>0</v>
      </c>
      <c r="H119" t="str">
        <f t="shared" si="1"/>
        <v>'feynman_I_15_10',</v>
      </c>
    </row>
    <row r="120" spans="1:8" x14ac:dyDescent="0.25">
      <c r="A120" t="s">
        <v>134</v>
      </c>
      <c r="B120">
        <v>0.99287800000000004</v>
      </c>
      <c r="C120">
        <v>4.1098999999999997E-3</v>
      </c>
      <c r="D120">
        <v>1202.2</v>
      </c>
      <c r="E120">
        <v>0</v>
      </c>
      <c r="H120" t="str">
        <f t="shared" si="1"/>
        <v>'feynman_II_21_32',</v>
      </c>
    </row>
    <row r="121" spans="1:8" x14ac:dyDescent="0.25">
      <c r="A121" t="s">
        <v>112</v>
      </c>
      <c r="B121">
        <v>0.99960899999999997</v>
      </c>
      <c r="C121">
        <v>1.3865000000000001E-2</v>
      </c>
      <c r="D121">
        <v>1202.5</v>
      </c>
      <c r="E121">
        <v>0</v>
      </c>
      <c r="H121" t="str">
        <f t="shared" si="1"/>
        <v>'feynman_II_11_27',</v>
      </c>
    </row>
    <row r="122" spans="1:8" x14ac:dyDescent="0.25">
      <c r="A122" t="s">
        <v>57</v>
      </c>
      <c r="B122">
        <v>0.99999760000000004</v>
      </c>
      <c r="C122">
        <v>1.8916E-3</v>
      </c>
      <c r="D122">
        <v>1202.5999999999999</v>
      </c>
      <c r="E122">
        <v>0</v>
      </c>
      <c r="H122" t="str">
        <f t="shared" si="1"/>
        <v>'feynman_I_10_7',</v>
      </c>
    </row>
    <row r="123" spans="1:8" x14ac:dyDescent="0.25">
      <c r="A123" t="s">
        <v>92</v>
      </c>
      <c r="B123">
        <v>0.99943899999999997</v>
      </c>
      <c r="C123">
        <v>2.8643399999999999E-2</v>
      </c>
      <c r="D123">
        <v>1202.5999999999999</v>
      </c>
      <c r="E123">
        <v>0</v>
      </c>
      <c r="H123" t="str">
        <f t="shared" si="1"/>
        <v>'feynman_I_15_3t',</v>
      </c>
    </row>
    <row r="124" spans="1:8" x14ac:dyDescent="0.25">
      <c r="A124" t="s">
        <v>89</v>
      </c>
      <c r="B124">
        <v>0.98097250000000003</v>
      </c>
      <c r="C124">
        <v>0.13701969999999999</v>
      </c>
      <c r="D124">
        <v>1202.5999999999999</v>
      </c>
      <c r="E124">
        <v>0</v>
      </c>
      <c r="H124" t="str">
        <f t="shared" si="1"/>
        <v>'feynman_I_8_14',</v>
      </c>
    </row>
    <row r="125" spans="1:8" x14ac:dyDescent="0.25">
      <c r="A125" t="s">
        <v>45</v>
      </c>
      <c r="B125">
        <v>0.9999808</v>
      </c>
      <c r="C125">
        <v>1.2792999999999999E-3</v>
      </c>
      <c r="D125">
        <v>1202.8</v>
      </c>
      <c r="E125">
        <v>0</v>
      </c>
      <c r="H125" t="str">
        <f t="shared" si="1"/>
        <v>'feynman_II_11_28',</v>
      </c>
    </row>
    <row r="126" spans="1:8" x14ac:dyDescent="0.25">
      <c r="A126" t="s">
        <v>58</v>
      </c>
      <c r="B126">
        <v>0.99999760000000004</v>
      </c>
      <c r="C126">
        <v>1.8814999999999999E-3</v>
      </c>
      <c r="D126">
        <v>1202.8</v>
      </c>
      <c r="E126">
        <v>0</v>
      </c>
      <c r="H126" t="str">
        <f t="shared" si="1"/>
        <v>'feynman_II_13_23',</v>
      </c>
    </row>
    <row r="127" spans="1:8" x14ac:dyDescent="0.25">
      <c r="A127" t="s">
        <v>96</v>
      </c>
      <c r="B127">
        <v>0.99995769999999995</v>
      </c>
      <c r="C127">
        <v>3.3102399999999997E-2</v>
      </c>
      <c r="D127">
        <v>1202.8</v>
      </c>
      <c r="E127">
        <v>0</v>
      </c>
      <c r="H127" t="str">
        <f t="shared" si="1"/>
        <v>'feynman_III_4_33',</v>
      </c>
    </row>
    <row r="128" spans="1:8" x14ac:dyDescent="0.25">
      <c r="A128" t="s">
        <v>97</v>
      </c>
      <c r="B128">
        <v>0.99548099999999995</v>
      </c>
      <c r="C128">
        <v>8.4892200000000001E-2</v>
      </c>
      <c r="D128">
        <v>1203.5</v>
      </c>
      <c r="E128">
        <v>0</v>
      </c>
      <c r="H128" t="str">
        <f t="shared" si="1"/>
        <v>'feynman_test_15',</v>
      </c>
    </row>
    <row r="129" spans="1:8" x14ac:dyDescent="0.25">
      <c r="A129" t="s">
        <v>32</v>
      </c>
      <c r="B129">
        <v>0.99994369999999999</v>
      </c>
      <c r="C129">
        <v>5.2570000000000004E-4</v>
      </c>
      <c r="D129">
        <v>1204.7</v>
      </c>
      <c r="E129">
        <v>0</v>
      </c>
      <c r="H129" t="str">
        <f t="shared" si="1"/>
        <v>'feynman_I_6_2a',</v>
      </c>
    </row>
    <row r="130" spans="1:8" x14ac:dyDescent="0.25">
      <c r="A130" t="s">
        <v>85</v>
      </c>
      <c r="B130">
        <v>0.92402329999999999</v>
      </c>
      <c r="C130">
        <v>0.23446420000000001</v>
      </c>
      <c r="D130">
        <v>1205.0999999999999</v>
      </c>
      <c r="E130">
        <v>0</v>
      </c>
      <c r="H130" t="str">
        <f t="shared" ref="H130" si="2">CONCATENATE("'",A130,"',")</f>
        <v>'feynman_I_18_4',</v>
      </c>
    </row>
  </sheetData>
  <sortState xmlns:xlrd2="http://schemas.microsoft.com/office/spreadsheetml/2017/richdata2" ref="A1:E130">
    <sortCondition ref="D1:D130"/>
    <sortCondition descending="1" ref="E1:E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2B32-C491-41B9-8406-4932FCB34808}">
  <dimension ref="A1:O229"/>
  <sheetViews>
    <sheetView tabSelected="1" workbookViewId="0">
      <selection activeCell="O2" sqref="O2"/>
    </sheetView>
  </sheetViews>
  <sheetFormatPr defaultRowHeight="15" x14ac:dyDescent="0.25"/>
  <cols>
    <col min="2" max="2" width="5.140625" bestFit="1" customWidth="1"/>
    <col min="3" max="3" width="22" customWidth="1"/>
    <col min="4" max="4" width="38.28515625" bestFit="1" customWidth="1"/>
    <col min="5" max="5" width="28.85546875" bestFit="1" customWidth="1"/>
    <col min="6" max="6" width="11.140625" style="33" bestFit="1" customWidth="1"/>
    <col min="7" max="7" width="10.42578125" bestFit="1" customWidth="1"/>
  </cols>
  <sheetData>
    <row r="1" spans="1:15" x14ac:dyDescent="0.25">
      <c r="A1" t="s">
        <v>418</v>
      </c>
      <c r="B1" t="s">
        <v>419</v>
      </c>
      <c r="F1" s="33" t="s">
        <v>451</v>
      </c>
      <c r="G1" t="s">
        <v>453</v>
      </c>
      <c r="H1" t="s">
        <v>454</v>
      </c>
      <c r="I1">
        <f>SUM(H:H)</f>
        <v>57540</v>
      </c>
      <c r="J1" t="s">
        <v>455</v>
      </c>
      <c r="K1">
        <f>SUM(A:A)</f>
        <v>100000</v>
      </c>
      <c r="L1" t="s">
        <v>452</v>
      </c>
      <c r="M1">
        <v>1E-3</v>
      </c>
      <c r="N1" t="s">
        <v>456</v>
      </c>
      <c r="O1">
        <v>200</v>
      </c>
    </row>
    <row r="2" spans="1:15" x14ac:dyDescent="0.25">
      <c r="A2">
        <v>5223</v>
      </c>
      <c r="B2">
        <v>21</v>
      </c>
      <c r="C2" t="s">
        <v>420</v>
      </c>
      <c r="D2" t="s">
        <v>421</v>
      </c>
      <c r="E2" t="s">
        <v>423</v>
      </c>
      <c r="F2" s="33">
        <f>B2/A2</f>
        <v>4.0206777713957496E-3</v>
      </c>
      <c r="G2">
        <f>IF(OR(F2&gt;$M$1, A2&lt;$O$1),1,0)</f>
        <v>1</v>
      </c>
      <c r="H2">
        <f>G2*A2</f>
        <v>5223</v>
      </c>
      <c r="I2">
        <f>I1/K1</f>
        <v>0.57540000000000002</v>
      </c>
    </row>
    <row r="3" spans="1:15" x14ac:dyDescent="0.25">
      <c r="A3">
        <v>5223</v>
      </c>
      <c r="B3">
        <v>6</v>
      </c>
      <c r="C3" t="s">
        <v>420</v>
      </c>
      <c r="D3" t="s">
        <v>421</v>
      </c>
      <c r="E3" t="s">
        <v>422</v>
      </c>
      <c r="F3" s="33">
        <f t="shared" ref="F3:F66" si="0">B3/A3</f>
        <v>1.1487650775416428E-3</v>
      </c>
      <c r="G3">
        <f t="shared" ref="G3:G66" si="1">IF(OR(F3&gt;$M$1, A3&lt;$O$1),1,0)</f>
        <v>1</v>
      </c>
      <c r="H3">
        <f t="shared" ref="H3:H66" si="2">G3*A3</f>
        <v>5223</v>
      </c>
    </row>
    <row r="4" spans="1:15" x14ac:dyDescent="0.25">
      <c r="A4">
        <v>3301</v>
      </c>
      <c r="B4">
        <v>3</v>
      </c>
      <c r="C4" t="s">
        <v>424</v>
      </c>
      <c r="D4" t="s">
        <v>421</v>
      </c>
      <c r="E4" t="s">
        <v>425</v>
      </c>
      <c r="F4" s="33">
        <f t="shared" si="0"/>
        <v>9.0881551045137842E-4</v>
      </c>
      <c r="G4">
        <f t="shared" si="1"/>
        <v>0</v>
      </c>
      <c r="H4">
        <f t="shared" si="2"/>
        <v>0</v>
      </c>
    </row>
    <row r="5" spans="1:15" x14ac:dyDescent="0.25">
      <c r="A5">
        <v>3110</v>
      </c>
      <c r="B5">
        <v>1</v>
      </c>
      <c r="C5" t="s">
        <v>429</v>
      </c>
      <c r="D5" t="s">
        <v>421</v>
      </c>
      <c r="E5" t="s">
        <v>422</v>
      </c>
      <c r="F5" s="33">
        <f t="shared" si="0"/>
        <v>3.2154340836012862E-4</v>
      </c>
      <c r="G5">
        <f t="shared" si="1"/>
        <v>0</v>
      </c>
      <c r="H5">
        <f t="shared" si="2"/>
        <v>0</v>
      </c>
    </row>
    <row r="6" spans="1:15" x14ac:dyDescent="0.25">
      <c r="A6">
        <v>3110</v>
      </c>
      <c r="B6">
        <v>0</v>
      </c>
      <c r="C6" t="s">
        <v>429</v>
      </c>
      <c r="D6" t="s">
        <v>421</v>
      </c>
      <c r="E6" t="s">
        <v>423</v>
      </c>
      <c r="F6" s="33">
        <f t="shared" si="0"/>
        <v>0</v>
      </c>
      <c r="G6">
        <f t="shared" si="1"/>
        <v>0</v>
      </c>
      <c r="H6">
        <f t="shared" si="2"/>
        <v>0</v>
      </c>
    </row>
    <row r="7" spans="1:15" x14ac:dyDescent="0.25">
      <c r="A7">
        <v>3086</v>
      </c>
      <c r="B7">
        <v>1</v>
      </c>
      <c r="C7" t="s">
        <v>428</v>
      </c>
      <c r="D7" t="s">
        <v>421</v>
      </c>
      <c r="E7" t="s">
        <v>423</v>
      </c>
      <c r="F7" s="33">
        <f t="shared" si="0"/>
        <v>3.2404406999351912E-4</v>
      </c>
      <c r="G7">
        <f t="shared" si="1"/>
        <v>0</v>
      </c>
      <c r="H7">
        <f t="shared" si="2"/>
        <v>0</v>
      </c>
    </row>
    <row r="8" spans="1:15" x14ac:dyDescent="0.25">
      <c r="A8">
        <v>3086</v>
      </c>
      <c r="B8">
        <v>0</v>
      </c>
      <c r="C8" t="s">
        <v>428</v>
      </c>
      <c r="D8" t="s">
        <v>421</v>
      </c>
      <c r="E8" t="s">
        <v>422</v>
      </c>
      <c r="F8" s="33">
        <f t="shared" si="0"/>
        <v>0</v>
      </c>
      <c r="G8">
        <f t="shared" si="1"/>
        <v>0</v>
      </c>
      <c r="H8">
        <f t="shared" si="2"/>
        <v>0</v>
      </c>
    </row>
    <row r="9" spans="1:15" x14ac:dyDescent="0.25">
      <c r="A9">
        <v>2713</v>
      </c>
      <c r="B9">
        <v>13</v>
      </c>
      <c r="C9" t="s">
        <v>420</v>
      </c>
      <c r="D9" t="s">
        <v>421</v>
      </c>
      <c r="E9" t="s">
        <v>426</v>
      </c>
      <c r="F9" s="33">
        <f t="shared" si="0"/>
        <v>4.7917434574272022E-3</v>
      </c>
      <c r="G9">
        <f t="shared" si="1"/>
        <v>1</v>
      </c>
      <c r="H9">
        <f t="shared" si="2"/>
        <v>2713</v>
      </c>
    </row>
    <row r="10" spans="1:15" x14ac:dyDescent="0.25">
      <c r="A10">
        <v>2713</v>
      </c>
      <c r="B10">
        <v>53</v>
      </c>
      <c r="C10" t="s">
        <v>420</v>
      </c>
      <c r="D10" t="s">
        <v>421</v>
      </c>
      <c r="E10" t="s">
        <v>427</v>
      </c>
      <c r="F10" s="33">
        <f t="shared" si="0"/>
        <v>1.9535569480280134E-2</v>
      </c>
      <c r="G10">
        <f t="shared" si="1"/>
        <v>1</v>
      </c>
      <c r="H10">
        <f t="shared" si="2"/>
        <v>2713</v>
      </c>
    </row>
    <row r="11" spans="1:15" x14ac:dyDescent="0.25">
      <c r="A11">
        <v>2659</v>
      </c>
      <c r="B11">
        <v>3</v>
      </c>
      <c r="C11" t="s">
        <v>428</v>
      </c>
      <c r="D11" t="s">
        <v>433</v>
      </c>
      <c r="E11" t="s">
        <v>422</v>
      </c>
      <c r="F11" s="33">
        <f t="shared" si="0"/>
        <v>1.1282437006393381E-3</v>
      </c>
      <c r="G11">
        <f t="shared" si="1"/>
        <v>1</v>
      </c>
      <c r="H11">
        <f t="shared" si="2"/>
        <v>2659</v>
      </c>
    </row>
    <row r="12" spans="1:15" x14ac:dyDescent="0.25">
      <c r="A12">
        <v>2659</v>
      </c>
      <c r="B12">
        <v>1</v>
      </c>
      <c r="C12" t="s">
        <v>428</v>
      </c>
      <c r="D12" t="s">
        <v>433</v>
      </c>
      <c r="E12" t="s">
        <v>423</v>
      </c>
      <c r="F12" s="33">
        <f t="shared" si="0"/>
        <v>3.7608123354644602E-4</v>
      </c>
      <c r="G12">
        <f t="shared" si="1"/>
        <v>0</v>
      </c>
      <c r="H12">
        <f t="shared" si="2"/>
        <v>0</v>
      </c>
    </row>
    <row r="13" spans="1:15" x14ac:dyDescent="0.25">
      <c r="A13">
        <v>2238</v>
      </c>
      <c r="B13">
        <v>5</v>
      </c>
      <c r="C13" t="s">
        <v>434</v>
      </c>
      <c r="D13" t="s">
        <v>433</v>
      </c>
      <c r="E13" t="s">
        <v>425</v>
      </c>
      <c r="F13" s="33">
        <f t="shared" si="0"/>
        <v>2.2341376228775692E-3</v>
      </c>
      <c r="G13">
        <f t="shared" si="1"/>
        <v>1</v>
      </c>
      <c r="H13">
        <f t="shared" si="2"/>
        <v>2238</v>
      </c>
    </row>
    <row r="14" spans="1:15" x14ac:dyDescent="0.25">
      <c r="A14">
        <v>2061</v>
      </c>
      <c r="B14">
        <v>19</v>
      </c>
      <c r="C14" t="s">
        <v>431</v>
      </c>
      <c r="D14" t="s">
        <v>432</v>
      </c>
      <c r="E14" t="s">
        <v>425</v>
      </c>
      <c r="F14" s="33">
        <f t="shared" si="0"/>
        <v>9.2188258127122759E-3</v>
      </c>
      <c r="G14">
        <f t="shared" si="1"/>
        <v>1</v>
      </c>
      <c r="H14">
        <f t="shared" si="2"/>
        <v>2061</v>
      </c>
    </row>
    <row r="15" spans="1:15" x14ac:dyDescent="0.25">
      <c r="A15">
        <v>1828</v>
      </c>
      <c r="B15">
        <v>4</v>
      </c>
      <c r="C15" t="s">
        <v>424</v>
      </c>
      <c r="D15" t="s">
        <v>421</v>
      </c>
      <c r="E15" t="s">
        <v>422</v>
      </c>
      <c r="F15" s="33">
        <f t="shared" si="0"/>
        <v>2.1881838074398249E-3</v>
      </c>
      <c r="G15">
        <f t="shared" si="1"/>
        <v>1</v>
      </c>
      <c r="H15">
        <f t="shared" si="2"/>
        <v>1828</v>
      </c>
    </row>
    <row r="16" spans="1:15" x14ac:dyDescent="0.25">
      <c r="A16">
        <v>1828</v>
      </c>
      <c r="B16">
        <v>3</v>
      </c>
      <c r="C16" t="s">
        <v>424</v>
      </c>
      <c r="D16" t="s">
        <v>421</v>
      </c>
      <c r="E16" t="s">
        <v>423</v>
      </c>
      <c r="F16" s="33">
        <f t="shared" si="0"/>
        <v>1.6411378555798686E-3</v>
      </c>
      <c r="G16">
        <f t="shared" si="1"/>
        <v>1</v>
      </c>
      <c r="H16">
        <f t="shared" si="2"/>
        <v>1828</v>
      </c>
    </row>
    <row r="17" spans="1:8" x14ac:dyDescent="0.25">
      <c r="A17">
        <v>1784</v>
      </c>
      <c r="B17">
        <v>47</v>
      </c>
      <c r="C17" t="s">
        <v>420</v>
      </c>
      <c r="D17" t="s">
        <v>432</v>
      </c>
      <c r="E17" t="s">
        <v>423</v>
      </c>
      <c r="F17" s="33">
        <f t="shared" si="0"/>
        <v>2.6345291479820628E-2</v>
      </c>
      <c r="G17">
        <f t="shared" si="1"/>
        <v>1</v>
      </c>
      <c r="H17">
        <f t="shared" si="2"/>
        <v>1784</v>
      </c>
    </row>
    <row r="18" spans="1:8" x14ac:dyDescent="0.25">
      <c r="A18">
        <v>1784</v>
      </c>
      <c r="B18">
        <v>30</v>
      </c>
      <c r="C18" t="s">
        <v>420</v>
      </c>
      <c r="D18" t="s">
        <v>432</v>
      </c>
      <c r="E18" t="s">
        <v>422</v>
      </c>
      <c r="F18" s="33">
        <f t="shared" si="0"/>
        <v>1.6816143497757848E-2</v>
      </c>
      <c r="G18">
        <f t="shared" si="1"/>
        <v>1</v>
      </c>
      <c r="H18">
        <f t="shared" si="2"/>
        <v>1784</v>
      </c>
    </row>
    <row r="19" spans="1:8" x14ac:dyDescent="0.25">
      <c r="A19">
        <v>1630</v>
      </c>
      <c r="B19">
        <v>3</v>
      </c>
      <c r="C19" t="s">
        <v>429</v>
      </c>
      <c r="D19" t="s">
        <v>421</v>
      </c>
      <c r="E19" t="s">
        <v>426</v>
      </c>
      <c r="F19" s="33">
        <f t="shared" si="0"/>
        <v>1.8404907975460123E-3</v>
      </c>
      <c r="G19">
        <f t="shared" si="1"/>
        <v>1</v>
      </c>
      <c r="H19">
        <f t="shared" si="2"/>
        <v>1630</v>
      </c>
    </row>
    <row r="20" spans="1:8" x14ac:dyDescent="0.25">
      <c r="A20">
        <v>1630</v>
      </c>
      <c r="B20">
        <v>0</v>
      </c>
      <c r="C20" t="s">
        <v>429</v>
      </c>
      <c r="D20" t="s">
        <v>421</v>
      </c>
      <c r="E20" t="s">
        <v>427</v>
      </c>
      <c r="F20" s="33">
        <f t="shared" si="0"/>
        <v>0</v>
      </c>
      <c r="G20">
        <f t="shared" si="1"/>
        <v>0</v>
      </c>
      <c r="H20">
        <f t="shared" si="2"/>
        <v>0</v>
      </c>
    </row>
    <row r="21" spans="1:8" x14ac:dyDescent="0.25">
      <c r="A21">
        <v>1618</v>
      </c>
      <c r="B21">
        <v>0</v>
      </c>
      <c r="C21" t="s">
        <v>428</v>
      </c>
      <c r="D21" t="s">
        <v>421</v>
      </c>
      <c r="E21" t="s">
        <v>427</v>
      </c>
      <c r="F21" s="33">
        <f t="shared" si="0"/>
        <v>0</v>
      </c>
      <c r="G21">
        <f t="shared" si="1"/>
        <v>0</v>
      </c>
      <c r="H21">
        <f t="shared" si="2"/>
        <v>0</v>
      </c>
    </row>
    <row r="22" spans="1:8" x14ac:dyDescent="0.25">
      <c r="A22">
        <v>1618</v>
      </c>
      <c r="B22">
        <v>2</v>
      </c>
      <c r="C22" t="s">
        <v>428</v>
      </c>
      <c r="D22" t="s">
        <v>421</v>
      </c>
      <c r="E22" t="s">
        <v>426</v>
      </c>
      <c r="F22" s="33">
        <f t="shared" si="0"/>
        <v>1.2360939431396785E-3</v>
      </c>
      <c r="G22">
        <f t="shared" si="1"/>
        <v>1</v>
      </c>
      <c r="H22">
        <f t="shared" si="2"/>
        <v>1618</v>
      </c>
    </row>
    <row r="23" spans="1:8" x14ac:dyDescent="0.25">
      <c r="A23">
        <v>1592</v>
      </c>
      <c r="B23">
        <v>1</v>
      </c>
      <c r="C23" t="s">
        <v>434</v>
      </c>
      <c r="D23" t="s">
        <v>421</v>
      </c>
      <c r="E23" t="s">
        <v>422</v>
      </c>
      <c r="F23" s="33">
        <f t="shared" si="0"/>
        <v>6.2814070351758795E-4</v>
      </c>
      <c r="G23">
        <f t="shared" si="1"/>
        <v>0</v>
      </c>
      <c r="H23">
        <f t="shared" si="2"/>
        <v>0</v>
      </c>
    </row>
    <row r="24" spans="1:8" x14ac:dyDescent="0.25">
      <c r="A24">
        <v>1592</v>
      </c>
      <c r="B24">
        <v>0</v>
      </c>
      <c r="C24" t="s">
        <v>434</v>
      </c>
      <c r="D24" t="s">
        <v>421</v>
      </c>
      <c r="E24" t="s">
        <v>423</v>
      </c>
      <c r="F24" s="33">
        <f t="shared" si="0"/>
        <v>0</v>
      </c>
      <c r="G24">
        <f t="shared" si="1"/>
        <v>0</v>
      </c>
      <c r="H24">
        <f t="shared" si="2"/>
        <v>0</v>
      </c>
    </row>
    <row r="25" spans="1:8" x14ac:dyDescent="0.25">
      <c r="A25">
        <v>1560</v>
      </c>
      <c r="B25">
        <v>0</v>
      </c>
      <c r="C25" t="s">
        <v>430</v>
      </c>
      <c r="D25" t="s">
        <v>421</v>
      </c>
      <c r="E25" t="s">
        <v>425</v>
      </c>
      <c r="F25" s="33">
        <f t="shared" si="0"/>
        <v>0</v>
      </c>
      <c r="G25">
        <f t="shared" si="1"/>
        <v>0</v>
      </c>
      <c r="H25">
        <f t="shared" si="2"/>
        <v>0</v>
      </c>
    </row>
    <row r="26" spans="1:8" x14ac:dyDescent="0.25">
      <c r="A26">
        <v>1444</v>
      </c>
      <c r="B26">
        <v>0</v>
      </c>
      <c r="C26" t="s">
        <v>434</v>
      </c>
      <c r="D26" t="s">
        <v>421</v>
      </c>
      <c r="E26" t="s">
        <v>425</v>
      </c>
      <c r="F26" s="33">
        <f t="shared" si="0"/>
        <v>0</v>
      </c>
      <c r="G26">
        <f t="shared" si="1"/>
        <v>0</v>
      </c>
      <c r="H26">
        <f t="shared" si="2"/>
        <v>0</v>
      </c>
    </row>
    <row r="27" spans="1:8" x14ac:dyDescent="0.25">
      <c r="A27">
        <v>1391</v>
      </c>
      <c r="B27">
        <v>0</v>
      </c>
      <c r="C27" t="s">
        <v>428</v>
      </c>
      <c r="D27" t="s">
        <v>433</v>
      </c>
      <c r="E27" t="s">
        <v>427</v>
      </c>
      <c r="F27" s="33">
        <f t="shared" si="0"/>
        <v>0</v>
      </c>
      <c r="G27">
        <f t="shared" si="1"/>
        <v>0</v>
      </c>
      <c r="H27">
        <f t="shared" si="2"/>
        <v>0</v>
      </c>
    </row>
    <row r="28" spans="1:8" x14ac:dyDescent="0.25">
      <c r="A28">
        <v>1391</v>
      </c>
      <c r="B28">
        <v>10</v>
      </c>
      <c r="C28" t="s">
        <v>428</v>
      </c>
      <c r="D28" t="s">
        <v>433</v>
      </c>
      <c r="E28" t="s">
        <v>426</v>
      </c>
      <c r="F28" s="33">
        <f t="shared" si="0"/>
        <v>7.1890726096333572E-3</v>
      </c>
      <c r="G28">
        <f t="shared" si="1"/>
        <v>1</v>
      </c>
      <c r="H28">
        <f t="shared" si="2"/>
        <v>1391</v>
      </c>
    </row>
    <row r="29" spans="1:8" x14ac:dyDescent="0.25">
      <c r="A29">
        <v>1052</v>
      </c>
      <c r="B29">
        <v>1</v>
      </c>
      <c r="C29" t="s">
        <v>437</v>
      </c>
      <c r="D29" t="s">
        <v>438</v>
      </c>
      <c r="E29" t="s">
        <v>423</v>
      </c>
      <c r="F29" s="33">
        <f t="shared" si="0"/>
        <v>9.5057034220532319E-4</v>
      </c>
      <c r="G29">
        <f t="shared" si="1"/>
        <v>0</v>
      </c>
      <c r="H29">
        <f t="shared" si="2"/>
        <v>0</v>
      </c>
    </row>
    <row r="30" spans="1:8" x14ac:dyDescent="0.25">
      <c r="A30">
        <v>1052</v>
      </c>
      <c r="B30">
        <v>0</v>
      </c>
      <c r="C30" t="s">
        <v>437</v>
      </c>
      <c r="D30" t="s">
        <v>438</v>
      </c>
      <c r="E30" t="s">
        <v>422</v>
      </c>
      <c r="F30" s="33">
        <f t="shared" si="0"/>
        <v>0</v>
      </c>
      <c r="G30">
        <f t="shared" si="1"/>
        <v>0</v>
      </c>
      <c r="H30">
        <f t="shared" si="2"/>
        <v>0</v>
      </c>
    </row>
    <row r="31" spans="1:8" x14ac:dyDescent="0.25">
      <c r="A31">
        <v>1002</v>
      </c>
      <c r="B31">
        <v>0</v>
      </c>
      <c r="C31" t="s">
        <v>429</v>
      </c>
      <c r="D31" t="s">
        <v>446</v>
      </c>
      <c r="E31" t="s">
        <v>422</v>
      </c>
      <c r="F31" s="33">
        <f t="shared" si="0"/>
        <v>0</v>
      </c>
      <c r="G31">
        <f t="shared" si="1"/>
        <v>0</v>
      </c>
      <c r="H31">
        <f t="shared" si="2"/>
        <v>0</v>
      </c>
    </row>
    <row r="32" spans="1:8" x14ac:dyDescent="0.25">
      <c r="A32">
        <v>1002</v>
      </c>
      <c r="B32">
        <v>3</v>
      </c>
      <c r="C32" t="s">
        <v>429</v>
      </c>
      <c r="D32" t="s">
        <v>446</v>
      </c>
      <c r="E32" t="s">
        <v>423</v>
      </c>
      <c r="F32" s="33">
        <f t="shared" si="0"/>
        <v>2.9940119760479044E-3</v>
      </c>
      <c r="G32">
        <f t="shared" si="1"/>
        <v>1</v>
      </c>
      <c r="H32">
        <f t="shared" si="2"/>
        <v>1002</v>
      </c>
    </row>
    <row r="33" spans="1:8" x14ac:dyDescent="0.25">
      <c r="A33">
        <v>992</v>
      </c>
      <c r="B33">
        <v>2</v>
      </c>
      <c r="C33" t="s">
        <v>424</v>
      </c>
      <c r="D33" t="s">
        <v>421</v>
      </c>
      <c r="E33" t="s">
        <v>426</v>
      </c>
      <c r="F33" s="33">
        <f t="shared" si="0"/>
        <v>2.0161290322580645E-3</v>
      </c>
      <c r="G33">
        <f t="shared" si="1"/>
        <v>1</v>
      </c>
      <c r="H33">
        <f t="shared" si="2"/>
        <v>992</v>
      </c>
    </row>
    <row r="34" spans="1:8" x14ac:dyDescent="0.25">
      <c r="A34">
        <v>981</v>
      </c>
      <c r="B34">
        <v>0</v>
      </c>
      <c r="C34" t="s">
        <v>424</v>
      </c>
      <c r="D34" t="s">
        <v>433</v>
      </c>
      <c r="E34" t="s">
        <v>425</v>
      </c>
      <c r="F34" s="33">
        <f t="shared" si="0"/>
        <v>0</v>
      </c>
      <c r="G34">
        <f t="shared" si="1"/>
        <v>0</v>
      </c>
      <c r="H34">
        <f t="shared" si="2"/>
        <v>0</v>
      </c>
    </row>
    <row r="35" spans="1:8" x14ac:dyDescent="0.25">
      <c r="A35">
        <v>944</v>
      </c>
      <c r="B35">
        <v>16</v>
      </c>
      <c r="C35" t="s">
        <v>420</v>
      </c>
      <c r="D35" t="s">
        <v>432</v>
      </c>
      <c r="E35" t="s">
        <v>427</v>
      </c>
      <c r="F35" s="33">
        <f t="shared" si="0"/>
        <v>1.6949152542372881E-2</v>
      </c>
      <c r="G35">
        <f t="shared" si="1"/>
        <v>1</v>
      </c>
      <c r="H35">
        <f t="shared" si="2"/>
        <v>944</v>
      </c>
    </row>
    <row r="36" spans="1:8" x14ac:dyDescent="0.25">
      <c r="A36">
        <v>944</v>
      </c>
      <c r="B36">
        <v>25</v>
      </c>
      <c r="C36" t="s">
        <v>420</v>
      </c>
      <c r="D36" t="s">
        <v>432</v>
      </c>
      <c r="E36" t="s">
        <v>426</v>
      </c>
      <c r="F36" s="33">
        <f t="shared" si="0"/>
        <v>2.6483050847457626E-2</v>
      </c>
      <c r="G36">
        <f t="shared" si="1"/>
        <v>1</v>
      </c>
      <c r="H36">
        <f t="shared" si="2"/>
        <v>944</v>
      </c>
    </row>
    <row r="37" spans="1:8" x14ac:dyDescent="0.25">
      <c r="A37">
        <v>939</v>
      </c>
      <c r="B37">
        <v>3</v>
      </c>
      <c r="C37" t="s">
        <v>424</v>
      </c>
      <c r="D37" t="s">
        <v>421</v>
      </c>
      <c r="E37" t="s">
        <v>427</v>
      </c>
      <c r="F37" s="33">
        <f t="shared" si="0"/>
        <v>3.1948881789137379E-3</v>
      </c>
      <c r="G37">
        <f t="shared" si="1"/>
        <v>1</v>
      </c>
      <c r="H37">
        <f t="shared" si="2"/>
        <v>939</v>
      </c>
    </row>
    <row r="38" spans="1:8" x14ac:dyDescent="0.25">
      <c r="A38">
        <v>924</v>
      </c>
      <c r="B38">
        <v>1</v>
      </c>
      <c r="C38" t="s">
        <v>434</v>
      </c>
      <c r="D38" t="s">
        <v>421</v>
      </c>
      <c r="E38" t="s">
        <v>426</v>
      </c>
      <c r="F38" s="33">
        <f t="shared" si="0"/>
        <v>1.0822510822510823E-3</v>
      </c>
      <c r="G38">
        <f t="shared" si="1"/>
        <v>1</v>
      </c>
      <c r="H38">
        <f t="shared" si="2"/>
        <v>924</v>
      </c>
    </row>
    <row r="39" spans="1:8" x14ac:dyDescent="0.25">
      <c r="A39">
        <v>880</v>
      </c>
      <c r="B39">
        <v>0</v>
      </c>
      <c r="C39" t="s">
        <v>434</v>
      </c>
      <c r="D39" t="s">
        <v>421</v>
      </c>
      <c r="E39" t="s">
        <v>427</v>
      </c>
      <c r="F39" s="33">
        <f t="shared" si="0"/>
        <v>0</v>
      </c>
      <c r="G39">
        <f t="shared" si="1"/>
        <v>0</v>
      </c>
      <c r="H39">
        <f t="shared" si="2"/>
        <v>0</v>
      </c>
    </row>
    <row r="40" spans="1:8" x14ac:dyDescent="0.25">
      <c r="A40">
        <v>839</v>
      </c>
      <c r="B40">
        <v>35</v>
      </c>
      <c r="C40" t="s">
        <v>424</v>
      </c>
      <c r="D40" t="s">
        <v>421</v>
      </c>
      <c r="E40" t="s">
        <v>436</v>
      </c>
      <c r="F40" s="33">
        <f t="shared" si="0"/>
        <v>4.1716328963051254E-2</v>
      </c>
      <c r="G40">
        <f t="shared" si="1"/>
        <v>1</v>
      </c>
      <c r="H40">
        <f t="shared" si="2"/>
        <v>839</v>
      </c>
    </row>
    <row r="41" spans="1:8" x14ac:dyDescent="0.25">
      <c r="A41">
        <v>719</v>
      </c>
      <c r="B41">
        <v>1</v>
      </c>
      <c r="C41" t="s">
        <v>434</v>
      </c>
      <c r="D41" t="s">
        <v>421</v>
      </c>
      <c r="E41" t="s">
        <v>436</v>
      </c>
      <c r="F41" s="33">
        <f t="shared" si="0"/>
        <v>1.3908205841446453E-3</v>
      </c>
      <c r="G41">
        <f t="shared" si="1"/>
        <v>1</v>
      </c>
      <c r="H41">
        <f t="shared" si="2"/>
        <v>719</v>
      </c>
    </row>
    <row r="42" spans="1:8" x14ac:dyDescent="0.25">
      <c r="A42">
        <v>680</v>
      </c>
      <c r="B42">
        <v>44</v>
      </c>
      <c r="C42" t="s">
        <v>420</v>
      </c>
      <c r="D42" t="s">
        <v>435</v>
      </c>
      <c r="E42" t="s">
        <v>422</v>
      </c>
      <c r="F42" s="33">
        <f t="shared" si="0"/>
        <v>6.4705882352941183E-2</v>
      </c>
      <c r="G42">
        <f t="shared" si="1"/>
        <v>1</v>
      </c>
      <c r="H42">
        <f t="shared" si="2"/>
        <v>680</v>
      </c>
    </row>
    <row r="43" spans="1:8" x14ac:dyDescent="0.25">
      <c r="A43">
        <v>680</v>
      </c>
      <c r="B43">
        <v>48</v>
      </c>
      <c r="C43" t="s">
        <v>420</v>
      </c>
      <c r="D43" t="s">
        <v>435</v>
      </c>
      <c r="E43" t="s">
        <v>423</v>
      </c>
      <c r="F43" s="33">
        <f t="shared" si="0"/>
        <v>7.0588235294117646E-2</v>
      </c>
      <c r="G43">
        <f t="shared" si="1"/>
        <v>1</v>
      </c>
      <c r="H43">
        <f t="shared" si="2"/>
        <v>680</v>
      </c>
    </row>
    <row r="44" spans="1:8" x14ac:dyDescent="0.25">
      <c r="A44">
        <v>636</v>
      </c>
      <c r="B44">
        <v>0</v>
      </c>
      <c r="C44" t="s">
        <v>428</v>
      </c>
      <c r="D44" t="s">
        <v>446</v>
      </c>
      <c r="E44" t="s">
        <v>423</v>
      </c>
      <c r="F44" s="33">
        <f t="shared" si="0"/>
        <v>0</v>
      </c>
      <c r="G44">
        <f t="shared" si="1"/>
        <v>0</v>
      </c>
      <c r="H44">
        <f t="shared" si="2"/>
        <v>0</v>
      </c>
    </row>
    <row r="45" spans="1:8" x14ac:dyDescent="0.25">
      <c r="A45">
        <v>636</v>
      </c>
      <c r="B45">
        <v>0</v>
      </c>
      <c r="C45" t="s">
        <v>428</v>
      </c>
      <c r="D45" t="s">
        <v>446</v>
      </c>
      <c r="E45" t="s">
        <v>422</v>
      </c>
      <c r="F45" s="33">
        <f t="shared" si="0"/>
        <v>0</v>
      </c>
      <c r="G45">
        <f t="shared" si="1"/>
        <v>0</v>
      </c>
      <c r="H45">
        <f t="shared" si="2"/>
        <v>0</v>
      </c>
    </row>
    <row r="46" spans="1:8" x14ac:dyDescent="0.25">
      <c r="A46">
        <v>628</v>
      </c>
      <c r="B46">
        <v>1</v>
      </c>
      <c r="C46" t="s">
        <v>430</v>
      </c>
      <c r="D46" t="s">
        <v>421</v>
      </c>
      <c r="E46" t="s">
        <v>436</v>
      </c>
      <c r="F46" s="33">
        <f t="shared" si="0"/>
        <v>1.5923566878980893E-3</v>
      </c>
      <c r="G46">
        <f t="shared" si="1"/>
        <v>1</v>
      </c>
      <c r="H46">
        <f t="shared" si="2"/>
        <v>628</v>
      </c>
    </row>
    <row r="47" spans="1:8" x14ac:dyDescent="0.25">
      <c r="A47">
        <v>574</v>
      </c>
      <c r="B47">
        <v>2</v>
      </c>
      <c r="C47" t="s">
        <v>424</v>
      </c>
      <c r="D47" t="s">
        <v>446</v>
      </c>
      <c r="E47" t="s">
        <v>425</v>
      </c>
      <c r="F47" s="33">
        <f t="shared" si="0"/>
        <v>3.4843205574912892E-3</v>
      </c>
      <c r="G47">
        <f t="shared" si="1"/>
        <v>1</v>
      </c>
      <c r="H47">
        <f t="shared" si="2"/>
        <v>574</v>
      </c>
    </row>
    <row r="48" spans="1:8" x14ac:dyDescent="0.25">
      <c r="A48">
        <v>548</v>
      </c>
      <c r="B48">
        <v>0</v>
      </c>
      <c r="C48" t="s">
        <v>437</v>
      </c>
      <c r="D48" t="s">
        <v>438</v>
      </c>
      <c r="E48" t="s">
        <v>426</v>
      </c>
      <c r="F48" s="33">
        <f t="shared" si="0"/>
        <v>0</v>
      </c>
      <c r="G48">
        <f t="shared" si="1"/>
        <v>0</v>
      </c>
      <c r="H48">
        <f t="shared" si="2"/>
        <v>0</v>
      </c>
    </row>
    <row r="49" spans="1:8" x14ac:dyDescent="0.25">
      <c r="A49">
        <v>548</v>
      </c>
      <c r="B49">
        <v>0</v>
      </c>
      <c r="C49" t="s">
        <v>437</v>
      </c>
      <c r="D49" t="s">
        <v>438</v>
      </c>
      <c r="E49" t="s">
        <v>427</v>
      </c>
      <c r="F49" s="33">
        <f t="shared" si="0"/>
        <v>0</v>
      </c>
      <c r="G49">
        <f t="shared" si="1"/>
        <v>0</v>
      </c>
      <c r="H49">
        <f t="shared" si="2"/>
        <v>0</v>
      </c>
    </row>
    <row r="50" spans="1:8" x14ac:dyDescent="0.25">
      <c r="A50">
        <v>522</v>
      </c>
      <c r="B50">
        <v>2</v>
      </c>
      <c r="C50" t="s">
        <v>429</v>
      </c>
      <c r="D50" t="s">
        <v>446</v>
      </c>
      <c r="E50" t="s">
        <v>427</v>
      </c>
      <c r="F50" s="33">
        <f t="shared" si="0"/>
        <v>3.8314176245210726E-3</v>
      </c>
      <c r="G50">
        <f t="shared" si="1"/>
        <v>1</v>
      </c>
      <c r="H50">
        <f t="shared" si="2"/>
        <v>522</v>
      </c>
    </row>
    <row r="51" spans="1:8" x14ac:dyDescent="0.25">
      <c r="A51">
        <v>522</v>
      </c>
      <c r="B51">
        <v>0</v>
      </c>
      <c r="C51" t="s">
        <v>429</v>
      </c>
      <c r="D51" t="s">
        <v>446</v>
      </c>
      <c r="E51" t="s">
        <v>426</v>
      </c>
      <c r="F51" s="33">
        <f t="shared" si="0"/>
        <v>0</v>
      </c>
      <c r="G51">
        <f t="shared" si="1"/>
        <v>0</v>
      </c>
      <c r="H51">
        <f t="shared" si="2"/>
        <v>0</v>
      </c>
    </row>
    <row r="52" spans="1:8" x14ac:dyDescent="0.25">
      <c r="A52">
        <v>505</v>
      </c>
      <c r="B52">
        <v>0</v>
      </c>
      <c r="C52" t="s">
        <v>424</v>
      </c>
      <c r="D52" t="s">
        <v>433</v>
      </c>
      <c r="E52" t="s">
        <v>436</v>
      </c>
      <c r="F52" s="33">
        <f t="shared" si="0"/>
        <v>0</v>
      </c>
      <c r="G52">
        <f t="shared" si="1"/>
        <v>0</v>
      </c>
      <c r="H52">
        <f t="shared" si="2"/>
        <v>0</v>
      </c>
    </row>
    <row r="53" spans="1:8" x14ac:dyDescent="0.25">
      <c r="A53">
        <v>444</v>
      </c>
      <c r="B53">
        <v>1</v>
      </c>
      <c r="C53" t="s">
        <v>420</v>
      </c>
      <c r="D53" t="s">
        <v>438</v>
      </c>
      <c r="E53" t="s">
        <v>423</v>
      </c>
      <c r="F53" s="33">
        <f t="shared" si="0"/>
        <v>2.2522522522522522E-3</v>
      </c>
      <c r="G53">
        <f t="shared" si="1"/>
        <v>1</v>
      </c>
      <c r="H53">
        <f t="shared" si="2"/>
        <v>444</v>
      </c>
    </row>
    <row r="54" spans="1:8" x14ac:dyDescent="0.25">
      <c r="A54">
        <v>444</v>
      </c>
      <c r="B54">
        <v>1</v>
      </c>
      <c r="C54" t="s">
        <v>420</v>
      </c>
      <c r="D54" t="s">
        <v>438</v>
      </c>
      <c r="E54" t="s">
        <v>422</v>
      </c>
      <c r="F54" s="33">
        <f t="shared" si="0"/>
        <v>2.2522522522522522E-3</v>
      </c>
      <c r="G54">
        <f t="shared" si="1"/>
        <v>1</v>
      </c>
      <c r="H54">
        <f t="shared" si="2"/>
        <v>444</v>
      </c>
    </row>
    <row r="55" spans="1:8" x14ac:dyDescent="0.25">
      <c r="A55">
        <v>429</v>
      </c>
      <c r="B55">
        <v>0</v>
      </c>
      <c r="C55" t="s">
        <v>424</v>
      </c>
      <c r="D55" t="s">
        <v>446</v>
      </c>
      <c r="E55" t="s">
        <v>422</v>
      </c>
      <c r="F55" s="33">
        <f t="shared" si="0"/>
        <v>0</v>
      </c>
      <c r="G55">
        <f t="shared" si="1"/>
        <v>0</v>
      </c>
      <c r="H55">
        <f t="shared" si="2"/>
        <v>0</v>
      </c>
    </row>
    <row r="56" spans="1:8" x14ac:dyDescent="0.25">
      <c r="A56">
        <v>429</v>
      </c>
      <c r="B56">
        <v>0</v>
      </c>
      <c r="C56" t="s">
        <v>424</v>
      </c>
      <c r="D56" t="s">
        <v>446</v>
      </c>
      <c r="E56" t="s">
        <v>423</v>
      </c>
      <c r="F56" s="33">
        <f t="shared" si="0"/>
        <v>0</v>
      </c>
      <c r="G56">
        <f t="shared" si="1"/>
        <v>0</v>
      </c>
      <c r="H56">
        <f t="shared" si="2"/>
        <v>0</v>
      </c>
    </row>
    <row r="57" spans="1:8" x14ac:dyDescent="0.25">
      <c r="A57">
        <v>363</v>
      </c>
      <c r="B57">
        <v>8</v>
      </c>
      <c r="C57" t="s">
        <v>420</v>
      </c>
      <c r="D57" t="s">
        <v>435</v>
      </c>
      <c r="E57" t="s">
        <v>426</v>
      </c>
      <c r="F57" s="33">
        <f t="shared" si="0"/>
        <v>2.2038567493112948E-2</v>
      </c>
      <c r="G57">
        <f t="shared" si="1"/>
        <v>1</v>
      </c>
      <c r="H57">
        <f t="shared" si="2"/>
        <v>363</v>
      </c>
    </row>
    <row r="58" spans="1:8" x14ac:dyDescent="0.25">
      <c r="A58">
        <v>363</v>
      </c>
      <c r="B58">
        <v>20</v>
      </c>
      <c r="C58" t="s">
        <v>420</v>
      </c>
      <c r="D58" t="s">
        <v>435</v>
      </c>
      <c r="E58" t="s">
        <v>427</v>
      </c>
      <c r="F58" s="33">
        <f t="shared" si="0"/>
        <v>5.5096418732782371E-2</v>
      </c>
      <c r="G58">
        <f t="shared" si="1"/>
        <v>1</v>
      </c>
      <c r="H58">
        <f t="shared" si="2"/>
        <v>363</v>
      </c>
    </row>
    <row r="59" spans="1:8" x14ac:dyDescent="0.25">
      <c r="A59">
        <v>344</v>
      </c>
      <c r="B59">
        <v>0</v>
      </c>
      <c r="C59" t="s">
        <v>434</v>
      </c>
      <c r="D59" t="s">
        <v>446</v>
      </c>
      <c r="E59" t="s">
        <v>425</v>
      </c>
      <c r="F59" s="33">
        <f t="shared" si="0"/>
        <v>0</v>
      </c>
      <c r="G59">
        <f t="shared" si="1"/>
        <v>0</v>
      </c>
      <c r="H59">
        <f t="shared" si="2"/>
        <v>0</v>
      </c>
    </row>
    <row r="60" spans="1:8" x14ac:dyDescent="0.25">
      <c r="A60">
        <v>339</v>
      </c>
      <c r="B60">
        <v>0</v>
      </c>
      <c r="C60" t="s">
        <v>428</v>
      </c>
      <c r="D60" t="s">
        <v>446</v>
      </c>
      <c r="E60" t="s">
        <v>427</v>
      </c>
      <c r="F60" s="33">
        <f t="shared" si="0"/>
        <v>0</v>
      </c>
      <c r="G60">
        <f t="shared" si="1"/>
        <v>0</v>
      </c>
      <c r="H60">
        <f t="shared" si="2"/>
        <v>0</v>
      </c>
    </row>
    <row r="61" spans="1:8" x14ac:dyDescent="0.25">
      <c r="A61">
        <v>339</v>
      </c>
      <c r="B61">
        <v>0</v>
      </c>
      <c r="C61" t="s">
        <v>428</v>
      </c>
      <c r="D61" t="s">
        <v>446</v>
      </c>
      <c r="E61" t="s">
        <v>426</v>
      </c>
      <c r="F61" s="33">
        <f t="shared" si="0"/>
        <v>0</v>
      </c>
      <c r="G61">
        <f t="shared" si="1"/>
        <v>0</v>
      </c>
      <c r="H61">
        <f t="shared" si="2"/>
        <v>0</v>
      </c>
    </row>
    <row r="62" spans="1:8" x14ac:dyDescent="0.25">
      <c r="A62">
        <v>329</v>
      </c>
      <c r="B62">
        <v>0</v>
      </c>
      <c r="C62" t="s">
        <v>424</v>
      </c>
      <c r="D62" t="s">
        <v>438</v>
      </c>
      <c r="E62" t="s">
        <v>425</v>
      </c>
      <c r="F62" s="33">
        <f t="shared" si="0"/>
        <v>0</v>
      </c>
      <c r="G62">
        <f t="shared" si="1"/>
        <v>0</v>
      </c>
      <c r="H62">
        <f t="shared" si="2"/>
        <v>0</v>
      </c>
    </row>
    <row r="63" spans="1:8" x14ac:dyDescent="0.25">
      <c r="A63">
        <v>320</v>
      </c>
      <c r="B63">
        <v>34</v>
      </c>
      <c r="C63" t="s">
        <v>431</v>
      </c>
      <c r="D63" t="s">
        <v>432</v>
      </c>
      <c r="E63" t="s">
        <v>436</v>
      </c>
      <c r="F63" s="33">
        <f t="shared" si="0"/>
        <v>0.10625</v>
      </c>
      <c r="G63">
        <f t="shared" si="1"/>
        <v>1</v>
      </c>
      <c r="H63">
        <f t="shared" si="2"/>
        <v>320</v>
      </c>
    </row>
    <row r="64" spans="1:8" x14ac:dyDescent="0.25">
      <c r="A64">
        <v>276</v>
      </c>
      <c r="B64">
        <v>0</v>
      </c>
      <c r="C64" t="s">
        <v>431</v>
      </c>
      <c r="D64" t="s">
        <v>435</v>
      </c>
      <c r="E64" t="s">
        <v>425</v>
      </c>
      <c r="F64" s="33">
        <f t="shared" si="0"/>
        <v>0</v>
      </c>
      <c r="G64">
        <f t="shared" si="1"/>
        <v>0</v>
      </c>
      <c r="H64">
        <f t="shared" si="2"/>
        <v>0</v>
      </c>
    </row>
    <row r="65" spans="1:8" x14ac:dyDescent="0.25">
      <c r="A65">
        <v>273</v>
      </c>
      <c r="B65">
        <v>0</v>
      </c>
      <c r="C65" t="s">
        <v>434</v>
      </c>
      <c r="D65" t="s">
        <v>421</v>
      </c>
      <c r="E65" t="s">
        <v>441</v>
      </c>
      <c r="F65" s="33">
        <f t="shared" si="0"/>
        <v>0</v>
      </c>
      <c r="G65">
        <f t="shared" si="1"/>
        <v>0</v>
      </c>
      <c r="H65">
        <f t="shared" si="2"/>
        <v>0</v>
      </c>
    </row>
    <row r="66" spans="1:8" x14ac:dyDescent="0.25">
      <c r="A66">
        <v>273</v>
      </c>
      <c r="B66">
        <v>0</v>
      </c>
      <c r="C66" t="s">
        <v>434</v>
      </c>
      <c r="D66" t="s">
        <v>421</v>
      </c>
      <c r="E66" t="s">
        <v>439</v>
      </c>
      <c r="F66" s="33">
        <f t="shared" si="0"/>
        <v>0</v>
      </c>
      <c r="G66">
        <f t="shared" si="1"/>
        <v>0</v>
      </c>
      <c r="H66">
        <f t="shared" si="2"/>
        <v>0</v>
      </c>
    </row>
    <row r="67" spans="1:8" x14ac:dyDescent="0.25">
      <c r="A67">
        <v>273</v>
      </c>
      <c r="B67">
        <v>0</v>
      </c>
      <c r="C67" t="s">
        <v>434</v>
      </c>
      <c r="D67" t="s">
        <v>421</v>
      </c>
      <c r="E67" t="s">
        <v>440</v>
      </c>
      <c r="F67" s="33">
        <f t="shared" ref="F67:F130" si="3">B67/A67</f>
        <v>0</v>
      </c>
      <c r="G67">
        <f t="shared" ref="G67:G130" si="4">IF(OR(F67&gt;$M$1, A67&lt;$O$1),1,0)</f>
        <v>0</v>
      </c>
      <c r="H67">
        <f t="shared" ref="H67:H130" si="5">G67*A67</f>
        <v>0</v>
      </c>
    </row>
    <row r="68" spans="1:8" x14ac:dyDescent="0.25">
      <c r="A68">
        <v>269</v>
      </c>
      <c r="B68">
        <v>2</v>
      </c>
      <c r="C68" t="s">
        <v>434</v>
      </c>
      <c r="D68" t="s">
        <v>421</v>
      </c>
      <c r="E68" t="s">
        <v>443</v>
      </c>
      <c r="F68" s="33">
        <f t="shared" si="3"/>
        <v>7.4349442379182153E-3</v>
      </c>
      <c r="G68">
        <f t="shared" si="4"/>
        <v>1</v>
      </c>
      <c r="H68">
        <f t="shared" si="5"/>
        <v>269</v>
      </c>
    </row>
    <row r="69" spans="1:8" x14ac:dyDescent="0.25">
      <c r="A69">
        <v>268</v>
      </c>
      <c r="B69">
        <v>0</v>
      </c>
      <c r="C69" t="s">
        <v>424</v>
      </c>
      <c r="D69" t="s">
        <v>421</v>
      </c>
      <c r="E69" t="s">
        <v>442</v>
      </c>
      <c r="F69" s="33">
        <f t="shared" si="3"/>
        <v>0</v>
      </c>
      <c r="G69">
        <f t="shared" si="4"/>
        <v>0</v>
      </c>
      <c r="H69">
        <f t="shared" si="5"/>
        <v>0</v>
      </c>
    </row>
    <row r="70" spans="1:8" x14ac:dyDescent="0.25">
      <c r="A70">
        <v>268</v>
      </c>
      <c r="B70">
        <v>1</v>
      </c>
      <c r="C70" t="s">
        <v>424</v>
      </c>
      <c r="D70" t="s">
        <v>421</v>
      </c>
      <c r="E70" t="s">
        <v>443</v>
      </c>
      <c r="F70" s="33">
        <f t="shared" si="3"/>
        <v>3.7313432835820895E-3</v>
      </c>
      <c r="G70">
        <f t="shared" si="4"/>
        <v>1</v>
      </c>
      <c r="H70">
        <f t="shared" si="5"/>
        <v>268</v>
      </c>
    </row>
    <row r="71" spans="1:8" x14ac:dyDescent="0.25">
      <c r="A71">
        <v>268</v>
      </c>
      <c r="B71">
        <v>2</v>
      </c>
      <c r="C71" t="s">
        <v>424</v>
      </c>
      <c r="D71" t="s">
        <v>421</v>
      </c>
      <c r="E71" t="s">
        <v>439</v>
      </c>
      <c r="F71" s="33">
        <f t="shared" si="3"/>
        <v>7.462686567164179E-3</v>
      </c>
      <c r="G71">
        <f t="shared" si="4"/>
        <v>1</v>
      </c>
      <c r="H71">
        <f t="shared" si="5"/>
        <v>268</v>
      </c>
    </row>
    <row r="72" spans="1:8" x14ac:dyDescent="0.25">
      <c r="A72">
        <v>263</v>
      </c>
      <c r="B72">
        <v>1</v>
      </c>
      <c r="C72" t="s">
        <v>434</v>
      </c>
      <c r="D72" t="s">
        <v>421</v>
      </c>
      <c r="E72" t="s">
        <v>442</v>
      </c>
      <c r="F72" s="33">
        <f t="shared" si="3"/>
        <v>3.8022813688212928E-3</v>
      </c>
      <c r="G72">
        <f t="shared" si="4"/>
        <v>1</v>
      </c>
      <c r="H72">
        <f t="shared" si="5"/>
        <v>263</v>
      </c>
    </row>
    <row r="73" spans="1:8" x14ac:dyDescent="0.25">
      <c r="A73">
        <v>258</v>
      </c>
      <c r="B73">
        <v>0</v>
      </c>
      <c r="C73" t="s">
        <v>424</v>
      </c>
      <c r="D73" t="s">
        <v>421</v>
      </c>
      <c r="E73" t="s">
        <v>440</v>
      </c>
      <c r="F73" s="33">
        <f t="shared" si="3"/>
        <v>0</v>
      </c>
      <c r="G73">
        <f t="shared" si="4"/>
        <v>0</v>
      </c>
      <c r="H73">
        <f t="shared" si="5"/>
        <v>0</v>
      </c>
    </row>
    <row r="74" spans="1:8" x14ac:dyDescent="0.25">
      <c r="A74">
        <v>258</v>
      </c>
      <c r="B74">
        <v>2</v>
      </c>
      <c r="C74" t="s">
        <v>424</v>
      </c>
      <c r="D74" t="s">
        <v>421</v>
      </c>
      <c r="E74" t="s">
        <v>441</v>
      </c>
      <c r="F74" s="33">
        <f t="shared" si="3"/>
        <v>7.7519379844961239E-3</v>
      </c>
      <c r="G74">
        <f t="shared" si="4"/>
        <v>1</v>
      </c>
      <c r="H74">
        <f t="shared" si="5"/>
        <v>258</v>
      </c>
    </row>
    <row r="75" spans="1:8" x14ac:dyDescent="0.25">
      <c r="A75">
        <v>252</v>
      </c>
      <c r="B75">
        <v>1</v>
      </c>
      <c r="C75" t="s">
        <v>430</v>
      </c>
      <c r="D75" t="s">
        <v>421</v>
      </c>
      <c r="E75" t="s">
        <v>427</v>
      </c>
      <c r="F75" s="33">
        <f t="shared" si="3"/>
        <v>3.968253968253968E-3</v>
      </c>
      <c r="G75">
        <f t="shared" si="4"/>
        <v>1</v>
      </c>
      <c r="H75">
        <f t="shared" si="5"/>
        <v>252</v>
      </c>
    </row>
    <row r="76" spans="1:8" x14ac:dyDescent="0.25">
      <c r="A76">
        <v>250</v>
      </c>
      <c r="B76">
        <v>0</v>
      </c>
      <c r="C76" t="s">
        <v>424</v>
      </c>
      <c r="D76" t="s">
        <v>421</v>
      </c>
      <c r="E76" t="s">
        <v>444</v>
      </c>
      <c r="F76" s="33">
        <f t="shared" si="3"/>
        <v>0</v>
      </c>
      <c r="G76">
        <f t="shared" si="4"/>
        <v>0</v>
      </c>
      <c r="H76">
        <f t="shared" si="5"/>
        <v>0</v>
      </c>
    </row>
    <row r="77" spans="1:8" x14ac:dyDescent="0.25">
      <c r="A77">
        <v>230</v>
      </c>
      <c r="B77">
        <v>2</v>
      </c>
      <c r="C77" t="s">
        <v>420</v>
      </c>
      <c r="D77" t="s">
        <v>438</v>
      </c>
      <c r="E77" t="s">
        <v>426</v>
      </c>
      <c r="F77" s="33">
        <f t="shared" si="3"/>
        <v>8.6956521739130436E-3</v>
      </c>
      <c r="G77">
        <f t="shared" si="4"/>
        <v>1</v>
      </c>
      <c r="H77">
        <f t="shared" si="5"/>
        <v>230</v>
      </c>
    </row>
    <row r="78" spans="1:8" x14ac:dyDescent="0.25">
      <c r="A78">
        <v>230</v>
      </c>
      <c r="B78">
        <v>0</v>
      </c>
      <c r="C78" t="s">
        <v>420</v>
      </c>
      <c r="D78" t="s">
        <v>438</v>
      </c>
      <c r="E78" t="s">
        <v>427</v>
      </c>
      <c r="F78" s="33">
        <f t="shared" si="3"/>
        <v>0</v>
      </c>
      <c r="G78">
        <f t="shared" si="4"/>
        <v>0</v>
      </c>
      <c r="H78">
        <f t="shared" si="5"/>
        <v>0</v>
      </c>
    </row>
    <row r="79" spans="1:8" x14ac:dyDescent="0.25">
      <c r="A79">
        <v>229</v>
      </c>
      <c r="B79">
        <v>2</v>
      </c>
      <c r="C79" t="s">
        <v>424</v>
      </c>
      <c r="D79" t="s">
        <v>446</v>
      </c>
      <c r="E79" t="s">
        <v>426</v>
      </c>
      <c r="F79" s="33">
        <f t="shared" si="3"/>
        <v>8.7336244541484712E-3</v>
      </c>
      <c r="G79">
        <f t="shared" si="4"/>
        <v>1</v>
      </c>
      <c r="H79">
        <f t="shared" si="5"/>
        <v>229</v>
      </c>
    </row>
    <row r="80" spans="1:8" x14ac:dyDescent="0.25">
      <c r="A80">
        <v>228</v>
      </c>
      <c r="B80">
        <v>3</v>
      </c>
      <c r="C80" t="s">
        <v>424</v>
      </c>
      <c r="D80" t="s">
        <v>446</v>
      </c>
      <c r="E80" t="s">
        <v>427</v>
      </c>
      <c r="F80" s="33">
        <f t="shared" si="3"/>
        <v>1.3157894736842105E-2</v>
      </c>
      <c r="G80">
        <f t="shared" si="4"/>
        <v>1</v>
      </c>
      <c r="H80">
        <f t="shared" si="5"/>
        <v>228</v>
      </c>
    </row>
    <row r="81" spans="1:8" x14ac:dyDescent="0.25">
      <c r="A81">
        <v>203</v>
      </c>
      <c r="B81">
        <v>0</v>
      </c>
      <c r="C81" t="s">
        <v>431</v>
      </c>
      <c r="D81" t="s">
        <v>421</v>
      </c>
      <c r="E81" t="s">
        <v>426</v>
      </c>
      <c r="F81" s="33">
        <f t="shared" si="3"/>
        <v>0</v>
      </c>
      <c r="G81">
        <f t="shared" si="4"/>
        <v>0</v>
      </c>
      <c r="H81">
        <f t="shared" si="5"/>
        <v>0</v>
      </c>
    </row>
    <row r="82" spans="1:8" x14ac:dyDescent="0.25">
      <c r="A82">
        <v>203</v>
      </c>
      <c r="B82">
        <v>0</v>
      </c>
      <c r="C82" t="s">
        <v>431</v>
      </c>
      <c r="D82" t="s">
        <v>421</v>
      </c>
      <c r="E82" t="s">
        <v>423</v>
      </c>
      <c r="F82" s="33">
        <f t="shared" si="3"/>
        <v>0</v>
      </c>
      <c r="G82">
        <f t="shared" si="4"/>
        <v>0</v>
      </c>
      <c r="H82">
        <f t="shared" si="5"/>
        <v>0</v>
      </c>
    </row>
    <row r="83" spans="1:8" x14ac:dyDescent="0.25">
      <c r="A83">
        <v>203</v>
      </c>
      <c r="B83">
        <v>5</v>
      </c>
      <c r="C83" t="s">
        <v>420</v>
      </c>
      <c r="D83" t="s">
        <v>421</v>
      </c>
      <c r="E83" t="s">
        <v>439</v>
      </c>
      <c r="F83" s="33">
        <f t="shared" si="3"/>
        <v>2.4630541871921183E-2</v>
      </c>
      <c r="G83">
        <f t="shared" si="4"/>
        <v>1</v>
      </c>
      <c r="H83">
        <f t="shared" si="5"/>
        <v>203</v>
      </c>
    </row>
    <row r="84" spans="1:8" x14ac:dyDescent="0.25">
      <c r="A84">
        <v>203</v>
      </c>
      <c r="B84">
        <v>1</v>
      </c>
      <c r="C84" t="s">
        <v>431</v>
      </c>
      <c r="D84" t="s">
        <v>421</v>
      </c>
      <c r="E84" t="s">
        <v>422</v>
      </c>
      <c r="F84" s="33">
        <f t="shared" si="3"/>
        <v>4.9261083743842365E-3</v>
      </c>
      <c r="G84">
        <f t="shared" si="4"/>
        <v>1</v>
      </c>
      <c r="H84">
        <f t="shared" si="5"/>
        <v>203</v>
      </c>
    </row>
    <row r="85" spans="1:8" x14ac:dyDescent="0.25">
      <c r="A85">
        <v>203</v>
      </c>
      <c r="B85">
        <v>0</v>
      </c>
      <c r="C85" t="s">
        <v>420</v>
      </c>
      <c r="D85" t="s">
        <v>421</v>
      </c>
      <c r="E85" t="s">
        <v>440</v>
      </c>
      <c r="F85" s="33">
        <f t="shared" si="3"/>
        <v>0</v>
      </c>
      <c r="G85">
        <f t="shared" si="4"/>
        <v>0</v>
      </c>
      <c r="H85">
        <f t="shared" si="5"/>
        <v>0</v>
      </c>
    </row>
    <row r="86" spans="1:8" x14ac:dyDescent="0.25">
      <c r="A86">
        <v>203</v>
      </c>
      <c r="B86">
        <v>1</v>
      </c>
      <c r="C86" t="s">
        <v>420</v>
      </c>
      <c r="D86" t="s">
        <v>421</v>
      </c>
      <c r="E86" t="s">
        <v>441</v>
      </c>
      <c r="F86" s="33">
        <f t="shared" si="3"/>
        <v>4.9261083743842365E-3</v>
      </c>
      <c r="G86">
        <f t="shared" si="4"/>
        <v>1</v>
      </c>
      <c r="H86">
        <f t="shared" si="5"/>
        <v>203</v>
      </c>
    </row>
    <row r="87" spans="1:8" x14ac:dyDescent="0.25">
      <c r="A87">
        <v>180</v>
      </c>
      <c r="B87">
        <v>0</v>
      </c>
      <c r="C87" t="s">
        <v>434</v>
      </c>
      <c r="D87" t="s">
        <v>421</v>
      </c>
      <c r="E87" t="s">
        <v>444</v>
      </c>
      <c r="F87" s="33">
        <f t="shared" si="3"/>
        <v>0</v>
      </c>
      <c r="G87">
        <f t="shared" si="4"/>
        <v>1</v>
      </c>
      <c r="H87">
        <f t="shared" si="5"/>
        <v>180</v>
      </c>
    </row>
    <row r="88" spans="1:8" x14ac:dyDescent="0.25">
      <c r="A88">
        <v>169</v>
      </c>
      <c r="B88">
        <v>0</v>
      </c>
      <c r="C88" t="s">
        <v>424</v>
      </c>
      <c r="D88" t="s">
        <v>433</v>
      </c>
      <c r="E88" t="s">
        <v>440</v>
      </c>
      <c r="F88" s="33">
        <f t="shared" si="3"/>
        <v>0</v>
      </c>
      <c r="G88">
        <f t="shared" si="4"/>
        <v>1</v>
      </c>
      <c r="H88">
        <f t="shared" si="5"/>
        <v>169</v>
      </c>
    </row>
    <row r="89" spans="1:8" x14ac:dyDescent="0.25">
      <c r="A89">
        <v>168</v>
      </c>
      <c r="B89">
        <v>8</v>
      </c>
      <c r="C89" t="s">
        <v>434</v>
      </c>
      <c r="D89" t="s">
        <v>446</v>
      </c>
      <c r="E89" t="s">
        <v>436</v>
      </c>
      <c r="F89" s="33">
        <f t="shared" si="3"/>
        <v>4.7619047619047616E-2</v>
      </c>
      <c r="G89">
        <f t="shared" si="4"/>
        <v>1</v>
      </c>
      <c r="H89">
        <f t="shared" si="5"/>
        <v>168</v>
      </c>
    </row>
    <row r="90" spans="1:8" x14ac:dyDescent="0.25">
      <c r="A90">
        <v>167</v>
      </c>
      <c r="B90">
        <v>0</v>
      </c>
      <c r="C90" t="s">
        <v>424</v>
      </c>
      <c r="D90" t="s">
        <v>433</v>
      </c>
      <c r="E90" t="s">
        <v>443</v>
      </c>
      <c r="F90" s="33">
        <f t="shared" si="3"/>
        <v>0</v>
      </c>
      <c r="G90">
        <f t="shared" si="4"/>
        <v>1</v>
      </c>
      <c r="H90">
        <f t="shared" si="5"/>
        <v>167</v>
      </c>
    </row>
    <row r="91" spans="1:8" x14ac:dyDescent="0.25">
      <c r="A91">
        <v>167</v>
      </c>
      <c r="B91">
        <v>1</v>
      </c>
      <c r="C91" t="s">
        <v>424</v>
      </c>
      <c r="D91" t="s">
        <v>433</v>
      </c>
      <c r="E91" t="s">
        <v>441</v>
      </c>
      <c r="F91" s="33">
        <f t="shared" si="3"/>
        <v>5.9880239520958087E-3</v>
      </c>
      <c r="G91">
        <f t="shared" si="4"/>
        <v>1</v>
      </c>
      <c r="H91">
        <f t="shared" si="5"/>
        <v>167</v>
      </c>
    </row>
    <row r="92" spans="1:8" x14ac:dyDescent="0.25">
      <c r="A92">
        <v>167</v>
      </c>
      <c r="B92">
        <v>0</v>
      </c>
      <c r="C92" t="s">
        <v>424</v>
      </c>
      <c r="D92" t="s">
        <v>433</v>
      </c>
      <c r="E92" t="s">
        <v>442</v>
      </c>
      <c r="F92" s="33">
        <f t="shared" si="3"/>
        <v>0</v>
      </c>
      <c r="G92">
        <f t="shared" si="4"/>
        <v>1</v>
      </c>
      <c r="H92">
        <f t="shared" si="5"/>
        <v>167</v>
      </c>
    </row>
    <row r="93" spans="1:8" x14ac:dyDescent="0.25">
      <c r="A93">
        <v>167</v>
      </c>
      <c r="B93">
        <v>3</v>
      </c>
      <c r="C93" t="s">
        <v>424</v>
      </c>
      <c r="D93" t="s">
        <v>433</v>
      </c>
      <c r="E93" t="s">
        <v>439</v>
      </c>
      <c r="F93" s="33">
        <f t="shared" si="3"/>
        <v>1.7964071856287425E-2</v>
      </c>
      <c r="G93">
        <f t="shared" si="4"/>
        <v>1</v>
      </c>
      <c r="H93">
        <f t="shared" si="5"/>
        <v>167</v>
      </c>
    </row>
    <row r="94" spans="1:8" x14ac:dyDescent="0.25">
      <c r="A94">
        <v>167</v>
      </c>
      <c r="B94">
        <v>0</v>
      </c>
      <c r="C94" t="s">
        <v>424</v>
      </c>
      <c r="D94" t="s">
        <v>446</v>
      </c>
      <c r="E94" t="s">
        <v>436</v>
      </c>
      <c r="F94" s="33">
        <f t="shared" si="3"/>
        <v>0</v>
      </c>
      <c r="G94">
        <f t="shared" si="4"/>
        <v>1</v>
      </c>
      <c r="H94">
        <f t="shared" si="5"/>
        <v>167</v>
      </c>
    </row>
    <row r="95" spans="1:8" x14ac:dyDescent="0.25">
      <c r="A95">
        <v>166</v>
      </c>
      <c r="B95">
        <v>0</v>
      </c>
      <c r="C95" t="s">
        <v>447</v>
      </c>
      <c r="D95" t="s">
        <v>421</v>
      </c>
      <c r="E95" t="s">
        <v>422</v>
      </c>
      <c r="F95" s="33">
        <f t="shared" si="3"/>
        <v>0</v>
      </c>
      <c r="G95">
        <f t="shared" si="4"/>
        <v>1</v>
      </c>
      <c r="H95">
        <f t="shared" si="5"/>
        <v>166</v>
      </c>
    </row>
    <row r="96" spans="1:8" x14ac:dyDescent="0.25">
      <c r="A96">
        <v>166</v>
      </c>
      <c r="B96">
        <v>2</v>
      </c>
      <c r="C96" t="s">
        <v>447</v>
      </c>
      <c r="D96" t="s">
        <v>421</v>
      </c>
      <c r="E96" t="s">
        <v>423</v>
      </c>
      <c r="F96" s="33">
        <f t="shared" si="3"/>
        <v>1.2048192771084338E-2</v>
      </c>
      <c r="G96">
        <f t="shared" si="4"/>
        <v>1</v>
      </c>
      <c r="H96">
        <f t="shared" si="5"/>
        <v>166</v>
      </c>
    </row>
    <row r="97" spans="1:8" x14ac:dyDescent="0.25">
      <c r="A97">
        <v>164</v>
      </c>
      <c r="B97">
        <v>0</v>
      </c>
      <c r="C97" t="s">
        <v>430</v>
      </c>
      <c r="D97" t="s">
        <v>421</v>
      </c>
      <c r="E97" t="s">
        <v>445</v>
      </c>
      <c r="F97" s="33">
        <f t="shared" si="3"/>
        <v>0</v>
      </c>
      <c r="G97">
        <f t="shared" si="4"/>
        <v>1</v>
      </c>
      <c r="H97">
        <f t="shared" si="5"/>
        <v>164</v>
      </c>
    </row>
    <row r="98" spans="1:8" x14ac:dyDescent="0.25">
      <c r="A98">
        <v>150</v>
      </c>
      <c r="B98">
        <v>7</v>
      </c>
      <c r="C98" t="s">
        <v>420</v>
      </c>
      <c r="D98" t="s">
        <v>421</v>
      </c>
      <c r="E98" t="s">
        <v>442</v>
      </c>
      <c r="F98" s="33">
        <f t="shared" si="3"/>
        <v>4.6666666666666669E-2</v>
      </c>
      <c r="G98">
        <f t="shared" si="4"/>
        <v>1</v>
      </c>
      <c r="H98">
        <f t="shared" si="5"/>
        <v>150</v>
      </c>
    </row>
    <row r="99" spans="1:8" x14ac:dyDescent="0.25">
      <c r="A99">
        <v>150</v>
      </c>
      <c r="B99">
        <v>2</v>
      </c>
      <c r="C99" t="s">
        <v>420</v>
      </c>
      <c r="D99" t="s">
        <v>421</v>
      </c>
      <c r="E99" t="s">
        <v>443</v>
      </c>
      <c r="F99" s="33">
        <f t="shared" si="3"/>
        <v>1.3333333333333334E-2</v>
      </c>
      <c r="G99">
        <f t="shared" si="4"/>
        <v>1</v>
      </c>
      <c r="H99">
        <f t="shared" si="5"/>
        <v>150</v>
      </c>
    </row>
    <row r="100" spans="1:8" x14ac:dyDescent="0.25">
      <c r="A100">
        <v>135</v>
      </c>
      <c r="B100">
        <v>1</v>
      </c>
      <c r="C100" t="s">
        <v>424</v>
      </c>
      <c r="D100" t="s">
        <v>438</v>
      </c>
      <c r="E100" t="s">
        <v>436</v>
      </c>
      <c r="F100" s="33">
        <f t="shared" si="3"/>
        <v>7.4074074074074077E-3</v>
      </c>
      <c r="G100">
        <f t="shared" si="4"/>
        <v>1</v>
      </c>
      <c r="H100">
        <f t="shared" si="5"/>
        <v>135</v>
      </c>
    </row>
    <row r="101" spans="1:8" x14ac:dyDescent="0.25">
      <c r="A101">
        <v>132</v>
      </c>
      <c r="B101">
        <v>0</v>
      </c>
      <c r="C101" t="s">
        <v>437</v>
      </c>
      <c r="D101" t="s">
        <v>448</v>
      </c>
      <c r="E101" t="s">
        <v>423</v>
      </c>
      <c r="F101" s="33">
        <f t="shared" si="3"/>
        <v>0</v>
      </c>
      <c r="G101">
        <f t="shared" si="4"/>
        <v>1</v>
      </c>
      <c r="H101">
        <f t="shared" si="5"/>
        <v>132</v>
      </c>
    </row>
    <row r="102" spans="1:8" x14ac:dyDescent="0.25">
      <c r="A102">
        <v>132</v>
      </c>
      <c r="B102">
        <v>0</v>
      </c>
      <c r="C102" t="s">
        <v>437</v>
      </c>
      <c r="D102" t="s">
        <v>448</v>
      </c>
      <c r="E102" t="s">
        <v>422</v>
      </c>
      <c r="F102" s="33">
        <f t="shared" si="3"/>
        <v>0</v>
      </c>
      <c r="G102">
        <f t="shared" si="4"/>
        <v>1</v>
      </c>
      <c r="H102">
        <f t="shared" si="5"/>
        <v>132</v>
      </c>
    </row>
    <row r="103" spans="1:8" x14ac:dyDescent="0.25">
      <c r="A103">
        <v>116</v>
      </c>
      <c r="B103">
        <v>0</v>
      </c>
      <c r="C103" t="s">
        <v>447</v>
      </c>
      <c r="D103" t="s">
        <v>421</v>
      </c>
      <c r="E103" t="s">
        <v>426</v>
      </c>
      <c r="F103" s="33">
        <f t="shared" si="3"/>
        <v>0</v>
      </c>
      <c r="G103">
        <f t="shared" si="4"/>
        <v>1</v>
      </c>
      <c r="H103">
        <f t="shared" si="5"/>
        <v>116</v>
      </c>
    </row>
    <row r="104" spans="1:8" x14ac:dyDescent="0.25">
      <c r="A104">
        <v>116</v>
      </c>
      <c r="B104">
        <v>0</v>
      </c>
      <c r="C104" t="s">
        <v>447</v>
      </c>
      <c r="D104" t="s">
        <v>421</v>
      </c>
      <c r="E104" t="s">
        <v>427</v>
      </c>
      <c r="F104" s="33">
        <f t="shared" si="3"/>
        <v>0</v>
      </c>
      <c r="G104">
        <f t="shared" si="4"/>
        <v>1</v>
      </c>
      <c r="H104">
        <f t="shared" si="5"/>
        <v>116</v>
      </c>
    </row>
    <row r="105" spans="1:8" x14ac:dyDescent="0.25">
      <c r="A105">
        <v>116</v>
      </c>
      <c r="B105">
        <v>0</v>
      </c>
      <c r="C105" t="s">
        <v>430</v>
      </c>
      <c r="D105" t="s">
        <v>438</v>
      </c>
      <c r="E105" t="s">
        <v>425</v>
      </c>
      <c r="F105" s="33">
        <f t="shared" si="3"/>
        <v>0</v>
      </c>
      <c r="G105">
        <f t="shared" si="4"/>
        <v>1</v>
      </c>
      <c r="H105">
        <f t="shared" si="5"/>
        <v>116</v>
      </c>
    </row>
    <row r="106" spans="1:8" x14ac:dyDescent="0.25">
      <c r="A106">
        <v>114</v>
      </c>
      <c r="B106">
        <v>2</v>
      </c>
      <c r="C106" t="s">
        <v>434</v>
      </c>
      <c r="D106" t="s">
        <v>446</v>
      </c>
      <c r="E106" t="s">
        <v>422</v>
      </c>
      <c r="F106" s="33">
        <f t="shared" si="3"/>
        <v>1.7543859649122806E-2</v>
      </c>
      <c r="G106">
        <f t="shared" si="4"/>
        <v>1</v>
      </c>
      <c r="H106">
        <f t="shared" si="5"/>
        <v>114</v>
      </c>
    </row>
    <row r="107" spans="1:8" x14ac:dyDescent="0.25">
      <c r="A107">
        <v>114</v>
      </c>
      <c r="B107">
        <v>1</v>
      </c>
      <c r="C107" t="s">
        <v>434</v>
      </c>
      <c r="D107" t="s">
        <v>446</v>
      </c>
      <c r="E107" t="s">
        <v>423</v>
      </c>
      <c r="F107" s="33">
        <f t="shared" si="3"/>
        <v>8.771929824561403E-3</v>
      </c>
      <c r="G107">
        <f t="shared" si="4"/>
        <v>1</v>
      </c>
      <c r="H107">
        <f t="shared" si="5"/>
        <v>114</v>
      </c>
    </row>
    <row r="108" spans="1:8" x14ac:dyDescent="0.25">
      <c r="A108">
        <v>106</v>
      </c>
      <c r="B108">
        <v>0</v>
      </c>
      <c r="C108" t="s">
        <v>434</v>
      </c>
      <c r="D108" t="s">
        <v>421</v>
      </c>
      <c r="E108" t="s">
        <v>445</v>
      </c>
      <c r="F108" s="33">
        <f t="shared" si="3"/>
        <v>0</v>
      </c>
      <c r="G108">
        <f t="shared" si="4"/>
        <v>1</v>
      </c>
      <c r="H108">
        <f t="shared" si="5"/>
        <v>106</v>
      </c>
    </row>
    <row r="109" spans="1:8" x14ac:dyDescent="0.25">
      <c r="A109">
        <v>104</v>
      </c>
      <c r="B109">
        <v>0</v>
      </c>
      <c r="C109" t="s">
        <v>420</v>
      </c>
      <c r="D109" t="s">
        <v>432</v>
      </c>
      <c r="E109" t="s">
        <v>442</v>
      </c>
      <c r="F109" s="33">
        <f t="shared" si="3"/>
        <v>0</v>
      </c>
      <c r="G109">
        <f t="shared" si="4"/>
        <v>1</v>
      </c>
      <c r="H109">
        <f t="shared" si="5"/>
        <v>104</v>
      </c>
    </row>
    <row r="110" spans="1:8" x14ac:dyDescent="0.25">
      <c r="A110">
        <v>104</v>
      </c>
      <c r="B110">
        <v>0</v>
      </c>
      <c r="C110" t="s">
        <v>420</v>
      </c>
      <c r="D110" t="s">
        <v>432</v>
      </c>
      <c r="E110" t="s">
        <v>439</v>
      </c>
      <c r="F110" s="33">
        <f t="shared" si="3"/>
        <v>0</v>
      </c>
      <c r="G110">
        <f t="shared" si="4"/>
        <v>1</v>
      </c>
      <c r="H110">
        <f t="shared" si="5"/>
        <v>104</v>
      </c>
    </row>
    <row r="111" spans="1:8" x14ac:dyDescent="0.25">
      <c r="A111">
        <v>104</v>
      </c>
      <c r="B111">
        <v>0</v>
      </c>
      <c r="C111" t="s">
        <v>420</v>
      </c>
      <c r="D111" t="s">
        <v>432</v>
      </c>
      <c r="E111" t="s">
        <v>444</v>
      </c>
      <c r="F111" s="33">
        <f t="shared" si="3"/>
        <v>0</v>
      </c>
      <c r="G111">
        <f t="shared" si="4"/>
        <v>1</v>
      </c>
      <c r="H111">
        <f t="shared" si="5"/>
        <v>104</v>
      </c>
    </row>
    <row r="112" spans="1:8" x14ac:dyDescent="0.25">
      <c r="A112">
        <v>104</v>
      </c>
      <c r="B112">
        <v>0</v>
      </c>
      <c r="C112" t="s">
        <v>420</v>
      </c>
      <c r="D112" t="s">
        <v>432</v>
      </c>
      <c r="E112" t="s">
        <v>443</v>
      </c>
      <c r="F112" s="33">
        <f t="shared" si="3"/>
        <v>0</v>
      </c>
      <c r="G112">
        <f t="shared" si="4"/>
        <v>1</v>
      </c>
      <c r="H112">
        <f t="shared" si="5"/>
        <v>104</v>
      </c>
    </row>
    <row r="113" spans="1:8" x14ac:dyDescent="0.25">
      <c r="A113">
        <v>97</v>
      </c>
      <c r="B113">
        <v>4</v>
      </c>
      <c r="C113" t="s">
        <v>420</v>
      </c>
      <c r="D113" t="s">
        <v>433</v>
      </c>
      <c r="E113" t="s">
        <v>423</v>
      </c>
      <c r="F113" s="33">
        <f t="shared" si="3"/>
        <v>4.1237113402061855E-2</v>
      </c>
      <c r="G113">
        <f t="shared" si="4"/>
        <v>1</v>
      </c>
      <c r="H113">
        <f t="shared" si="5"/>
        <v>97</v>
      </c>
    </row>
    <row r="114" spans="1:8" x14ac:dyDescent="0.25">
      <c r="A114">
        <v>97</v>
      </c>
      <c r="B114">
        <v>1</v>
      </c>
      <c r="C114" t="s">
        <v>420</v>
      </c>
      <c r="D114" t="s">
        <v>433</v>
      </c>
      <c r="E114" t="s">
        <v>422</v>
      </c>
      <c r="F114" s="33">
        <f t="shared" si="3"/>
        <v>1.0309278350515464E-2</v>
      </c>
      <c r="G114">
        <f t="shared" si="4"/>
        <v>1</v>
      </c>
      <c r="H114">
        <f t="shared" si="5"/>
        <v>97</v>
      </c>
    </row>
    <row r="115" spans="1:8" x14ac:dyDescent="0.25">
      <c r="A115">
        <v>87</v>
      </c>
      <c r="B115">
        <v>0</v>
      </c>
      <c r="C115" t="s">
        <v>431</v>
      </c>
      <c r="D115" t="s">
        <v>435</v>
      </c>
      <c r="E115" t="s">
        <v>436</v>
      </c>
      <c r="F115" s="33">
        <f t="shared" si="3"/>
        <v>0</v>
      </c>
      <c r="G115">
        <f t="shared" si="4"/>
        <v>1</v>
      </c>
      <c r="H115">
        <f t="shared" si="5"/>
        <v>87</v>
      </c>
    </row>
    <row r="116" spans="1:8" x14ac:dyDescent="0.25">
      <c r="A116">
        <v>80</v>
      </c>
      <c r="B116">
        <v>0</v>
      </c>
      <c r="C116" t="s">
        <v>437</v>
      </c>
      <c r="D116" t="s">
        <v>421</v>
      </c>
      <c r="E116" t="s">
        <v>423</v>
      </c>
      <c r="F116" s="33">
        <f t="shared" si="3"/>
        <v>0</v>
      </c>
      <c r="G116">
        <f t="shared" si="4"/>
        <v>1</v>
      </c>
      <c r="H116">
        <f t="shared" si="5"/>
        <v>80</v>
      </c>
    </row>
    <row r="117" spans="1:8" x14ac:dyDescent="0.25">
      <c r="A117">
        <v>80</v>
      </c>
      <c r="B117">
        <v>0</v>
      </c>
      <c r="C117" t="s">
        <v>437</v>
      </c>
      <c r="D117" t="s">
        <v>421</v>
      </c>
      <c r="E117" t="s">
        <v>422</v>
      </c>
      <c r="F117" s="33">
        <f t="shared" si="3"/>
        <v>0</v>
      </c>
      <c r="G117">
        <f t="shared" si="4"/>
        <v>1</v>
      </c>
      <c r="H117">
        <f t="shared" si="5"/>
        <v>80</v>
      </c>
    </row>
    <row r="118" spans="1:8" x14ac:dyDescent="0.25">
      <c r="A118">
        <v>79</v>
      </c>
      <c r="B118">
        <v>0</v>
      </c>
      <c r="C118" t="s">
        <v>424</v>
      </c>
      <c r="D118" t="s">
        <v>448</v>
      </c>
      <c r="E118" t="s">
        <v>425</v>
      </c>
      <c r="F118" s="33">
        <f t="shared" si="3"/>
        <v>0</v>
      </c>
      <c r="G118">
        <f t="shared" si="4"/>
        <v>1</v>
      </c>
      <c r="H118">
        <f t="shared" si="5"/>
        <v>79</v>
      </c>
    </row>
    <row r="119" spans="1:8" x14ac:dyDescent="0.25">
      <c r="A119">
        <v>73</v>
      </c>
      <c r="B119">
        <v>1</v>
      </c>
      <c r="C119" t="s">
        <v>434</v>
      </c>
      <c r="D119" t="s">
        <v>446</v>
      </c>
      <c r="E119" t="s">
        <v>426</v>
      </c>
      <c r="F119" s="33">
        <f t="shared" si="3"/>
        <v>1.3698630136986301E-2</v>
      </c>
      <c r="G119">
        <f t="shared" si="4"/>
        <v>1</v>
      </c>
      <c r="H119">
        <f t="shared" si="5"/>
        <v>73</v>
      </c>
    </row>
    <row r="120" spans="1:8" x14ac:dyDescent="0.25">
      <c r="A120">
        <v>70</v>
      </c>
      <c r="B120">
        <v>0</v>
      </c>
      <c r="C120" t="s">
        <v>424</v>
      </c>
      <c r="D120" t="s">
        <v>438</v>
      </c>
      <c r="E120" t="s">
        <v>426</v>
      </c>
      <c r="F120" s="33">
        <f t="shared" si="3"/>
        <v>0</v>
      </c>
      <c r="G120">
        <f t="shared" si="4"/>
        <v>1</v>
      </c>
      <c r="H120">
        <f t="shared" si="5"/>
        <v>70</v>
      </c>
    </row>
    <row r="121" spans="1:8" x14ac:dyDescent="0.25">
      <c r="A121">
        <v>70</v>
      </c>
      <c r="B121">
        <v>0</v>
      </c>
      <c r="C121" t="s">
        <v>437</v>
      </c>
      <c r="D121" t="s">
        <v>448</v>
      </c>
      <c r="E121" t="s">
        <v>426</v>
      </c>
      <c r="F121" s="33">
        <f t="shared" si="3"/>
        <v>0</v>
      </c>
      <c r="G121">
        <f t="shared" si="4"/>
        <v>1</v>
      </c>
      <c r="H121">
        <f t="shared" si="5"/>
        <v>70</v>
      </c>
    </row>
    <row r="122" spans="1:8" x14ac:dyDescent="0.25">
      <c r="A122">
        <v>70</v>
      </c>
      <c r="B122">
        <v>0</v>
      </c>
      <c r="C122" t="s">
        <v>437</v>
      </c>
      <c r="D122" t="s">
        <v>448</v>
      </c>
      <c r="E122" t="s">
        <v>427</v>
      </c>
      <c r="F122" s="33">
        <f t="shared" si="3"/>
        <v>0</v>
      </c>
      <c r="G122">
        <f t="shared" si="4"/>
        <v>1</v>
      </c>
      <c r="H122">
        <f t="shared" si="5"/>
        <v>70</v>
      </c>
    </row>
    <row r="123" spans="1:8" x14ac:dyDescent="0.25">
      <c r="A123">
        <v>69</v>
      </c>
      <c r="B123">
        <v>6</v>
      </c>
      <c r="C123" t="s">
        <v>434</v>
      </c>
      <c r="D123" t="s">
        <v>446</v>
      </c>
      <c r="E123" t="s">
        <v>441</v>
      </c>
      <c r="F123" s="33">
        <f t="shared" si="3"/>
        <v>8.6956521739130432E-2</v>
      </c>
      <c r="G123">
        <f t="shared" si="4"/>
        <v>1</v>
      </c>
      <c r="H123">
        <f t="shared" si="5"/>
        <v>69</v>
      </c>
    </row>
    <row r="124" spans="1:8" x14ac:dyDescent="0.25">
      <c r="A124">
        <v>69</v>
      </c>
      <c r="B124">
        <v>2</v>
      </c>
      <c r="C124" t="s">
        <v>434</v>
      </c>
      <c r="D124" t="s">
        <v>446</v>
      </c>
      <c r="E124" t="s">
        <v>439</v>
      </c>
      <c r="F124" s="33">
        <f t="shared" si="3"/>
        <v>2.8985507246376812E-2</v>
      </c>
      <c r="G124">
        <f t="shared" si="4"/>
        <v>1</v>
      </c>
      <c r="H124">
        <f t="shared" si="5"/>
        <v>69</v>
      </c>
    </row>
    <row r="125" spans="1:8" x14ac:dyDescent="0.25">
      <c r="A125">
        <v>68</v>
      </c>
      <c r="B125">
        <v>0</v>
      </c>
      <c r="C125" t="s">
        <v>434</v>
      </c>
      <c r="D125" t="s">
        <v>446</v>
      </c>
      <c r="E125" t="s">
        <v>442</v>
      </c>
      <c r="F125" s="33">
        <f t="shared" si="3"/>
        <v>0</v>
      </c>
      <c r="G125">
        <f t="shared" si="4"/>
        <v>1</v>
      </c>
      <c r="H125">
        <f t="shared" si="5"/>
        <v>68</v>
      </c>
    </row>
    <row r="126" spans="1:8" x14ac:dyDescent="0.25">
      <c r="A126">
        <v>67</v>
      </c>
      <c r="B126">
        <v>1</v>
      </c>
      <c r="C126" t="s">
        <v>434</v>
      </c>
      <c r="D126" t="s">
        <v>446</v>
      </c>
      <c r="E126" t="s">
        <v>443</v>
      </c>
      <c r="F126" s="33">
        <f t="shared" si="3"/>
        <v>1.4925373134328358E-2</v>
      </c>
      <c r="G126">
        <f t="shared" si="4"/>
        <v>1</v>
      </c>
      <c r="H126">
        <f t="shared" si="5"/>
        <v>67</v>
      </c>
    </row>
    <row r="127" spans="1:8" x14ac:dyDescent="0.25">
      <c r="A127">
        <v>66</v>
      </c>
      <c r="B127">
        <v>0</v>
      </c>
      <c r="C127" t="s">
        <v>437</v>
      </c>
      <c r="D127" t="s">
        <v>421</v>
      </c>
      <c r="E127" t="s">
        <v>426</v>
      </c>
      <c r="F127" s="33">
        <f t="shared" si="3"/>
        <v>0</v>
      </c>
      <c r="G127">
        <f t="shared" si="4"/>
        <v>1</v>
      </c>
      <c r="H127">
        <f t="shared" si="5"/>
        <v>66</v>
      </c>
    </row>
    <row r="128" spans="1:8" x14ac:dyDescent="0.25">
      <c r="A128">
        <v>66</v>
      </c>
      <c r="B128">
        <v>0</v>
      </c>
      <c r="C128" t="s">
        <v>437</v>
      </c>
      <c r="D128" t="s">
        <v>421</v>
      </c>
      <c r="E128" t="s">
        <v>427</v>
      </c>
      <c r="F128" s="33">
        <f t="shared" si="3"/>
        <v>0</v>
      </c>
      <c r="G128">
        <f t="shared" si="4"/>
        <v>1</v>
      </c>
      <c r="H128">
        <f t="shared" si="5"/>
        <v>66</v>
      </c>
    </row>
    <row r="129" spans="1:8" x14ac:dyDescent="0.25">
      <c r="A129">
        <v>64</v>
      </c>
      <c r="B129">
        <v>0</v>
      </c>
      <c r="C129" t="s">
        <v>420</v>
      </c>
      <c r="D129" t="s">
        <v>432</v>
      </c>
      <c r="E129" t="s">
        <v>440</v>
      </c>
      <c r="F129" s="33">
        <f t="shared" si="3"/>
        <v>0</v>
      </c>
      <c r="G129">
        <f t="shared" si="4"/>
        <v>1</v>
      </c>
      <c r="H129">
        <f t="shared" si="5"/>
        <v>64</v>
      </c>
    </row>
    <row r="130" spans="1:8" x14ac:dyDescent="0.25">
      <c r="A130">
        <v>64</v>
      </c>
      <c r="B130">
        <v>0</v>
      </c>
      <c r="C130" t="s">
        <v>420</v>
      </c>
      <c r="D130" t="s">
        <v>432</v>
      </c>
      <c r="E130" t="s">
        <v>441</v>
      </c>
      <c r="F130" s="33">
        <f t="shared" si="3"/>
        <v>0</v>
      </c>
      <c r="G130">
        <f t="shared" si="4"/>
        <v>1</v>
      </c>
      <c r="H130">
        <f t="shared" si="5"/>
        <v>64</v>
      </c>
    </row>
    <row r="131" spans="1:8" x14ac:dyDescent="0.25">
      <c r="A131">
        <v>64</v>
      </c>
      <c r="B131">
        <v>0</v>
      </c>
      <c r="C131" t="s">
        <v>424</v>
      </c>
      <c r="D131" t="s">
        <v>446</v>
      </c>
      <c r="E131" t="s">
        <v>442</v>
      </c>
      <c r="F131" s="33">
        <f t="shared" ref="F131:F194" si="6">B131/A131</f>
        <v>0</v>
      </c>
      <c r="G131">
        <f t="shared" ref="G131:G194" si="7">IF(OR(F131&gt;$M$1, A131&lt;$O$1),1,0)</f>
        <v>1</v>
      </c>
      <c r="H131">
        <f t="shared" ref="H131:H194" si="8">G131*A131</f>
        <v>64</v>
      </c>
    </row>
    <row r="132" spans="1:8" x14ac:dyDescent="0.25">
      <c r="A132">
        <v>64</v>
      </c>
      <c r="B132">
        <v>0</v>
      </c>
      <c r="C132" t="s">
        <v>424</v>
      </c>
      <c r="D132" t="s">
        <v>446</v>
      </c>
      <c r="E132" t="s">
        <v>443</v>
      </c>
      <c r="F132" s="33">
        <f t="shared" si="6"/>
        <v>0</v>
      </c>
      <c r="G132">
        <f t="shared" si="7"/>
        <v>1</v>
      </c>
      <c r="H132">
        <f t="shared" si="8"/>
        <v>64</v>
      </c>
    </row>
    <row r="133" spans="1:8" x14ac:dyDescent="0.25">
      <c r="A133">
        <v>64</v>
      </c>
      <c r="B133">
        <v>0</v>
      </c>
      <c r="C133" t="s">
        <v>424</v>
      </c>
      <c r="D133" t="s">
        <v>446</v>
      </c>
      <c r="E133" t="s">
        <v>439</v>
      </c>
      <c r="F133" s="33">
        <f t="shared" si="6"/>
        <v>0</v>
      </c>
      <c r="G133">
        <f t="shared" si="7"/>
        <v>1</v>
      </c>
      <c r="H133">
        <f t="shared" si="8"/>
        <v>64</v>
      </c>
    </row>
    <row r="134" spans="1:8" x14ac:dyDescent="0.25">
      <c r="A134">
        <v>63</v>
      </c>
      <c r="B134">
        <v>1</v>
      </c>
      <c r="C134" t="s">
        <v>434</v>
      </c>
      <c r="D134" t="s">
        <v>446</v>
      </c>
      <c r="E134" t="s">
        <v>440</v>
      </c>
      <c r="F134" s="33">
        <f t="shared" si="6"/>
        <v>1.5873015873015872E-2</v>
      </c>
      <c r="G134">
        <f t="shared" si="7"/>
        <v>1</v>
      </c>
      <c r="H134">
        <f t="shared" si="8"/>
        <v>63</v>
      </c>
    </row>
    <row r="135" spans="1:8" x14ac:dyDescent="0.25">
      <c r="A135">
        <v>62</v>
      </c>
      <c r="B135">
        <v>0</v>
      </c>
      <c r="C135" t="s">
        <v>424</v>
      </c>
      <c r="D135" t="s">
        <v>446</v>
      </c>
      <c r="E135" t="s">
        <v>440</v>
      </c>
      <c r="F135" s="33">
        <f t="shared" si="6"/>
        <v>0</v>
      </c>
      <c r="G135">
        <f t="shared" si="7"/>
        <v>1</v>
      </c>
      <c r="H135">
        <f t="shared" si="8"/>
        <v>62</v>
      </c>
    </row>
    <row r="136" spans="1:8" x14ac:dyDescent="0.25">
      <c r="A136">
        <v>62</v>
      </c>
      <c r="B136">
        <v>0</v>
      </c>
      <c r="C136" t="s">
        <v>424</v>
      </c>
      <c r="D136" t="s">
        <v>446</v>
      </c>
      <c r="E136" t="s">
        <v>441</v>
      </c>
      <c r="F136" s="33">
        <f t="shared" si="6"/>
        <v>0</v>
      </c>
      <c r="G136">
        <f t="shared" si="7"/>
        <v>1</v>
      </c>
      <c r="H136">
        <f t="shared" si="8"/>
        <v>62</v>
      </c>
    </row>
    <row r="137" spans="1:8" x14ac:dyDescent="0.25">
      <c r="A137">
        <v>61</v>
      </c>
      <c r="B137">
        <v>0</v>
      </c>
      <c r="C137" t="s">
        <v>420</v>
      </c>
      <c r="D137" t="s">
        <v>421</v>
      </c>
      <c r="E137" t="s">
        <v>444</v>
      </c>
      <c r="F137" s="33">
        <f t="shared" si="6"/>
        <v>0</v>
      </c>
      <c r="G137">
        <f t="shared" si="7"/>
        <v>1</v>
      </c>
      <c r="H137">
        <f t="shared" si="8"/>
        <v>61</v>
      </c>
    </row>
    <row r="138" spans="1:8" x14ac:dyDescent="0.25">
      <c r="A138">
        <v>61</v>
      </c>
      <c r="B138">
        <v>0</v>
      </c>
      <c r="C138" t="s">
        <v>424</v>
      </c>
      <c r="D138" t="s">
        <v>446</v>
      </c>
      <c r="E138" t="s">
        <v>444</v>
      </c>
      <c r="F138" s="33">
        <f t="shared" si="6"/>
        <v>0</v>
      </c>
      <c r="G138">
        <f t="shared" si="7"/>
        <v>1</v>
      </c>
      <c r="H138">
        <f t="shared" si="8"/>
        <v>61</v>
      </c>
    </row>
    <row r="139" spans="1:8" x14ac:dyDescent="0.25">
      <c r="A139">
        <v>59</v>
      </c>
      <c r="B139">
        <v>0</v>
      </c>
      <c r="C139" t="s">
        <v>434</v>
      </c>
      <c r="D139" t="s">
        <v>446</v>
      </c>
      <c r="E139" t="s">
        <v>427</v>
      </c>
      <c r="F139" s="33">
        <f t="shared" si="6"/>
        <v>0</v>
      </c>
      <c r="G139">
        <f t="shared" si="7"/>
        <v>1</v>
      </c>
      <c r="H139">
        <f t="shared" si="8"/>
        <v>59</v>
      </c>
    </row>
    <row r="140" spans="1:8" x14ac:dyDescent="0.25">
      <c r="A140">
        <v>58</v>
      </c>
      <c r="B140">
        <v>0</v>
      </c>
      <c r="C140" t="s">
        <v>424</v>
      </c>
      <c r="D140" t="s">
        <v>438</v>
      </c>
      <c r="E140" t="s">
        <v>445</v>
      </c>
      <c r="F140" s="33">
        <f t="shared" si="6"/>
        <v>0</v>
      </c>
      <c r="G140">
        <f t="shared" si="7"/>
        <v>1</v>
      </c>
      <c r="H140">
        <f t="shared" si="8"/>
        <v>58</v>
      </c>
    </row>
    <row r="141" spans="1:8" x14ac:dyDescent="0.25">
      <c r="A141">
        <v>54</v>
      </c>
      <c r="B141">
        <v>0</v>
      </c>
      <c r="C141" t="s">
        <v>447</v>
      </c>
      <c r="D141" t="s">
        <v>446</v>
      </c>
      <c r="E141" t="s">
        <v>423</v>
      </c>
      <c r="F141" s="33">
        <f t="shared" si="6"/>
        <v>0</v>
      </c>
      <c r="G141">
        <f t="shared" si="7"/>
        <v>1</v>
      </c>
      <c r="H141">
        <f t="shared" si="8"/>
        <v>54</v>
      </c>
    </row>
    <row r="142" spans="1:8" x14ac:dyDescent="0.25">
      <c r="A142">
        <v>54</v>
      </c>
      <c r="B142">
        <v>0</v>
      </c>
      <c r="C142" t="s">
        <v>447</v>
      </c>
      <c r="D142" t="s">
        <v>446</v>
      </c>
      <c r="E142" t="s">
        <v>422</v>
      </c>
      <c r="F142" s="33">
        <f t="shared" si="6"/>
        <v>0</v>
      </c>
      <c r="G142">
        <f t="shared" si="7"/>
        <v>1</v>
      </c>
      <c r="H142">
        <f t="shared" si="8"/>
        <v>54</v>
      </c>
    </row>
    <row r="143" spans="1:8" x14ac:dyDescent="0.25">
      <c r="A143">
        <v>51</v>
      </c>
      <c r="B143">
        <v>0</v>
      </c>
      <c r="C143" t="s">
        <v>420</v>
      </c>
      <c r="D143" t="s">
        <v>433</v>
      </c>
      <c r="E143" t="s">
        <v>426</v>
      </c>
      <c r="F143" s="33">
        <f t="shared" si="6"/>
        <v>0</v>
      </c>
      <c r="G143">
        <f t="shared" si="7"/>
        <v>1</v>
      </c>
      <c r="H143">
        <f t="shared" si="8"/>
        <v>51</v>
      </c>
    </row>
    <row r="144" spans="1:8" x14ac:dyDescent="0.25">
      <c r="A144">
        <v>51</v>
      </c>
      <c r="B144">
        <v>1</v>
      </c>
      <c r="C144" t="s">
        <v>420</v>
      </c>
      <c r="D144" t="s">
        <v>433</v>
      </c>
      <c r="E144" t="s">
        <v>427</v>
      </c>
      <c r="F144" s="33">
        <f t="shared" si="6"/>
        <v>1.9607843137254902E-2</v>
      </c>
      <c r="G144">
        <f t="shared" si="7"/>
        <v>1</v>
      </c>
      <c r="H144">
        <f t="shared" si="8"/>
        <v>51</v>
      </c>
    </row>
    <row r="145" spans="1:8" x14ac:dyDescent="0.25">
      <c r="A145">
        <v>50</v>
      </c>
      <c r="B145">
        <v>0</v>
      </c>
      <c r="C145" t="s">
        <v>430</v>
      </c>
      <c r="D145" t="s">
        <v>421</v>
      </c>
      <c r="E145" t="s">
        <v>426</v>
      </c>
      <c r="F145" s="33">
        <f t="shared" si="6"/>
        <v>0</v>
      </c>
      <c r="G145">
        <f t="shared" si="7"/>
        <v>1</v>
      </c>
      <c r="H145">
        <f t="shared" si="8"/>
        <v>50</v>
      </c>
    </row>
    <row r="146" spans="1:8" x14ac:dyDescent="0.25">
      <c r="A146">
        <v>50</v>
      </c>
      <c r="B146">
        <v>0</v>
      </c>
      <c r="C146" t="s">
        <v>437</v>
      </c>
      <c r="D146" t="s">
        <v>433</v>
      </c>
      <c r="E146" t="s">
        <v>423</v>
      </c>
      <c r="F146" s="33">
        <f t="shared" si="6"/>
        <v>0</v>
      </c>
      <c r="G146">
        <f t="shared" si="7"/>
        <v>1</v>
      </c>
      <c r="H146">
        <f t="shared" si="8"/>
        <v>50</v>
      </c>
    </row>
    <row r="147" spans="1:8" x14ac:dyDescent="0.25">
      <c r="A147">
        <v>50</v>
      </c>
      <c r="B147">
        <v>0</v>
      </c>
      <c r="C147" t="s">
        <v>437</v>
      </c>
      <c r="D147" t="s">
        <v>433</v>
      </c>
      <c r="E147" t="s">
        <v>422</v>
      </c>
      <c r="F147" s="33">
        <f t="shared" si="6"/>
        <v>0</v>
      </c>
      <c r="G147">
        <f t="shared" si="7"/>
        <v>1</v>
      </c>
      <c r="H147">
        <f t="shared" si="8"/>
        <v>50</v>
      </c>
    </row>
    <row r="148" spans="1:8" x14ac:dyDescent="0.25">
      <c r="A148">
        <v>49</v>
      </c>
      <c r="B148">
        <v>0</v>
      </c>
      <c r="C148" t="s">
        <v>430</v>
      </c>
      <c r="D148" t="s">
        <v>438</v>
      </c>
      <c r="E148" t="s">
        <v>436</v>
      </c>
      <c r="F148" s="33">
        <f t="shared" si="6"/>
        <v>0</v>
      </c>
      <c r="G148">
        <f t="shared" si="7"/>
        <v>1</v>
      </c>
      <c r="H148">
        <f t="shared" si="8"/>
        <v>49</v>
      </c>
    </row>
    <row r="149" spans="1:8" x14ac:dyDescent="0.25">
      <c r="A149">
        <v>47</v>
      </c>
      <c r="B149">
        <v>0</v>
      </c>
      <c r="C149" t="s">
        <v>437</v>
      </c>
      <c r="D149" t="s">
        <v>433</v>
      </c>
      <c r="E149" t="s">
        <v>427</v>
      </c>
      <c r="F149" s="33">
        <f t="shared" si="6"/>
        <v>0</v>
      </c>
      <c r="G149">
        <f t="shared" si="7"/>
        <v>1</v>
      </c>
      <c r="H149">
        <f t="shared" si="8"/>
        <v>47</v>
      </c>
    </row>
    <row r="150" spans="1:8" x14ac:dyDescent="0.25">
      <c r="A150">
        <v>47</v>
      </c>
      <c r="B150">
        <v>2</v>
      </c>
      <c r="C150" t="s">
        <v>437</v>
      </c>
      <c r="D150" t="s">
        <v>433</v>
      </c>
      <c r="E150" t="s">
        <v>426</v>
      </c>
      <c r="F150" s="33">
        <f t="shared" si="6"/>
        <v>4.2553191489361701E-2</v>
      </c>
      <c r="G150">
        <f t="shared" si="7"/>
        <v>1</v>
      </c>
      <c r="H150">
        <f t="shared" si="8"/>
        <v>47</v>
      </c>
    </row>
    <row r="151" spans="1:8" x14ac:dyDescent="0.25">
      <c r="A151">
        <v>46</v>
      </c>
      <c r="B151">
        <v>1</v>
      </c>
      <c r="C151" t="s">
        <v>420</v>
      </c>
      <c r="D151" t="s">
        <v>435</v>
      </c>
      <c r="E151" t="s">
        <v>441</v>
      </c>
      <c r="F151" s="33">
        <f t="shared" si="6"/>
        <v>2.1739130434782608E-2</v>
      </c>
      <c r="G151">
        <f t="shared" si="7"/>
        <v>1</v>
      </c>
      <c r="H151">
        <f t="shared" si="8"/>
        <v>46</v>
      </c>
    </row>
    <row r="152" spans="1:8" x14ac:dyDescent="0.25">
      <c r="A152">
        <v>46</v>
      </c>
      <c r="B152">
        <v>0</v>
      </c>
      <c r="C152" t="s">
        <v>420</v>
      </c>
      <c r="D152" t="s">
        <v>435</v>
      </c>
      <c r="E152" t="s">
        <v>444</v>
      </c>
      <c r="F152" s="33">
        <f t="shared" si="6"/>
        <v>0</v>
      </c>
      <c r="G152">
        <f t="shared" si="7"/>
        <v>1</v>
      </c>
      <c r="H152">
        <f t="shared" si="8"/>
        <v>46</v>
      </c>
    </row>
    <row r="153" spans="1:8" x14ac:dyDescent="0.25">
      <c r="A153">
        <v>46</v>
      </c>
      <c r="B153">
        <v>1</v>
      </c>
      <c r="C153" t="s">
        <v>420</v>
      </c>
      <c r="D153" t="s">
        <v>435</v>
      </c>
      <c r="E153" t="s">
        <v>442</v>
      </c>
      <c r="F153" s="33">
        <f t="shared" si="6"/>
        <v>2.1739130434782608E-2</v>
      </c>
      <c r="G153">
        <f t="shared" si="7"/>
        <v>1</v>
      </c>
      <c r="H153">
        <f t="shared" si="8"/>
        <v>46</v>
      </c>
    </row>
    <row r="154" spans="1:8" x14ac:dyDescent="0.25">
      <c r="A154">
        <v>46</v>
      </c>
      <c r="B154">
        <v>1</v>
      </c>
      <c r="C154" t="s">
        <v>420</v>
      </c>
      <c r="D154" t="s">
        <v>435</v>
      </c>
      <c r="E154" t="s">
        <v>439</v>
      </c>
      <c r="F154" s="33">
        <f t="shared" si="6"/>
        <v>2.1739130434782608E-2</v>
      </c>
      <c r="G154">
        <f t="shared" si="7"/>
        <v>1</v>
      </c>
      <c r="H154">
        <f t="shared" si="8"/>
        <v>46</v>
      </c>
    </row>
    <row r="155" spans="1:8" x14ac:dyDescent="0.25">
      <c r="A155">
        <v>46</v>
      </c>
      <c r="B155">
        <v>3</v>
      </c>
      <c r="C155" t="s">
        <v>420</v>
      </c>
      <c r="D155" t="s">
        <v>435</v>
      </c>
      <c r="E155" t="s">
        <v>443</v>
      </c>
      <c r="F155" s="33">
        <f t="shared" si="6"/>
        <v>6.5217391304347824E-2</v>
      </c>
      <c r="G155">
        <f t="shared" si="7"/>
        <v>1</v>
      </c>
      <c r="H155">
        <f t="shared" si="8"/>
        <v>46</v>
      </c>
    </row>
    <row r="156" spans="1:8" x14ac:dyDescent="0.25">
      <c r="A156">
        <v>46</v>
      </c>
      <c r="B156">
        <v>9</v>
      </c>
      <c r="C156" t="s">
        <v>420</v>
      </c>
      <c r="D156" t="s">
        <v>435</v>
      </c>
      <c r="E156" t="s">
        <v>440</v>
      </c>
      <c r="F156" s="33">
        <f t="shared" si="6"/>
        <v>0.19565217391304349</v>
      </c>
      <c r="G156">
        <f t="shared" si="7"/>
        <v>1</v>
      </c>
      <c r="H156">
        <f t="shared" si="8"/>
        <v>46</v>
      </c>
    </row>
    <row r="157" spans="1:8" x14ac:dyDescent="0.25">
      <c r="A157">
        <v>46</v>
      </c>
      <c r="B157">
        <v>3</v>
      </c>
      <c r="C157" t="s">
        <v>430</v>
      </c>
      <c r="D157" t="s">
        <v>421</v>
      </c>
      <c r="E157" t="s">
        <v>442</v>
      </c>
      <c r="F157" s="33">
        <f t="shared" si="6"/>
        <v>6.5217391304347824E-2</v>
      </c>
      <c r="G157">
        <f t="shared" si="7"/>
        <v>1</v>
      </c>
      <c r="H157">
        <f t="shared" si="8"/>
        <v>46</v>
      </c>
    </row>
    <row r="158" spans="1:8" x14ac:dyDescent="0.25">
      <c r="A158">
        <v>46</v>
      </c>
      <c r="B158">
        <v>0</v>
      </c>
      <c r="C158" t="s">
        <v>424</v>
      </c>
      <c r="D158" t="s">
        <v>433</v>
      </c>
      <c r="E158" t="s">
        <v>427</v>
      </c>
      <c r="F158" s="33">
        <f t="shared" si="6"/>
        <v>0</v>
      </c>
      <c r="G158">
        <f t="shared" si="7"/>
        <v>1</v>
      </c>
      <c r="H158">
        <f t="shared" si="8"/>
        <v>46</v>
      </c>
    </row>
    <row r="159" spans="1:8" x14ac:dyDescent="0.25">
      <c r="A159">
        <v>45</v>
      </c>
      <c r="B159">
        <v>0</v>
      </c>
      <c r="C159" t="s">
        <v>434</v>
      </c>
      <c r="D159" t="s">
        <v>446</v>
      </c>
      <c r="E159" t="s">
        <v>444</v>
      </c>
      <c r="F159" s="33">
        <f t="shared" si="6"/>
        <v>0</v>
      </c>
      <c r="G159">
        <f t="shared" si="7"/>
        <v>1</v>
      </c>
      <c r="H159">
        <f t="shared" si="8"/>
        <v>45</v>
      </c>
    </row>
    <row r="160" spans="1:8" x14ac:dyDescent="0.25">
      <c r="A160">
        <v>45</v>
      </c>
      <c r="B160">
        <v>0</v>
      </c>
      <c r="C160" t="s">
        <v>437</v>
      </c>
      <c r="D160" t="s">
        <v>449</v>
      </c>
      <c r="E160" t="s">
        <v>422</v>
      </c>
      <c r="F160" s="33">
        <f t="shared" si="6"/>
        <v>0</v>
      </c>
      <c r="G160">
        <f t="shared" si="7"/>
        <v>1</v>
      </c>
      <c r="H160">
        <f t="shared" si="8"/>
        <v>45</v>
      </c>
    </row>
    <row r="161" spans="1:8" x14ac:dyDescent="0.25">
      <c r="A161">
        <v>45</v>
      </c>
      <c r="B161">
        <v>0</v>
      </c>
      <c r="C161" t="s">
        <v>437</v>
      </c>
      <c r="D161" t="s">
        <v>449</v>
      </c>
      <c r="E161" t="s">
        <v>423</v>
      </c>
      <c r="F161" s="33">
        <f t="shared" si="6"/>
        <v>0</v>
      </c>
      <c r="G161">
        <f t="shared" si="7"/>
        <v>1</v>
      </c>
      <c r="H161">
        <f t="shared" si="8"/>
        <v>45</v>
      </c>
    </row>
    <row r="162" spans="1:8" x14ac:dyDescent="0.25">
      <c r="A162">
        <v>44</v>
      </c>
      <c r="B162">
        <v>0</v>
      </c>
      <c r="C162" t="s">
        <v>428</v>
      </c>
      <c r="D162" t="s">
        <v>438</v>
      </c>
      <c r="E162" t="s">
        <v>440</v>
      </c>
      <c r="F162" s="33">
        <f t="shared" si="6"/>
        <v>0</v>
      </c>
      <c r="G162">
        <f t="shared" si="7"/>
        <v>1</v>
      </c>
      <c r="H162">
        <f t="shared" si="8"/>
        <v>44</v>
      </c>
    </row>
    <row r="163" spans="1:8" x14ac:dyDescent="0.25">
      <c r="A163">
        <v>44</v>
      </c>
      <c r="B163">
        <v>0</v>
      </c>
      <c r="C163" t="s">
        <v>428</v>
      </c>
      <c r="D163" t="s">
        <v>438</v>
      </c>
      <c r="E163" t="s">
        <v>439</v>
      </c>
      <c r="F163" s="33">
        <f t="shared" si="6"/>
        <v>0</v>
      </c>
      <c r="G163">
        <f t="shared" si="7"/>
        <v>1</v>
      </c>
      <c r="H163">
        <f t="shared" si="8"/>
        <v>44</v>
      </c>
    </row>
    <row r="164" spans="1:8" x14ac:dyDescent="0.25">
      <c r="A164">
        <v>44</v>
      </c>
      <c r="B164">
        <v>0</v>
      </c>
      <c r="C164" t="s">
        <v>428</v>
      </c>
      <c r="D164" t="s">
        <v>438</v>
      </c>
      <c r="E164" t="s">
        <v>441</v>
      </c>
      <c r="F164" s="33">
        <f t="shared" si="6"/>
        <v>0</v>
      </c>
      <c r="G164">
        <f t="shared" si="7"/>
        <v>1</v>
      </c>
      <c r="H164">
        <f t="shared" si="8"/>
        <v>44</v>
      </c>
    </row>
    <row r="165" spans="1:8" x14ac:dyDescent="0.25">
      <c r="A165">
        <v>44</v>
      </c>
      <c r="B165">
        <v>0</v>
      </c>
      <c r="C165" t="s">
        <v>424</v>
      </c>
      <c r="D165" t="s">
        <v>433</v>
      </c>
      <c r="E165" t="s">
        <v>422</v>
      </c>
      <c r="F165" s="33">
        <f t="shared" si="6"/>
        <v>0</v>
      </c>
      <c r="G165">
        <f t="shared" si="7"/>
        <v>1</v>
      </c>
      <c r="H165">
        <f t="shared" si="8"/>
        <v>44</v>
      </c>
    </row>
    <row r="166" spans="1:8" x14ac:dyDescent="0.25">
      <c r="A166">
        <v>44</v>
      </c>
      <c r="B166">
        <v>0</v>
      </c>
      <c r="C166" t="s">
        <v>424</v>
      </c>
      <c r="D166" t="s">
        <v>433</v>
      </c>
      <c r="E166" t="s">
        <v>423</v>
      </c>
      <c r="F166" s="33">
        <f t="shared" si="6"/>
        <v>0</v>
      </c>
      <c r="G166">
        <f t="shared" si="7"/>
        <v>1</v>
      </c>
      <c r="H166">
        <f t="shared" si="8"/>
        <v>44</v>
      </c>
    </row>
    <row r="167" spans="1:8" x14ac:dyDescent="0.25">
      <c r="A167">
        <v>41</v>
      </c>
      <c r="B167">
        <v>0</v>
      </c>
      <c r="C167" t="s">
        <v>424</v>
      </c>
      <c r="D167" t="s">
        <v>438</v>
      </c>
      <c r="E167" t="s">
        <v>427</v>
      </c>
      <c r="F167" s="33">
        <f t="shared" si="6"/>
        <v>0</v>
      </c>
      <c r="G167">
        <f t="shared" si="7"/>
        <v>1</v>
      </c>
      <c r="H167">
        <f t="shared" si="8"/>
        <v>41</v>
      </c>
    </row>
    <row r="168" spans="1:8" x14ac:dyDescent="0.25">
      <c r="A168">
        <v>38</v>
      </c>
      <c r="B168">
        <v>0</v>
      </c>
      <c r="C168" t="s">
        <v>447</v>
      </c>
      <c r="D168" t="s">
        <v>446</v>
      </c>
      <c r="E168" t="s">
        <v>426</v>
      </c>
      <c r="F168" s="33">
        <f t="shared" si="6"/>
        <v>0</v>
      </c>
      <c r="G168">
        <f t="shared" si="7"/>
        <v>1</v>
      </c>
      <c r="H168">
        <f t="shared" si="8"/>
        <v>38</v>
      </c>
    </row>
    <row r="169" spans="1:8" x14ac:dyDescent="0.25">
      <c r="A169">
        <v>38</v>
      </c>
      <c r="B169">
        <v>1</v>
      </c>
      <c r="C169" t="s">
        <v>447</v>
      </c>
      <c r="D169" t="s">
        <v>446</v>
      </c>
      <c r="E169" t="s">
        <v>427</v>
      </c>
      <c r="F169" s="33">
        <f t="shared" si="6"/>
        <v>2.6315789473684209E-2</v>
      </c>
      <c r="G169">
        <f t="shared" si="7"/>
        <v>1</v>
      </c>
      <c r="H169">
        <f t="shared" si="8"/>
        <v>38</v>
      </c>
    </row>
    <row r="170" spans="1:8" x14ac:dyDescent="0.25">
      <c r="A170">
        <v>35</v>
      </c>
      <c r="B170">
        <v>0</v>
      </c>
      <c r="C170" t="s">
        <v>430</v>
      </c>
      <c r="D170" t="s">
        <v>433</v>
      </c>
      <c r="E170" t="s">
        <v>425</v>
      </c>
      <c r="F170" s="33">
        <f t="shared" si="6"/>
        <v>0</v>
      </c>
      <c r="G170">
        <f t="shared" si="7"/>
        <v>1</v>
      </c>
      <c r="H170">
        <f t="shared" si="8"/>
        <v>35</v>
      </c>
    </row>
    <row r="171" spans="1:8" x14ac:dyDescent="0.25">
      <c r="A171">
        <v>33</v>
      </c>
      <c r="B171">
        <v>0</v>
      </c>
      <c r="C171" t="s">
        <v>424</v>
      </c>
      <c r="D171" t="s">
        <v>438</v>
      </c>
      <c r="E171" t="s">
        <v>422</v>
      </c>
      <c r="F171" s="33">
        <f t="shared" si="6"/>
        <v>0</v>
      </c>
      <c r="G171">
        <f t="shared" si="7"/>
        <v>1</v>
      </c>
      <c r="H171">
        <f t="shared" si="8"/>
        <v>33</v>
      </c>
    </row>
    <row r="172" spans="1:8" x14ac:dyDescent="0.25">
      <c r="A172">
        <v>33</v>
      </c>
      <c r="B172">
        <v>0</v>
      </c>
      <c r="C172" t="s">
        <v>424</v>
      </c>
      <c r="D172" t="s">
        <v>438</v>
      </c>
      <c r="E172" t="s">
        <v>423</v>
      </c>
      <c r="F172" s="33">
        <f t="shared" si="6"/>
        <v>0</v>
      </c>
      <c r="G172">
        <f t="shared" si="7"/>
        <v>1</v>
      </c>
      <c r="H172">
        <f t="shared" si="8"/>
        <v>33</v>
      </c>
    </row>
    <row r="173" spans="1:8" x14ac:dyDescent="0.25">
      <c r="A173">
        <v>30</v>
      </c>
      <c r="B173">
        <v>0</v>
      </c>
      <c r="C173" t="s">
        <v>437</v>
      </c>
      <c r="D173" t="s">
        <v>450</v>
      </c>
      <c r="E173" t="s">
        <v>422</v>
      </c>
      <c r="F173" s="33">
        <f t="shared" si="6"/>
        <v>0</v>
      </c>
      <c r="G173">
        <f t="shared" si="7"/>
        <v>1</v>
      </c>
      <c r="H173">
        <f t="shared" si="8"/>
        <v>30</v>
      </c>
    </row>
    <row r="174" spans="1:8" x14ac:dyDescent="0.25">
      <c r="A174">
        <v>30</v>
      </c>
      <c r="B174">
        <v>0</v>
      </c>
      <c r="C174" t="s">
        <v>437</v>
      </c>
      <c r="D174" t="s">
        <v>450</v>
      </c>
      <c r="E174" t="s">
        <v>423</v>
      </c>
      <c r="F174" s="33">
        <f t="shared" si="6"/>
        <v>0</v>
      </c>
      <c r="G174">
        <f t="shared" si="7"/>
        <v>1</v>
      </c>
      <c r="H174">
        <f t="shared" si="8"/>
        <v>30</v>
      </c>
    </row>
    <row r="175" spans="1:8" x14ac:dyDescent="0.25">
      <c r="A175">
        <v>29</v>
      </c>
      <c r="B175">
        <v>0</v>
      </c>
      <c r="C175" t="s">
        <v>424</v>
      </c>
      <c r="D175" t="s">
        <v>421</v>
      </c>
      <c r="E175" t="s">
        <v>445</v>
      </c>
      <c r="F175" s="33">
        <f t="shared" si="6"/>
        <v>0</v>
      </c>
      <c r="G175">
        <f t="shared" si="7"/>
        <v>1</v>
      </c>
      <c r="H175">
        <f t="shared" si="8"/>
        <v>29</v>
      </c>
    </row>
    <row r="176" spans="1:8" x14ac:dyDescent="0.25">
      <c r="A176">
        <v>28</v>
      </c>
      <c r="B176">
        <v>0</v>
      </c>
      <c r="C176" t="s">
        <v>424</v>
      </c>
      <c r="D176" t="s">
        <v>448</v>
      </c>
      <c r="E176" t="s">
        <v>436</v>
      </c>
      <c r="F176" s="33">
        <f t="shared" si="6"/>
        <v>0</v>
      </c>
      <c r="G176">
        <f t="shared" si="7"/>
        <v>1</v>
      </c>
      <c r="H176">
        <f t="shared" si="8"/>
        <v>28</v>
      </c>
    </row>
    <row r="177" spans="1:8" x14ac:dyDescent="0.25">
      <c r="A177">
        <v>25</v>
      </c>
      <c r="B177">
        <v>0</v>
      </c>
      <c r="C177" t="s">
        <v>430</v>
      </c>
      <c r="D177" t="s">
        <v>438</v>
      </c>
      <c r="E177" t="s">
        <v>445</v>
      </c>
      <c r="F177" s="33">
        <f t="shared" si="6"/>
        <v>0</v>
      </c>
      <c r="G177">
        <f t="shared" si="7"/>
        <v>1</v>
      </c>
      <c r="H177">
        <f t="shared" si="8"/>
        <v>25</v>
      </c>
    </row>
    <row r="178" spans="1:8" x14ac:dyDescent="0.25">
      <c r="A178">
        <v>24</v>
      </c>
      <c r="B178">
        <v>0</v>
      </c>
      <c r="C178" t="s">
        <v>437</v>
      </c>
      <c r="D178" t="s">
        <v>449</v>
      </c>
      <c r="E178" t="s">
        <v>426</v>
      </c>
      <c r="F178" s="33">
        <f t="shared" si="6"/>
        <v>0</v>
      </c>
      <c r="G178">
        <f t="shared" si="7"/>
        <v>1</v>
      </c>
      <c r="H178">
        <f t="shared" si="8"/>
        <v>24</v>
      </c>
    </row>
    <row r="179" spans="1:8" x14ac:dyDescent="0.25">
      <c r="A179">
        <v>24</v>
      </c>
      <c r="B179">
        <v>0</v>
      </c>
      <c r="C179" t="s">
        <v>437</v>
      </c>
      <c r="D179" t="s">
        <v>449</v>
      </c>
      <c r="E179" t="s">
        <v>427</v>
      </c>
      <c r="F179" s="33">
        <f t="shared" si="6"/>
        <v>0</v>
      </c>
      <c r="G179">
        <f t="shared" si="7"/>
        <v>1</v>
      </c>
      <c r="H179">
        <f t="shared" si="8"/>
        <v>24</v>
      </c>
    </row>
    <row r="180" spans="1:8" x14ac:dyDescent="0.25">
      <c r="A180">
        <v>22</v>
      </c>
      <c r="B180">
        <v>0</v>
      </c>
      <c r="C180" t="s">
        <v>434</v>
      </c>
      <c r="D180" t="s">
        <v>446</v>
      </c>
      <c r="E180" t="s">
        <v>445</v>
      </c>
      <c r="F180" s="33">
        <f t="shared" si="6"/>
        <v>0</v>
      </c>
      <c r="G180">
        <f t="shared" si="7"/>
        <v>1</v>
      </c>
      <c r="H180">
        <f t="shared" si="8"/>
        <v>22</v>
      </c>
    </row>
    <row r="181" spans="1:8" x14ac:dyDescent="0.25">
      <c r="A181">
        <v>20</v>
      </c>
      <c r="B181">
        <v>1</v>
      </c>
      <c r="C181" t="s">
        <v>430</v>
      </c>
      <c r="D181" t="s">
        <v>438</v>
      </c>
      <c r="E181" t="s">
        <v>427</v>
      </c>
      <c r="F181" s="33">
        <f t="shared" si="6"/>
        <v>0.05</v>
      </c>
      <c r="G181">
        <f t="shared" si="7"/>
        <v>1</v>
      </c>
      <c r="H181">
        <f t="shared" si="8"/>
        <v>20</v>
      </c>
    </row>
    <row r="182" spans="1:8" x14ac:dyDescent="0.25">
      <c r="A182">
        <v>16</v>
      </c>
      <c r="B182">
        <v>0</v>
      </c>
      <c r="C182" t="s">
        <v>431</v>
      </c>
      <c r="D182" t="s">
        <v>438</v>
      </c>
      <c r="E182" t="s">
        <v>439</v>
      </c>
      <c r="F182" s="33">
        <f t="shared" si="6"/>
        <v>0</v>
      </c>
      <c r="G182">
        <f t="shared" si="7"/>
        <v>1</v>
      </c>
      <c r="H182">
        <f t="shared" si="8"/>
        <v>16</v>
      </c>
    </row>
    <row r="183" spans="1:8" x14ac:dyDescent="0.25">
      <c r="A183">
        <v>16</v>
      </c>
      <c r="B183">
        <v>0</v>
      </c>
      <c r="C183" t="s">
        <v>420</v>
      </c>
      <c r="D183" t="s">
        <v>438</v>
      </c>
      <c r="E183" t="s">
        <v>441</v>
      </c>
      <c r="F183" s="33">
        <f t="shared" si="6"/>
        <v>0</v>
      </c>
      <c r="G183">
        <f t="shared" si="7"/>
        <v>1</v>
      </c>
      <c r="H183">
        <f t="shared" si="8"/>
        <v>16</v>
      </c>
    </row>
    <row r="184" spans="1:8" x14ac:dyDescent="0.25">
      <c r="A184">
        <v>16</v>
      </c>
      <c r="B184">
        <v>0</v>
      </c>
      <c r="C184" t="s">
        <v>431</v>
      </c>
      <c r="D184" t="s">
        <v>438</v>
      </c>
      <c r="E184" t="s">
        <v>444</v>
      </c>
      <c r="F184" s="33">
        <f t="shared" si="6"/>
        <v>0</v>
      </c>
      <c r="G184">
        <f t="shared" si="7"/>
        <v>1</v>
      </c>
      <c r="H184">
        <f t="shared" si="8"/>
        <v>16</v>
      </c>
    </row>
    <row r="185" spans="1:8" x14ac:dyDescent="0.25">
      <c r="A185">
        <v>16</v>
      </c>
      <c r="B185">
        <v>0</v>
      </c>
      <c r="C185" t="s">
        <v>420</v>
      </c>
      <c r="D185" t="s">
        <v>438</v>
      </c>
      <c r="E185" t="s">
        <v>440</v>
      </c>
      <c r="F185" s="33">
        <f t="shared" si="6"/>
        <v>0</v>
      </c>
      <c r="G185">
        <f t="shared" si="7"/>
        <v>1</v>
      </c>
      <c r="H185">
        <f t="shared" si="8"/>
        <v>16</v>
      </c>
    </row>
    <row r="186" spans="1:8" x14ac:dyDescent="0.25">
      <c r="A186">
        <v>16</v>
      </c>
      <c r="B186">
        <v>0</v>
      </c>
      <c r="C186" t="s">
        <v>420</v>
      </c>
      <c r="D186" t="s">
        <v>438</v>
      </c>
      <c r="E186" t="s">
        <v>439</v>
      </c>
      <c r="F186" s="33">
        <f t="shared" si="6"/>
        <v>0</v>
      </c>
      <c r="G186">
        <f t="shared" si="7"/>
        <v>1</v>
      </c>
      <c r="H186">
        <f t="shared" si="8"/>
        <v>16</v>
      </c>
    </row>
    <row r="187" spans="1:8" x14ac:dyDescent="0.25">
      <c r="A187">
        <v>16</v>
      </c>
      <c r="B187">
        <v>0</v>
      </c>
      <c r="C187" t="s">
        <v>431</v>
      </c>
      <c r="D187" t="s">
        <v>438</v>
      </c>
      <c r="E187" t="s">
        <v>440</v>
      </c>
      <c r="F187" s="33">
        <f t="shared" si="6"/>
        <v>0</v>
      </c>
      <c r="G187">
        <f t="shared" si="7"/>
        <v>1</v>
      </c>
      <c r="H187">
        <f t="shared" si="8"/>
        <v>16</v>
      </c>
    </row>
    <row r="188" spans="1:8" x14ac:dyDescent="0.25">
      <c r="A188">
        <v>16</v>
      </c>
      <c r="B188">
        <v>0</v>
      </c>
      <c r="C188" t="s">
        <v>431</v>
      </c>
      <c r="D188" t="s">
        <v>438</v>
      </c>
      <c r="E188" t="s">
        <v>443</v>
      </c>
      <c r="F188" s="33">
        <f t="shared" si="6"/>
        <v>0</v>
      </c>
      <c r="G188">
        <f t="shared" si="7"/>
        <v>1</v>
      </c>
      <c r="H188">
        <f t="shared" si="8"/>
        <v>16</v>
      </c>
    </row>
    <row r="189" spans="1:8" x14ac:dyDescent="0.25">
      <c r="A189">
        <v>16</v>
      </c>
      <c r="B189">
        <v>0</v>
      </c>
      <c r="C189" t="s">
        <v>431</v>
      </c>
      <c r="D189" t="s">
        <v>438</v>
      </c>
      <c r="E189" t="s">
        <v>441</v>
      </c>
      <c r="F189" s="33">
        <f t="shared" si="6"/>
        <v>0</v>
      </c>
      <c r="G189">
        <f t="shared" si="7"/>
        <v>1</v>
      </c>
      <c r="H189">
        <f t="shared" si="8"/>
        <v>16</v>
      </c>
    </row>
    <row r="190" spans="1:8" x14ac:dyDescent="0.25">
      <c r="A190">
        <v>16</v>
      </c>
      <c r="B190">
        <v>0</v>
      </c>
      <c r="C190" t="s">
        <v>437</v>
      </c>
      <c r="D190" t="s">
        <v>450</v>
      </c>
      <c r="E190" t="s">
        <v>427</v>
      </c>
      <c r="F190" s="33">
        <f t="shared" si="6"/>
        <v>0</v>
      </c>
      <c r="G190">
        <f t="shared" si="7"/>
        <v>1</v>
      </c>
      <c r="H190">
        <f t="shared" si="8"/>
        <v>16</v>
      </c>
    </row>
    <row r="191" spans="1:8" x14ac:dyDescent="0.25">
      <c r="A191">
        <v>16</v>
      </c>
      <c r="B191">
        <v>0</v>
      </c>
      <c r="C191" t="s">
        <v>437</v>
      </c>
      <c r="D191" t="s">
        <v>450</v>
      </c>
      <c r="E191" t="s">
        <v>426</v>
      </c>
      <c r="F191" s="33">
        <f t="shared" si="6"/>
        <v>0</v>
      </c>
      <c r="G191">
        <f t="shared" si="7"/>
        <v>1</v>
      </c>
      <c r="H191">
        <f t="shared" si="8"/>
        <v>16</v>
      </c>
    </row>
    <row r="192" spans="1:8" x14ac:dyDescent="0.25">
      <c r="A192">
        <v>15</v>
      </c>
      <c r="B192">
        <v>0</v>
      </c>
      <c r="C192" t="s">
        <v>430</v>
      </c>
      <c r="D192" t="s">
        <v>433</v>
      </c>
      <c r="E192" t="s">
        <v>436</v>
      </c>
      <c r="F192" s="33">
        <f t="shared" si="6"/>
        <v>0</v>
      </c>
      <c r="G192">
        <f t="shared" si="7"/>
        <v>1</v>
      </c>
      <c r="H192">
        <f t="shared" si="8"/>
        <v>15</v>
      </c>
    </row>
    <row r="193" spans="1:8" x14ac:dyDescent="0.25">
      <c r="A193">
        <v>15</v>
      </c>
      <c r="B193">
        <v>0</v>
      </c>
      <c r="C193" t="s">
        <v>430</v>
      </c>
      <c r="D193" t="s">
        <v>438</v>
      </c>
      <c r="E193" t="s">
        <v>426</v>
      </c>
      <c r="F193" s="33">
        <f t="shared" si="6"/>
        <v>0</v>
      </c>
      <c r="G193">
        <f t="shared" si="7"/>
        <v>1</v>
      </c>
      <c r="H193">
        <f t="shared" si="8"/>
        <v>15</v>
      </c>
    </row>
    <row r="194" spans="1:8" x14ac:dyDescent="0.25">
      <c r="A194">
        <v>13</v>
      </c>
      <c r="B194">
        <v>0</v>
      </c>
      <c r="C194" t="s">
        <v>430</v>
      </c>
      <c r="D194" t="s">
        <v>421</v>
      </c>
      <c r="E194" t="s">
        <v>443</v>
      </c>
      <c r="F194" s="33">
        <f t="shared" si="6"/>
        <v>0</v>
      </c>
      <c r="G194">
        <f t="shared" si="7"/>
        <v>1</v>
      </c>
      <c r="H194">
        <f t="shared" si="8"/>
        <v>13</v>
      </c>
    </row>
    <row r="195" spans="1:8" x14ac:dyDescent="0.25">
      <c r="A195">
        <v>12</v>
      </c>
      <c r="B195">
        <v>0</v>
      </c>
      <c r="C195" t="s">
        <v>428</v>
      </c>
      <c r="D195" t="s">
        <v>438</v>
      </c>
      <c r="E195" t="s">
        <v>444</v>
      </c>
      <c r="F195" s="33">
        <f t="shared" ref="F195:F229" si="9">B195/A195</f>
        <v>0</v>
      </c>
      <c r="G195">
        <f t="shared" ref="G195:G229" si="10">IF(OR(F195&gt;$M$1, A195&lt;$O$1),1,0)</f>
        <v>1</v>
      </c>
      <c r="H195">
        <f t="shared" ref="H195:H229" si="11">G195*A195</f>
        <v>12</v>
      </c>
    </row>
    <row r="196" spans="1:8" x14ac:dyDescent="0.25">
      <c r="A196">
        <v>12</v>
      </c>
      <c r="B196">
        <v>0</v>
      </c>
      <c r="C196" t="s">
        <v>424</v>
      </c>
      <c r="D196" t="s">
        <v>449</v>
      </c>
      <c r="E196" t="s">
        <v>425</v>
      </c>
      <c r="F196" s="33">
        <f t="shared" si="9"/>
        <v>0</v>
      </c>
      <c r="G196">
        <f t="shared" si="10"/>
        <v>1</v>
      </c>
      <c r="H196">
        <f t="shared" si="11"/>
        <v>12</v>
      </c>
    </row>
    <row r="197" spans="1:8" x14ac:dyDescent="0.25">
      <c r="A197">
        <v>12</v>
      </c>
      <c r="B197">
        <v>0</v>
      </c>
      <c r="C197" t="s">
        <v>424</v>
      </c>
      <c r="D197" t="s">
        <v>450</v>
      </c>
      <c r="E197" t="s">
        <v>425</v>
      </c>
      <c r="F197" s="33">
        <f t="shared" si="9"/>
        <v>0</v>
      </c>
      <c r="G197">
        <f t="shared" si="10"/>
        <v>1</v>
      </c>
      <c r="H197">
        <f t="shared" si="11"/>
        <v>12</v>
      </c>
    </row>
    <row r="198" spans="1:8" x14ac:dyDescent="0.25">
      <c r="A198">
        <v>8</v>
      </c>
      <c r="B198">
        <v>0</v>
      </c>
      <c r="C198" t="s">
        <v>428</v>
      </c>
      <c r="D198" t="s">
        <v>448</v>
      </c>
      <c r="E198" t="s">
        <v>440</v>
      </c>
      <c r="F198" s="33">
        <f t="shared" si="9"/>
        <v>0</v>
      </c>
      <c r="G198">
        <f t="shared" si="10"/>
        <v>1</v>
      </c>
      <c r="H198">
        <f t="shared" si="11"/>
        <v>8</v>
      </c>
    </row>
    <row r="199" spans="1:8" x14ac:dyDescent="0.25">
      <c r="A199">
        <v>8</v>
      </c>
      <c r="B199">
        <v>0</v>
      </c>
      <c r="C199" t="s">
        <v>428</v>
      </c>
      <c r="D199" t="s">
        <v>448</v>
      </c>
      <c r="E199" t="s">
        <v>439</v>
      </c>
      <c r="F199" s="33">
        <f t="shared" si="9"/>
        <v>0</v>
      </c>
      <c r="G199">
        <f t="shared" si="10"/>
        <v>1</v>
      </c>
      <c r="H199">
        <f t="shared" si="11"/>
        <v>8</v>
      </c>
    </row>
    <row r="200" spans="1:8" x14ac:dyDescent="0.25">
      <c r="A200">
        <v>8</v>
      </c>
      <c r="B200">
        <v>0</v>
      </c>
      <c r="C200" t="s">
        <v>428</v>
      </c>
      <c r="D200" t="s">
        <v>448</v>
      </c>
      <c r="E200" t="s">
        <v>441</v>
      </c>
      <c r="F200" s="33">
        <f t="shared" si="9"/>
        <v>0</v>
      </c>
      <c r="G200">
        <f t="shared" si="10"/>
        <v>1</v>
      </c>
      <c r="H200">
        <f t="shared" si="11"/>
        <v>8</v>
      </c>
    </row>
    <row r="201" spans="1:8" x14ac:dyDescent="0.25">
      <c r="A201">
        <v>7</v>
      </c>
      <c r="B201">
        <v>0</v>
      </c>
      <c r="C201" t="s">
        <v>428</v>
      </c>
      <c r="D201" t="s">
        <v>448</v>
      </c>
      <c r="E201" t="s">
        <v>444</v>
      </c>
      <c r="F201" s="33">
        <f t="shared" si="9"/>
        <v>0</v>
      </c>
      <c r="G201">
        <f t="shared" si="10"/>
        <v>1</v>
      </c>
      <c r="H201">
        <f t="shared" si="11"/>
        <v>7</v>
      </c>
    </row>
    <row r="202" spans="1:8" x14ac:dyDescent="0.25">
      <c r="A202">
        <v>7</v>
      </c>
      <c r="B202">
        <v>0</v>
      </c>
      <c r="C202" t="s">
        <v>424</v>
      </c>
      <c r="D202" t="s">
        <v>446</v>
      </c>
      <c r="E202" t="s">
        <v>445</v>
      </c>
      <c r="F202" s="33">
        <f t="shared" si="9"/>
        <v>0</v>
      </c>
      <c r="G202">
        <f t="shared" si="10"/>
        <v>1</v>
      </c>
      <c r="H202">
        <f t="shared" si="11"/>
        <v>7</v>
      </c>
    </row>
    <row r="203" spans="1:8" x14ac:dyDescent="0.25">
      <c r="A203">
        <v>6</v>
      </c>
      <c r="B203">
        <v>0</v>
      </c>
      <c r="C203" t="s">
        <v>424</v>
      </c>
      <c r="D203" t="s">
        <v>449</v>
      </c>
      <c r="E203" t="s">
        <v>436</v>
      </c>
      <c r="F203" s="33">
        <f t="shared" si="9"/>
        <v>0</v>
      </c>
      <c r="G203">
        <f t="shared" si="10"/>
        <v>1</v>
      </c>
      <c r="H203">
        <f t="shared" si="11"/>
        <v>6</v>
      </c>
    </row>
    <row r="204" spans="1:8" x14ac:dyDescent="0.25">
      <c r="A204">
        <v>5</v>
      </c>
      <c r="B204">
        <v>0</v>
      </c>
      <c r="C204" t="s">
        <v>431</v>
      </c>
      <c r="D204" t="s">
        <v>433</v>
      </c>
      <c r="E204" t="s">
        <v>423</v>
      </c>
      <c r="F204" s="33">
        <f t="shared" si="9"/>
        <v>0</v>
      </c>
      <c r="G204">
        <f t="shared" si="10"/>
        <v>1</v>
      </c>
      <c r="H204">
        <f t="shared" si="11"/>
        <v>5</v>
      </c>
    </row>
    <row r="205" spans="1:8" x14ac:dyDescent="0.25">
      <c r="A205">
        <v>5</v>
      </c>
      <c r="B205">
        <v>0</v>
      </c>
      <c r="C205" t="s">
        <v>431</v>
      </c>
      <c r="D205" t="s">
        <v>433</v>
      </c>
      <c r="E205" t="s">
        <v>445</v>
      </c>
      <c r="F205" s="33">
        <f t="shared" si="9"/>
        <v>0</v>
      </c>
      <c r="G205">
        <f t="shared" si="10"/>
        <v>1</v>
      </c>
      <c r="H205">
        <f t="shared" si="11"/>
        <v>5</v>
      </c>
    </row>
    <row r="206" spans="1:8" x14ac:dyDescent="0.25">
      <c r="A206">
        <v>5</v>
      </c>
      <c r="B206">
        <v>0</v>
      </c>
      <c r="C206" t="s">
        <v>431</v>
      </c>
      <c r="D206" t="s">
        <v>433</v>
      </c>
      <c r="E206" t="s">
        <v>427</v>
      </c>
      <c r="F206" s="33">
        <f t="shared" si="9"/>
        <v>0</v>
      </c>
      <c r="G206">
        <f t="shared" si="10"/>
        <v>1</v>
      </c>
      <c r="H206">
        <f t="shared" si="11"/>
        <v>5</v>
      </c>
    </row>
    <row r="207" spans="1:8" x14ac:dyDescent="0.25">
      <c r="A207">
        <v>5</v>
      </c>
      <c r="B207">
        <v>0</v>
      </c>
      <c r="C207" t="s">
        <v>431</v>
      </c>
      <c r="D207" t="s">
        <v>433</v>
      </c>
      <c r="E207" t="s">
        <v>426</v>
      </c>
      <c r="F207" s="33">
        <f t="shared" si="9"/>
        <v>0</v>
      </c>
      <c r="G207">
        <f t="shared" si="10"/>
        <v>1</v>
      </c>
      <c r="H207">
        <f t="shared" si="11"/>
        <v>5</v>
      </c>
    </row>
    <row r="208" spans="1:8" x14ac:dyDescent="0.25">
      <c r="A208">
        <v>5</v>
      </c>
      <c r="B208">
        <v>0</v>
      </c>
      <c r="C208" t="s">
        <v>431</v>
      </c>
      <c r="D208" t="s">
        <v>433</v>
      </c>
      <c r="E208" t="s">
        <v>422</v>
      </c>
      <c r="F208" s="33">
        <f t="shared" si="9"/>
        <v>0</v>
      </c>
      <c r="G208">
        <f t="shared" si="10"/>
        <v>1</v>
      </c>
      <c r="H208">
        <f t="shared" si="11"/>
        <v>5</v>
      </c>
    </row>
    <row r="209" spans="1:8" x14ac:dyDescent="0.25">
      <c r="A209">
        <v>5</v>
      </c>
      <c r="B209">
        <v>3</v>
      </c>
      <c r="C209" t="s">
        <v>420</v>
      </c>
      <c r="D209" t="s">
        <v>433</v>
      </c>
      <c r="E209" t="s">
        <v>443</v>
      </c>
      <c r="F209" s="33">
        <f t="shared" si="9"/>
        <v>0.6</v>
      </c>
      <c r="G209">
        <f t="shared" si="10"/>
        <v>1</v>
      </c>
      <c r="H209">
        <f t="shared" si="11"/>
        <v>5</v>
      </c>
    </row>
    <row r="210" spans="1:8" x14ac:dyDescent="0.25">
      <c r="A210">
        <v>5</v>
      </c>
      <c r="B210">
        <v>3</v>
      </c>
      <c r="C210" t="s">
        <v>420</v>
      </c>
      <c r="D210" t="s">
        <v>433</v>
      </c>
      <c r="E210" t="s">
        <v>440</v>
      </c>
      <c r="F210" s="33">
        <f t="shared" si="9"/>
        <v>0.6</v>
      </c>
      <c r="G210">
        <f t="shared" si="10"/>
        <v>1</v>
      </c>
      <c r="H210">
        <f t="shared" si="11"/>
        <v>5</v>
      </c>
    </row>
    <row r="211" spans="1:8" x14ac:dyDescent="0.25">
      <c r="A211">
        <v>5</v>
      </c>
      <c r="B211">
        <v>1</v>
      </c>
      <c r="C211" t="s">
        <v>420</v>
      </c>
      <c r="D211" t="s">
        <v>433</v>
      </c>
      <c r="E211" t="s">
        <v>442</v>
      </c>
      <c r="F211" s="33">
        <f t="shared" si="9"/>
        <v>0.2</v>
      </c>
      <c r="G211">
        <f t="shared" si="10"/>
        <v>1</v>
      </c>
      <c r="H211">
        <f t="shared" si="11"/>
        <v>5</v>
      </c>
    </row>
    <row r="212" spans="1:8" x14ac:dyDescent="0.25">
      <c r="A212">
        <v>5</v>
      </c>
      <c r="B212">
        <v>0</v>
      </c>
      <c r="C212" t="s">
        <v>420</v>
      </c>
      <c r="D212" t="s">
        <v>433</v>
      </c>
      <c r="E212" t="s">
        <v>439</v>
      </c>
      <c r="F212" s="33">
        <f t="shared" si="9"/>
        <v>0</v>
      </c>
      <c r="G212">
        <f t="shared" si="10"/>
        <v>1</v>
      </c>
      <c r="H212">
        <f t="shared" si="11"/>
        <v>5</v>
      </c>
    </row>
    <row r="213" spans="1:8" x14ac:dyDescent="0.25">
      <c r="A213">
        <v>5</v>
      </c>
      <c r="B213">
        <v>0</v>
      </c>
      <c r="C213" t="s">
        <v>420</v>
      </c>
      <c r="D213" t="s">
        <v>433</v>
      </c>
      <c r="E213" t="s">
        <v>441</v>
      </c>
      <c r="F213" s="33">
        <f t="shared" si="9"/>
        <v>0</v>
      </c>
      <c r="G213">
        <f t="shared" si="10"/>
        <v>1</v>
      </c>
      <c r="H213">
        <f t="shared" si="11"/>
        <v>5</v>
      </c>
    </row>
    <row r="214" spans="1:8" x14ac:dyDescent="0.25">
      <c r="A214">
        <v>5</v>
      </c>
      <c r="B214">
        <v>1</v>
      </c>
      <c r="C214" t="s">
        <v>424</v>
      </c>
      <c r="D214" t="s">
        <v>433</v>
      </c>
      <c r="E214" t="s">
        <v>426</v>
      </c>
      <c r="F214" s="33">
        <f t="shared" si="9"/>
        <v>0.2</v>
      </c>
      <c r="G214">
        <f t="shared" si="10"/>
        <v>1</v>
      </c>
      <c r="H214">
        <f t="shared" si="11"/>
        <v>5</v>
      </c>
    </row>
    <row r="215" spans="1:8" x14ac:dyDescent="0.25">
      <c r="A215">
        <v>5</v>
      </c>
      <c r="B215">
        <v>0</v>
      </c>
      <c r="C215" t="s">
        <v>424</v>
      </c>
      <c r="D215" t="s">
        <v>448</v>
      </c>
      <c r="E215" t="s">
        <v>427</v>
      </c>
      <c r="F215" s="33">
        <f t="shared" si="9"/>
        <v>0</v>
      </c>
      <c r="G215">
        <f t="shared" si="10"/>
        <v>1</v>
      </c>
      <c r="H215">
        <f t="shared" si="11"/>
        <v>5</v>
      </c>
    </row>
    <row r="216" spans="1:8" x14ac:dyDescent="0.25">
      <c r="A216">
        <v>4</v>
      </c>
      <c r="B216">
        <v>0</v>
      </c>
      <c r="C216" t="s">
        <v>424</v>
      </c>
      <c r="D216" t="s">
        <v>450</v>
      </c>
      <c r="E216" t="s">
        <v>436</v>
      </c>
      <c r="F216" s="33">
        <f t="shared" si="9"/>
        <v>0</v>
      </c>
      <c r="G216">
        <f t="shared" si="10"/>
        <v>1</v>
      </c>
      <c r="H216">
        <f t="shared" si="11"/>
        <v>4</v>
      </c>
    </row>
    <row r="217" spans="1:8" x14ac:dyDescent="0.25">
      <c r="A217">
        <v>3</v>
      </c>
      <c r="B217">
        <v>0</v>
      </c>
      <c r="C217" t="s">
        <v>430</v>
      </c>
      <c r="D217" t="s">
        <v>438</v>
      </c>
      <c r="E217" t="s">
        <v>440</v>
      </c>
      <c r="F217" s="33">
        <f t="shared" si="9"/>
        <v>0</v>
      </c>
      <c r="G217">
        <f t="shared" si="10"/>
        <v>1</v>
      </c>
      <c r="H217">
        <f t="shared" si="11"/>
        <v>3</v>
      </c>
    </row>
    <row r="218" spans="1:8" x14ac:dyDescent="0.25">
      <c r="A218">
        <v>3</v>
      </c>
      <c r="B218">
        <v>0</v>
      </c>
      <c r="C218" t="s">
        <v>428</v>
      </c>
      <c r="D218" t="s">
        <v>449</v>
      </c>
      <c r="E218" t="s">
        <v>441</v>
      </c>
      <c r="F218" s="33">
        <f t="shared" si="9"/>
        <v>0</v>
      </c>
      <c r="G218">
        <f t="shared" si="10"/>
        <v>1</v>
      </c>
      <c r="H218">
        <f t="shared" si="11"/>
        <v>3</v>
      </c>
    </row>
    <row r="219" spans="1:8" x14ac:dyDescent="0.25">
      <c r="A219">
        <v>3</v>
      </c>
      <c r="B219">
        <v>0</v>
      </c>
      <c r="C219" t="s">
        <v>428</v>
      </c>
      <c r="D219" t="s">
        <v>449</v>
      </c>
      <c r="E219" t="s">
        <v>442</v>
      </c>
      <c r="F219" s="33">
        <f t="shared" si="9"/>
        <v>0</v>
      </c>
      <c r="G219">
        <f t="shared" si="10"/>
        <v>1</v>
      </c>
      <c r="H219">
        <f t="shared" si="11"/>
        <v>3</v>
      </c>
    </row>
    <row r="220" spans="1:8" x14ac:dyDescent="0.25">
      <c r="A220">
        <v>3</v>
      </c>
      <c r="B220">
        <v>0</v>
      </c>
      <c r="C220" t="s">
        <v>428</v>
      </c>
      <c r="D220" t="s">
        <v>449</v>
      </c>
      <c r="E220" t="s">
        <v>439</v>
      </c>
      <c r="F220" s="33">
        <f t="shared" si="9"/>
        <v>0</v>
      </c>
      <c r="G220">
        <f t="shared" si="10"/>
        <v>1</v>
      </c>
      <c r="H220">
        <f t="shared" si="11"/>
        <v>3</v>
      </c>
    </row>
    <row r="221" spans="1:8" x14ac:dyDescent="0.25">
      <c r="A221">
        <v>3</v>
      </c>
      <c r="B221">
        <v>0</v>
      </c>
      <c r="C221" t="s">
        <v>428</v>
      </c>
      <c r="D221" t="s">
        <v>449</v>
      </c>
      <c r="E221" t="s">
        <v>443</v>
      </c>
      <c r="F221" s="33">
        <f t="shared" si="9"/>
        <v>0</v>
      </c>
      <c r="G221">
        <f t="shared" si="10"/>
        <v>1</v>
      </c>
      <c r="H221">
        <f t="shared" si="11"/>
        <v>3</v>
      </c>
    </row>
    <row r="222" spans="1:8" x14ac:dyDescent="0.25">
      <c r="A222">
        <v>3</v>
      </c>
      <c r="B222">
        <v>0</v>
      </c>
      <c r="C222" t="s">
        <v>424</v>
      </c>
      <c r="D222" t="s">
        <v>448</v>
      </c>
      <c r="E222" t="s">
        <v>426</v>
      </c>
      <c r="F222" s="33">
        <f t="shared" si="9"/>
        <v>0</v>
      </c>
      <c r="G222">
        <f t="shared" si="10"/>
        <v>1</v>
      </c>
      <c r="H222">
        <f t="shared" si="11"/>
        <v>3</v>
      </c>
    </row>
    <row r="223" spans="1:8" x14ac:dyDescent="0.25">
      <c r="A223">
        <v>2</v>
      </c>
      <c r="B223">
        <v>0</v>
      </c>
      <c r="C223" t="s">
        <v>430</v>
      </c>
      <c r="D223" t="s">
        <v>438</v>
      </c>
      <c r="E223" t="s">
        <v>444</v>
      </c>
      <c r="F223" s="33">
        <f t="shared" si="9"/>
        <v>0</v>
      </c>
      <c r="G223">
        <f t="shared" si="10"/>
        <v>1</v>
      </c>
      <c r="H223">
        <f t="shared" si="11"/>
        <v>2</v>
      </c>
    </row>
    <row r="224" spans="1:8" x14ac:dyDescent="0.25">
      <c r="A224">
        <v>2</v>
      </c>
      <c r="B224">
        <v>0</v>
      </c>
      <c r="C224" t="s">
        <v>428</v>
      </c>
      <c r="D224" t="s">
        <v>450</v>
      </c>
      <c r="E224" t="s">
        <v>441</v>
      </c>
      <c r="F224" s="33">
        <f t="shared" si="9"/>
        <v>0</v>
      </c>
      <c r="G224">
        <f t="shared" si="10"/>
        <v>1</v>
      </c>
      <c r="H224">
        <f t="shared" si="11"/>
        <v>2</v>
      </c>
    </row>
    <row r="225" spans="1:8" x14ac:dyDescent="0.25">
      <c r="A225">
        <v>2</v>
      </c>
      <c r="B225">
        <v>0</v>
      </c>
      <c r="C225" t="s">
        <v>428</v>
      </c>
      <c r="D225" t="s">
        <v>450</v>
      </c>
      <c r="E225" t="s">
        <v>439</v>
      </c>
      <c r="F225" s="33">
        <f t="shared" si="9"/>
        <v>0</v>
      </c>
      <c r="G225">
        <f t="shared" si="10"/>
        <v>1</v>
      </c>
      <c r="H225">
        <f t="shared" si="11"/>
        <v>2</v>
      </c>
    </row>
    <row r="226" spans="1:8" x14ac:dyDescent="0.25">
      <c r="A226">
        <v>2</v>
      </c>
      <c r="B226">
        <v>0</v>
      </c>
      <c r="C226" t="s">
        <v>424</v>
      </c>
      <c r="D226" t="s">
        <v>448</v>
      </c>
      <c r="E226" t="s">
        <v>422</v>
      </c>
      <c r="F226" s="33">
        <f t="shared" si="9"/>
        <v>0</v>
      </c>
      <c r="G226">
        <f t="shared" si="10"/>
        <v>1</v>
      </c>
      <c r="H226">
        <f t="shared" si="11"/>
        <v>2</v>
      </c>
    </row>
    <row r="227" spans="1:8" x14ac:dyDescent="0.25">
      <c r="A227">
        <v>2</v>
      </c>
      <c r="B227">
        <v>0</v>
      </c>
      <c r="C227" t="s">
        <v>424</v>
      </c>
      <c r="D227" t="s">
        <v>448</v>
      </c>
      <c r="E227" t="s">
        <v>423</v>
      </c>
      <c r="F227" s="33">
        <f t="shared" si="9"/>
        <v>0</v>
      </c>
      <c r="G227">
        <f t="shared" si="10"/>
        <v>1</v>
      </c>
      <c r="H227">
        <f t="shared" si="11"/>
        <v>2</v>
      </c>
    </row>
    <row r="228" spans="1:8" x14ac:dyDescent="0.25">
      <c r="A228">
        <v>1</v>
      </c>
      <c r="B228">
        <v>0</v>
      </c>
      <c r="C228" t="s">
        <v>430</v>
      </c>
      <c r="D228" t="s">
        <v>433</v>
      </c>
      <c r="E228" t="s">
        <v>426</v>
      </c>
      <c r="F228" s="33">
        <f t="shared" si="9"/>
        <v>0</v>
      </c>
      <c r="G228">
        <f t="shared" si="10"/>
        <v>1</v>
      </c>
      <c r="H228">
        <f t="shared" si="11"/>
        <v>1</v>
      </c>
    </row>
    <row r="229" spans="1:8" x14ac:dyDescent="0.25">
      <c r="A229">
        <v>1</v>
      </c>
      <c r="B229">
        <v>0</v>
      </c>
      <c r="C229" t="s">
        <v>424</v>
      </c>
      <c r="D229" t="s">
        <v>448</v>
      </c>
      <c r="E229" t="s">
        <v>445</v>
      </c>
      <c r="F229" s="33">
        <f t="shared" si="9"/>
        <v>0</v>
      </c>
      <c r="G229">
        <f t="shared" si="10"/>
        <v>1</v>
      </c>
      <c r="H229">
        <f t="shared" si="11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8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8">
        <v>0.93120970000000003</v>
      </c>
      <c r="AD131" t="s">
        <v>5</v>
      </c>
      <c r="AE131" s="8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8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8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8">
        <v>0.99808640000000004</v>
      </c>
      <c r="AD119" t="s">
        <v>5</v>
      </c>
      <c r="AE119" s="8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8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8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8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8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8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8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8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Tuning</vt:lpstr>
      <vt:lpstr>Sheet1</vt:lpstr>
      <vt:lpstr>Sheet2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2022-09-01T17:11:24Z</dcterms:modified>
</cp:coreProperties>
</file>