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zec\Pulpit\IoT\"/>
    </mc:Choice>
  </mc:AlternateContent>
  <xr:revisionPtr revIDLastSave="0" documentId="13_ncr:1_{19E04C3D-8B56-4E8B-A62A-0B9BB21AA4AA}" xr6:coauthVersionLast="47" xr6:coauthVersionMax="47" xr10:uidLastSave="{00000000-0000-0000-0000-000000000000}"/>
  <bookViews>
    <workbookView xWindow="-120" yWindow="-120" windowWidth="38640" windowHeight="21120" activeTab="1" xr2:uid="{F85F5544-1FE8-4920-A5D4-192A98B113BD}"/>
  </bookViews>
  <sheets>
    <sheet name="I-semestr-24Z" sheetId="2" r:id="rId1"/>
    <sheet name="II-semestr-25L" sheetId="1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" l="1"/>
  <c r="B69" i="1"/>
  <c r="L11" i="4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10" i="1" l="1"/>
  <c r="G51" i="1"/>
  <c r="F37" i="1" s="1"/>
  <c r="I48" i="1" s="1"/>
  <c r="O18" i="1"/>
  <c r="G10" i="1"/>
  <c r="I41" i="1" l="1"/>
</calcChain>
</file>

<file path=xl/sharedStrings.xml><?xml version="1.0" encoding="utf-8"?>
<sst xmlns="http://schemas.openxmlformats.org/spreadsheetml/2006/main" count="335" uniqueCount="214">
  <si>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</si>
  <si>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</si>
  <si>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</si>
  <si>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</si>
  <si>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</si>
  <si>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</si>
  <si>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</si>
  <si>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</si>
  <si>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</si>
  <si>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</si>
  <si>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</si>
  <si>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</si>
  <si>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</si>
  <si>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</si>
  <si>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</si>
  <si>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</si>
  <si>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</si>
  <si>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</si>
  <si>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</si>
  <si>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</si>
  <si>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</si>
  <si>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</si>
  <si>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</si>
  <si>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</si>
  <si>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</si>
  <si>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</si>
  <si>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</si>
  <si>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</si>
  <si>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</si>
  <si>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</si>
  <si>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</si>
  <si>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</si>
  <si>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</si>
  <si>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</si>
  <si>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</si>
  <si>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</si>
  <si>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</si>
  <si>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</si>
  <si>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</si>
  <si>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</si>
  <si>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</si>
  <si>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</si>
  <si>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</si>
  <si>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</si>
  <si>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</si>
  <si>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</si>
  <si>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</si>
  <si>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</si>
  <si>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</si>
  <si>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</si>
  <si>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</si>
  <si>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</si>
  <si>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</si>
  <si>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</si>
  <si>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</si>
  <si>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</si>
  <si>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</si>
  <si>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</si>
  <si>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</si>
  <si>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</si>
  <si>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</si>
  <si>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</si>
  <si>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</si>
  <si>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</si>
  <si>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</si>
  <si>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</si>
  <si>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</si>
  <si>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</si>
  <si>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</si>
  <si>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</si>
  <si>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</si>
  <si>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</si>
  <si>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</si>
  <si>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</si>
  <si>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</si>
  <si>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</si>
  <si>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</si>
  <si>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</si>
  <si>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</si>
  <si>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</si>
  <si>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</si>
  <si>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</si>
  <si>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</si>
  <si>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</si>
  <si>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</si>
  <si>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</si>
  <si>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</si>
  <si>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</si>
  <si>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</si>
  <si>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</si>
  <si>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</si>
  <si>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</si>
  <si>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</si>
  <si>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</si>
  <si>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</si>
  <si>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</si>
  <si>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</si>
  <si>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</si>
  <si>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</si>
  <si>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</si>
  <si>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</si>
  <si>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</si>
  <si>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</si>
  <si>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</si>
  <si>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</si>
  <si>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</si>
  <si>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</si>
  <si>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</si>
  <si>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</si>
  <si>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</si>
  <si>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</si>
  <si>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</si>
  <si>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</si>
  <si>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</si>
  <si>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</si>
  <si>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</si>
  <si>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</si>
  <si>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</si>
  <si>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</si>
  <si>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</si>
  <si>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</si>
  <si>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</si>
  <si>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</si>
  <si>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</si>
  <si>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</si>
  <si>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</si>
  <si>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</si>
  <si>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</si>
  <si>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</si>
  <si>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</si>
  <si>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</si>
  <si>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</si>
  <si>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</si>
  <si>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</si>
  <si>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</si>
  <si>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</si>
  <si>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</si>
  <si>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</si>
  <si>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</si>
  <si>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</si>
  <si>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</si>
  <si>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</si>
  <si>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</si>
  <si>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</si>
  <si>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</si>
  <si>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</si>
  <si>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</si>
  <si>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</si>
  <si>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</si>
  <si>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</si>
  <si>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</si>
  <si>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</si>
  <si>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</si>
  <si>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</si>
  <si>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</si>
  <si>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</si>
  <si>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</si>
  <si>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</si>
  <si>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</si>
  <si>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</si>
  <si>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</si>
  <si>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</si>
  <si>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</si>
  <si>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</si>
  <si>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</si>
  <si>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</si>
  <si>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</si>
  <si>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</si>
  <si>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</si>
  <si>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</si>
  <si>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</si>
  <si>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</si>
  <si>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</si>
  <si>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</si>
  <si>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</si>
  <si>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</si>
  <si>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</si>
  <si>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</si>
  <si>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</si>
  <si>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</si>
  <si>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</si>
  <si>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</si>
  <si>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</si>
  <si>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</si>
  <si>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</si>
  <si>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</si>
  <si>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</si>
  <si>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</si>
  <si>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</si>
  <si>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</si>
  <si>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</si>
  <si>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</si>
  <si>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</si>
  <si>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</si>
  <si>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</si>
  <si>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</si>
  <si>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</si>
  <si>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</si>
  <si>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</si>
  <si>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</si>
  <si>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</si>
  <si>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</si>
  <si>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</si>
  <si>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</si>
  <si>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</si>
  <si>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</si>
  <si>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</si>
  <si>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</si>
  <si>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</si>
  <si>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</si>
  <si>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</si>
  <si>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</si>
  <si>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Orbity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</si>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</sst>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2" zoomScale="85" zoomScaleNormal="85" workbookViewId="0">
      <selection activeCell="I51" sqref="I51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39" t="s">
        <v>133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1"/>
    </row>
    <row r="3" spans="1:19" ht="15.75" thickBot="1" x14ac:dyDescent="0.3"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4"/>
      <c r="R3" s="12"/>
    </row>
    <row r="5" spans="1:19" x14ac:dyDescent="0.25">
      <c r="B5" s="47" t="s">
        <v>18</v>
      </c>
      <c r="C5" s="47"/>
      <c r="D5" s="47"/>
      <c r="E5" s="47"/>
      <c r="F5" s="47"/>
      <c r="G5" s="47"/>
      <c r="I5" s="4" t="s">
        <v>28</v>
      </c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45" t="s">
        <v>22</v>
      </c>
      <c r="C9" s="45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55">
        <v>4</v>
      </c>
    </row>
    <row r="11" spans="1:19" x14ac:dyDescent="0.25">
      <c r="B11" s="46"/>
      <c r="C11" s="46"/>
      <c r="E11" s="5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39" t="s">
        <v>134</v>
      </c>
      <c r="C14" s="40"/>
      <c r="D14" s="40"/>
      <c r="E14" s="40"/>
      <c r="F14" s="40"/>
      <c r="G14" s="40"/>
      <c r="H14" s="41"/>
    </row>
    <row r="15" spans="1:19" ht="15.75" thickBot="1" x14ac:dyDescent="0.3">
      <c r="B15" s="42"/>
      <c r="C15" s="43"/>
      <c r="D15" s="43"/>
      <c r="E15" s="43"/>
      <c r="F15" s="43"/>
      <c r="G15" s="43"/>
      <c r="H15" s="44"/>
    </row>
    <row r="17" spans="1:19" x14ac:dyDescent="0.25">
      <c r="B17" s="47" t="s">
        <v>12</v>
      </c>
      <c r="C17" s="47"/>
      <c r="D17" s="47"/>
      <c r="F17" s="47" t="s">
        <v>8</v>
      </c>
      <c r="G17" s="47"/>
      <c r="H17" s="47"/>
      <c r="J17" s="45" t="s">
        <v>22</v>
      </c>
      <c r="K17" s="45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8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39" t="s">
        <v>135</v>
      </c>
      <c r="C23" s="40"/>
      <c r="D23" s="40"/>
      <c r="E23" s="40"/>
      <c r="F23" s="40"/>
      <c r="G23" s="40"/>
      <c r="H23" s="40"/>
      <c r="I23" s="40"/>
      <c r="J23" s="40"/>
      <c r="K23" s="41"/>
    </row>
    <row r="24" spans="1:19" ht="15.75" thickBot="1" x14ac:dyDescent="0.3">
      <c r="B24" s="42"/>
      <c r="C24" s="43"/>
      <c r="D24" s="43"/>
      <c r="E24" s="43"/>
      <c r="F24" s="43"/>
      <c r="G24" s="43"/>
      <c r="H24" s="43"/>
      <c r="I24" s="43"/>
      <c r="J24" s="43"/>
      <c r="K24" s="44"/>
    </row>
    <row r="26" spans="1:19" x14ac:dyDescent="0.25">
      <c r="B26" s="47" t="s">
        <v>17</v>
      </c>
      <c r="C26" s="47"/>
      <c r="E26" s="49" t="s">
        <v>21</v>
      </c>
      <c r="F26" s="50"/>
      <c r="G26" s="51"/>
      <c r="I26" s="47" t="s">
        <v>20</v>
      </c>
      <c r="J26" s="47"/>
      <c r="K26" s="47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54">
        <f>SUM(B28:C28,E28:G28,I28:K28)</f>
        <v>36</v>
      </c>
      <c r="N27" s="7"/>
      <c r="O27" s="48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54"/>
      <c r="N28" s="7"/>
      <c r="O28" s="48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39" t="s">
        <v>136</v>
      </c>
      <c r="C32" s="40"/>
      <c r="D32" s="40"/>
      <c r="E32" s="40"/>
      <c r="F32" s="40"/>
      <c r="G32" s="40"/>
      <c r="H32" s="40"/>
      <c r="I32" s="41"/>
    </row>
    <row r="33" spans="2:15" ht="15.75" thickBot="1" x14ac:dyDescent="0.3">
      <c r="B33" s="42"/>
      <c r="C33" s="43"/>
      <c r="D33" s="43"/>
      <c r="E33" s="43"/>
      <c r="F33" s="43"/>
      <c r="G33" s="43"/>
      <c r="H33" s="43"/>
      <c r="I33" s="44"/>
    </row>
    <row r="35" spans="2:15" x14ac:dyDescent="0.25">
      <c r="B35" s="47" t="s">
        <v>31</v>
      </c>
      <c r="C35" s="47"/>
      <c r="D35" s="47"/>
      <c r="F35" s="47" t="s">
        <v>12</v>
      </c>
      <c r="G35" s="47"/>
      <c r="H35" s="47"/>
      <c r="I35" s="47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2" t="s">
        <v>35</v>
      </c>
      <c r="C40" s="53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45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45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39" t="s">
        <v>137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1"/>
    </row>
    <row r="59" spans="1:19" ht="15.75" thickBot="1" x14ac:dyDescent="0.3"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1" spans="1:19" x14ac:dyDescent="0.25">
      <c r="B61" s="47" t="s">
        <v>63</v>
      </c>
      <c r="C61" s="47"/>
      <c r="D61" s="47"/>
      <c r="E61" s="47"/>
      <c r="F61" s="47"/>
      <c r="G61" s="47"/>
      <c r="H61" s="47"/>
      <c r="I61" s="47"/>
      <c r="J61" s="47"/>
      <c r="K61" s="47"/>
      <c r="M61" s="47" t="s">
        <v>68</v>
      </c>
      <c r="N61" s="47"/>
      <c r="O61" s="47"/>
      <c r="Q61" s="47" t="s">
        <v>64</v>
      </c>
      <c r="R61" s="47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45" t="s">
        <v>22</v>
      </c>
      <c r="C66" s="45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8">
        <v>4.5</v>
      </c>
    </row>
    <row r="68" spans="1:19" x14ac:dyDescent="0.25">
      <c r="B68" s="46"/>
      <c r="C68" s="46"/>
      <c r="E68" s="48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39" t="s">
        <v>138</v>
      </c>
      <c r="C72" s="40"/>
      <c r="D72" s="40"/>
      <c r="E72" s="40"/>
      <c r="F72" s="40"/>
      <c r="G72" s="40"/>
      <c r="H72" s="40"/>
      <c r="I72" s="41"/>
    </row>
    <row r="73" spans="1:19" ht="15.75" thickBot="1" x14ac:dyDescent="0.3">
      <c r="B73" s="42"/>
      <c r="C73" s="43"/>
      <c r="D73" s="43"/>
      <c r="E73" s="43"/>
      <c r="F73" s="43"/>
      <c r="G73" s="43"/>
      <c r="H73" s="43"/>
      <c r="I73" s="44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45" t="s">
        <v>22</v>
      </c>
      <c r="L75" s="45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26" zoomScale="115" zoomScaleNormal="115" workbookViewId="0">
      <selection activeCell="K70" sqref="K70"/>
    </sheetView>
  </sheetViews>
  <sheetFormatPr defaultColWidth="9.140625"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57" t="s">
        <v>76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9" ht="15.75" thickBot="1" x14ac:dyDescent="0.3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  <c r="R3" s="12"/>
    </row>
    <row r="5" spans="1:19" x14ac:dyDescent="0.25">
      <c r="B5" s="49" t="s">
        <v>83</v>
      </c>
      <c r="C5" s="50"/>
      <c r="D5" s="50"/>
      <c r="E5" s="50"/>
      <c r="F5" s="51"/>
      <c r="H5" s="49" t="s">
        <v>82</v>
      </c>
      <c r="I5" s="51"/>
      <c r="K5" s="49" t="s">
        <v>8</v>
      </c>
      <c r="L5" s="50"/>
      <c r="M5" s="50"/>
      <c r="N5" s="51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 t="s">
        <v>212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3</v>
      </c>
      <c r="D7" s="2">
        <v>3</v>
      </c>
      <c r="E7" s="2"/>
      <c r="F7" s="2"/>
      <c r="H7" s="2"/>
      <c r="I7" s="2"/>
      <c r="K7" s="2">
        <v>4</v>
      </c>
      <c r="L7" s="2"/>
      <c r="M7" s="2"/>
      <c r="N7" s="2">
        <v>2</v>
      </c>
      <c r="P7" s="2"/>
    </row>
    <row r="9" spans="1:19" x14ac:dyDescent="0.25">
      <c r="B9" s="45" t="s">
        <v>22</v>
      </c>
      <c r="C9" s="45"/>
      <c r="E9" s="9" t="s">
        <v>67</v>
      </c>
      <c r="G9" s="45" t="s">
        <v>87</v>
      </c>
      <c r="H9" s="45"/>
    </row>
    <row r="10" spans="1:19" x14ac:dyDescent="0.25">
      <c r="B10" s="46">
        <f>SUM(B7:F7,H7:I7,K7:N7,P7)</f>
        <v>14</v>
      </c>
      <c r="C10" s="46"/>
      <c r="E10" s="55"/>
      <c r="G10" s="46">
        <f>66-SUM(B7:F7,H7:I7,K7:N7,P7)</f>
        <v>52</v>
      </c>
      <c r="H10" s="46"/>
    </row>
    <row r="11" spans="1:19" x14ac:dyDescent="0.25">
      <c r="B11" s="46"/>
      <c r="C11" s="46"/>
      <c r="E11" s="56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7" t="s">
        <v>77</v>
      </c>
      <c r="C14" s="58"/>
      <c r="D14" s="58"/>
      <c r="E14" s="58"/>
      <c r="F14" s="58"/>
      <c r="G14" s="58"/>
      <c r="H14" s="59"/>
    </row>
    <row r="15" spans="1:19" ht="15.75" thickBot="1" x14ac:dyDescent="0.3">
      <c r="B15" s="60"/>
      <c r="C15" s="61"/>
      <c r="D15" s="61"/>
      <c r="E15" s="61"/>
      <c r="F15" s="61"/>
      <c r="G15" s="61"/>
      <c r="H15" s="62"/>
    </row>
    <row r="17" spans="1:19" x14ac:dyDescent="0.25">
      <c r="B17" s="47" t="s">
        <v>91</v>
      </c>
      <c r="C17" s="47"/>
      <c r="D17" s="47"/>
      <c r="E17" s="47"/>
      <c r="F17" s="47"/>
      <c r="H17" s="49" t="s">
        <v>97</v>
      </c>
      <c r="I17" s="50"/>
      <c r="J17" s="51"/>
      <c r="L17" s="45" t="s">
        <v>22</v>
      </c>
      <c r="M17" s="45"/>
      <c r="O17" s="45" t="s">
        <v>87</v>
      </c>
      <c r="P17" s="45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21</v>
      </c>
      <c r="M18" s="46"/>
      <c r="O18" s="46">
        <f>50-SUM(B19:F19,H19:J19)</f>
        <v>29</v>
      </c>
      <c r="P18" s="46"/>
      <c r="R18" s="48"/>
    </row>
    <row r="19" spans="1:19" x14ac:dyDescent="0.25">
      <c r="B19" s="2"/>
      <c r="C19" s="2"/>
      <c r="D19" s="2"/>
      <c r="E19" s="2"/>
      <c r="F19" s="2"/>
      <c r="H19" s="2"/>
      <c r="I19" s="2">
        <v>21</v>
      </c>
      <c r="J19" s="2"/>
      <c r="L19" s="46"/>
      <c r="M19" s="46"/>
      <c r="O19" s="46"/>
      <c r="P19" s="46"/>
      <c r="R19" s="48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57" t="s">
        <v>79</v>
      </c>
      <c r="C23" s="58"/>
      <c r="D23" s="58"/>
      <c r="E23" s="58"/>
      <c r="F23" s="58"/>
      <c r="G23" s="58"/>
      <c r="H23" s="58"/>
      <c r="I23" s="58"/>
      <c r="J23" s="58"/>
      <c r="K23" s="58"/>
      <c r="L23" s="59"/>
      <c r="N23" s="46" t="s">
        <v>132</v>
      </c>
      <c r="O23" s="46"/>
    </row>
    <row r="24" spans="1:19" ht="15.75" customHeight="1" thickBot="1" x14ac:dyDescent="0.3">
      <c r="B24" s="60"/>
      <c r="C24" s="61"/>
      <c r="D24" s="61"/>
      <c r="E24" s="61"/>
      <c r="F24" s="61"/>
      <c r="G24" s="61"/>
      <c r="H24" s="61"/>
      <c r="I24" s="61"/>
      <c r="J24" s="61"/>
      <c r="K24" s="61"/>
      <c r="L24" s="62"/>
      <c r="N24" s="46"/>
      <c r="O24" s="46"/>
    </row>
    <row r="26" spans="1:19" x14ac:dyDescent="0.25">
      <c r="B26" s="47" t="s">
        <v>129</v>
      </c>
      <c r="C26" s="47"/>
      <c r="D26" s="47"/>
      <c r="F26" s="47" t="s">
        <v>210</v>
      </c>
      <c r="G26" s="47"/>
      <c r="H26" s="47"/>
      <c r="I26" s="47"/>
      <c r="J26" s="7"/>
      <c r="K26" s="49" t="s">
        <v>128</v>
      </c>
      <c r="L26" s="51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5"/>
    </row>
    <row r="28" spans="1:19" x14ac:dyDescent="0.25">
      <c r="B28" s="2">
        <v>6.5</v>
      </c>
      <c r="C28" s="2">
        <v>10</v>
      </c>
      <c r="D28" s="2"/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6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7" t="s">
        <v>78</v>
      </c>
      <c r="C32" s="58"/>
      <c r="D32" s="58"/>
      <c r="E32" s="58"/>
      <c r="F32" s="58"/>
      <c r="G32" s="58"/>
      <c r="H32" s="58"/>
      <c r="I32" s="59"/>
    </row>
    <row r="33" spans="2:15" ht="15.75" thickBot="1" x14ac:dyDescent="0.3">
      <c r="B33" s="60"/>
      <c r="C33" s="61"/>
      <c r="D33" s="61"/>
      <c r="E33" s="61"/>
      <c r="F33" s="61"/>
      <c r="G33" s="61"/>
      <c r="H33" s="61"/>
      <c r="I33" s="62"/>
    </row>
    <row r="35" spans="2:15" x14ac:dyDescent="0.25">
      <c r="B35" s="47" t="s">
        <v>98</v>
      </c>
      <c r="C35" s="47"/>
      <c r="D35" s="7"/>
      <c r="E35" s="49" t="s">
        <v>147</v>
      </c>
      <c r="F35" s="50"/>
      <c r="G35" s="50"/>
      <c r="H35" s="51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5</v>
      </c>
      <c r="C37" s="2">
        <v>20</v>
      </c>
      <c r="E37" s="2">
        <f>C56</f>
        <v>24</v>
      </c>
      <c r="F37" s="2">
        <f>G51</f>
        <v>19</v>
      </c>
      <c r="G37" s="2"/>
      <c r="H37" s="2"/>
      <c r="O37" s="7"/>
    </row>
    <row r="40" spans="2:15" ht="21.75" customHeight="1" x14ac:dyDescent="0.25">
      <c r="B40" s="52" t="s">
        <v>126</v>
      </c>
      <c r="C40" s="53"/>
      <c r="F40" s="46" t="s">
        <v>102</v>
      </c>
      <c r="G40" s="46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68</v>
      </c>
      <c r="J41" s="7"/>
      <c r="L41" s="7"/>
    </row>
    <row r="42" spans="2:15" x14ac:dyDescent="0.25">
      <c r="B42" s="2" t="s">
        <v>104</v>
      </c>
      <c r="C42" s="2">
        <v>2</v>
      </c>
      <c r="F42" s="2" t="s">
        <v>118</v>
      </c>
      <c r="G42" s="2">
        <v>10</v>
      </c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45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45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-18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>
        <v>2</v>
      </c>
    </row>
    <row r="51" spans="1:19" x14ac:dyDescent="0.25">
      <c r="B51" s="2" t="s">
        <v>113</v>
      </c>
      <c r="C51" s="2">
        <v>2</v>
      </c>
      <c r="F51" s="2" t="s">
        <v>48</v>
      </c>
      <c r="G51" s="2">
        <f>SUM(G41:G49)</f>
        <v>19</v>
      </c>
    </row>
    <row r="52" spans="1:19" x14ac:dyDescent="0.25">
      <c r="B52" s="2" t="s">
        <v>114</v>
      </c>
      <c r="C52" s="2">
        <v>3</v>
      </c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24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57" t="s">
        <v>80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9"/>
    </row>
    <row r="61" spans="1:19" ht="15.75" customHeight="1" thickBot="1" x14ac:dyDescent="0.3"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</row>
    <row r="63" spans="1:19" x14ac:dyDescent="0.25">
      <c r="B63" s="47" t="s">
        <v>63</v>
      </c>
      <c r="C63" s="47"/>
      <c r="D63" s="47"/>
      <c r="E63" s="47"/>
      <c r="F63" s="47"/>
      <c r="G63" s="47"/>
      <c r="H63" s="47"/>
      <c r="I63" s="47"/>
      <c r="J63" s="47"/>
      <c r="K63" s="47"/>
      <c r="M63" s="47" t="s">
        <v>90</v>
      </c>
      <c r="N63" s="47"/>
      <c r="O63" s="47"/>
      <c r="P63" s="47"/>
      <c r="R63" s="47" t="s">
        <v>64</v>
      </c>
      <c r="S63" s="47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M65" s="2">
        <v>5</v>
      </c>
      <c r="N65" s="2">
        <v>5</v>
      </c>
      <c r="O65" s="2"/>
      <c r="P65" s="2"/>
      <c r="R65" s="2"/>
      <c r="S65" s="2"/>
    </row>
    <row r="67" spans="2:19" x14ac:dyDescent="0.25">
      <c r="J67" s="1" t="s">
        <v>213</v>
      </c>
    </row>
    <row r="68" spans="2:19" x14ac:dyDescent="0.25">
      <c r="B68" s="45" t="s">
        <v>22</v>
      </c>
      <c r="C68" s="45"/>
      <c r="E68" s="9" t="s">
        <v>67</v>
      </c>
      <c r="G68" s="45" t="s">
        <v>87</v>
      </c>
      <c r="H68" s="45"/>
      <c r="J68" s="1">
        <v>4.5</v>
      </c>
    </row>
    <row r="69" spans="2:19" x14ac:dyDescent="0.25">
      <c r="B69" s="46">
        <f>SUM(B65:K65,M65:P65,R65:S65)+J68</f>
        <v>34.5</v>
      </c>
      <c r="C69" s="46"/>
      <c r="E69" s="48"/>
      <c r="G69" s="46">
        <f>50-SUM(B65:K65,M65:P65,R65:S65,J68)</f>
        <v>15.5</v>
      </c>
      <c r="H69" s="46"/>
    </row>
    <row r="70" spans="2:19" x14ac:dyDescent="0.25">
      <c r="B70" s="46"/>
      <c r="C70" s="46"/>
      <c r="E70" s="48"/>
      <c r="G70" s="46"/>
      <c r="H70" s="46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topLeftCell="A21" zoomScale="145" zoomScaleNormal="145" workbookViewId="0">
      <selection activeCell="A25" sqref="A25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1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1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 t="s">
        <v>212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zoomScale="145" workbookViewId="0">
      <selection activeCell="E14" sqref="E14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203</v>
      </c>
      <c r="C2" s="64"/>
      <c r="D2" s="65"/>
      <c r="F2" s="63" t="s">
        <v>204</v>
      </c>
      <c r="G2" s="64"/>
      <c r="H2" s="65"/>
      <c r="J2" s="63" t="s">
        <v>205</v>
      </c>
      <c r="K2" s="64"/>
      <c r="L2" s="65"/>
    </row>
    <row r="3" spans="2:12" ht="15.75" thickBot="1" x14ac:dyDescent="0.3">
      <c r="B3" s="34" t="s">
        <v>148</v>
      </c>
      <c r="C3" s="35" t="s">
        <v>196</v>
      </c>
      <c r="D3" s="36" t="s">
        <v>195</v>
      </c>
      <c r="F3" s="34" t="s">
        <v>148</v>
      </c>
      <c r="G3" s="35" t="s">
        <v>196</v>
      </c>
      <c r="H3" s="36" t="s">
        <v>195</v>
      </c>
      <c r="J3" s="34" t="s">
        <v>148</v>
      </c>
      <c r="K3" s="35" t="s">
        <v>196</v>
      </c>
      <c r="L3" s="36" t="s">
        <v>195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3.5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3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4.5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197</v>
      </c>
      <c r="C11" s="67"/>
      <c r="D11" s="33">
        <f>(D4*C4+D5*C5+D6*C6+D7*C7+D8*C8+D9*C9)/30</f>
        <v>3.9666666666666668</v>
      </c>
      <c r="F11" s="66" t="s">
        <v>197</v>
      </c>
      <c r="G11" s="67"/>
      <c r="H11" s="33">
        <f>(H4*G4+H5*G5+H6*G6+H7*G7+H8*G8)/30</f>
        <v>0</v>
      </c>
      <c r="J11" s="66" t="s">
        <v>197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I-semestr-24Z</vt:lpstr>
      <vt:lpstr>II-semestr-25L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Czechowski Jan (STUD)</cp:lastModifiedBy>
  <dcterms:created xsi:type="dcterms:W3CDTF">2024-12-02T17:36:21Z</dcterms:created>
  <dcterms:modified xsi:type="dcterms:W3CDTF">2025-06-02T22:12:17Z</dcterms:modified>
</cp:coreProperties>
</file>