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<sst xmlns="http://schemas.openxmlformats.org/spreadsheetml/2006/main" count="10239" uniqueCount="998">
  <si>
    <t>T (K)</t>
  </si>
  <si>
    <t>Z*10^-4 reported</t>
  </si>
  <si>
    <t>Resist. (Ohm.cm)</t>
  </si>
  <si>
    <t>Seebeck (uV/K)</t>
  </si>
  <si>
    <t>kappaZT</t>
  </si>
  <si>
    <t>Resist. (400K)</t>
  </si>
  <si>
    <t>Seebeck (400K)</t>
  </si>
  <si>
    <t>Pf (W/K^2/m)</t>
  </si>
  <si>
    <t>ZT</t>
  </si>
  <si>
    <t>kappa (W/mK)</t>
  </si>
  <si>
    <t>x</t>
  </si>
  <si>
    <t>Formula</t>
  </si>
  <si>
    <t>series</t>
  </si>
  <si>
    <t>T Max</t>
  </si>
  <si>
    <t>family</t>
  </si>
  <si>
    <t>Conduct. (S/cm)</t>
  </si>
  <si>
    <t>Power Factor*T (W/mK)</t>
  </si>
  <si>
    <t>preparative route</t>
  </si>
  <si>
    <t>final form</t>
  </si>
  <si>
    <t>Authors</t>
  </si>
  <si>
    <t>DOI</t>
  </si>
  <si>
    <t>Comments</t>
  </si>
  <si>
    <t>Cell Volume (A^3)</t>
  </si>
  <si>
    <t>Formula Units per Cell</t>
  </si>
  <si>
    <t>Atoms per formula unit</t>
  </si>
  <si>
    <t>total atoms per unit cell</t>
  </si>
  <si>
    <t>average atomic volume</t>
  </si>
  <si>
    <t>Author of Unit Cell</t>
  </si>
  <si>
    <t>Unit Cell DOI</t>
  </si>
  <si>
    <t>ICSD of structure</t>
  </si>
  <si>
    <t>temp of ICSD (K)</t>
  </si>
  <si>
    <t>S^2</t>
  </si>
  <si>
    <t>ke/ktotal</t>
  </si>
  <si>
    <t>space group</t>
  </si>
  <si>
    <t># symmetry elements</t>
  </si>
  <si>
    <t>CaMnO3</t>
  </si>
  <si>
    <t>Ca1-xLaxMnO3</t>
  </si>
  <si>
    <t>Solid state reaction</t>
  </si>
  <si>
    <t>polycrystalline</t>
  </si>
  <si>
    <t>Lan2009JMST</t>
  </si>
  <si>
    <t>http://www.jmst.org/EN/Y2009/V25/I04/0535</t>
  </si>
  <si>
    <t>Poeppelmeier</t>
  </si>
  <si>
    <t>http://dx.doi.org/10.1016/0022-4596(82)90292-4</t>
  </si>
  <si>
    <t>Ca0.98La0.02MnO3</t>
  </si>
  <si>
    <t>Taguchi</t>
  </si>
  <si>
    <t>http://dx.doi.org/10.1006/jssc.1996.0250</t>
  </si>
  <si>
    <t>Ca0.96La0.04MnO3</t>
  </si>
  <si>
    <t>Ca0.94La0.06MnO3</t>
  </si>
  <si>
    <t>Ca0.92La0.08MnO3</t>
  </si>
  <si>
    <t>NiO</t>
  </si>
  <si>
    <t>LixNi1-xO</t>
  </si>
  <si>
    <t>Shin1999JJAPP2</t>
  </si>
  <si>
    <t>http://dx.doi.org/10.1143/JJAP.38.L1336</t>
  </si>
  <si>
    <t>Sasaki</t>
  </si>
  <si>
    <t>http://dx.doi.org/10.2183/pjab.55.43</t>
  </si>
  <si>
    <t>Li0.0024Ni0.9976O</t>
  </si>
  <si>
    <t>Data at 460 K</t>
  </si>
  <si>
    <t>Li0.0066Ni0.9944O</t>
  </si>
  <si>
    <t>Li0.0184Ni0.9816O</t>
  </si>
  <si>
    <t>Li0.0242Ni0.9758O</t>
  </si>
  <si>
    <t>Ca1-xBixMn1-yNbyO3</t>
  </si>
  <si>
    <t>Park2009JAC</t>
  </si>
  <si>
    <t>http://dx.doi.org/10.1016/j.jallcom.2009.08.012</t>
  </si>
  <si>
    <t>x=y</t>
  </si>
  <si>
    <t>Extrapolated from 325 K</t>
  </si>
  <si>
    <t>Extrapolated from 972 K</t>
  </si>
  <si>
    <t>Ca0.98Bi0.02Mn0.98Nb0.02O3</t>
  </si>
  <si>
    <t>Ca0.96Bi0.04Mn0.96Nb0.04O3</t>
  </si>
  <si>
    <t>Ca0.9Bi0.1Mn0.9Nb0.1O3</t>
  </si>
  <si>
    <t>CaMn0.98Nb0.02O3</t>
  </si>
  <si>
    <t>CaMn1-xNbxO3</t>
  </si>
  <si>
    <t>Ultrasonic Spray Pyrolysis</t>
  </si>
  <si>
    <t>Populoh2011JMR</t>
  </si>
  <si>
    <t>http://dx.doi.org/10.1557/jmr.2011.140</t>
  </si>
  <si>
    <t>&lt;200 nm crystal size</t>
  </si>
  <si>
    <t>Bocher</t>
  </si>
  <si>
    <t>http://dx.doi.org/10.1016/j.actamat.2009.07.062</t>
  </si>
  <si>
    <t>CaMn0.98Ru0.02O3</t>
  </si>
  <si>
    <t>CaMn1-xRuxO3</t>
  </si>
  <si>
    <t>Zhou2003MRB</t>
  </si>
  <si>
    <t>http://dx.doi.org/10.1016/S0025-5408(02)00997-2</t>
  </si>
  <si>
    <t>Ru content dampens Seebeck (bad), but increases conductivity (good)</t>
  </si>
  <si>
    <t>Seebeck extrapolated from 500 K</t>
  </si>
  <si>
    <t>CaMn0.96Ru0.04O3</t>
  </si>
  <si>
    <t>CaMn0.94Ru0.06O3</t>
  </si>
  <si>
    <t>CaMn0.9Ru0.1O3</t>
  </si>
  <si>
    <t>Zhou</t>
  </si>
  <si>
    <t>http://dx.doi.org/10.1021/cm9007238</t>
  </si>
  <si>
    <t>CaMn0.82Ru0.18O3</t>
  </si>
  <si>
    <t>CaGd0.98Mn0.02O3</t>
  </si>
  <si>
    <t>Ca1-xGdxMnO3</t>
  </si>
  <si>
    <t>Co-precipitation</t>
  </si>
  <si>
    <t>Lan2010JACS</t>
  </si>
  <si>
    <t>http://dx.doi.org/10.1111/j.1551-2916.2010.03673.x</t>
  </si>
  <si>
    <t>50-70nm crystal size</t>
  </si>
  <si>
    <t>Extrapolated from 323 K</t>
  </si>
  <si>
    <t>Extrapolated from 926 K</t>
  </si>
  <si>
    <t>CaGd0.96Mn0.04O3</t>
  </si>
  <si>
    <t>CaGd0.94Mn0.06O3</t>
  </si>
  <si>
    <t>Nd1.4Bi0.6Ru2O7</t>
  </si>
  <si>
    <t>Nd2-xBixRu2O7</t>
  </si>
  <si>
    <t>A2Ru2O7</t>
  </si>
  <si>
    <t>Zhou2001ML</t>
  </si>
  <si>
    <t>http://dx.doi.org/10.1016/S0167-577X(01)00317-2</t>
  </si>
  <si>
    <t>Yamamoto</t>
  </si>
  <si>
    <t>http://dx.doi.org/10.1006/jssc.1994.1116</t>
  </si>
  <si>
    <t>NdBiRu2O7</t>
  </si>
  <si>
    <t>Yb1.4Bi0.6Ru2O7</t>
  </si>
  <si>
    <t>Yb2-xBixRu2O7</t>
  </si>
  <si>
    <t>YbBiRu2O7</t>
  </si>
  <si>
    <t>Bi2Ru2O7</t>
  </si>
  <si>
    <t>Y2-xBixRu2O7</t>
  </si>
  <si>
    <t>Yasukawa2003SSC</t>
  </si>
  <si>
    <t>http://dx.doi.org/10.1016/S0038-1098(03)00080-2</t>
  </si>
  <si>
    <t>Extrapolated from 478 K</t>
  </si>
  <si>
    <t>Kanno</t>
  </si>
  <si>
    <t>http://dx.doi.org/10.1006/jssc.1993.1012</t>
  </si>
  <si>
    <t>Y0.5Bi1.5Ru2O7</t>
  </si>
  <si>
    <t>YBiRu2O7</t>
  </si>
  <si>
    <t>Y2Ru2O7</t>
  </si>
  <si>
    <t>Nd2Ru2O7</t>
  </si>
  <si>
    <t>solid state reaction</t>
  </si>
  <si>
    <t>Gaultois2013JPCM</t>
  </si>
  <si>
    <t>mg103</t>
  </si>
  <si>
    <t>58.4% density</t>
  </si>
  <si>
    <t>58.4% density, extrapolated 860 K</t>
  </si>
  <si>
    <t>Ultrasonic spray pyrolysis</t>
  </si>
  <si>
    <t>mg070</t>
  </si>
  <si>
    <t>38.8% density</t>
  </si>
  <si>
    <t>38.8% density, extrapolated 560 K</t>
  </si>
  <si>
    <t>Ca0.9Nd0.1MnO3</t>
  </si>
  <si>
    <t>Ca1-xNdxMnO3</t>
  </si>
  <si>
    <t>Flahaut2006JAP</t>
  </si>
  <si>
    <t>http://dx.doi.org/10.1063/1.2362922</t>
  </si>
  <si>
    <t>Seebeck enhanced w/ Temp</t>
  </si>
  <si>
    <t>Wang</t>
  </si>
  <si>
    <t>http://dx.doi.org/10.1021/jp809049s</t>
  </si>
  <si>
    <t>Ca0.9Tb0.1MnO3</t>
  </si>
  <si>
    <t>Ca1-xTbxMnO3</t>
  </si>
  <si>
    <t>Ca0.9Ho0.1MnO3</t>
  </si>
  <si>
    <t>Ca1-xHoxMnO3</t>
  </si>
  <si>
    <t>Ca0.9Yb0.1MnO3</t>
  </si>
  <si>
    <t>Ca1-xYbxMnO3</t>
  </si>
  <si>
    <t>Kobayashi1991JSSC</t>
  </si>
  <si>
    <t>http://dx.doi.org/10.1016/0022-4596(91)90248-G</t>
  </si>
  <si>
    <t>Kobayashi</t>
  </si>
  <si>
    <t>Ca0.7Tb0.3MnO3</t>
  </si>
  <si>
    <t>Sousa</t>
  </si>
  <si>
    <t>http://dx.doi.org/10.1016/j.matchemphys.2007.11.032</t>
  </si>
  <si>
    <t>Ca0.7Ho0.3MnO3</t>
  </si>
  <si>
    <t>Ca0.9Y0.1MnO3</t>
  </si>
  <si>
    <t>Ca1-xYxMnO3</t>
  </si>
  <si>
    <t>Ca0.7Y0.3MnO3</t>
  </si>
  <si>
    <t>Dlouha</t>
  </si>
  <si>
    <t>http://dx.doi.org/10.1007/s003390101141</t>
  </si>
  <si>
    <t>BaPbO3</t>
  </si>
  <si>
    <t>Ba1-xSrxPbO3</t>
  </si>
  <si>
    <t>Solid state reaction (under oxygen)</t>
  </si>
  <si>
    <t>Yasukawa1997JMSL</t>
  </si>
  <si>
    <t>http://dx.doi.org/10.1023/A:1018515223271</t>
  </si>
  <si>
    <t>Extrapolated from 320 K</t>
  </si>
  <si>
    <t>Moussa</t>
  </si>
  <si>
    <t>http://dx.doi.org/10.1016/S0038-1098(01)00265-4</t>
  </si>
  <si>
    <t>Ba0.8Sr0.2PbO3</t>
  </si>
  <si>
    <t>Ba0.6Sr0.4PbO3</t>
  </si>
  <si>
    <t>Ksepko</t>
  </si>
  <si>
    <t>http://dx.doi.org/10.1080/01411590410001667635</t>
  </si>
  <si>
    <t>Ba0.4Sr0.6PbO3</t>
  </si>
  <si>
    <t>LaNiO3</t>
  </si>
  <si>
    <t>La1-xBix-NiO3</t>
  </si>
  <si>
    <t>Evaporate nitrates (1173 K, air)</t>
  </si>
  <si>
    <t>Funahashi2003MP</t>
  </si>
  <si>
    <t>http://dx.doi.org/10.1557/PROC-793-S3.3</t>
  </si>
  <si>
    <t>impure. Even LaNiO3 is impure. LaNiO3+NiO</t>
  </si>
  <si>
    <t>Falcon</t>
  </si>
  <si>
    <t>http://dx.doi.org/10.1006/jssc.1997.7477</t>
  </si>
  <si>
    <t>La0.9Bi0.1NiO3</t>
  </si>
  <si>
    <t>Ca0.96Sm0.04MnO3</t>
  </si>
  <si>
    <t>Ca1-xSmxMnO3</t>
  </si>
  <si>
    <t>Sanmathi2007ICT</t>
  </si>
  <si>
    <t>http://dx.doi.org/10.1109/ICT.2007.4569450</t>
  </si>
  <si>
    <t>Yang</t>
  </si>
  <si>
    <t>Bi2Te3</t>
  </si>
  <si>
    <t>Bi2Te3 (p-type)</t>
  </si>
  <si>
    <t>Bi/Sb/Pb-Te/Se</t>
  </si>
  <si>
    <t>melted</t>
  </si>
  <si>
    <t>single crystal</t>
  </si>
  <si>
    <t>Scherrer1995</t>
  </si>
  <si>
    <t>http://dx.doi.org/10.1201/9781420049718.ch19</t>
  </si>
  <si>
    <t>Rowe1995, Chapter 19.3</t>
  </si>
  <si>
    <t>Feutelais</t>
  </si>
  <si>
    <t>http://dx.doi.org/10.1016/0025-5408(93)90055-I</t>
  </si>
  <si>
    <t>Bi2Te3 (n-type)</t>
  </si>
  <si>
    <t>Sb2Te3</t>
  </si>
  <si>
    <t>Sb2Te3 (Sb-side)</t>
  </si>
  <si>
    <t>Anderson</t>
  </si>
  <si>
    <t xml:space="preserve">Http://dx.doi.org/10.1107/S0567740874004729 </t>
  </si>
  <si>
    <t>Sb2Te3 (Te-side)</t>
  </si>
  <si>
    <t>Ag0.15Sb0.15Te1.15Ge0.85</t>
  </si>
  <si>
    <t>(AgSbTe2)1-x(GeTe)x (TAGS)</t>
  </si>
  <si>
    <t>Skrabek1995</t>
  </si>
  <si>
    <t>http://dx.doi.org/10.1201/9781420049718.ch22</t>
  </si>
  <si>
    <t>E. A. Skrabek and D. S. Trimmer, Chapter 22.3</t>
  </si>
  <si>
    <t>Extrapolated from 870 K</t>
  </si>
  <si>
    <t>In0.05Co4Sb12</t>
  </si>
  <si>
    <t>InxCo4Sb12</t>
  </si>
  <si>
    <t>CoSb3</t>
  </si>
  <si>
    <t>He2006CM</t>
  </si>
  <si>
    <t>http://dx.doi.org/10.1021/cm052055b</t>
  </si>
  <si>
    <t>He</t>
  </si>
  <si>
    <t>In0.1Co4Sb12</t>
  </si>
  <si>
    <t>Data at 600 K</t>
  </si>
  <si>
    <t>In0.15Co4Sb12</t>
  </si>
  <si>
    <t>In0.2Co4Sb12</t>
  </si>
  <si>
    <t>In0.25Co4Sb12</t>
  </si>
  <si>
    <t>In0.3Co4Sb12</t>
  </si>
  <si>
    <t>Biswas2011JMR</t>
  </si>
  <si>
    <t>http://dx.doi.org/10.1557/jmr.2011.163</t>
  </si>
  <si>
    <t>Data at 620 K</t>
  </si>
  <si>
    <t>Na0.02PbTe</t>
  </si>
  <si>
    <t>Na0.02PbTe(1-x)Se(x)</t>
  </si>
  <si>
    <t>Pei2011N</t>
  </si>
  <si>
    <t>http://dx.doi.org/10.1038/nature09996</t>
  </si>
  <si>
    <t>Noda</t>
  </si>
  <si>
    <t>http://dx.doi.org/10.1107/S0108270187091509</t>
  </si>
  <si>
    <t>Na0.02PbTe0.85Se0.15</t>
  </si>
  <si>
    <t>Extrapolated from 850 K</t>
  </si>
  <si>
    <t>Na0.02PbTe0.75Se0.25</t>
  </si>
  <si>
    <t>Tl0.01Pb0.99Te</t>
  </si>
  <si>
    <t>TlxPb(1-x)Te</t>
  </si>
  <si>
    <t>Heremans2008S</t>
  </si>
  <si>
    <t>http://dx.doi.org/10.1126/science.1159725</t>
  </si>
  <si>
    <t>Tl0.02Pb0.98Te</t>
  </si>
  <si>
    <t>Si0.9Ge0.1</t>
  </si>
  <si>
    <t>Si(1-x)Gex</t>
  </si>
  <si>
    <t>Si</t>
  </si>
  <si>
    <t>nanoparticles</t>
  </si>
  <si>
    <t>Snedaker</t>
  </si>
  <si>
    <t>Personal communication</t>
  </si>
  <si>
    <t>Dismukes</t>
  </si>
  <si>
    <t>http://dx.doi.org/10.1021/j100792a049</t>
  </si>
  <si>
    <t>Si0.8Ge0.2</t>
  </si>
  <si>
    <t>Si0.79936Ge0.19984B0.0008</t>
  </si>
  <si>
    <t>Si1-xGex (p-type)</t>
  </si>
  <si>
    <t>Vacuum hot pressed</t>
  </si>
  <si>
    <t>Vining1991JAP</t>
  </si>
  <si>
    <t>http://dx.doi.org/10.1063/1.348408</t>
  </si>
  <si>
    <t>Kappa extrapolated from 375 K</t>
  </si>
  <si>
    <t>Si0.7956Ge0.1989P0.0055</t>
  </si>
  <si>
    <t>Si1-xGex (n-type)</t>
  </si>
  <si>
    <t>TiNiSn</t>
  </si>
  <si>
    <t>Magnetic levitation induction furnace</t>
  </si>
  <si>
    <t>Douglas2012APL</t>
  </si>
  <si>
    <t>http://dx.doi.org/10.1063/1.4765358</t>
  </si>
  <si>
    <t>Stadnyk</t>
  </si>
  <si>
    <t>http://dx.doi.org/10.1016/j.jssc.2010.09.042</t>
  </si>
  <si>
    <t>Extrapolated from 872 K</t>
  </si>
  <si>
    <t>Bi2Sr2Co2O8</t>
  </si>
  <si>
    <t>Bi2Sr2Co2Oy</t>
  </si>
  <si>
    <t>ACoO2</t>
  </si>
  <si>
    <t>Solid state reaction + extra</t>
  </si>
  <si>
    <t>Funahashi2002APL</t>
  </si>
  <si>
    <t>http://dx.doi.org/10.1063/1.1502190</t>
  </si>
  <si>
    <t>Hsu</t>
  </si>
  <si>
    <t>http://dx.doi.org/10.1063/1.4720075</t>
  </si>
  <si>
    <t>none</t>
  </si>
  <si>
    <t>K2Bi8Se13</t>
  </si>
  <si>
    <t>Chung1997CM</t>
  </si>
  <si>
    <t>http://dx.doi.org/10.1021/cm970397e</t>
  </si>
  <si>
    <t>Chung</t>
  </si>
  <si>
    <t>Flux (Bi self-flux)</t>
  </si>
  <si>
    <t>Ca2Co2O5</t>
  </si>
  <si>
    <t>Funahashi2000JJAPP2</t>
  </si>
  <si>
    <t>http://dx.doi.org/10.1143/JJAP.39.L1127</t>
  </si>
  <si>
    <t>Grebille</t>
  </si>
  <si>
    <t>http://dx.doi.org/10.1107/S0021889804018096</t>
  </si>
  <si>
    <t>ZnO</t>
  </si>
  <si>
    <t>AlxZn(1-x)O</t>
  </si>
  <si>
    <t>Kim2005JACS</t>
  </si>
  <si>
    <t>http://dx.doi.org/10.1111/j.1551-2916.2005.00131.x</t>
  </si>
  <si>
    <t>Abrahams</t>
  </si>
  <si>
    <t>http://dx.doi.org/10.1107/S0567740869003876</t>
  </si>
  <si>
    <t>Al0.02Zn0.98O</t>
  </si>
  <si>
    <t>Seebeck extrapolated from 570 K</t>
  </si>
  <si>
    <t>Ni0.02Zn0.98O</t>
  </si>
  <si>
    <t>NixZn(1-x)O</t>
  </si>
  <si>
    <t>Zn0.9604Al0.0196Ni0.02O</t>
  </si>
  <si>
    <t>(Zn(1-x)Alx)1-xNixO</t>
  </si>
  <si>
    <t>WO2.9</t>
  </si>
  <si>
    <t>WO3-x</t>
  </si>
  <si>
    <t>WO3</t>
  </si>
  <si>
    <t>Spark Plasma Sintering</t>
  </si>
  <si>
    <t>Kieslich</t>
  </si>
  <si>
    <t>Magneli</t>
  </si>
  <si>
    <t>http://www.ncbi.nlm.nih.gov/pubmed/18129536</t>
  </si>
  <si>
    <t>WO2.722</t>
  </si>
  <si>
    <t>La2CuO4</t>
  </si>
  <si>
    <t>La2CuO4+z</t>
  </si>
  <si>
    <t>Choi1999PRB</t>
  </si>
  <si>
    <t>http://dx.doi.org/10.1103/PhysRevB.59.192</t>
  </si>
  <si>
    <t>Luce</t>
  </si>
  <si>
    <t>http://dx.doi.org/10.1021/cm960226u</t>
  </si>
  <si>
    <t>La1.61Sr0.39Cu0.94Ti0.06O4</t>
  </si>
  <si>
    <t>La2-xSrxCu0.94Ti0.06O4</t>
  </si>
  <si>
    <t>LaCuO4</t>
  </si>
  <si>
    <t>Wang2012SSC</t>
  </si>
  <si>
    <t>http://dx.doi.org/10.1016/j.ssc.2012.03.013</t>
  </si>
  <si>
    <t>Flat Seebeck</t>
  </si>
  <si>
    <t>La1.85Sr0.15Cu0.94Ti0.06O4</t>
  </si>
  <si>
    <t>La1.73Sr0.27Cu0.94Ti0.06O4</t>
  </si>
  <si>
    <t>La1.69Sr0.31Cu0.94Ti0.06O4</t>
  </si>
  <si>
    <t>La1.67Sr0.34Cu0.94Ti0.06O4</t>
  </si>
  <si>
    <t>La1.95Sr0.05CuO4</t>
  </si>
  <si>
    <t>La2-xSrxCuO4</t>
  </si>
  <si>
    <t>Solid state reaction (O2 atmosphere)</t>
  </si>
  <si>
    <t>Takagi1992PRL</t>
  </si>
  <si>
    <t>http://dx.doi.org/10.1103/PhysRevLett.69.2975</t>
  </si>
  <si>
    <t>Seebeck from Zhou1996PRB, DOI: 10.1103/PhysRevB.54.12488</t>
  </si>
  <si>
    <t>Rial</t>
  </si>
  <si>
    <t>http://dx.doi.org/10.1016/0921-4534(95)00570-6</t>
  </si>
  <si>
    <t>Seebeck extrapolated from Zhou1996PRB, DOI: 10.1103/PhysRevB.54.12488</t>
  </si>
  <si>
    <t>La1.9Sr0.1CuO4</t>
  </si>
  <si>
    <t>Radaelli</t>
  </si>
  <si>
    <t>http://dx.doi.org/10.1103/PhysRevB.49.4163</t>
  </si>
  <si>
    <t>Seebeck estimated Zhou1996PRB, DOI: 10.1103/PhysRevB.54.12488</t>
  </si>
  <si>
    <t>La1.85Sr0.15CuO4</t>
  </si>
  <si>
    <t>http://dx.doi.org/10.1021/ic00255a002</t>
  </si>
  <si>
    <t>La1.725Sr0.28CuO4</t>
  </si>
  <si>
    <t>TlCr5Se8</t>
  </si>
  <si>
    <t>Nunna2012EMRS</t>
  </si>
  <si>
    <t xml:space="preserve"> takahashi_5110@yahoo.co.jp</t>
  </si>
  <si>
    <t>Takahashi2012EMRS</t>
  </si>
  <si>
    <t>Klepp</t>
  </si>
  <si>
    <t>http://dx.doi.org/10.1016/0022-4596(83)90096-8</t>
  </si>
  <si>
    <t>http://www.emrs-strasbourg.com/index.php?option=com_abstract&amp;task=view&amp;id=159&amp;year=2012&amp;Itemid=&amp;id_season=6&amp;PHPSESSID=4a1e1f1d31b21a6fd9719daeacb1dc20</t>
  </si>
  <si>
    <t>LiMn2O4</t>
  </si>
  <si>
    <t>Solid state reaction (oxalates)</t>
  </si>
  <si>
    <t>Sparks2012JMC</t>
  </si>
  <si>
    <t>http://dx.doi.org/10.1039/c2jm16297k</t>
  </si>
  <si>
    <t>Extrapolated from 370 K</t>
  </si>
  <si>
    <t>Berg</t>
  </si>
  <si>
    <t>http://dx.doi.org/10.1016/S0167-2738(99)00235-0</t>
  </si>
  <si>
    <t>CuFe0.9Cr0.1O2</t>
  </si>
  <si>
    <t>CuFe1-xCrxO2</t>
  </si>
  <si>
    <t>CuCrO2</t>
  </si>
  <si>
    <t>Guilmeau2009JEM</t>
  </si>
  <si>
    <t>http://dx.doi.org/10.1007/s11664-009-0815-2</t>
  </si>
  <si>
    <t>Prewitt</t>
  </si>
  <si>
    <t>http://dx.doi.org/10.1021/ic50098a011</t>
  </si>
  <si>
    <t>Extrapolated from 830 K</t>
  </si>
  <si>
    <t>CuRh0.9Mg0.1O2</t>
  </si>
  <si>
    <t>CuRh1-xMgxO2</t>
  </si>
  <si>
    <t>Bertaut</t>
  </si>
  <si>
    <t>http://dx.doi.org/10.1016/0022-3697(61)90220-7</t>
  </si>
  <si>
    <t>CuCr0.98Mg0.02O2</t>
  </si>
  <si>
    <t>CuCr1-xMgxO2</t>
  </si>
  <si>
    <t>Ono</t>
  </si>
  <si>
    <t>http://dx.doi.org/10.1143/JJAP.46.1071</t>
  </si>
  <si>
    <t>Extrapolated from 900 K</t>
  </si>
  <si>
    <t>(WO3)1-x(Co2O3)x</t>
  </si>
  <si>
    <t>Dong2012JMSME</t>
  </si>
  <si>
    <t>http://dx.doi.org/10.1007/s10854-011-0574-8</t>
  </si>
  <si>
    <t>2-phase</t>
  </si>
  <si>
    <t>Woodward</t>
  </si>
  <si>
    <t>http://dx.doi.org/10.1016/0022-3697(95)00063-1</t>
  </si>
  <si>
    <t>W0.99O2.97Co0.02O0.03</t>
  </si>
  <si>
    <t>W0.95O2.95Co0.1O0.15</t>
  </si>
  <si>
    <t>W0.9O2.7Co0.2O0.3</t>
  </si>
  <si>
    <t>CaYbxMn1-xO3</t>
  </si>
  <si>
    <t>Flahaut2006ICT</t>
  </si>
  <si>
    <t>http://dx.doi.org/10.1109/ICT.2006.331291</t>
  </si>
  <si>
    <t>Resistivity calculated from reported Seebeck, thermal conductivity, and zT</t>
  </si>
  <si>
    <t>CaYb0.05Mn0.95O3</t>
  </si>
  <si>
    <t>Resistivity extrapolated from 960 K</t>
  </si>
  <si>
    <t>CaYb0.1Mn0.9O3</t>
  </si>
  <si>
    <t>Thermal conductivity extrapolated from 970 K</t>
  </si>
  <si>
    <t>CaYb0.15Mn0.85O3</t>
  </si>
  <si>
    <t>CaYb0.4Mn0.6O3</t>
  </si>
  <si>
    <t>In2O3</t>
  </si>
  <si>
    <t>In2−xGexO3</t>
  </si>
  <si>
    <t>Berardan2008SSC</t>
  </si>
  <si>
    <t>http://dx.doi.org/10.1016/j.ssc.2007.12.033</t>
  </si>
  <si>
    <t>Thermal conductivity error is +/- 10%</t>
  </si>
  <si>
    <t>Marezio</t>
  </si>
  <si>
    <t>http://dx.doi.org/10.1107/S0365110X66001749</t>
  </si>
  <si>
    <t>In1.998Ge0.002O3</t>
  </si>
  <si>
    <t>In1.994Ge0.006O3</t>
  </si>
  <si>
    <t>In1.985Ge0.015O3</t>
  </si>
  <si>
    <t>In1.94Ge0.06O3</t>
  </si>
  <si>
    <t>In1.9Ge0.1O3</t>
  </si>
  <si>
    <t>In1.8Ge0.2O3</t>
  </si>
  <si>
    <t>LaCoO3</t>
  </si>
  <si>
    <t>La1-xSrxCoO3</t>
  </si>
  <si>
    <t>Iwasaki2008JSSC</t>
  </si>
  <si>
    <t>http://dx.doi.org/10.1016/j.jssc.2008.08.078</t>
  </si>
  <si>
    <t>http://dx.doi.org/10.1021/ic902072v</t>
  </si>
  <si>
    <t>La0.99Sr0.01CoO3</t>
  </si>
  <si>
    <t>La0.98Sr0.02CoO3</t>
  </si>
  <si>
    <t>La0.95Sr0.05CoO3</t>
  </si>
  <si>
    <t>La0.8Sr0.2CoO3</t>
  </si>
  <si>
    <t>Yb14MnSb11</t>
  </si>
  <si>
    <t>flux (Sn), Ar</t>
  </si>
  <si>
    <t>Brown2006CM</t>
  </si>
  <si>
    <t>http://dx.doi.org/10.1021/cm060261t</t>
  </si>
  <si>
    <t>Chan</t>
  </si>
  <si>
    <t>http://dx.doi.org/10.1021/cm980358i</t>
  </si>
  <si>
    <t>Zn4Sb3</t>
  </si>
  <si>
    <t>melted, inert</t>
  </si>
  <si>
    <t>Caillat1997JPCS</t>
  </si>
  <si>
    <t>http://dx.doi.org/10.1016/S0022-3697(96)00228-4</t>
  </si>
  <si>
    <t>Mayer</t>
  </si>
  <si>
    <t>http://dx.doi.org/10.1016/0022-5088(78)90109-1</t>
  </si>
  <si>
    <t>CeFe2Co2Sb12</t>
  </si>
  <si>
    <t>Ce-Fe4CoSb12</t>
  </si>
  <si>
    <t>Fe4CoSb12</t>
  </si>
  <si>
    <t>combination of melting and powder metallurgy techniques</t>
  </si>
  <si>
    <t>Fleurial1996ICT</t>
  </si>
  <si>
    <t>http://dx.doi.org/10.1109/ICT.1996.553263</t>
  </si>
  <si>
    <t>Berardan</t>
  </si>
  <si>
    <t>http://dx.doi.org/10.1016/S0925-8388(02)00968-4</t>
  </si>
  <si>
    <t>CeFe3CoSb12</t>
  </si>
  <si>
    <t>*kappa extrapolated from 400 K</t>
  </si>
  <si>
    <t>CeFe3.5Co0.5Sb12</t>
  </si>
  <si>
    <t>CeFe3.5Co0.5Sb13</t>
  </si>
  <si>
    <t>CeFe3.5Co0.5Sb14</t>
  </si>
  <si>
    <t>CeFe4Sb12</t>
  </si>
  <si>
    <t>AgCrSe2</t>
  </si>
  <si>
    <t>solid state reaction, sealed</t>
  </si>
  <si>
    <t>Gascoin2011CM</t>
  </si>
  <si>
    <t>http://dx.doi.org/10.1021/cm200581k</t>
  </si>
  <si>
    <t>van der Lee</t>
  </si>
  <si>
    <t>http://dx.doi.org/10.1016/0022-4596(89)90285-5,</t>
  </si>
  <si>
    <t>*res and seebeck 700K and 1000K values extrapolated from 600K</t>
  </si>
  <si>
    <t>Zn0.9975Al0.0025O</t>
  </si>
  <si>
    <t>Zn1-xAlxO</t>
  </si>
  <si>
    <t>solid state reaction, vacuum</t>
  </si>
  <si>
    <t>Zn0.995Al0.005O</t>
  </si>
  <si>
    <t>Zn0.9925Al0.0075O</t>
  </si>
  <si>
    <t>Zn0.99Al0.01O</t>
  </si>
  <si>
    <t>Zn0.97Al0.03O</t>
  </si>
  <si>
    <t>SrMn0.98Mo0.02O3</t>
  </si>
  <si>
    <t>SrMn1-xMoxO3</t>
  </si>
  <si>
    <t>SrMnO3</t>
  </si>
  <si>
    <t>solid state reaction, air</t>
  </si>
  <si>
    <t>Hebert2007</t>
  </si>
  <si>
    <t>http://dx.doi.org/10.1016/j.progsolidstchem.2007.01.027</t>
  </si>
  <si>
    <t>Daoud-Aladine</t>
  </si>
  <si>
    <t>http://dx.doi.org/10.1103/PhysRevB.75.104417</t>
  </si>
  <si>
    <t>SrMn0.96Mo0.04O3</t>
  </si>
  <si>
    <t>Sm1.7Ca0.3MnO3</t>
  </si>
  <si>
    <t>Sm1-xCaxMnO3</t>
  </si>
  <si>
    <t>Hejtmanek1999PRB</t>
  </si>
  <si>
    <t>http://dx.doi.org/10.1103/PhysRevB.60.14057</t>
  </si>
  <si>
    <t>http://dx.doi.org/10.1021/cm980397u</t>
  </si>
  <si>
    <t>Sm0.5Ca0.5MnO3</t>
  </si>
  <si>
    <t>y0.02</t>
  </si>
  <si>
    <t>ZrNi1.98Cu0.02Sn</t>
  </si>
  <si>
    <t>ZrNi1-x-yCoxCuySn</t>
  </si>
  <si>
    <t>ZrNiSn</t>
  </si>
  <si>
    <t>arc melted, Ar</t>
  </si>
  <si>
    <t>Katsumyama2004JAC</t>
  </si>
  <si>
    <t>http://dx.doi.org/10.1016/j.jallcom.2004.02.061</t>
  </si>
  <si>
    <t>*kappa extrapolated from 375 K</t>
  </si>
  <si>
    <t>Jeitschko</t>
  </si>
  <si>
    <t>http://dx.doi.org/10.1007/BF03038432</t>
  </si>
  <si>
    <t>x0.004y0.06</t>
  </si>
  <si>
    <t>ZrNi0.76Co0.004Cu0.2Sn</t>
  </si>
  <si>
    <t>x0y0.02</t>
  </si>
  <si>
    <t>ZrNiSn0.98Sb0.02</t>
  </si>
  <si>
    <t>Zr1-xYxNiSn1-ySby</t>
  </si>
  <si>
    <t>Katsumyama2007JAC</t>
  </si>
  <si>
    <t>http://dx.doi.org/10.1016/j.jallcom.2006.02.075</t>
  </si>
  <si>
    <t>*extrapolated from 350 K</t>
  </si>
  <si>
    <t>x0.06y0.04</t>
  </si>
  <si>
    <t>Zr0.94Y0.06NiSn0.96Sb0.04</t>
  </si>
  <si>
    <t>NbCoSn</t>
  </si>
  <si>
    <t>NbCoxSn</t>
  </si>
  <si>
    <t>Floating zone melting</t>
  </si>
  <si>
    <t>Kimura2008APL</t>
  </si>
  <si>
    <t>http://dx.doi.org/10.1063/1.2828713</t>
  </si>
  <si>
    <t>Skolozdra</t>
  </si>
  <si>
    <t>http://dx.doi.org/10.1016/0304-8853(93)90861-U</t>
  </si>
  <si>
    <t>NbCo1.05Sn</t>
  </si>
  <si>
    <t>NbCo1.10Sn</t>
  </si>
  <si>
    <t>NbCo2Sn</t>
  </si>
  <si>
    <t>Bi92Sb8</t>
  </si>
  <si>
    <t>Bi100-xSbx</t>
  </si>
  <si>
    <t>Bi-Sb</t>
  </si>
  <si>
    <t>melted, vacuum</t>
  </si>
  <si>
    <t>polcrystalline</t>
  </si>
  <si>
    <t>Kitagawa2004JPCS</t>
  </si>
  <si>
    <t>http://dx.doi.org/10.1016/j.jpcs.2004.01.010</t>
  </si>
  <si>
    <t>Ehret</t>
  </si>
  <si>
    <t>http://dx.doi.org/10.1021/ja01317a031</t>
  </si>
  <si>
    <t>Bi90Sb10</t>
  </si>
  <si>
    <t>Bi88Sb12</t>
  </si>
  <si>
    <t>Bi86Sb14</t>
  </si>
  <si>
    <t>Bi83Sb17</t>
  </si>
  <si>
    <t>CaMn7O12</t>
  </si>
  <si>
    <t>Ca(Mn3-xCux)Mn4O12</t>
  </si>
  <si>
    <t>Kobayashi2004JAP</t>
  </si>
  <si>
    <t>http://dx.doi.org/10.1063/1.1687532</t>
  </si>
  <si>
    <t>Bochu</t>
  </si>
  <si>
    <t>http://dx.doi.org/10.1016/0038-1098(80)90668-7</t>
  </si>
  <si>
    <t>CaMn6.5Cu0.5O12</t>
  </si>
  <si>
    <t>CaMn6CuO12</t>
  </si>
  <si>
    <t>Pr0.5Ca0.5MnO3</t>
  </si>
  <si>
    <t>PrxCa1-xMnO3</t>
  </si>
  <si>
    <t>Mo3Te4</t>
  </si>
  <si>
    <t>Mo6Te8-xSx</t>
  </si>
  <si>
    <t>Kurosaki2003JACa</t>
  </si>
  <si>
    <t>http://dx.doi.org/10.1016/S0925-8388(02)01002-2</t>
  </si>
  <si>
    <t>Bars</t>
  </si>
  <si>
    <t>Mo6Te7S</t>
  </si>
  <si>
    <t>Mo6Te6S2</t>
  </si>
  <si>
    <t>Kuriyama2006ICT</t>
  </si>
  <si>
    <t>http://dx.doi.org/10.1109/ICT.2006.331289</t>
  </si>
  <si>
    <t>n=1, x0.2</t>
  </si>
  <si>
    <t>Sr2Ti0.8Nb0.2O4</t>
  </si>
  <si>
    <t>SrO(SrTi1-xNbxO3)</t>
  </si>
  <si>
    <t>SrTiO3</t>
  </si>
  <si>
    <t>solid state reaction, Ar</t>
  </si>
  <si>
    <t>Wang2009JAP</t>
  </si>
  <si>
    <t>http://dx.doi.org/10.1063/1.3117943</t>
  </si>
  <si>
    <t>Page</t>
  </si>
  <si>
    <t>*seebeck, resistivity extrapolated from700 K</t>
  </si>
  <si>
    <t>n=2, x0.2</t>
  </si>
  <si>
    <t>Sr3Ti1.6Nb0.4O7</t>
  </si>
  <si>
    <t>SrO(SrTi1-xNbxO3)2</t>
  </si>
  <si>
    <t>n infinity</t>
  </si>
  <si>
    <t>SrTi0.8Nb0.2O3</t>
  </si>
  <si>
    <t>http://dx.doi.org/10.1103/PhysRevLett.101.205502</t>
  </si>
  <si>
    <t>Sr0.95La0.05TiO3</t>
  </si>
  <si>
    <t>Sr1-xLaxTiO3</t>
  </si>
  <si>
    <t>Muta2003JAC</t>
  </si>
  <si>
    <t>http://dx.doi.org/10.1016/S0925-8388(02)00972-6</t>
  </si>
  <si>
    <t>Howard</t>
  </si>
  <si>
    <t> http://dx.doi.org/10.1063/1.342963</t>
  </si>
  <si>
    <t>Sr0.9La0.1TiO3</t>
  </si>
  <si>
    <t>Sr0.8La0.2TiO3</t>
  </si>
  <si>
    <t>Ti1-xNbxNiSn</t>
  </si>
  <si>
    <t>arc-melted, vacuum</t>
  </si>
  <si>
    <t>Muta2009JAC</t>
  </si>
  <si>
    <t>http://dx.doi.org/10.1016/j.jallcom.2008.02.041</t>
  </si>
  <si>
    <t>Ti0.99Nb0.01NiSn</t>
  </si>
  <si>
    <t>Ti0.98Nb0.02NiSn</t>
  </si>
  <si>
    <t>Ti0.95Nb0.05NiSn</t>
  </si>
  <si>
    <t>Zr1-yNbyNiSn</t>
  </si>
  <si>
    <t>Zr0.99Nb0.01NiSn</t>
  </si>
  <si>
    <t>Zr0.98Nb0.02NiSn</t>
  </si>
  <si>
    <t>Zr0.95Nb0.05NiSn</t>
  </si>
  <si>
    <t>Ca3Co4O9</t>
  </si>
  <si>
    <t>Lax(Ca3Co4O9)</t>
  </si>
  <si>
    <t>sol-gel, air</t>
  </si>
  <si>
    <t>Nan2002SSC</t>
  </si>
  <si>
    <t>http://dx.doi.org/10.1016/S0038-1098(02)00555-0</t>
  </si>
  <si>
    <t>Nakatsugawa</t>
  </si>
  <si>
    <t>http://dx.doi.org/10.1143/JJAP.46.3004</t>
  </si>
  <si>
    <t>La0.05Ca2.85Co3.8O8.55</t>
  </si>
  <si>
    <t>La0.3Ca2.7Co4O9</t>
  </si>
  <si>
    <t>La0.45Ca2.55Co4O9</t>
  </si>
  <si>
    <t>Cr1.3Mo6S8</t>
  </si>
  <si>
    <t>TMMo6S8</t>
  </si>
  <si>
    <t>Ohta2010JEM</t>
  </si>
  <si>
    <t>http://dx.doi.org/10.1007/s11664-009-0975-0</t>
  </si>
  <si>
    <t>Harbrecht</t>
  </si>
  <si>
    <t>http://dx.doi.org/10.1016/0925-8388(92)90288-K</t>
  </si>
  <si>
    <t>Mn1.3Mo6S8</t>
  </si>
  <si>
    <t>Levi</t>
  </si>
  <si>
    <t>http://dx.doi.org/10.1021/ic900805g</t>
  </si>
  <si>
    <t>Fe1.3Mo6S8</t>
  </si>
  <si>
    <t>Wada</t>
  </si>
  <si>
    <t>http://dx.doi.org/10.1016/0022-5088(85)90147-X</t>
  </si>
  <si>
    <t>Ni2.0Mo6S8</t>
  </si>
  <si>
    <t>Ritter</t>
  </si>
  <si>
    <t>http://dx.doi.org/10.1007/BF01320505</t>
  </si>
  <si>
    <t>Cu4.0Mo6S8</t>
  </si>
  <si>
    <t>Fischer</t>
  </si>
  <si>
    <t>http://dx.doi.org/10.1006/jssc.1993.1007</t>
  </si>
  <si>
    <t>Ca0.9Bi0.1MnO3</t>
  </si>
  <si>
    <t>Ca1-xBixMnO3</t>
  </si>
  <si>
    <t>Ohtaki1995JSSC</t>
  </si>
  <si>
    <t>http://dx.doi.org/10.1006/jssc.1995.1384</t>
  </si>
  <si>
    <t>http://dx.doi.org/10.1016/S1293-2558(03)00028-1</t>
  </si>
  <si>
    <t>Ca0.9Ce0.1MnO3</t>
  </si>
  <si>
    <t>Ca1-xCexMnO3</t>
  </si>
  <si>
    <t>Kennedy</t>
  </si>
  <si>
    <t>http://dx.doi.org/10.1016/j.jssc.2008.12.032</t>
  </si>
  <si>
    <t>Ca0.9Sm0.1MnO3</t>
  </si>
  <si>
    <t>Ca0.9Sb0.1MnO3</t>
  </si>
  <si>
    <t>Ca1-xSbxMnO3</t>
  </si>
  <si>
    <t>Ca0.9La0.1MnO3</t>
  </si>
  <si>
    <t>Ca0.9Pb0.1MnO3</t>
  </si>
  <si>
    <t>Ca1-xPbxMnO3</t>
  </si>
  <si>
    <t>Ca0.9In0.1MnO3</t>
  </si>
  <si>
    <t>Ca1-xInxMnO3</t>
  </si>
  <si>
    <t>Ca0.9Sn0.1MnO3</t>
  </si>
  <si>
    <t>Ca1-xSnxMnO3</t>
  </si>
  <si>
    <t>Ono2006ICT</t>
  </si>
  <si>
    <t>http://dx.doi.org/10.1109/ICT.2006.331288</t>
  </si>
  <si>
    <t>*res data at 300K/400K extrapolated from 600K</t>
  </si>
  <si>
    <t>CuCr0.99Mg0.01O2</t>
  </si>
  <si>
    <t>CuCr0.97Mg0.03O2</t>
  </si>
  <si>
    <t>CuCr0.96Mg0.04O2</t>
  </si>
  <si>
    <t>CuCr0.95Mg0.05O2</t>
  </si>
  <si>
    <t>NaCo2O4</t>
  </si>
  <si>
    <t>NaxCo2O4</t>
  </si>
  <si>
    <t>flux (NaCl), air</t>
  </si>
  <si>
    <t>Fujita2001JJAPP1</t>
  </si>
  <si>
    <t>http://dx.doi.org/10.1143/JJAP.40.4644</t>
  </si>
  <si>
    <t>Jansen</t>
  </si>
  <si>
    <t>http://dx.doi.org/10.1002/zaac.19744080203</t>
  </si>
  <si>
    <t>*values at 800 K</t>
  </si>
  <si>
    <t>Zn1-x-yAlxTiyO</t>
  </si>
  <si>
    <t>Park2007JECS</t>
  </si>
  <si>
    <t>http://dx.doi.org/10.1016/j.jeurceramsoc.2006.04.012</t>
  </si>
  <si>
    <t>Zn0.98Al0.02O</t>
  </si>
  <si>
    <t>Zn0.95Al0.05O</t>
  </si>
  <si>
    <t>Zn0.97Al0.025Ti0.005O</t>
  </si>
  <si>
    <t>Zn0.97Al0.02Ti0.01O</t>
  </si>
  <si>
    <t>Zn0.97Al0.015Ti0.015O</t>
  </si>
  <si>
    <t>Zn0.97Al0.01Ti0.02O</t>
  </si>
  <si>
    <t>Zr0.5Hf0.5NiSn</t>
  </si>
  <si>
    <t>(Zr0.5Hf0.5)1-xTixNiSn</t>
  </si>
  <si>
    <t>arc-melted, Ar</t>
  </si>
  <si>
    <t>Sakurada2005APL</t>
  </si>
  <si>
    <t>http://dx.doi.org/10.1063/1.1868063</t>
  </si>
  <si>
    <t>Zr0.4Hf0.4Ti0.2NiSn</t>
  </si>
  <si>
    <t>Zr0.35Hf0.35Ti0.3NiSn</t>
  </si>
  <si>
    <t>Zr0.25Hf0.25Ti0.5NiSn</t>
  </si>
  <si>
    <t>Zr0.15Hf0.15Ti0.7NiSn</t>
  </si>
  <si>
    <t>CeFexCo4-xSb12</t>
  </si>
  <si>
    <t>CeCo4Sb12</t>
  </si>
  <si>
    <t>Sales1996S</t>
  </si>
  <si>
    <t>http://www.jstor.org/stable/2889796</t>
  </si>
  <si>
    <t>Braun</t>
  </si>
  <si>
    <t>http://dx.doi.org/10.1016/0022-5088(80)90260-X</t>
  </si>
  <si>
    <t>Unit Cell =Ce0.78 (Fe3.07 Co0.93) Sb11.69</t>
  </si>
  <si>
    <t>CeFe2.5Co1.5Sb12</t>
  </si>
  <si>
    <t>CeFeCo3Sb12</t>
  </si>
  <si>
    <t>CeFe1.5Co2.5Sb12</t>
  </si>
  <si>
    <t>Unit Cell =Co1.26 Fe2.74 La0.743 Sb12</t>
  </si>
  <si>
    <t>LaFe3CoSb12</t>
  </si>
  <si>
    <t>LaFexCo4-xSb12</t>
  </si>
  <si>
    <t>LaCo4Sb12</t>
  </si>
  <si>
    <t>Chakoumakos</t>
  </si>
  <si>
    <t>http://dx.doi.org/10.1107/S0108768198018345</t>
  </si>
  <si>
    <t>Tix(Zr0.5Hf0.5)1-xNiSn</t>
  </si>
  <si>
    <t>Shutoh2005JAC</t>
  </si>
  <si>
    <t>http://dx.doi.org/10.1016/j.jallcom.2004.05.078</t>
  </si>
  <si>
    <t>Zr0.5Hf0.5NiSn1.998Sb0.002</t>
  </si>
  <si>
    <t>Tix(Zr0.5Hf0.5)1-xNiSn1-xSbx</t>
  </si>
  <si>
    <t>Zr0.5Hf0.5NiSn1.994Sb0.006</t>
  </si>
  <si>
    <t>Zr0.3Hf0.3Ti0.4NiSn</t>
  </si>
  <si>
    <t>SrTi1-xNbxO3</t>
  </si>
  <si>
    <t>Sonne2010</t>
  </si>
  <si>
    <t>http://orbit.dtu.dk/en/publications/improvement-of-niobium-doped-srtio3-by-nanostructuring(2b6f4b33-1a6f-4472-ac18-6996f91cd743).html</t>
  </si>
  <si>
    <t>Unit cell=Sr0.8 Ti0.6 Nb0.4 O3</t>
  </si>
  <si>
    <t>Brant</t>
  </si>
  <si>
    <t>http://dx.doi.org/10.1016/j.jssc.2010.06.002</t>
  </si>
  <si>
    <t>SrDy0.08Ti0.92O3</t>
  </si>
  <si>
    <t>SrDyxTi1-yNbyO3</t>
  </si>
  <si>
    <t>DyTiO3</t>
  </si>
  <si>
    <t>Tinh2009</t>
  </si>
  <si>
    <t>http://dx.doi.org/10.1007/978-3-540-88201-5_24</t>
  </si>
  <si>
    <t>SrNd0.17Ti0.83O3</t>
  </si>
  <si>
    <t>SrNd0.2Ti0.8O3</t>
  </si>
  <si>
    <t>SrNd0.24Ti0.76O3</t>
  </si>
  <si>
    <r>
      <rPr>
        <rFont val="Calibri"/>
        <color rgb="FF000000"/>
        <sz val="12.0"/>
      </rPr>
      <t>β</t>
    </r>
    <r>
      <rPr>
        <rFont val="Calibri"/>
        <color rgb="FF000000"/>
        <sz val="10.0"/>
      </rPr>
      <t>-Zn4Sb3</t>
    </r>
  </si>
  <si>
    <t>Toberer2010JMC</t>
  </si>
  <si>
    <t>http://dx.doi.org/10.1039/c0jm02011g</t>
  </si>
  <si>
    <t>Unit Cell = (Zn4 Sb3)1.04</t>
  </si>
  <si>
    <r>
      <rPr>
        <rFont val="Calibri"/>
        <color rgb="FF000000"/>
        <sz val="12.0"/>
      </rPr>
      <t>β</t>
    </r>
    <r>
      <rPr>
        <rFont val="Calibri"/>
        <color rgb="FF000000"/>
        <sz val="10.0"/>
      </rPr>
      <t>-Zn4Sb3</t>
    </r>
  </si>
  <si>
    <t>carrier concentration varied 5-9 e-19/cm^3 because of excess Zn or ZnSb</t>
  </si>
  <si>
    <r>
      <rPr>
        <rFont val="Calibri"/>
        <color rgb="FF000000"/>
        <sz val="12.0"/>
      </rPr>
      <t>β</t>
    </r>
    <r>
      <rPr>
        <rFont val="Calibri"/>
        <color rgb="FF000000"/>
        <sz val="10.0"/>
      </rPr>
      <t>-Zn4Sb3</t>
    </r>
  </si>
  <si>
    <t>*extrapolated from 600K</t>
  </si>
  <si>
    <r>
      <rPr>
        <rFont val="Calibri"/>
        <color rgb="FF000000"/>
        <sz val="12.0"/>
      </rPr>
      <t>β</t>
    </r>
    <r>
      <rPr>
        <rFont val="Calibri"/>
        <color rgb="FF000000"/>
        <sz val="10.0"/>
      </rPr>
      <t>-Zn4Sb3</t>
    </r>
  </si>
  <si>
    <r>
      <rPr>
        <rFont val="Calibri"/>
        <color rgb="FF000000"/>
        <sz val="12.0"/>
      </rPr>
      <t>β</t>
    </r>
    <r>
      <rPr>
        <rFont val="Calibri"/>
        <color rgb="FF000000"/>
        <sz val="10.0"/>
      </rPr>
      <t>-Zn4Sb3</t>
    </r>
  </si>
  <si>
    <r>
      <rPr>
        <rFont val="Calibri"/>
        <color rgb="FF000000"/>
        <sz val="12.0"/>
      </rPr>
      <t>β</t>
    </r>
    <r>
      <rPr>
        <rFont val="Calibri"/>
        <color rgb="FF000000"/>
        <sz val="10.0"/>
      </rPr>
      <t>-Zn4Sb3</t>
    </r>
  </si>
  <si>
    <r>
      <rPr>
        <rFont val="Calibri"/>
        <color rgb="FF000000"/>
        <sz val="12.0"/>
      </rPr>
      <t>β</t>
    </r>
    <r>
      <rPr>
        <rFont val="Calibri"/>
        <color rgb="FF000000"/>
        <sz val="10.0"/>
      </rPr>
      <t>-Zn4Sb3</t>
    </r>
  </si>
  <si>
    <r>
      <rPr>
        <rFont val="Calibri"/>
        <color rgb="FF000000"/>
        <sz val="12.0"/>
      </rPr>
      <t>β</t>
    </r>
    <r>
      <rPr>
        <rFont val="Calibri"/>
        <color rgb="FF000000"/>
        <sz val="10.0"/>
      </rPr>
      <t>-Zn4Sb3</t>
    </r>
  </si>
  <si>
    <r>
      <rPr>
        <rFont val="Calibri"/>
        <color rgb="FF000000"/>
        <sz val="12.0"/>
      </rPr>
      <t>β</t>
    </r>
    <r>
      <rPr>
        <rFont val="Calibri"/>
        <color rgb="FF000000"/>
        <sz val="10.0"/>
      </rPr>
      <t>-Zn4Sb3</t>
    </r>
  </si>
  <si>
    <t>(Zn1-xAlx)O</t>
  </si>
  <si>
    <t>Tsubota1997JMC</t>
  </si>
  <si>
    <t>http://dx.doi.org/10.1039/A602506D</t>
  </si>
  <si>
    <t>*kappa estimated</t>
  </si>
  <si>
    <t>SrNb0.15Ti0.85O3</t>
  </si>
  <si>
    <t>Wang2010JAC</t>
  </si>
  <si>
    <t>http://dx.doi.org/10.1016/j.jallcom.2010.06.195</t>
  </si>
  <si>
    <t>*Values at 1000K extrapolated from 900K</t>
  </si>
  <si>
    <t>Ba8Ga16Ge30</t>
  </si>
  <si>
    <t>Czochralski method, He</t>
  </si>
  <si>
    <t>Toberer2008PRB</t>
  </si>
  <si>
    <t>http://dx.doi.org/10.1103/PhysRevB.77.075203</t>
  </si>
  <si>
    <t>*Seebeck extrapolated from 350K</t>
  </si>
  <si>
    <t>Paschen</t>
  </si>
  <si>
    <t>http://dx.doi.org/10.1103/PhysRevB.64.214404</t>
  </si>
  <si>
    <t>CsBi4Te6</t>
  </si>
  <si>
    <t>melted, air</t>
  </si>
  <si>
    <t>Chung2000S</t>
  </si>
  <si>
    <t>http://dx.doi.org/10.1126/science.287.5455.1024</t>
  </si>
  <si>
    <t>Sb0.005I0.015Cs0.995Bi3.98Te5.97</t>
  </si>
  <si>
    <t>Czochralski method, argon</t>
  </si>
  <si>
    <t>Saramat2006</t>
  </si>
  <si>
    <t>http://dx.doi.org/10.1063/1.2163979</t>
  </si>
  <si>
    <t>*resistivity extrapolated from 900K</t>
  </si>
  <si>
    <t>Tl9BiTe6</t>
  </si>
  <si>
    <t>melted, zone refined</t>
  </si>
  <si>
    <t>Wolfing2001PRL</t>
  </si>
  <si>
    <t>http://dx.doi.org/10.1103/PhysRevLett.86.4350</t>
  </si>
  <si>
    <t>Doert</t>
  </si>
  <si>
    <t>http://dx.doi.org//10.1524/zkri.1994.209.1.95</t>
  </si>
  <si>
    <t>Bi1.2S1.2Ti2S4</t>
  </si>
  <si>
    <t>(Pb/Bi/Sn)S-(TiS2)2</t>
  </si>
  <si>
    <t>solid-liquid-vapor reaction, vacuum</t>
  </si>
  <si>
    <t>Wan2010M</t>
  </si>
  <si>
    <t>http://dx.doi.org/10.3390/ma3042606</t>
  </si>
  <si>
    <t>*extrapolated from 322 K</t>
  </si>
  <si>
    <t>Wan</t>
  </si>
  <si>
    <t>Pb1.8S1.8Ti2S4</t>
  </si>
  <si>
    <t>Sn1.2S1.2Ti2S4</t>
  </si>
  <si>
    <t>Ba8Au5.14Si39.51</t>
  </si>
  <si>
    <t>Ba8AuxSi46-x</t>
  </si>
  <si>
    <t>polyrystalline</t>
  </si>
  <si>
    <t>Candolfi2012JAP</t>
  </si>
  <si>
    <t>http://dx.doi.org/10.1063/1.3682585</t>
  </si>
  <si>
    <t>*extrapolated from 312 K</t>
  </si>
  <si>
    <t>Cordier</t>
  </si>
  <si>
    <t>http://dx.doi.org/10.1016/0022-5088(91)90076-G</t>
  </si>
  <si>
    <t>*extrapolated from 676 K</t>
  </si>
  <si>
    <t>Ba8Au5.59Si39.01</t>
  </si>
  <si>
    <t>Ba8Au6.10Si38.97</t>
  </si>
  <si>
    <t>KBi6.33S10</t>
  </si>
  <si>
    <t>K2S/Bi2S3</t>
  </si>
  <si>
    <t>Kanatizidis1996CM</t>
  </si>
  <si>
    <t>http://dx.doi.org/10.1002/chin.199644003</t>
  </si>
  <si>
    <t>McCarthy</t>
  </si>
  <si>
    <t>http://dx.doi.org/10.1021/ja00109a012</t>
  </si>
  <si>
    <t>Tl11.5Sb11.5Cu8Se27</t>
  </si>
  <si>
    <t>McGuire2005CM</t>
  </si>
  <si>
    <t>http://dx.doi.org/10.1021/cm050412c</t>
  </si>
  <si>
    <t>McGuire</t>
  </si>
  <si>
    <t>TlTiPS5</t>
  </si>
  <si>
    <t>Tl2Cu2SnTe4</t>
  </si>
  <si>
    <t>Mg2Si0.999Bi0.001</t>
  </si>
  <si>
    <t>Mg2Si1-xBix</t>
  </si>
  <si>
    <t>Mg2Si</t>
  </si>
  <si>
    <t>mechanochemical, Ar</t>
  </si>
  <si>
    <t>Bux2011JMC</t>
  </si>
  <si>
    <t>http://dx.doi.org/10.1039/C1JM10827A</t>
  </si>
  <si>
    <t>Saravanan</t>
  </si>
  <si>
    <t>http://dx.doi.org/10.1016/j.jallcom.2008.12.117</t>
  </si>
  <si>
    <t>Mg2Si0.9985Bi0.0015</t>
  </si>
  <si>
    <t>Mg2Si0.997Bi0.003</t>
  </si>
  <si>
    <t>Mg2Si0.995Bi0.005</t>
  </si>
  <si>
    <t>Mg2Si0.994Bi0.006</t>
  </si>
  <si>
    <t>Mg2Si0.993Bi0.007</t>
  </si>
  <si>
    <t>Mg2Si0.98Bi0.02</t>
  </si>
  <si>
    <t>Mg2Si1-x-y-zBixGeyAgz</t>
  </si>
  <si>
    <t>solid state reaction, He/H2</t>
  </si>
  <si>
    <t>Mars2009JEM</t>
  </si>
  <si>
    <t>http://dx.doi.org/10.1007/s11664-009-0735-1</t>
  </si>
  <si>
    <t>*value at 940 K</t>
  </si>
  <si>
    <t>Mg2Si0.6Ge0.4Bi0.02</t>
  </si>
  <si>
    <t>Ihou-Mouko</t>
  </si>
  <si>
    <t>http://dx.doi.org/10.1016/j.jallcom.2011.03.081</t>
  </si>
  <si>
    <t>Mg2Si0.98Ag0.02</t>
  </si>
  <si>
    <t>*value at 930 K</t>
  </si>
  <si>
    <t>Mg2Si0.6Ge0.4Ag0.02</t>
  </si>
  <si>
    <t>*value at 926 K</t>
  </si>
  <si>
    <t>Ag9TlTe5</t>
  </si>
  <si>
    <t>Kurosaki2005APL</t>
  </si>
  <si>
    <t>http://dx.doi.org/10.1063/1.2009828</t>
  </si>
  <si>
    <t>*extrapolated from 342 K</t>
  </si>
  <si>
    <t>Paccard</t>
  </si>
  <si>
    <t>http://dx.doi.org/10.1016/0925-8388(92)90508-7</t>
  </si>
  <si>
    <t>Tl2SnTe5</t>
  </si>
  <si>
    <t>TST</t>
  </si>
  <si>
    <t>Sharp1999APL</t>
  </si>
  <si>
    <t>http://dx.doi.org/10.1063/1.124182</t>
  </si>
  <si>
    <t>Agafonov</t>
  </si>
  <si>
    <t>http://dx.doi.org/10.1107/S0108270190011362</t>
  </si>
  <si>
    <t>Tl2GeTe5</t>
  </si>
  <si>
    <t>TGT</t>
  </si>
  <si>
    <t>*kappa extrapolated from 250 K</t>
  </si>
  <si>
    <t>Toure</t>
  </si>
  <si>
    <t>http://dx.doi.org/10.1016/0022-4596(90)90323-P</t>
  </si>
  <si>
    <t>hotpressed TST</t>
  </si>
  <si>
    <t>melted, hotpressed</t>
  </si>
  <si>
    <t>single Xtal TST</t>
  </si>
  <si>
    <t>flux (TlTe2)</t>
  </si>
  <si>
    <t>Sr0.145Ga0.302Ge0.553</t>
  </si>
  <si>
    <t>Sr8Ga16Ge30</t>
  </si>
  <si>
    <t>Nolas1998APL</t>
  </si>
  <si>
    <t>http://dx.doi.org/10.1063/1.121747</t>
  </si>
  <si>
    <t>http://dx.doi.org/10.1016/S0925-8388(99)00531-9</t>
  </si>
  <si>
    <t>Sr0.147Ga0.298Ge0.555</t>
  </si>
  <si>
    <t>Sr0.146Ga0.285Ge0.569</t>
  </si>
  <si>
    <t>Ba8GaxGe46-x</t>
  </si>
  <si>
    <t>arc melting</t>
  </si>
  <si>
    <t>Anno2002ICT</t>
  </si>
  <si>
    <t>http://dx.doi.org/10.1109/ICT.2002.1190269</t>
  </si>
  <si>
    <t>*kappa extrapolated</t>
  </si>
  <si>
    <t>*value at 920 K, kappa extrapolated</t>
  </si>
  <si>
    <t>Ba8Ga18Ge28</t>
  </si>
  <si>
    <t>*value at 920 K</t>
  </si>
  <si>
    <t>Ba8Ga16Sn30</t>
  </si>
  <si>
    <t>Ba8GaxSn46-x</t>
  </si>
  <si>
    <t>melted, Ar</t>
  </si>
  <si>
    <t>Kuznetsov1999ICT</t>
  </si>
  <si>
    <t>http://dx.doi.org/10.1109/ICT.1999.843362</t>
  </si>
  <si>
    <t>*no kappa reported</t>
  </si>
  <si>
    <t>Suekuni</t>
  </si>
  <si>
    <t>http://dx.doi.org/10.1103/PhysRevB.77.235119</t>
  </si>
  <si>
    <t>*value at 662 K</t>
  </si>
  <si>
    <t>Sr8GaxGe46-x</t>
  </si>
  <si>
    <t>Ba8Ga16Si30</t>
  </si>
  <si>
    <t>Ba8GaxSi46-x</t>
  </si>
  <si>
    <t>Mg2-xCaxSi</t>
  </si>
  <si>
    <t>Zhang2008JAC</t>
  </si>
  <si>
    <t>http://dx.doi.org/10.1016/j.jallcom.2007.09.101</t>
  </si>
  <si>
    <t>Mg1.95Ca0.05Si</t>
  </si>
  <si>
    <t>Mg1.9Ca0.1Si</t>
  </si>
  <si>
    <t>Bridgman method, Ar-H gas</t>
  </si>
  <si>
    <t>Akasaka2007JCG</t>
  </si>
  <si>
    <t>http://dx.doi.org/10.1016/j.jcrysgro.2006.10.270</t>
  </si>
  <si>
    <t>Cu2Se</t>
  </si>
  <si>
    <t>Cu2-xSe</t>
  </si>
  <si>
    <t>Liu2012NM</t>
  </si>
  <si>
    <t>http://dx.doi.org/10.1038/nmat3273</t>
  </si>
  <si>
    <t>http://dx.doi.org/10.1016/0022-4596(91)90289-T</t>
  </si>
  <si>
    <t>http://dx.doi.org/10.1038/nmat3274</t>
  </si>
  <si>
    <t>http://dx.doi.org/10.1038/nmat3275</t>
  </si>
  <si>
    <t>http://dx.doi.org/10.1038/nmat3276</t>
  </si>
  <si>
    <t>Cu1.98Se</t>
  </si>
  <si>
    <t>http://dx.doi.org/10.1038/nmat3277</t>
  </si>
  <si>
    <t>http://dx.doi.org/10.1038/nmat3278</t>
  </si>
  <si>
    <t>http://dx.doi.org/10.1038/nmat3279</t>
  </si>
  <si>
    <t>http://dx.doi.org/10.1038/nmat3280</t>
  </si>
  <si>
    <t>flux (SrCl2), air</t>
  </si>
  <si>
    <t>Shikano2003APL</t>
  </si>
  <si>
    <t>http://link.aip.org/link/doi/10.1063/1.1562337</t>
  </si>
  <si>
    <t>Xu2002APL</t>
  </si>
  <si>
    <t>http://dx.doi.org/10.1063/1.1480115</t>
  </si>
  <si>
    <t>Ca2.7Na0.3Co4O9</t>
  </si>
  <si>
    <t>Ca3-xMxCo4O9</t>
  </si>
  <si>
    <t>*extrapolated from 323 K, kappa estimated</t>
  </si>
  <si>
    <t>Ca2.7Bi0.3Co4O9</t>
  </si>
  <si>
    <t>Ca2.4Na0.3Bi0.3Co4O9</t>
  </si>
  <si>
    <t>Sr0.9Y0.1TiO3</t>
  </si>
  <si>
    <t>Sr1-xMxTiO3</t>
  </si>
  <si>
    <t>Obara2004JJAPP2</t>
  </si>
  <si>
    <t>http://jjap.jsap.jp/link?JJAP/43/L540/</t>
  </si>
  <si>
    <t>Unit Cell = (Sr0.905 Y0.07) (Ti0.995 O3)</t>
  </si>
  <si>
    <t>Ma Qian</t>
  </si>
  <si>
    <t>http://dx.doi.org/10.1016/j.ssi.2010.03.027</t>
  </si>
  <si>
    <t>*kappa estimated from  300K</t>
  </si>
  <si>
    <t>*extrapolated from 937 K, kappa estimated</t>
  </si>
  <si>
    <t>Ba0.3Sr0.6La0.1TiO3</t>
  </si>
  <si>
    <t>BaxSr1-x-yLayTiO3</t>
  </si>
  <si>
    <t>solid state reaction , Ar</t>
  </si>
  <si>
    <t>Muta2004JAC</t>
  </si>
  <si>
    <t>http://dx.doi.org/10.1016/j.jallcom.2003.07.016</t>
  </si>
  <si>
    <t>*extrapolated from 330 K</t>
  </si>
  <si>
    <t>CuRhO2</t>
  </si>
  <si>
    <t>solid state reaction , air</t>
  </si>
  <si>
    <t>Maignan2009PRB</t>
  </si>
  <si>
    <t>http://dx.doi.org/10.1103/PhysRevB.80.115103</t>
  </si>
  <si>
    <t>no kappa reported</t>
  </si>
  <si>
    <t>CuRh0.99Mg0.01O2</t>
  </si>
  <si>
    <t>CuRh0.96Mg0.04O2</t>
  </si>
  <si>
    <t>CuRh0.6Mg0.4O2</t>
  </si>
  <si>
    <t>Ca3AlSb3</t>
  </si>
  <si>
    <t>Ca3-xNaxAlSb3</t>
  </si>
  <si>
    <t>Zevalkink2011EES</t>
  </si>
  <si>
    <t>http://dx.doi.org/10.1039/c0ee00517g</t>
  </si>
  <si>
    <t>*seebeck extrapolated from 333 K</t>
  </si>
  <si>
    <t>http://dx.doi.org/10.1039/C0EE00517G</t>
  </si>
  <si>
    <t>Ca2.97Na0.03AlSb3</t>
  </si>
  <si>
    <t>Ca2.94Na0.06AlSb3</t>
  </si>
  <si>
    <t>Ca2.85Na0.15AlSb3</t>
  </si>
  <si>
    <t>*seebeck, kappa  extrapolated from800K</t>
  </si>
  <si>
    <t>Fe0.998Co0.002Si2</t>
  </si>
  <si>
    <t>(Fe0.998Co0.002Si2)1-x(Y2O3)x</t>
  </si>
  <si>
    <t>FeSi2</t>
  </si>
  <si>
    <t>Ito2006JAC</t>
  </si>
  <si>
    <t>http://dx.doi.org/10.1016/j.jallcom.2005.04.060</t>
  </si>
  <si>
    <t>*extrapolated from 315 K</t>
  </si>
  <si>
    <t>Dusausoy</t>
  </si>
  <si>
    <t xml:space="preserve">http://dx.doi.org/10.1107/S0567740871003765 </t>
  </si>
  <si>
    <t>Fe0.978Co0.00196Si1.96Y0.04O0.06</t>
  </si>
  <si>
    <t>Fe0.978Co0.00196Si1.96Y0.12O0.18</t>
  </si>
  <si>
    <t>Ca5Al2Sb6</t>
  </si>
  <si>
    <t>Ca5-xNaxAl2Sb6</t>
  </si>
  <si>
    <t>Toberer2010AFM</t>
  </si>
  <si>
    <t>http://dx.doi.org/10.1002/adfm.201000970</t>
  </si>
  <si>
    <t>Yan</t>
  </si>
  <si>
    <t>http://dx.doi.org/10.1039/C1JM11463H</t>
  </si>
  <si>
    <t>Ca4.95Na0.05Al2Sb6</t>
  </si>
  <si>
    <t>Ca4.75Na0.25Al2Sb6</t>
  </si>
  <si>
    <t>Fe1.98Ti0.02O3</t>
  </si>
  <si>
    <t>(Fe1-xMx)2O3</t>
  </si>
  <si>
    <t>Fe2TiO3</t>
  </si>
  <si>
    <t>Muta2002JAC</t>
  </si>
  <si>
    <t>http://dx.doi.org/10.1016/S0925-8388(01)01804-7</t>
  </si>
  <si>
    <t>Unit Cell = (Fe1.831 Ti0.169) O3</t>
  </si>
  <si>
    <t>Harrison</t>
  </si>
  <si>
    <t>http://dx.doi.org/10.2138/​am.2010.3402</t>
  </si>
  <si>
    <t>Fe1.96Ti0.04O3</t>
  </si>
  <si>
    <t>Fe1.94Ti0.06O3</t>
  </si>
  <si>
    <t>Fe1.98Sn0.02O3</t>
  </si>
  <si>
    <t>Unit Cell = Fe1.874 Sn0.096 O3</t>
  </si>
  <si>
    <t>Berry</t>
  </si>
  <si>
    <t>http://dx.doi.org/10.1006/jssc.1997.7363</t>
  </si>
  <si>
    <t>Fe1.96Sn0.04O3</t>
  </si>
  <si>
    <t>Ba7SrAl16Si30</t>
  </si>
  <si>
    <t>Ba8-ySryAl14Si32</t>
  </si>
  <si>
    <t>flux (Al), dynamic vacuum</t>
  </si>
  <si>
    <t>Roudebush2011JSSC</t>
  </si>
  <si>
    <t>http://dx.doi.org/10.1016/j.jssc.2011.02.027</t>
  </si>
  <si>
    <t>Roudebush</t>
  </si>
  <si>
    <t>Nd2CuO4</t>
  </si>
  <si>
    <t>Nd2(Cu0.98M0.02)O4</t>
  </si>
  <si>
    <t>Kurosaki2003JAC</t>
  </si>
  <si>
    <t>http://dx.doi.org/10.1002/chin.200318015</t>
  </si>
  <si>
    <t>*Seebeck extrapolated from 700K, kappa extrapolated from 850 K</t>
  </si>
  <si>
    <t>Kaluzhskikh</t>
  </si>
  <si>
    <t>http://dx.doi.org/10.1016/j.jssc.2011.01.035</t>
  </si>
  <si>
    <t>Nd2Cu0.98Ni0.02O4</t>
  </si>
  <si>
    <t>*kappa extrapolated from 325 K</t>
  </si>
  <si>
    <t>*Seebeck extrapolated from 700K</t>
  </si>
  <si>
    <t>Nd2Cu0.98Zn0.02O4</t>
  </si>
  <si>
    <t>Sb1</t>
  </si>
  <si>
    <t>La3Te3.8Sb0.2</t>
  </si>
  <si>
    <t>La3Te4-xMx</t>
  </si>
  <si>
    <t>La3Te4</t>
  </si>
  <si>
    <t>May2010PRB</t>
  </si>
  <si>
    <t>http://dx.doi.org/10.1103/PhysRevB.81.125205</t>
  </si>
  <si>
    <t>Bucher</t>
  </si>
  <si>
    <t>http://dx.doi.org/10.1103/PhysRevB.11.500</t>
  </si>
  <si>
    <t>Sb2</t>
  </si>
  <si>
    <t>La3Te3.65Sb0.35</t>
  </si>
  <si>
    <t>Sb4</t>
  </si>
  <si>
    <t>La3Te3.35Sb0.65</t>
  </si>
  <si>
    <t>Bi1</t>
  </si>
  <si>
    <t>La3Te3.35Bi0.65</t>
  </si>
  <si>
    <t>La1</t>
  </si>
  <si>
    <t>La2.99Te4</t>
  </si>
  <si>
    <t>*kappa extrapolated from  375 K</t>
  </si>
  <si>
    <t>La2</t>
  </si>
  <si>
    <t>La2.74Te4</t>
  </si>
  <si>
    <t>0.0025</t>
  </si>
  <si>
    <t>microwave solvothermal, air</t>
  </si>
  <si>
    <t>Jood2011NL</t>
  </si>
  <si>
    <t>http://dx.doi.org/10.1021/nl202439h</t>
  </si>
  <si>
    <t>Sr0.61Ba0.39Nb2O6</t>
  </si>
  <si>
    <t>Sr0.6Ba0.4Nb2O6</t>
  </si>
  <si>
    <t>Czochralski method, anneal PO&lt;sub&gt;2&lt;/sub&gt; 10&lt;sup&gt;-14&lt;/sup&gt;</t>
  </si>
  <si>
    <t>Lee2010APL</t>
  </si>
  <si>
    <t>http://dx.doi.org/10.1063/1.3291563</t>
  </si>
  <si>
    <t>*kappa from Choy 1992 polycrystalline samples used, values parallel to c axis</t>
  </si>
  <si>
    <t>Carrio</t>
  </si>
  <si>
    <t>http://dx.doi.org/10.1590/S1516-14392002000100010</t>
  </si>
  <si>
    <t>*values at 550 K, extrapolated from 516 K, values parallel to c axis</t>
  </si>
  <si>
    <t>templated grain growth, air, anneal PO&lt;sub&gt;2&lt;/sub&gt; 10&lt;sup&gt;-14&lt;/sup&gt;</t>
  </si>
  <si>
    <t>Lee2011JMR</t>
  </si>
  <si>
    <t>http://dx.doi.org/10.1557/jmr.2010.78</t>
  </si>
  <si>
    <t>Sr4.5Nb4.5O15.5</t>
  </si>
  <si>
    <t>SrnNbnO3n+2</t>
  </si>
  <si>
    <t>floating zone method, Ar</t>
  </si>
  <si>
    <t>Sakai2012JACS</t>
  </si>
  <si>
    <t>http://dx.doi.org/10.1111/j.1551-2916.2012.05169.x</t>
  </si>
  <si>
    <t>Schuekel</t>
  </si>
  <si>
    <t>http://dx.doi.org/10.1002/zaac.19855280909</t>
  </si>
  <si>
    <t>Sr1.6La0.4Nb2O7</t>
  </si>
  <si>
    <t>Sr2-xLaxNb2O7</t>
  </si>
  <si>
    <t>Sr2Nb2O7</t>
  </si>
  <si>
    <t>single</t>
  </si>
  <si>
    <t>Ishizawa</t>
  </si>
  <si>
    <t>http://dx.doi.org/10.1107/S0567740875006462</t>
  </si>
  <si>
    <t>ball milling, hot-pressed nanopowders</t>
  </si>
  <si>
    <t>Joshi2008NL</t>
  </si>
  <si>
    <t>http://dx.doi.org/10.1021/nl8026795</t>
  </si>
  <si>
    <t>Pb0.96Sr0.4TeNa0.2</t>
  </si>
  <si>
    <t>PbTe  (4mol% SrTe, 2mol% Na)</t>
  </si>
  <si>
    <t>PbTe</t>
  </si>
  <si>
    <t>sparks plasma sintering</t>
  </si>
  <si>
    <t>Biswas2012N</t>
  </si>
  <si>
    <t>http://dx.doi.org/10.1038/nature11439</t>
  </si>
  <si>
    <t>*data from 900K</t>
  </si>
  <si>
    <t>Pb0.98Sr0.2TeNa0.1</t>
  </si>
  <si>
    <t>PbTe  (2 mol% SrTe, 1 mol% Na)</t>
  </si>
  <si>
    <t>melting</t>
  </si>
  <si>
    <t>Pb0.98TeNa0.2</t>
  </si>
  <si>
    <t>PbTe  (2 mol% Na)</t>
  </si>
  <si>
    <t>W08</t>
  </si>
  <si>
    <t>WO3-Nb2O5</t>
  </si>
  <si>
    <t>SPS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</si>
</sst>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0.0000E+00"/>
    <numFmt numFmtId="165" formatCode="0.00000E+00"/>
    <numFmt numFmtId="166" formatCode="0.000000"/>
    <numFmt numFmtId="167" formatCode="0.00000"/>
    <numFmt numFmtId="168" formatCode="0.0"/>
    <numFmt numFmtId="169" formatCode="0.000E+00"/>
    <numFmt numFmtId="170" formatCode="0.0000"/>
  </numFmts>
  <fonts count="11">
    <font>
      <sz val="11.0"/>
      <color rgb="FF000000"/>
      <name val="Calibri"/>
    </font>
    <font>
      <sz val="11.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11.0"/>
      <color rgb="FF000000"/>
      <name val="Arial"/>
    </font>
    <font>
      <sz val="11.0"/>
      <color rgb="FF9C0006"/>
      <name val="Calibri"/>
    </font>
    <font>
      <sz val="11.0"/>
      <color rgb="FFFFFFFF"/>
      <name val="Calibri"/>
    </font>
    <font>
      <u/>
      <sz val="11.0"/>
      <color rgb="FF0000FF"/>
      <name val="Calibri"/>
    </font>
    <font>
      <b/>
      <sz val="11.0"/>
      <color rgb="FF000000"/>
      <name val="Calibri"/>
    </font>
    <font>
      <sz val="12.0"/>
      <color rgb="FF000000"/>
      <name val="Calibri"/>
    </font>
    <font>
      <b/>
      <u/>
      <sz val="11.0"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7CE"/>
        <bgColor rgb="FFFFC7CE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2" xfId="0" applyFont="1" applyNumberFormat="1"/>
    <xf borderId="0" fillId="0" fontId="0" numFmtId="164" xfId="0" applyFont="1" applyNumberFormat="1"/>
    <xf borderId="0" fillId="0" fontId="0" numFmtId="49" xfId="0" applyFont="1" applyNumberFormat="1"/>
    <xf borderId="0" fillId="0" fontId="0" numFmtId="165" xfId="0" applyFont="1" applyNumberFormat="1"/>
    <xf borderId="0" fillId="0" fontId="1" numFmtId="0" xfId="0" applyFont="1"/>
    <xf borderId="0" fillId="0" fontId="0" numFmtId="0" xfId="0" applyAlignment="1" applyFont="1">
      <alignment horizontal="right"/>
    </xf>
    <xf borderId="0" fillId="0" fontId="0" numFmtId="1" xfId="0" applyFont="1" applyNumberFormat="1"/>
    <xf borderId="0" fillId="0" fontId="0" numFmtId="166" xfId="0" applyFont="1" applyNumberFormat="1"/>
    <xf borderId="0" fillId="0" fontId="0" numFmtId="11" xfId="0" applyFont="1" applyNumberFormat="1"/>
    <xf borderId="0" fillId="0" fontId="2" numFmtId="0" xfId="0" applyFont="1"/>
    <xf borderId="1" fillId="2" fontId="0" numFmtId="0" xfId="0" applyBorder="1" applyFill="1" applyFont="1"/>
    <xf borderId="1" fillId="2" fontId="0" numFmtId="164" xfId="0" applyBorder="1" applyFont="1" applyNumberFormat="1"/>
    <xf borderId="1" fillId="2" fontId="0" numFmtId="2" xfId="0" applyBorder="1" applyFont="1" applyNumberFormat="1"/>
    <xf borderId="1" fillId="2" fontId="0" numFmtId="1" xfId="0" applyBorder="1" applyFont="1" applyNumberFormat="1"/>
    <xf borderId="1" fillId="2" fontId="0" numFmtId="166" xfId="0" applyBorder="1" applyFont="1" applyNumberFormat="1"/>
    <xf borderId="1" fillId="2" fontId="0" numFmtId="49" xfId="0" applyBorder="1" applyFont="1" applyNumberFormat="1"/>
    <xf borderId="1" fillId="2" fontId="0" numFmtId="11" xfId="0" applyBorder="1" applyFont="1" applyNumberFormat="1"/>
    <xf borderId="1" fillId="2" fontId="3" numFmtId="0" xfId="0" applyBorder="1" applyFont="1"/>
    <xf borderId="0" fillId="0" fontId="0" numFmtId="10" xfId="0" applyFont="1" applyNumberFormat="1"/>
    <xf borderId="1" fillId="2" fontId="0" numFmtId="165" xfId="0" applyBorder="1" applyFont="1" applyNumberFormat="1"/>
    <xf borderId="1" fillId="2" fontId="1" numFmtId="0" xfId="0" applyBorder="1" applyFont="1"/>
    <xf borderId="1" fillId="2" fontId="0" numFmtId="0" xfId="0" applyAlignment="1" applyBorder="1" applyFont="1">
      <alignment horizontal="right"/>
    </xf>
    <xf borderId="0" fillId="0" fontId="0" numFmtId="167" xfId="0" applyFont="1" applyNumberFormat="1"/>
    <xf borderId="0" fillId="0" fontId="4" numFmtId="0" xfId="0" applyFont="1"/>
    <xf borderId="0" fillId="0" fontId="0" numFmtId="168" xfId="0" applyFont="1" applyNumberFormat="1"/>
    <xf borderId="1" fillId="3" fontId="5" numFmtId="0" xfId="0" applyBorder="1" applyFill="1" applyFont="1"/>
    <xf borderId="0" fillId="0" fontId="0" numFmtId="169" xfId="0" applyFont="1" applyNumberFormat="1"/>
    <xf borderId="1" fillId="2" fontId="0" numFmtId="0" xfId="0" applyAlignment="1" applyBorder="1" applyFont="1">
      <alignment readingOrder="0"/>
    </xf>
    <xf borderId="1" fillId="4" fontId="6" numFmtId="0" xfId="0" applyBorder="1" applyFill="1" applyFont="1"/>
    <xf borderId="0" fillId="0" fontId="7" numFmtId="0" xfId="0" applyAlignment="1" applyFont="1">
      <alignment vertical="center"/>
    </xf>
    <xf borderId="0" fillId="0" fontId="0" numFmtId="170" xfId="0" applyFont="1" applyNumberFormat="1"/>
    <xf borderId="1" fillId="2" fontId="0" numFmtId="167" xfId="0" applyBorder="1" applyFont="1" applyNumberFormat="1"/>
    <xf borderId="0" fillId="0" fontId="8" numFmtId="0" xfId="0" applyFont="1"/>
    <xf borderId="0" fillId="0" fontId="1" numFmtId="49" xfId="0" applyFont="1" applyNumberFormat="1"/>
    <xf borderId="0" fillId="0" fontId="9" numFmtId="0" xfId="0" applyFont="1"/>
    <xf borderId="0" fillId="0" fontId="1" numFmtId="11" xfId="0" applyFont="1" applyNumberFormat="1"/>
    <xf borderId="0" fillId="0" fontId="1" numFmtId="164" xfId="0" applyFont="1" applyNumberForma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dx.doi.org/10.1021/cm052055b" TargetMode="External"/><Relationship Id="rId194" Type="http://schemas.openxmlformats.org/officeDocument/2006/relationships/hyperlink" Target="http://dx.doi.org/10.1021/cm052055b" TargetMode="External"/><Relationship Id="rId193" Type="http://schemas.openxmlformats.org/officeDocument/2006/relationships/hyperlink" Target="http://dx.doi.org/10.1021/cm052055b" TargetMode="External"/><Relationship Id="rId192" Type="http://schemas.openxmlformats.org/officeDocument/2006/relationships/hyperlink" Target="http://dx.doi.org/10.1021/cm052055b" TargetMode="External"/><Relationship Id="rId191" Type="http://schemas.openxmlformats.org/officeDocument/2006/relationships/hyperlink" Target="http://dx.doi.org/10.1021/cm052055b" TargetMode="External"/><Relationship Id="rId187" Type="http://schemas.openxmlformats.org/officeDocument/2006/relationships/hyperlink" Target="http://dx.doi.org/10.1021/cm052055b" TargetMode="External"/><Relationship Id="rId186" Type="http://schemas.openxmlformats.org/officeDocument/2006/relationships/hyperlink" Target="http://dx.doi.org/10.1021/cm052055b" TargetMode="External"/><Relationship Id="rId185" Type="http://schemas.openxmlformats.org/officeDocument/2006/relationships/hyperlink" Target="http://dx.doi.org/10.1021/cm052055b" TargetMode="External"/><Relationship Id="rId184" Type="http://schemas.openxmlformats.org/officeDocument/2006/relationships/hyperlink" Target="http://dx.doi.org/10.1021/cm052055b" TargetMode="External"/><Relationship Id="rId189" Type="http://schemas.openxmlformats.org/officeDocument/2006/relationships/hyperlink" Target="http://dx.doi.org/10.1021/cm052055b" TargetMode="External"/><Relationship Id="rId188" Type="http://schemas.openxmlformats.org/officeDocument/2006/relationships/hyperlink" Target="http://dx.doi.org/10.1021/cm052055b" TargetMode="External"/><Relationship Id="rId183" Type="http://schemas.openxmlformats.org/officeDocument/2006/relationships/hyperlink" Target="http://dx.doi.org/10.1021/cm052055b" TargetMode="External"/><Relationship Id="rId182" Type="http://schemas.openxmlformats.org/officeDocument/2006/relationships/hyperlink" Target="http://dx.doi.org/10.1021/cm052055b" TargetMode="External"/><Relationship Id="rId181" Type="http://schemas.openxmlformats.org/officeDocument/2006/relationships/hyperlink" Target="http://dx.doi.org/10.1021/cm052055b" TargetMode="External"/><Relationship Id="rId180" Type="http://schemas.openxmlformats.org/officeDocument/2006/relationships/hyperlink" Target="http://dx.doi.org/10.1021/cm052055b" TargetMode="External"/><Relationship Id="rId176" Type="http://schemas.openxmlformats.org/officeDocument/2006/relationships/hyperlink" Target="http://dx.doi.org/10.1021/cm052055b" TargetMode="External"/><Relationship Id="rId175" Type="http://schemas.openxmlformats.org/officeDocument/2006/relationships/hyperlink" Target="http://dx.doi.org/10.1021/cm052055b" TargetMode="External"/><Relationship Id="rId174" Type="http://schemas.openxmlformats.org/officeDocument/2006/relationships/hyperlink" Target="http://dx.doi.org/10.1021/cm052055b" TargetMode="External"/><Relationship Id="rId173" Type="http://schemas.openxmlformats.org/officeDocument/2006/relationships/hyperlink" Target="http://dx.doi.org/10.1021/cm052055b" TargetMode="External"/><Relationship Id="rId179" Type="http://schemas.openxmlformats.org/officeDocument/2006/relationships/hyperlink" Target="http://dx.doi.org/10.1021/cm052055b" TargetMode="External"/><Relationship Id="rId178" Type="http://schemas.openxmlformats.org/officeDocument/2006/relationships/hyperlink" Target="http://dx.doi.org/10.1021/cm052055b" TargetMode="External"/><Relationship Id="rId177" Type="http://schemas.openxmlformats.org/officeDocument/2006/relationships/hyperlink" Target="http://dx.doi.org/10.1021/cm052055b" TargetMode="External"/><Relationship Id="rId198" Type="http://schemas.openxmlformats.org/officeDocument/2006/relationships/hyperlink" Target="http://dx.doi.org/10.1021/cm052055b" TargetMode="External"/><Relationship Id="rId197" Type="http://schemas.openxmlformats.org/officeDocument/2006/relationships/hyperlink" Target="http://dx.doi.org/10.1021/cm052055b" TargetMode="External"/><Relationship Id="rId196" Type="http://schemas.openxmlformats.org/officeDocument/2006/relationships/hyperlink" Target="http://dx.doi.org/10.1021/cm052055b" TargetMode="External"/><Relationship Id="rId195" Type="http://schemas.openxmlformats.org/officeDocument/2006/relationships/hyperlink" Target="http://dx.doi.org/10.1021/cm052055b" TargetMode="External"/><Relationship Id="rId199" Type="http://schemas.openxmlformats.org/officeDocument/2006/relationships/hyperlink" Target="http://dx.doi.org/10.1021/cm052055b" TargetMode="External"/><Relationship Id="rId150" Type="http://schemas.openxmlformats.org/officeDocument/2006/relationships/hyperlink" Target="http://dx.doi.org/10.1109/ICT.2007.4569450" TargetMode="External"/><Relationship Id="rId392" Type="http://schemas.openxmlformats.org/officeDocument/2006/relationships/hyperlink" Target="http://dx.doi.org/10.1021/ic902072v" TargetMode="External"/><Relationship Id="rId391" Type="http://schemas.openxmlformats.org/officeDocument/2006/relationships/hyperlink" Target="http://dx.doi.org/10.1021/ic902072v" TargetMode="External"/><Relationship Id="rId390" Type="http://schemas.openxmlformats.org/officeDocument/2006/relationships/hyperlink" Target="http://dx.doi.org/10.1021/ic902072v" TargetMode="External"/><Relationship Id="rId1" Type="http://schemas.openxmlformats.org/officeDocument/2006/relationships/hyperlink" Target="http://dx.doi.org/10.1143/JJAP.38.L1336" TargetMode="External"/><Relationship Id="rId2" Type="http://schemas.openxmlformats.org/officeDocument/2006/relationships/hyperlink" Target="http://dx.doi.org/10.2183%2Fpjab.55.43" TargetMode="External"/><Relationship Id="rId3" Type="http://schemas.openxmlformats.org/officeDocument/2006/relationships/hyperlink" Target="http://dx.doi.org/10.2183%2Fpjab.55.43" TargetMode="External"/><Relationship Id="rId149" Type="http://schemas.openxmlformats.org/officeDocument/2006/relationships/hyperlink" Target="http://dx.doi.org/10.1006/jssc.1997.7477" TargetMode="External"/><Relationship Id="rId4" Type="http://schemas.openxmlformats.org/officeDocument/2006/relationships/hyperlink" Target="http://dx.doi.org/10.2183%2Fpjab.55.43" TargetMode="External"/><Relationship Id="rId148" Type="http://schemas.openxmlformats.org/officeDocument/2006/relationships/hyperlink" Target="http://dx.doi.org/10.1006/jssc.1997.7477" TargetMode="External"/><Relationship Id="rId1090" Type="http://schemas.openxmlformats.org/officeDocument/2006/relationships/hyperlink" Target="http://dx.doi.org/doi:10.1039/C1JM10827A" TargetMode="External"/><Relationship Id="rId1091" Type="http://schemas.openxmlformats.org/officeDocument/2006/relationships/hyperlink" Target="http://dx.doi.org/10.1016/j.jallcom.2008.12.117" TargetMode="External"/><Relationship Id="rId1092" Type="http://schemas.openxmlformats.org/officeDocument/2006/relationships/hyperlink" Target="http://dx.doi.org/doi:10.1039/C1JM10827A" TargetMode="External"/><Relationship Id="rId1093" Type="http://schemas.openxmlformats.org/officeDocument/2006/relationships/hyperlink" Target="http://dx.doi.org/10.1016/j.jallcom.2008.12.117" TargetMode="External"/><Relationship Id="rId1094" Type="http://schemas.openxmlformats.org/officeDocument/2006/relationships/hyperlink" Target="http://dx.doi.org/doi:10.1039/C1JM10827A" TargetMode="External"/><Relationship Id="rId9" Type="http://schemas.openxmlformats.org/officeDocument/2006/relationships/hyperlink" Target="http://dx.doi.org/10.2183%2Fpjab.55.43" TargetMode="External"/><Relationship Id="rId143" Type="http://schemas.openxmlformats.org/officeDocument/2006/relationships/hyperlink" Target="http://dx.doi.org/10.1557/PROC-793-S3.3" TargetMode="External"/><Relationship Id="rId385" Type="http://schemas.openxmlformats.org/officeDocument/2006/relationships/hyperlink" Target="http://dx.doi.org/10.1021/ic902072v" TargetMode="External"/><Relationship Id="rId1095" Type="http://schemas.openxmlformats.org/officeDocument/2006/relationships/hyperlink" Target="http://dx.doi.org/10.1016/j.jallcom.2008.12.117" TargetMode="External"/><Relationship Id="rId142" Type="http://schemas.openxmlformats.org/officeDocument/2006/relationships/hyperlink" Target="http://dx.doi.org/10.1023/A:1018515223271" TargetMode="External"/><Relationship Id="rId384" Type="http://schemas.openxmlformats.org/officeDocument/2006/relationships/hyperlink" Target="http://dx.doi.org/10.1021/ic902072v" TargetMode="External"/><Relationship Id="rId1096" Type="http://schemas.openxmlformats.org/officeDocument/2006/relationships/hyperlink" Target="http://dx.doi.org/doi:10.1039/C1JM10827A" TargetMode="External"/><Relationship Id="rId141" Type="http://schemas.openxmlformats.org/officeDocument/2006/relationships/hyperlink" Target="http://dx.doi.org/10.1023/A:1018515223271" TargetMode="External"/><Relationship Id="rId383" Type="http://schemas.openxmlformats.org/officeDocument/2006/relationships/hyperlink" Target="http://dx.doi.org/10.1021/ic902072v" TargetMode="External"/><Relationship Id="rId1097" Type="http://schemas.openxmlformats.org/officeDocument/2006/relationships/hyperlink" Target="http://dx.doi.org/10.1016/j.jallcom.2008.12.117" TargetMode="External"/><Relationship Id="rId140" Type="http://schemas.openxmlformats.org/officeDocument/2006/relationships/hyperlink" Target="http://dx.doi.org/10.1023/A:1018515223271" TargetMode="External"/><Relationship Id="rId382" Type="http://schemas.openxmlformats.org/officeDocument/2006/relationships/hyperlink" Target="http://dx.doi.org/10.1021/ic902072v" TargetMode="External"/><Relationship Id="rId1098" Type="http://schemas.openxmlformats.org/officeDocument/2006/relationships/hyperlink" Target="http://dx.doi.org/doi:10.1039/C1JM10827A" TargetMode="External"/><Relationship Id="rId5" Type="http://schemas.openxmlformats.org/officeDocument/2006/relationships/hyperlink" Target="http://dx.doi.org/10.2183%2Fpjab.55.43" TargetMode="External"/><Relationship Id="rId147" Type="http://schemas.openxmlformats.org/officeDocument/2006/relationships/hyperlink" Target="http://dx.doi.org/10.1006/jssc.1997.7477" TargetMode="External"/><Relationship Id="rId389" Type="http://schemas.openxmlformats.org/officeDocument/2006/relationships/hyperlink" Target="http://dx.doi.org/10.1021/ic902072v" TargetMode="External"/><Relationship Id="rId1099" Type="http://schemas.openxmlformats.org/officeDocument/2006/relationships/hyperlink" Target="http://dx.doi.org/10.1016/j.jallcom.2008.12.117" TargetMode="External"/><Relationship Id="rId6" Type="http://schemas.openxmlformats.org/officeDocument/2006/relationships/hyperlink" Target="http://dx.doi.org/10.2183%2Fpjab.55.43" TargetMode="External"/><Relationship Id="rId146" Type="http://schemas.openxmlformats.org/officeDocument/2006/relationships/hyperlink" Target="http://dx.doi.org/10.1006/jssc.1997.7477" TargetMode="External"/><Relationship Id="rId388" Type="http://schemas.openxmlformats.org/officeDocument/2006/relationships/hyperlink" Target="http://dx.doi.org/10.1021/ic902072v" TargetMode="External"/><Relationship Id="rId7" Type="http://schemas.openxmlformats.org/officeDocument/2006/relationships/hyperlink" Target="http://dx.doi.org/10.2183%2Fpjab.55.43" TargetMode="External"/><Relationship Id="rId145" Type="http://schemas.openxmlformats.org/officeDocument/2006/relationships/hyperlink" Target="http://dx.doi.org/10.1006/jssc.1997.7477" TargetMode="External"/><Relationship Id="rId387" Type="http://schemas.openxmlformats.org/officeDocument/2006/relationships/hyperlink" Target="http://dx.doi.org/10.1021/ic902072v" TargetMode="External"/><Relationship Id="rId8" Type="http://schemas.openxmlformats.org/officeDocument/2006/relationships/hyperlink" Target="http://dx.doi.org/10.2183%2Fpjab.55.43" TargetMode="External"/><Relationship Id="rId144" Type="http://schemas.openxmlformats.org/officeDocument/2006/relationships/hyperlink" Target="http://dx.doi.org/10.1006/jssc.1997.7477" TargetMode="External"/><Relationship Id="rId386" Type="http://schemas.openxmlformats.org/officeDocument/2006/relationships/hyperlink" Target="http://dx.doi.org/10.1021/ic902072v" TargetMode="External"/><Relationship Id="rId381" Type="http://schemas.openxmlformats.org/officeDocument/2006/relationships/hyperlink" Target="http://dx.doi.org/10.1021/ic902072v" TargetMode="External"/><Relationship Id="rId380" Type="http://schemas.openxmlformats.org/officeDocument/2006/relationships/hyperlink" Target="http://dx.doi.org/10.1021/ic902072v" TargetMode="External"/><Relationship Id="rId139" Type="http://schemas.openxmlformats.org/officeDocument/2006/relationships/hyperlink" Target="http://dx.doi.org/10.1023/A:1018515223271" TargetMode="External"/><Relationship Id="rId138" Type="http://schemas.openxmlformats.org/officeDocument/2006/relationships/hyperlink" Target="http://dx.doi.org/10.1023/A:1018515223271" TargetMode="External"/><Relationship Id="rId137" Type="http://schemas.openxmlformats.org/officeDocument/2006/relationships/hyperlink" Target="http://dx.doi.org/10.1016/S0038-1098(01)00265-4" TargetMode="External"/><Relationship Id="rId379" Type="http://schemas.openxmlformats.org/officeDocument/2006/relationships/hyperlink" Target="http://dx.doi.org/10.1021/ic902072v" TargetMode="External"/><Relationship Id="rId1080" Type="http://schemas.openxmlformats.org/officeDocument/2006/relationships/hyperlink" Target="http://dx.doi.org/doi:10.1039/C1JM10827A" TargetMode="External"/><Relationship Id="rId1081" Type="http://schemas.openxmlformats.org/officeDocument/2006/relationships/hyperlink" Target="http://dx.doi.org/10.1016/j.jallcom.2008.12.117" TargetMode="External"/><Relationship Id="rId1082" Type="http://schemas.openxmlformats.org/officeDocument/2006/relationships/hyperlink" Target="http://dx.doi.org/doi:10.1039/C1JM10827A" TargetMode="External"/><Relationship Id="rId1083" Type="http://schemas.openxmlformats.org/officeDocument/2006/relationships/hyperlink" Target="http://dx.doi.org/10.1016/j.jallcom.2008.12.117" TargetMode="External"/><Relationship Id="rId132" Type="http://schemas.openxmlformats.org/officeDocument/2006/relationships/hyperlink" Target="http://dx.doi.org/10.1023/A:1018515223271" TargetMode="External"/><Relationship Id="rId374" Type="http://schemas.openxmlformats.org/officeDocument/2006/relationships/hyperlink" Target="http://dx.doi.org/10.1021/jp809049s" TargetMode="External"/><Relationship Id="rId1084" Type="http://schemas.openxmlformats.org/officeDocument/2006/relationships/hyperlink" Target="http://dx.doi.org/doi:10.1039/C1JM10827A" TargetMode="External"/><Relationship Id="rId131" Type="http://schemas.openxmlformats.org/officeDocument/2006/relationships/hyperlink" Target="http://dx.doi.org/10.1016/S0038-1098(01)00265-4" TargetMode="External"/><Relationship Id="rId373" Type="http://schemas.openxmlformats.org/officeDocument/2006/relationships/hyperlink" Target="http://dx.doi.org/10.1021/jp809049s" TargetMode="External"/><Relationship Id="rId1085" Type="http://schemas.openxmlformats.org/officeDocument/2006/relationships/hyperlink" Target="http://dx.doi.org/10.1016/j.jallcom.2008.12.117" TargetMode="External"/><Relationship Id="rId130" Type="http://schemas.openxmlformats.org/officeDocument/2006/relationships/hyperlink" Target="http://dx.doi.org/10.1023/A:1018515223271" TargetMode="External"/><Relationship Id="rId372" Type="http://schemas.openxmlformats.org/officeDocument/2006/relationships/hyperlink" Target="http://dx.doi.org/10.1021/jp809049s" TargetMode="External"/><Relationship Id="rId1086" Type="http://schemas.openxmlformats.org/officeDocument/2006/relationships/hyperlink" Target="http://dx.doi.org/doi:10.1039/C1JM10827A" TargetMode="External"/><Relationship Id="rId371" Type="http://schemas.openxmlformats.org/officeDocument/2006/relationships/hyperlink" Target="http://dx.doi.org/10.1021/jp809049s" TargetMode="External"/><Relationship Id="rId1087" Type="http://schemas.openxmlformats.org/officeDocument/2006/relationships/hyperlink" Target="http://dx.doi.org/10.1016/j.jallcom.2008.12.117" TargetMode="External"/><Relationship Id="rId136" Type="http://schemas.openxmlformats.org/officeDocument/2006/relationships/hyperlink" Target="http://dx.doi.org/10.1023/A:1018515223271" TargetMode="External"/><Relationship Id="rId378" Type="http://schemas.openxmlformats.org/officeDocument/2006/relationships/hyperlink" Target="http://dx.doi.org/10.1021/ic902072v" TargetMode="External"/><Relationship Id="rId1088" Type="http://schemas.openxmlformats.org/officeDocument/2006/relationships/hyperlink" Target="http://dx.doi.org/doi:10.1039/C1JM10827A" TargetMode="External"/><Relationship Id="rId135" Type="http://schemas.openxmlformats.org/officeDocument/2006/relationships/hyperlink" Target="http://dx.doi.org/10.1016/S0038-1098(01)00265-4" TargetMode="External"/><Relationship Id="rId377" Type="http://schemas.openxmlformats.org/officeDocument/2006/relationships/hyperlink" Target="http://dx.doi.org/10.1021/ic902072v" TargetMode="External"/><Relationship Id="rId1089" Type="http://schemas.openxmlformats.org/officeDocument/2006/relationships/hyperlink" Target="http://dx.doi.org/10.1016/j.jallcom.2008.12.117" TargetMode="External"/><Relationship Id="rId134" Type="http://schemas.openxmlformats.org/officeDocument/2006/relationships/hyperlink" Target="http://dx.doi.org/10.1023/A:1018515223271" TargetMode="External"/><Relationship Id="rId376" Type="http://schemas.openxmlformats.org/officeDocument/2006/relationships/hyperlink" Target="http://dx.doi.org/10.1016/j.ssc.2007.12.033" TargetMode="External"/><Relationship Id="rId133" Type="http://schemas.openxmlformats.org/officeDocument/2006/relationships/hyperlink" Target="http://dx.doi.org/10.1016/S0038-1098(01)00265-4" TargetMode="External"/><Relationship Id="rId375" Type="http://schemas.openxmlformats.org/officeDocument/2006/relationships/hyperlink" Target="http://dx.doi.org/10.1021/jp809049s" TargetMode="External"/><Relationship Id="rId172" Type="http://schemas.openxmlformats.org/officeDocument/2006/relationships/hyperlink" Target="http://dx.doi.org/10.1021/cm052055b" TargetMode="External"/><Relationship Id="rId171" Type="http://schemas.openxmlformats.org/officeDocument/2006/relationships/hyperlink" Target="http://dx.doi.org/10.1021/cm052055b" TargetMode="External"/><Relationship Id="rId170" Type="http://schemas.openxmlformats.org/officeDocument/2006/relationships/hyperlink" Target="http://dx.doi.org/10.1021/cm052055b" TargetMode="External"/><Relationship Id="rId165" Type="http://schemas.openxmlformats.org/officeDocument/2006/relationships/hyperlink" Target="http://dx.doi.org/10.1021/cm052055b" TargetMode="External"/><Relationship Id="rId164" Type="http://schemas.openxmlformats.org/officeDocument/2006/relationships/hyperlink" Target="http://dx.doi.org/10.1021/cm052055b" TargetMode="External"/><Relationship Id="rId163" Type="http://schemas.openxmlformats.org/officeDocument/2006/relationships/hyperlink" Target="http://dx.doi.org/10.1107/S0567740874004729" TargetMode="External"/><Relationship Id="rId162" Type="http://schemas.openxmlformats.org/officeDocument/2006/relationships/hyperlink" Target="http://dx.doi.org/10.1107/S0567740874004729" TargetMode="External"/><Relationship Id="rId169" Type="http://schemas.openxmlformats.org/officeDocument/2006/relationships/hyperlink" Target="http://dx.doi.org/10.1021/cm052055b" TargetMode="External"/><Relationship Id="rId168" Type="http://schemas.openxmlformats.org/officeDocument/2006/relationships/hyperlink" Target="http://dx.doi.org/10.1021/cm052055b" TargetMode="External"/><Relationship Id="rId167" Type="http://schemas.openxmlformats.org/officeDocument/2006/relationships/hyperlink" Target="http://dx.doi.org/10.1021/cm052055b" TargetMode="External"/><Relationship Id="rId166" Type="http://schemas.openxmlformats.org/officeDocument/2006/relationships/hyperlink" Target="http://dx.doi.org/10.1021/cm052055b" TargetMode="External"/><Relationship Id="rId161" Type="http://schemas.openxmlformats.org/officeDocument/2006/relationships/hyperlink" Target="http://dx.doi.org/10.1107/S0567740874004729" TargetMode="External"/><Relationship Id="rId160" Type="http://schemas.openxmlformats.org/officeDocument/2006/relationships/hyperlink" Target="http://dx.doi.org/10.1107/S0567740874004729" TargetMode="External"/><Relationship Id="rId159" Type="http://schemas.openxmlformats.org/officeDocument/2006/relationships/hyperlink" Target="http://dx.doi.org/10.1201/9781420049718.ch22" TargetMode="External"/><Relationship Id="rId154" Type="http://schemas.openxmlformats.org/officeDocument/2006/relationships/hyperlink" Target="http://dx.doi.org/10.1016/0025-5408(93)90055-I" TargetMode="External"/><Relationship Id="rId396" Type="http://schemas.openxmlformats.org/officeDocument/2006/relationships/hyperlink" Target="http://dx.doi.org/10.1016/j.jssc.2008.08.078" TargetMode="External"/><Relationship Id="rId153" Type="http://schemas.openxmlformats.org/officeDocument/2006/relationships/hyperlink" Target="http://dx.doi.org/10.1021/jp809049s" TargetMode="External"/><Relationship Id="rId395" Type="http://schemas.openxmlformats.org/officeDocument/2006/relationships/hyperlink" Target="http://dx.doi.org/10.1021/ic902072v" TargetMode="External"/><Relationship Id="rId152" Type="http://schemas.openxmlformats.org/officeDocument/2006/relationships/hyperlink" Target="http://dx.doi.org/10.1021/jp809049s" TargetMode="External"/><Relationship Id="rId394" Type="http://schemas.openxmlformats.org/officeDocument/2006/relationships/hyperlink" Target="http://dx.doi.org/10.1021/ic902072v" TargetMode="External"/><Relationship Id="rId151" Type="http://schemas.openxmlformats.org/officeDocument/2006/relationships/hyperlink" Target="http://dx.doi.org/10.1021/jp809049s" TargetMode="External"/><Relationship Id="rId393" Type="http://schemas.openxmlformats.org/officeDocument/2006/relationships/hyperlink" Target="http://dx.doi.org/10.1021/ic902072v" TargetMode="External"/><Relationship Id="rId158" Type="http://schemas.openxmlformats.org/officeDocument/2006/relationships/hyperlink" Target="http://dx.doi.org/10.1107/S0567740874004729" TargetMode="External"/><Relationship Id="rId157" Type="http://schemas.openxmlformats.org/officeDocument/2006/relationships/hyperlink" Target="http://dx.doi.org/10.1201/9781420049718.ch19" TargetMode="External"/><Relationship Id="rId399" Type="http://schemas.openxmlformats.org/officeDocument/2006/relationships/hyperlink" Target="http://dx.doi.org/10.1021/cm980358i" TargetMode="External"/><Relationship Id="rId156" Type="http://schemas.openxmlformats.org/officeDocument/2006/relationships/hyperlink" Target="http://dx.doi.org/10.1107/S0567740874004729" TargetMode="External"/><Relationship Id="rId398" Type="http://schemas.openxmlformats.org/officeDocument/2006/relationships/hyperlink" Target="http://dx.doi.org/10.1021/cm060261t" TargetMode="External"/><Relationship Id="rId155" Type="http://schemas.openxmlformats.org/officeDocument/2006/relationships/hyperlink" Target="http://dx.doi.org/10.1016/0025-5408(93)90055-I" TargetMode="External"/><Relationship Id="rId397" Type="http://schemas.openxmlformats.org/officeDocument/2006/relationships/hyperlink" Target="http://dx.doi.org/10.1021/ic902072v" TargetMode="External"/><Relationship Id="rId808" Type="http://schemas.openxmlformats.org/officeDocument/2006/relationships/hyperlink" Target="http://dx.doi.org/10.1109/ICT.2006.331288" TargetMode="External"/><Relationship Id="rId807" Type="http://schemas.openxmlformats.org/officeDocument/2006/relationships/hyperlink" Target="http://dx.doi.org/10.1109/ICT.2006.331288" TargetMode="External"/><Relationship Id="rId806" Type="http://schemas.openxmlformats.org/officeDocument/2006/relationships/hyperlink" Target="http://dx.doi.org/10.1109/ICT.2006.331288" TargetMode="External"/><Relationship Id="rId805" Type="http://schemas.openxmlformats.org/officeDocument/2006/relationships/hyperlink" Target="http://dx.doi.org/10.1109/ICT.2006.331288" TargetMode="External"/><Relationship Id="rId809" Type="http://schemas.openxmlformats.org/officeDocument/2006/relationships/hyperlink" Target="http://dx.doi.org/10.1109/ICT.2006.331288" TargetMode="External"/><Relationship Id="rId800" Type="http://schemas.openxmlformats.org/officeDocument/2006/relationships/hyperlink" Target="http://dx.doi.org/10.1109/ICT.2006.331288" TargetMode="External"/><Relationship Id="rId804" Type="http://schemas.openxmlformats.org/officeDocument/2006/relationships/hyperlink" Target="http://dx.doi.org/10.1109/ICT.2006.331288" TargetMode="External"/><Relationship Id="rId803" Type="http://schemas.openxmlformats.org/officeDocument/2006/relationships/hyperlink" Target="http://dx.doi.org/10.1109/ICT.2006.331288" TargetMode="External"/><Relationship Id="rId802" Type="http://schemas.openxmlformats.org/officeDocument/2006/relationships/hyperlink" Target="http://dx.doi.org/10.1109/ICT.2006.331288" TargetMode="External"/><Relationship Id="rId801" Type="http://schemas.openxmlformats.org/officeDocument/2006/relationships/hyperlink" Target="http://dx.doi.org/10.1109/ICT.2006.331288" TargetMode="External"/><Relationship Id="rId40" Type="http://schemas.openxmlformats.org/officeDocument/2006/relationships/hyperlink" Target="http://dx.doi.org/10.1021/cm9007238" TargetMode="External"/><Relationship Id="rId1334" Type="http://schemas.openxmlformats.org/officeDocument/2006/relationships/hyperlink" Target="http://dx.doi.org/10.1016/S0925-8388(01)01804-7" TargetMode="External"/><Relationship Id="rId1335" Type="http://schemas.openxmlformats.org/officeDocument/2006/relationships/hyperlink" Target="http://dx.doi.org/10.1006/jssc.1997.7363" TargetMode="External"/><Relationship Id="rId42" Type="http://schemas.openxmlformats.org/officeDocument/2006/relationships/hyperlink" Target="http://dx.doi.org/10.1021/cm9007238" TargetMode="External"/><Relationship Id="rId1336" Type="http://schemas.openxmlformats.org/officeDocument/2006/relationships/hyperlink" Target="http://dx.doi.org/10.1016/j.jssc.2011.02.027" TargetMode="External"/><Relationship Id="rId41" Type="http://schemas.openxmlformats.org/officeDocument/2006/relationships/hyperlink" Target="http://dx.doi.org/10.1021/cm9007238" TargetMode="External"/><Relationship Id="rId1337" Type="http://schemas.openxmlformats.org/officeDocument/2006/relationships/hyperlink" Target="http://dx.doi.org/10.1016/j.jssc.2011.02.027" TargetMode="External"/><Relationship Id="rId44" Type="http://schemas.openxmlformats.org/officeDocument/2006/relationships/hyperlink" Target="http://dx.doi.org/10.1021/cm9007238" TargetMode="External"/><Relationship Id="rId1338" Type="http://schemas.openxmlformats.org/officeDocument/2006/relationships/hyperlink" Target="http://dx.doi.org/10.1016/j.jssc.2011.02.027" TargetMode="External"/><Relationship Id="rId43" Type="http://schemas.openxmlformats.org/officeDocument/2006/relationships/hyperlink" Target="http://dx.doi.org/10.1021/cm9007238" TargetMode="External"/><Relationship Id="rId1339" Type="http://schemas.openxmlformats.org/officeDocument/2006/relationships/hyperlink" Target="http://dx.doi.org/10.1016/j.jssc.2011.02.027" TargetMode="External"/><Relationship Id="rId46" Type="http://schemas.openxmlformats.org/officeDocument/2006/relationships/hyperlink" Target="http://dx.doi.org/10.1021/cm9007238" TargetMode="External"/><Relationship Id="rId45" Type="http://schemas.openxmlformats.org/officeDocument/2006/relationships/hyperlink" Target="http://dx.doi.org/10.1021/cm9007238" TargetMode="External"/><Relationship Id="rId509" Type="http://schemas.openxmlformats.org/officeDocument/2006/relationships/hyperlink" Target="http://dx.doi.org/10.1021/ja01317a031" TargetMode="External"/><Relationship Id="rId508" Type="http://schemas.openxmlformats.org/officeDocument/2006/relationships/hyperlink" Target="http://dx.doi.org/10.1016/j.jpcs.2004.01.010" TargetMode="External"/><Relationship Id="rId503" Type="http://schemas.openxmlformats.org/officeDocument/2006/relationships/hyperlink" Target="http://dx.doi.org/10.1021/ja01317a031" TargetMode="External"/><Relationship Id="rId745" Type="http://schemas.openxmlformats.org/officeDocument/2006/relationships/hyperlink" Target="http://dx.doi.org/10.1021/jp809049s" TargetMode="External"/><Relationship Id="rId987" Type="http://schemas.openxmlformats.org/officeDocument/2006/relationships/hyperlink" Target="http://dx.doi.org/10.1016/0022-5088(78)90109-1" TargetMode="External"/><Relationship Id="rId502" Type="http://schemas.openxmlformats.org/officeDocument/2006/relationships/hyperlink" Target="http://dx.doi.org/10.1016/j.jpcs.2004.01.010" TargetMode="External"/><Relationship Id="rId744" Type="http://schemas.openxmlformats.org/officeDocument/2006/relationships/hyperlink" Target="http://dx.doi.org/10.1006/jssc.1995.1384" TargetMode="External"/><Relationship Id="rId986" Type="http://schemas.openxmlformats.org/officeDocument/2006/relationships/hyperlink" Target="http://dx.doi.org/10.1039/c0jm02011g" TargetMode="External"/><Relationship Id="rId501" Type="http://schemas.openxmlformats.org/officeDocument/2006/relationships/hyperlink" Target="http://dx.doi.org/10.1021/ja01317a031" TargetMode="External"/><Relationship Id="rId743" Type="http://schemas.openxmlformats.org/officeDocument/2006/relationships/hyperlink" Target="http://dx.doi.org/10.1021/jp809049s" TargetMode="External"/><Relationship Id="rId985" Type="http://schemas.openxmlformats.org/officeDocument/2006/relationships/hyperlink" Target="http://dx.doi.org/10.1016/0022-5088(78)90109-1" TargetMode="External"/><Relationship Id="rId500" Type="http://schemas.openxmlformats.org/officeDocument/2006/relationships/hyperlink" Target="http://dx.doi.org/10.1016/j.jpcs.2004.01.010" TargetMode="External"/><Relationship Id="rId742" Type="http://schemas.openxmlformats.org/officeDocument/2006/relationships/hyperlink" Target="http://dx.doi.org/10.1006/jssc.1995.1384" TargetMode="External"/><Relationship Id="rId984" Type="http://schemas.openxmlformats.org/officeDocument/2006/relationships/hyperlink" Target="http://dx.doi.org/10.1039/c0jm02011g" TargetMode="External"/><Relationship Id="rId507" Type="http://schemas.openxmlformats.org/officeDocument/2006/relationships/hyperlink" Target="http://dx.doi.org/10.1021/ja01317a031" TargetMode="External"/><Relationship Id="rId749" Type="http://schemas.openxmlformats.org/officeDocument/2006/relationships/hyperlink" Target="http://dx.doi.org/10.1021/jp809049s" TargetMode="External"/><Relationship Id="rId506" Type="http://schemas.openxmlformats.org/officeDocument/2006/relationships/hyperlink" Target="http://dx.doi.org/10.1016/j.jpcs.2004.01.010" TargetMode="External"/><Relationship Id="rId748" Type="http://schemas.openxmlformats.org/officeDocument/2006/relationships/hyperlink" Target="http://dx.doi.org/10.1006/jssc.1995.1384" TargetMode="External"/><Relationship Id="rId505" Type="http://schemas.openxmlformats.org/officeDocument/2006/relationships/hyperlink" Target="http://dx.doi.org/10.1021/ja01317a031" TargetMode="External"/><Relationship Id="rId747" Type="http://schemas.openxmlformats.org/officeDocument/2006/relationships/hyperlink" Target="http://dx.doi.org/10.1021/jp809049s" TargetMode="External"/><Relationship Id="rId989" Type="http://schemas.openxmlformats.org/officeDocument/2006/relationships/hyperlink" Target="http://dx.doi.org/10.1039/A602506D" TargetMode="External"/><Relationship Id="rId504" Type="http://schemas.openxmlformats.org/officeDocument/2006/relationships/hyperlink" Target="http://dx.doi.org/10.1016/j.jpcs.2004.01.010" TargetMode="External"/><Relationship Id="rId746" Type="http://schemas.openxmlformats.org/officeDocument/2006/relationships/hyperlink" Target="http://dx.doi.org/10.1006/jssc.1995.1384" TargetMode="External"/><Relationship Id="rId988" Type="http://schemas.openxmlformats.org/officeDocument/2006/relationships/hyperlink" Target="http://dx.doi.org/10.1039/A602506D" TargetMode="External"/><Relationship Id="rId48" Type="http://schemas.openxmlformats.org/officeDocument/2006/relationships/hyperlink" Target="http://dx.doi.org/10.1021/cm9007238" TargetMode="External"/><Relationship Id="rId47" Type="http://schemas.openxmlformats.org/officeDocument/2006/relationships/hyperlink" Target="http://dx.doi.org/10.1021/cm9007238" TargetMode="External"/><Relationship Id="rId49" Type="http://schemas.openxmlformats.org/officeDocument/2006/relationships/hyperlink" Target="http://dx.doi.org/10.1021/cm9007238" TargetMode="External"/><Relationship Id="rId741" Type="http://schemas.openxmlformats.org/officeDocument/2006/relationships/hyperlink" Target="http://dx.doi.org/10.1016/j.jssc.2008.12.032" TargetMode="External"/><Relationship Id="rId983" Type="http://schemas.openxmlformats.org/officeDocument/2006/relationships/hyperlink" Target="http://dx.doi.org/10.1016/0022-5088(78)90109-1" TargetMode="External"/><Relationship Id="rId1330" Type="http://schemas.openxmlformats.org/officeDocument/2006/relationships/hyperlink" Target="http://dx.doi.org/10.1016/S0925-8388(01)01804-7" TargetMode="External"/><Relationship Id="rId740" Type="http://schemas.openxmlformats.org/officeDocument/2006/relationships/hyperlink" Target="http://dx.doi.org/10.1006/jssc.1995.1384" TargetMode="External"/><Relationship Id="rId982" Type="http://schemas.openxmlformats.org/officeDocument/2006/relationships/hyperlink" Target="http://dx.doi.org/10.1039/c0jm02011g" TargetMode="External"/><Relationship Id="rId1331" Type="http://schemas.openxmlformats.org/officeDocument/2006/relationships/hyperlink" Target="http://dx.doi.org/10.1006/jssc.1997.7363" TargetMode="External"/><Relationship Id="rId981" Type="http://schemas.openxmlformats.org/officeDocument/2006/relationships/hyperlink" Target="http://dx.doi.org/10.1016/0022-5088(78)90109-1" TargetMode="External"/><Relationship Id="rId1332" Type="http://schemas.openxmlformats.org/officeDocument/2006/relationships/hyperlink" Target="http://dx.doi.org/10.1016/S0925-8388(01)01804-7" TargetMode="External"/><Relationship Id="rId980" Type="http://schemas.openxmlformats.org/officeDocument/2006/relationships/hyperlink" Target="http://dx.doi.org/10.1039/c0jm02011g" TargetMode="External"/><Relationship Id="rId1333" Type="http://schemas.openxmlformats.org/officeDocument/2006/relationships/hyperlink" Target="http://dx.doi.org/10.1006/jssc.1997.7363" TargetMode="External"/><Relationship Id="rId1323" Type="http://schemas.openxmlformats.org/officeDocument/2006/relationships/hyperlink" Target="http://dx.doi.org/10.1006/jssc.1997.7363" TargetMode="External"/><Relationship Id="rId1324" Type="http://schemas.openxmlformats.org/officeDocument/2006/relationships/hyperlink" Target="http://dx.doi.org/10.1016/S0925-8388(01)01804-7" TargetMode="External"/><Relationship Id="rId31" Type="http://schemas.openxmlformats.org/officeDocument/2006/relationships/hyperlink" Target="http://dx.doi.org/10.1016/j.actamat.2009.07.062" TargetMode="External"/><Relationship Id="rId1325" Type="http://schemas.openxmlformats.org/officeDocument/2006/relationships/hyperlink" Target="http://dx.doi.org/10.1006/jssc.1997.7363" TargetMode="External"/><Relationship Id="rId30" Type="http://schemas.openxmlformats.org/officeDocument/2006/relationships/hyperlink" Target="http://dx.doi.org/10.1016/j.actamat.2009.07.062" TargetMode="External"/><Relationship Id="rId1326" Type="http://schemas.openxmlformats.org/officeDocument/2006/relationships/hyperlink" Target="http://dx.doi.org/10.1016/S0925-8388(01)01804-7" TargetMode="External"/><Relationship Id="rId33" Type="http://schemas.openxmlformats.org/officeDocument/2006/relationships/hyperlink" Target="http://dx.doi.org/10.1021/cm9007238" TargetMode="External"/><Relationship Id="rId1327" Type="http://schemas.openxmlformats.org/officeDocument/2006/relationships/hyperlink" Target="http://dx.doi.org/10.1006/jssc.1997.7363" TargetMode="External"/><Relationship Id="rId32" Type="http://schemas.openxmlformats.org/officeDocument/2006/relationships/hyperlink" Target="http://dx.doi.org/10.1016/j.actamat.2009.07.062" TargetMode="External"/><Relationship Id="rId1328" Type="http://schemas.openxmlformats.org/officeDocument/2006/relationships/hyperlink" Target="http://dx.doi.org/10.1016/S0925-8388(01)01804-7" TargetMode="External"/><Relationship Id="rId35" Type="http://schemas.openxmlformats.org/officeDocument/2006/relationships/hyperlink" Target="http://dx.doi.org/10.1021/cm9007238" TargetMode="External"/><Relationship Id="rId1329" Type="http://schemas.openxmlformats.org/officeDocument/2006/relationships/hyperlink" Target="http://dx.doi.org/10.1006/jssc.1997.7363" TargetMode="External"/><Relationship Id="rId34" Type="http://schemas.openxmlformats.org/officeDocument/2006/relationships/hyperlink" Target="http://dx.doi.org/10.1021/cm9007238" TargetMode="External"/><Relationship Id="rId739" Type="http://schemas.openxmlformats.org/officeDocument/2006/relationships/hyperlink" Target="http://dx.doi.org/10.1016/j.jssc.2008.12.032" TargetMode="External"/><Relationship Id="rId734" Type="http://schemas.openxmlformats.org/officeDocument/2006/relationships/hyperlink" Target="http://dx.doi.org/10.1006/jssc.1995.1384" TargetMode="External"/><Relationship Id="rId976" Type="http://schemas.openxmlformats.org/officeDocument/2006/relationships/hyperlink" Target="http://dx.doi.org/10.1039/c0jm02011g" TargetMode="External"/><Relationship Id="rId733" Type="http://schemas.openxmlformats.org/officeDocument/2006/relationships/hyperlink" Target="http://dx.doi.org/10.1016/j.jssc.2008.12.032" TargetMode="External"/><Relationship Id="rId975" Type="http://schemas.openxmlformats.org/officeDocument/2006/relationships/hyperlink" Target="http://dx.doi.org/10.1016/0022-5088(78)90109-1" TargetMode="External"/><Relationship Id="rId732" Type="http://schemas.openxmlformats.org/officeDocument/2006/relationships/hyperlink" Target="http://dx.doi.org/10.1006/jssc.1995.1384" TargetMode="External"/><Relationship Id="rId974" Type="http://schemas.openxmlformats.org/officeDocument/2006/relationships/hyperlink" Target="http://dx.doi.org/10.1039/c0jm02011g" TargetMode="External"/><Relationship Id="rId731" Type="http://schemas.openxmlformats.org/officeDocument/2006/relationships/hyperlink" Target="http://dx.doi.org/10.1016/j.jssc.2008.12.032" TargetMode="External"/><Relationship Id="rId973" Type="http://schemas.openxmlformats.org/officeDocument/2006/relationships/hyperlink" Target="http://dx.doi.org/10.1016/0022-5088(78)90109-1" TargetMode="External"/><Relationship Id="rId738" Type="http://schemas.openxmlformats.org/officeDocument/2006/relationships/hyperlink" Target="http://dx.doi.org/10.1006/jssc.1995.1384" TargetMode="External"/><Relationship Id="rId737" Type="http://schemas.openxmlformats.org/officeDocument/2006/relationships/hyperlink" Target="http://dx.doi.org/10.1016/j.jssc.2008.12.032" TargetMode="External"/><Relationship Id="rId979" Type="http://schemas.openxmlformats.org/officeDocument/2006/relationships/hyperlink" Target="http://dx.doi.org/10.1016/0022-5088(78)90109-1" TargetMode="External"/><Relationship Id="rId736" Type="http://schemas.openxmlformats.org/officeDocument/2006/relationships/hyperlink" Target="http://dx.doi.org/10.1006/jssc.1995.1384" TargetMode="External"/><Relationship Id="rId978" Type="http://schemas.openxmlformats.org/officeDocument/2006/relationships/hyperlink" Target="http://dx.doi.org/10.1039/c0jm02011g" TargetMode="External"/><Relationship Id="rId735" Type="http://schemas.openxmlformats.org/officeDocument/2006/relationships/hyperlink" Target="http://dx.doi.org/10.1016/j.jssc.2008.12.032" TargetMode="External"/><Relationship Id="rId977" Type="http://schemas.openxmlformats.org/officeDocument/2006/relationships/hyperlink" Target="http://dx.doi.org/10.1016/0022-5088(78)90109-1" TargetMode="External"/><Relationship Id="rId37" Type="http://schemas.openxmlformats.org/officeDocument/2006/relationships/hyperlink" Target="http://dx.doi.org/10.1021/cm9007238" TargetMode="External"/><Relationship Id="rId36" Type="http://schemas.openxmlformats.org/officeDocument/2006/relationships/hyperlink" Target="http://dx.doi.org/10.1021/cm9007238" TargetMode="External"/><Relationship Id="rId39" Type="http://schemas.openxmlformats.org/officeDocument/2006/relationships/hyperlink" Target="http://dx.doi.org/10.1021/cm9007238" TargetMode="External"/><Relationship Id="rId38" Type="http://schemas.openxmlformats.org/officeDocument/2006/relationships/hyperlink" Target="http://dx.doi.org/10.1021/cm9007238" TargetMode="External"/><Relationship Id="rId730" Type="http://schemas.openxmlformats.org/officeDocument/2006/relationships/hyperlink" Target="http://dx.doi.org/10.1006/jssc.1995.1384" TargetMode="External"/><Relationship Id="rId972" Type="http://schemas.openxmlformats.org/officeDocument/2006/relationships/hyperlink" Target="http://dx.doi.org/10.1039/c0jm02011g" TargetMode="External"/><Relationship Id="rId971" Type="http://schemas.openxmlformats.org/officeDocument/2006/relationships/hyperlink" Target="http://dx.doi.org/10.1016/0022-5088(78)90109-1" TargetMode="External"/><Relationship Id="rId1320" Type="http://schemas.openxmlformats.org/officeDocument/2006/relationships/hyperlink" Target="http://dx.doi.org/10.1016/S0925-8388(01)01804-7" TargetMode="External"/><Relationship Id="rId970" Type="http://schemas.openxmlformats.org/officeDocument/2006/relationships/hyperlink" Target="http://dx.doi.org/10.1039/c0jm02011g" TargetMode="External"/><Relationship Id="rId1321" Type="http://schemas.openxmlformats.org/officeDocument/2006/relationships/hyperlink" Target="http://dx.doi.org/10.1006/jssc.1997.7363" TargetMode="External"/><Relationship Id="rId1322" Type="http://schemas.openxmlformats.org/officeDocument/2006/relationships/hyperlink" Target="http://dx.doi.org/10.1016/S0925-8388(01)01804-7" TargetMode="External"/><Relationship Id="rId1114" Type="http://schemas.openxmlformats.org/officeDocument/2006/relationships/hyperlink" Target="http://dx.doi.org/10.1007/s11664-009-0735-1" TargetMode="External"/><Relationship Id="rId1356" Type="http://schemas.openxmlformats.org/officeDocument/2006/relationships/hyperlink" Target="http://dx.doi.org/10.1002/chin.200318015" TargetMode="External"/><Relationship Id="rId1115" Type="http://schemas.openxmlformats.org/officeDocument/2006/relationships/hyperlink" Target="http://dx.doi.org/10.1016/j.jallcom.2011.03.081" TargetMode="External"/><Relationship Id="rId1357" Type="http://schemas.openxmlformats.org/officeDocument/2006/relationships/hyperlink" Target="http://dx.doi.org/10.1016/j.jssc.2011.01.035" TargetMode="External"/><Relationship Id="rId20" Type="http://schemas.openxmlformats.org/officeDocument/2006/relationships/hyperlink" Target="http://dx.doi.org/10.1016/j.actamat.2009.07.062" TargetMode="External"/><Relationship Id="rId1116" Type="http://schemas.openxmlformats.org/officeDocument/2006/relationships/hyperlink" Target="http://dx.doi.org/10.1007/s11664-009-0735-1" TargetMode="External"/><Relationship Id="rId1358" Type="http://schemas.openxmlformats.org/officeDocument/2006/relationships/hyperlink" Target="http://dx.doi.org/10.1002/chin.200318015" TargetMode="External"/><Relationship Id="rId1117" Type="http://schemas.openxmlformats.org/officeDocument/2006/relationships/hyperlink" Target="http://dx.doi.org/10.1016/j.jallcom.2011.03.081" TargetMode="External"/><Relationship Id="rId1359" Type="http://schemas.openxmlformats.org/officeDocument/2006/relationships/hyperlink" Target="http://dx.doi.org/10.1016/j.jssc.2011.01.035" TargetMode="External"/><Relationship Id="rId22" Type="http://schemas.openxmlformats.org/officeDocument/2006/relationships/hyperlink" Target="http://dx.doi.org/10.1016/j.actamat.2009.07.062" TargetMode="External"/><Relationship Id="rId1118" Type="http://schemas.openxmlformats.org/officeDocument/2006/relationships/hyperlink" Target="http://dx.doi.org/10.1007/s11664-009-0735-1" TargetMode="External"/><Relationship Id="rId21" Type="http://schemas.openxmlformats.org/officeDocument/2006/relationships/hyperlink" Target="http://dx.doi.org/10.1016/j.actamat.2009.07.062" TargetMode="External"/><Relationship Id="rId1119" Type="http://schemas.openxmlformats.org/officeDocument/2006/relationships/hyperlink" Target="http://dx.doi.org/10.1016/j.jallcom.2011.03.081" TargetMode="External"/><Relationship Id="rId24" Type="http://schemas.openxmlformats.org/officeDocument/2006/relationships/hyperlink" Target="http://dx.doi.org/10.1016/j.actamat.2009.07.062" TargetMode="External"/><Relationship Id="rId23" Type="http://schemas.openxmlformats.org/officeDocument/2006/relationships/hyperlink" Target="http://dx.doi.org/10.1016/S0025-5408(02)00997-2" TargetMode="External"/><Relationship Id="rId525" Type="http://schemas.openxmlformats.org/officeDocument/2006/relationships/hyperlink" Target="http://dx.doi.org/10.1016/0038-1098(80)90668-7" TargetMode="External"/><Relationship Id="rId767" Type="http://schemas.openxmlformats.org/officeDocument/2006/relationships/hyperlink" Target="http://dx.doi.org/10.1021/jp809049s" TargetMode="External"/><Relationship Id="rId524" Type="http://schemas.openxmlformats.org/officeDocument/2006/relationships/hyperlink" Target="http://dx.doi.org/10.1063/1.1687532" TargetMode="External"/><Relationship Id="rId766" Type="http://schemas.openxmlformats.org/officeDocument/2006/relationships/hyperlink" Target="http://dx.doi.org/10.1006/jssc.1995.1384" TargetMode="External"/><Relationship Id="rId523" Type="http://schemas.openxmlformats.org/officeDocument/2006/relationships/hyperlink" Target="http://dx.doi.org/10.1016/0038-1098(80)90668-7" TargetMode="External"/><Relationship Id="rId765" Type="http://schemas.openxmlformats.org/officeDocument/2006/relationships/hyperlink" Target="http://dx.doi.org/10.1021/jp809049s" TargetMode="External"/><Relationship Id="rId522" Type="http://schemas.openxmlformats.org/officeDocument/2006/relationships/hyperlink" Target="http://dx.doi.org/10.1063/1.1687532" TargetMode="External"/><Relationship Id="rId764" Type="http://schemas.openxmlformats.org/officeDocument/2006/relationships/hyperlink" Target="http://dx.doi.org/10.1006/jssc.1995.1384" TargetMode="External"/><Relationship Id="rId529" Type="http://schemas.openxmlformats.org/officeDocument/2006/relationships/hyperlink" Target="http://dx.doi.org/10.1016/0038-1098(80)90668-7" TargetMode="External"/><Relationship Id="rId528" Type="http://schemas.openxmlformats.org/officeDocument/2006/relationships/hyperlink" Target="http://dx.doi.org/10.1063/1.1687532" TargetMode="External"/><Relationship Id="rId527" Type="http://schemas.openxmlformats.org/officeDocument/2006/relationships/hyperlink" Target="http://dx.doi.org/10.1016/0038-1098(80)90668-7" TargetMode="External"/><Relationship Id="rId769" Type="http://schemas.openxmlformats.org/officeDocument/2006/relationships/hyperlink" Target="http://dx.doi.org/10.1021/jp809049s" TargetMode="External"/><Relationship Id="rId526" Type="http://schemas.openxmlformats.org/officeDocument/2006/relationships/hyperlink" Target="http://dx.doi.org/10.1063/1.1687532" TargetMode="External"/><Relationship Id="rId768" Type="http://schemas.openxmlformats.org/officeDocument/2006/relationships/hyperlink" Target="http://dx.doi.org/10.1006/jssc.1995.1384" TargetMode="External"/><Relationship Id="rId26" Type="http://schemas.openxmlformats.org/officeDocument/2006/relationships/hyperlink" Target="http://dx.doi.org/10.1016/j.actamat.2009.07.062" TargetMode="External"/><Relationship Id="rId25" Type="http://schemas.openxmlformats.org/officeDocument/2006/relationships/hyperlink" Target="http://dx.doi.org/10.1016/j.actamat.2009.07.062" TargetMode="External"/><Relationship Id="rId28" Type="http://schemas.openxmlformats.org/officeDocument/2006/relationships/hyperlink" Target="http://dx.doi.org/10.1016/j.actamat.2009.07.062" TargetMode="External"/><Relationship Id="rId1350" Type="http://schemas.openxmlformats.org/officeDocument/2006/relationships/hyperlink" Target="http://dx.doi.org/10.1002/chin.200318015" TargetMode="External"/><Relationship Id="rId27" Type="http://schemas.openxmlformats.org/officeDocument/2006/relationships/hyperlink" Target="http://dx.doi.org/10.1016/j.actamat.2009.07.062" TargetMode="External"/><Relationship Id="rId1351" Type="http://schemas.openxmlformats.org/officeDocument/2006/relationships/hyperlink" Target="http://dx.doi.org/10.1016/j.jssc.2011.01.035" TargetMode="External"/><Relationship Id="rId521" Type="http://schemas.openxmlformats.org/officeDocument/2006/relationships/hyperlink" Target="http://dx.doi.org/10.1016/0038-1098(80)90668-7" TargetMode="External"/><Relationship Id="rId763" Type="http://schemas.openxmlformats.org/officeDocument/2006/relationships/hyperlink" Target="http://dx.doi.org/10.1021/jp809049s" TargetMode="External"/><Relationship Id="rId1110" Type="http://schemas.openxmlformats.org/officeDocument/2006/relationships/hyperlink" Target="http://dx.doi.org/10.1007/s11664-009-0735-1" TargetMode="External"/><Relationship Id="rId1352" Type="http://schemas.openxmlformats.org/officeDocument/2006/relationships/hyperlink" Target="http://dx.doi.org/10.1002/chin.200318015" TargetMode="External"/><Relationship Id="rId29" Type="http://schemas.openxmlformats.org/officeDocument/2006/relationships/hyperlink" Target="http://dx.doi.org/10.1016/j.actamat.2009.07.062" TargetMode="External"/><Relationship Id="rId520" Type="http://schemas.openxmlformats.org/officeDocument/2006/relationships/hyperlink" Target="http://dx.doi.org/10.1063/1.1687532" TargetMode="External"/><Relationship Id="rId762" Type="http://schemas.openxmlformats.org/officeDocument/2006/relationships/hyperlink" Target="http://dx.doi.org/10.1006/jssc.1995.1384" TargetMode="External"/><Relationship Id="rId1111" Type="http://schemas.openxmlformats.org/officeDocument/2006/relationships/hyperlink" Target="http://dx.doi.org/10.1016/j.jallcom.2008.12.117" TargetMode="External"/><Relationship Id="rId1353" Type="http://schemas.openxmlformats.org/officeDocument/2006/relationships/hyperlink" Target="http://dx.doi.org/10.1016/j.jssc.2011.01.035" TargetMode="External"/><Relationship Id="rId761" Type="http://schemas.openxmlformats.org/officeDocument/2006/relationships/hyperlink" Target="http://dx.doi.org/10.1021/jp809049s" TargetMode="External"/><Relationship Id="rId1112" Type="http://schemas.openxmlformats.org/officeDocument/2006/relationships/hyperlink" Target="http://dx.doi.org/10.1007/s11664-009-0735-1" TargetMode="External"/><Relationship Id="rId1354" Type="http://schemas.openxmlformats.org/officeDocument/2006/relationships/hyperlink" Target="http://dx.doi.org/10.1002/chin.200318015" TargetMode="External"/><Relationship Id="rId760" Type="http://schemas.openxmlformats.org/officeDocument/2006/relationships/hyperlink" Target="http://dx.doi.org/10.1006/jssc.1995.1384" TargetMode="External"/><Relationship Id="rId1113" Type="http://schemas.openxmlformats.org/officeDocument/2006/relationships/hyperlink" Target="http://dx.doi.org/10.1016/j.jallcom.2008.12.117" TargetMode="External"/><Relationship Id="rId1355" Type="http://schemas.openxmlformats.org/officeDocument/2006/relationships/hyperlink" Target="http://dx.doi.org/10.1016/j.jssc.2011.01.035" TargetMode="External"/><Relationship Id="rId1103" Type="http://schemas.openxmlformats.org/officeDocument/2006/relationships/hyperlink" Target="http://dx.doi.org/10.1016/j.jallcom.2008.12.117" TargetMode="External"/><Relationship Id="rId1345" Type="http://schemas.openxmlformats.org/officeDocument/2006/relationships/hyperlink" Target="http://dx.doi.org/10.1016/j.jssc.2011.01.035" TargetMode="External"/><Relationship Id="rId1104" Type="http://schemas.openxmlformats.org/officeDocument/2006/relationships/hyperlink" Target="http://dx.doi.org/doi:10.1039/C1JM10827A" TargetMode="External"/><Relationship Id="rId1346" Type="http://schemas.openxmlformats.org/officeDocument/2006/relationships/hyperlink" Target="http://dx.doi.org/10.1002/chin.200318015" TargetMode="External"/><Relationship Id="rId1105" Type="http://schemas.openxmlformats.org/officeDocument/2006/relationships/hyperlink" Target="http://dx.doi.org/10.1016/j.jallcom.2008.12.117" TargetMode="External"/><Relationship Id="rId1347" Type="http://schemas.openxmlformats.org/officeDocument/2006/relationships/hyperlink" Target="http://dx.doi.org/10.1016/j.jssc.2011.01.035" TargetMode="External"/><Relationship Id="rId1106" Type="http://schemas.openxmlformats.org/officeDocument/2006/relationships/hyperlink" Target="http://dx.doi.org/10.1007/s11664-009-0735-1" TargetMode="External"/><Relationship Id="rId1348" Type="http://schemas.openxmlformats.org/officeDocument/2006/relationships/hyperlink" Target="http://dx.doi.org/10.1002/chin.200318015" TargetMode="External"/><Relationship Id="rId11" Type="http://schemas.openxmlformats.org/officeDocument/2006/relationships/hyperlink" Target="http://dx.doi.org/10.2183%2Fpjab.55.43" TargetMode="External"/><Relationship Id="rId1107" Type="http://schemas.openxmlformats.org/officeDocument/2006/relationships/hyperlink" Target="http://dx.doi.org/10.1016/j.jallcom.2008.12.117" TargetMode="External"/><Relationship Id="rId1349" Type="http://schemas.openxmlformats.org/officeDocument/2006/relationships/hyperlink" Target="http://dx.doi.org/10.1016/j.jssc.2011.01.035" TargetMode="External"/><Relationship Id="rId10" Type="http://schemas.openxmlformats.org/officeDocument/2006/relationships/hyperlink" Target="http://dx.doi.org/10.2183%2Fpjab.55.43" TargetMode="External"/><Relationship Id="rId1108" Type="http://schemas.openxmlformats.org/officeDocument/2006/relationships/hyperlink" Target="http://dx.doi.org/10.1007/s11664-009-0735-1" TargetMode="External"/><Relationship Id="rId13" Type="http://schemas.openxmlformats.org/officeDocument/2006/relationships/hyperlink" Target="http://dx.doi.org/10.2183%2Fpjab.55.43" TargetMode="External"/><Relationship Id="rId1109" Type="http://schemas.openxmlformats.org/officeDocument/2006/relationships/hyperlink" Target="http://dx.doi.org/10.1016/j.jallcom.2008.12.117" TargetMode="External"/><Relationship Id="rId12" Type="http://schemas.openxmlformats.org/officeDocument/2006/relationships/hyperlink" Target="http://dx.doi.org/10.2183%2Fpjab.55.43" TargetMode="External"/><Relationship Id="rId519" Type="http://schemas.openxmlformats.org/officeDocument/2006/relationships/hyperlink" Target="http://dx.doi.org/10.1016/0038-1098(80)90668-7" TargetMode="External"/><Relationship Id="rId514" Type="http://schemas.openxmlformats.org/officeDocument/2006/relationships/hyperlink" Target="http://dx.doi.org/10.1063/1.1687532" TargetMode="External"/><Relationship Id="rId756" Type="http://schemas.openxmlformats.org/officeDocument/2006/relationships/hyperlink" Target="http://dx.doi.org/10.1006/jssc.1995.1384" TargetMode="External"/><Relationship Id="rId998" Type="http://schemas.openxmlformats.org/officeDocument/2006/relationships/hyperlink" Target="http://dx.doi.org/10.1039/A602506D" TargetMode="External"/><Relationship Id="rId513" Type="http://schemas.openxmlformats.org/officeDocument/2006/relationships/hyperlink" Target="http://dx.doi.org/10.1016/0038-1098(80)90668-7" TargetMode="External"/><Relationship Id="rId755" Type="http://schemas.openxmlformats.org/officeDocument/2006/relationships/hyperlink" Target="http://dx.doi.org/10.1021/jp809049s" TargetMode="External"/><Relationship Id="rId997" Type="http://schemas.openxmlformats.org/officeDocument/2006/relationships/hyperlink" Target="http://dx.doi.org/10.1039/A602506D" TargetMode="External"/><Relationship Id="rId512" Type="http://schemas.openxmlformats.org/officeDocument/2006/relationships/hyperlink" Target="http://dx.doi.org/10.1063/1.1687532" TargetMode="External"/><Relationship Id="rId754" Type="http://schemas.openxmlformats.org/officeDocument/2006/relationships/hyperlink" Target="http://dx.doi.org/10.1006/jssc.1995.1384" TargetMode="External"/><Relationship Id="rId996" Type="http://schemas.openxmlformats.org/officeDocument/2006/relationships/hyperlink" Target="http://dx.doi.org/10.1039/A602506D" TargetMode="External"/><Relationship Id="rId511" Type="http://schemas.openxmlformats.org/officeDocument/2006/relationships/hyperlink" Target="http://dx.doi.org/10.1016/0038-1098(80)90668-7" TargetMode="External"/><Relationship Id="rId753" Type="http://schemas.openxmlformats.org/officeDocument/2006/relationships/hyperlink" Target="http://dx.doi.org/10.1021/jp809049s" TargetMode="External"/><Relationship Id="rId995" Type="http://schemas.openxmlformats.org/officeDocument/2006/relationships/hyperlink" Target="http://dx.doi.org/10.1039/A602506D" TargetMode="External"/><Relationship Id="rId518" Type="http://schemas.openxmlformats.org/officeDocument/2006/relationships/hyperlink" Target="http://dx.doi.org/10.1063/1.1687532" TargetMode="External"/><Relationship Id="rId517" Type="http://schemas.openxmlformats.org/officeDocument/2006/relationships/hyperlink" Target="http://dx.doi.org/10.1016/0038-1098(80)90668-7" TargetMode="External"/><Relationship Id="rId759" Type="http://schemas.openxmlformats.org/officeDocument/2006/relationships/hyperlink" Target="http://dx.doi.org/10.1021/jp809049s" TargetMode="External"/><Relationship Id="rId516" Type="http://schemas.openxmlformats.org/officeDocument/2006/relationships/hyperlink" Target="http://dx.doi.org/10.1063/1.1687532" TargetMode="External"/><Relationship Id="rId758" Type="http://schemas.openxmlformats.org/officeDocument/2006/relationships/hyperlink" Target="http://dx.doi.org/10.1006/jssc.1995.1384" TargetMode="External"/><Relationship Id="rId515" Type="http://schemas.openxmlformats.org/officeDocument/2006/relationships/hyperlink" Target="http://dx.doi.org/10.1016/0038-1098(80)90668-7" TargetMode="External"/><Relationship Id="rId757" Type="http://schemas.openxmlformats.org/officeDocument/2006/relationships/hyperlink" Target="http://dx.doi.org/10.1021/jp809049s" TargetMode="External"/><Relationship Id="rId999" Type="http://schemas.openxmlformats.org/officeDocument/2006/relationships/hyperlink" Target="http://dx.doi.org/10.1039/A602506D" TargetMode="External"/><Relationship Id="rId15" Type="http://schemas.openxmlformats.org/officeDocument/2006/relationships/hyperlink" Target="http://dx.doi.org/10.2183%2Fpjab.55.43" TargetMode="External"/><Relationship Id="rId990" Type="http://schemas.openxmlformats.org/officeDocument/2006/relationships/hyperlink" Target="http://dx.doi.org/10.1039/A602506D" TargetMode="External"/><Relationship Id="rId14" Type="http://schemas.openxmlformats.org/officeDocument/2006/relationships/hyperlink" Target="http://dx.doi.org/10.2183%2Fpjab.55.43" TargetMode="External"/><Relationship Id="rId17" Type="http://schemas.openxmlformats.org/officeDocument/2006/relationships/hyperlink" Target="http://dx.doi.org/10.1557/jmr.2011.140" TargetMode="External"/><Relationship Id="rId16" Type="http://schemas.openxmlformats.org/officeDocument/2006/relationships/hyperlink" Target="http://dx.doi.org/10.1016/j.jallcom.2009.08.012" TargetMode="External"/><Relationship Id="rId1340" Type="http://schemas.openxmlformats.org/officeDocument/2006/relationships/hyperlink" Target="http://dx.doi.org/10.1016/j.jssc.2011.02.027" TargetMode="External"/><Relationship Id="rId19" Type="http://schemas.openxmlformats.org/officeDocument/2006/relationships/hyperlink" Target="http://dx.doi.org/10.1557/jmr.2011.140" TargetMode="External"/><Relationship Id="rId510" Type="http://schemas.openxmlformats.org/officeDocument/2006/relationships/hyperlink" Target="http://dx.doi.org/10.1063/1.1687532" TargetMode="External"/><Relationship Id="rId752" Type="http://schemas.openxmlformats.org/officeDocument/2006/relationships/hyperlink" Target="http://dx.doi.org/10.1006/jssc.1995.1384" TargetMode="External"/><Relationship Id="rId994" Type="http://schemas.openxmlformats.org/officeDocument/2006/relationships/hyperlink" Target="http://dx.doi.org/10.1039/A602506D" TargetMode="External"/><Relationship Id="rId1341" Type="http://schemas.openxmlformats.org/officeDocument/2006/relationships/hyperlink" Target="http://dx.doi.org/10.1016/j.jssc.2011.02.027" TargetMode="External"/><Relationship Id="rId18" Type="http://schemas.openxmlformats.org/officeDocument/2006/relationships/hyperlink" Target="http://dx.doi.org/10.1016/j.actamat.2009.07.062" TargetMode="External"/><Relationship Id="rId751" Type="http://schemas.openxmlformats.org/officeDocument/2006/relationships/hyperlink" Target="http://dx.doi.org/10.1021/jp809049s" TargetMode="External"/><Relationship Id="rId993" Type="http://schemas.openxmlformats.org/officeDocument/2006/relationships/hyperlink" Target="http://dx.doi.org/10.1039/A602506D" TargetMode="External"/><Relationship Id="rId1100" Type="http://schemas.openxmlformats.org/officeDocument/2006/relationships/hyperlink" Target="http://dx.doi.org/doi:10.1039/C1JM10827A" TargetMode="External"/><Relationship Id="rId1342" Type="http://schemas.openxmlformats.org/officeDocument/2006/relationships/hyperlink" Target="http://dx.doi.org/10.1016/j.jssc.2011.02.027" TargetMode="External"/><Relationship Id="rId750" Type="http://schemas.openxmlformats.org/officeDocument/2006/relationships/hyperlink" Target="http://dx.doi.org/10.1006/jssc.1995.1384" TargetMode="External"/><Relationship Id="rId992" Type="http://schemas.openxmlformats.org/officeDocument/2006/relationships/hyperlink" Target="http://dx.doi.org/10.1039/A602506D" TargetMode="External"/><Relationship Id="rId1101" Type="http://schemas.openxmlformats.org/officeDocument/2006/relationships/hyperlink" Target="http://dx.doi.org/10.1016/j.jallcom.2008.12.117" TargetMode="External"/><Relationship Id="rId1343" Type="http://schemas.openxmlformats.org/officeDocument/2006/relationships/hyperlink" Target="http://dx.doi.org/10.1016/j.jssc.2011.02.027" TargetMode="External"/><Relationship Id="rId991" Type="http://schemas.openxmlformats.org/officeDocument/2006/relationships/hyperlink" Target="http://dx.doi.org/10.1039/A602506D" TargetMode="External"/><Relationship Id="rId1102" Type="http://schemas.openxmlformats.org/officeDocument/2006/relationships/hyperlink" Target="http://dx.doi.org/doi:10.1039/C1JM10827A" TargetMode="External"/><Relationship Id="rId1344" Type="http://schemas.openxmlformats.org/officeDocument/2006/relationships/hyperlink" Target="http://dx.doi.org/10.1002/chin.200318015" TargetMode="External"/><Relationship Id="rId84" Type="http://schemas.openxmlformats.org/officeDocument/2006/relationships/hyperlink" Target="http://dx.doi.org/10.1006/jssc.1994.1116" TargetMode="External"/><Relationship Id="rId83" Type="http://schemas.openxmlformats.org/officeDocument/2006/relationships/hyperlink" Target="http://dx.doi.org/10.1006/jssc.1994.1116" TargetMode="External"/><Relationship Id="rId86" Type="http://schemas.openxmlformats.org/officeDocument/2006/relationships/hyperlink" Target="http://dx.doi.org/10.1063/1.2362922" TargetMode="External"/><Relationship Id="rId85" Type="http://schemas.openxmlformats.org/officeDocument/2006/relationships/hyperlink" Target="http://dx.doi.org/10.1006/jssc.1994.1116" TargetMode="External"/><Relationship Id="rId88" Type="http://schemas.openxmlformats.org/officeDocument/2006/relationships/hyperlink" Target="http://dx.doi.org/10.1021/jp809049s" TargetMode="External"/><Relationship Id="rId87" Type="http://schemas.openxmlformats.org/officeDocument/2006/relationships/hyperlink" Target="http://dx.doi.org/10.1021/jp809049s" TargetMode="External"/><Relationship Id="rId89" Type="http://schemas.openxmlformats.org/officeDocument/2006/relationships/hyperlink" Target="http://dx.doi.org/10.1021/jp809049s" TargetMode="External"/><Relationship Id="rId709" Type="http://schemas.openxmlformats.org/officeDocument/2006/relationships/hyperlink" Target="http://dx.doi.org/10.1007/BF01320505" TargetMode="External"/><Relationship Id="rId708" Type="http://schemas.openxmlformats.org/officeDocument/2006/relationships/hyperlink" Target="http://dx.doi.org/10.1007/s11664-009-0975-0" TargetMode="External"/><Relationship Id="rId707" Type="http://schemas.openxmlformats.org/officeDocument/2006/relationships/hyperlink" Target="http://dx.doi.org/10.1007/BF01320505" TargetMode="External"/><Relationship Id="rId949" Type="http://schemas.openxmlformats.org/officeDocument/2006/relationships/hyperlink" Target="http://dx.doi.org/10.1016/j.jssc.2010.06.002" TargetMode="External"/><Relationship Id="rId706" Type="http://schemas.openxmlformats.org/officeDocument/2006/relationships/hyperlink" Target="http://dx.doi.org/10.1007/s11664-009-0975-0" TargetMode="External"/><Relationship Id="rId948" Type="http://schemas.openxmlformats.org/officeDocument/2006/relationships/hyperlink" Target="http://dx.doi.org/10.1007/978-3-540-88201-5_24" TargetMode="External"/><Relationship Id="rId80" Type="http://schemas.openxmlformats.org/officeDocument/2006/relationships/hyperlink" Target="http://dx.doi.org/10.1006/jssc.1994.1116" TargetMode="External"/><Relationship Id="rId82" Type="http://schemas.openxmlformats.org/officeDocument/2006/relationships/hyperlink" Target="http://dx.doi.org/10.1006/jssc.1994.1116" TargetMode="External"/><Relationship Id="rId81" Type="http://schemas.openxmlformats.org/officeDocument/2006/relationships/hyperlink" Target="http://dx.doi.org/10.1006/jssc.1994.1116" TargetMode="External"/><Relationship Id="rId701" Type="http://schemas.openxmlformats.org/officeDocument/2006/relationships/hyperlink" Target="http://dx.doi.org/10.1016/0022-5088(85)90147-X" TargetMode="External"/><Relationship Id="rId943" Type="http://schemas.openxmlformats.org/officeDocument/2006/relationships/hyperlink" Target="http://dx.doi.org/10.1016/j.jssc.2010.06.002" TargetMode="External"/><Relationship Id="rId700" Type="http://schemas.openxmlformats.org/officeDocument/2006/relationships/hyperlink" Target="http://dx.doi.org/10.1007/s11664-009-0975-0" TargetMode="External"/><Relationship Id="rId942" Type="http://schemas.openxmlformats.org/officeDocument/2006/relationships/hyperlink" Target="http://dx.doi.org/10.1007/978-3-540-88201-5_24" TargetMode="External"/><Relationship Id="rId941" Type="http://schemas.openxmlformats.org/officeDocument/2006/relationships/hyperlink" Target="http://dx.doi.org/10.1016/j.jssc.2010.06.002" TargetMode="External"/><Relationship Id="rId940" Type="http://schemas.openxmlformats.org/officeDocument/2006/relationships/hyperlink" Target="http://dx.doi.org/10.1007/978-3-540-88201-5_24" TargetMode="External"/><Relationship Id="rId705" Type="http://schemas.openxmlformats.org/officeDocument/2006/relationships/hyperlink" Target="http://dx.doi.org/10.1007/BF01320505" TargetMode="External"/><Relationship Id="rId947" Type="http://schemas.openxmlformats.org/officeDocument/2006/relationships/hyperlink" Target="http://dx.doi.org/10.1016/j.jssc.2010.06.002" TargetMode="External"/><Relationship Id="rId704" Type="http://schemas.openxmlformats.org/officeDocument/2006/relationships/hyperlink" Target="http://dx.doi.org/10.1007/s11664-009-0975-0" TargetMode="External"/><Relationship Id="rId946" Type="http://schemas.openxmlformats.org/officeDocument/2006/relationships/hyperlink" Target="http://dx.doi.org/10.1007/978-3-540-88201-5_24" TargetMode="External"/><Relationship Id="rId703" Type="http://schemas.openxmlformats.org/officeDocument/2006/relationships/hyperlink" Target="http://dx.doi.org/10.1007/BF01320505" TargetMode="External"/><Relationship Id="rId945" Type="http://schemas.openxmlformats.org/officeDocument/2006/relationships/hyperlink" Target="http://dx.doi.org/10.1016/j.jssc.2010.06.002" TargetMode="External"/><Relationship Id="rId702" Type="http://schemas.openxmlformats.org/officeDocument/2006/relationships/hyperlink" Target="http://dx.doi.org/10.1007/s11664-009-0975-0" TargetMode="External"/><Relationship Id="rId944" Type="http://schemas.openxmlformats.org/officeDocument/2006/relationships/hyperlink" Target="http://dx.doi.org/10.1007/978-3-540-88201-5_24" TargetMode="External"/><Relationship Id="rId73" Type="http://schemas.openxmlformats.org/officeDocument/2006/relationships/hyperlink" Target="http://dx.doi.org/10.1006/jssc.1993.1012" TargetMode="External"/><Relationship Id="rId72" Type="http://schemas.openxmlformats.org/officeDocument/2006/relationships/hyperlink" Target="http://dx.doi.org/10.1006/jssc.1993.1012" TargetMode="External"/><Relationship Id="rId75" Type="http://schemas.openxmlformats.org/officeDocument/2006/relationships/hyperlink" Target="http://dx.doi.org/10.1006/jssc.1993.1012" TargetMode="External"/><Relationship Id="rId74" Type="http://schemas.openxmlformats.org/officeDocument/2006/relationships/hyperlink" Target="http://dx.doi.org/10.1006/jssc.1993.1012" TargetMode="External"/><Relationship Id="rId77" Type="http://schemas.openxmlformats.org/officeDocument/2006/relationships/hyperlink" Target="http://dx.doi.org/10.1006/jssc.1993.1012" TargetMode="External"/><Relationship Id="rId76" Type="http://schemas.openxmlformats.org/officeDocument/2006/relationships/hyperlink" Target="http://dx.doi.org/10.1006/jssc.1993.1012" TargetMode="External"/><Relationship Id="rId79" Type="http://schemas.openxmlformats.org/officeDocument/2006/relationships/hyperlink" Target="http://dx.doi.org/10.1006/jssc.1994.1116" TargetMode="External"/><Relationship Id="rId78" Type="http://schemas.openxmlformats.org/officeDocument/2006/relationships/hyperlink" Target="http://dx.doi.org/10.1006/jssc.1993.1012" TargetMode="External"/><Relationship Id="rId939" Type="http://schemas.openxmlformats.org/officeDocument/2006/relationships/hyperlink" Target="http://dx.doi.org/10.1016/j.jssc.2010.06.002" TargetMode="External"/><Relationship Id="rId938" Type="http://schemas.openxmlformats.org/officeDocument/2006/relationships/hyperlink" Target="http://dx.doi.org/10.1007/978-3-540-88201-5_24" TargetMode="External"/><Relationship Id="rId937" Type="http://schemas.openxmlformats.org/officeDocument/2006/relationships/hyperlink" Target="http://dx.doi.org/10.1016/j.jssc.2010.06.002" TargetMode="External"/><Relationship Id="rId71" Type="http://schemas.openxmlformats.org/officeDocument/2006/relationships/hyperlink" Target="http://dx.doi.org/10.1006/jssc.1993.1012" TargetMode="External"/><Relationship Id="rId70" Type="http://schemas.openxmlformats.org/officeDocument/2006/relationships/hyperlink" Target="http://dx.doi.org/10.1006/jssc.1993.1012" TargetMode="External"/><Relationship Id="rId932" Type="http://schemas.openxmlformats.org/officeDocument/2006/relationships/hyperlink" Target="http://dx.doi.org/10.1016/j.jallcom.2004.05.078" TargetMode="External"/><Relationship Id="rId931" Type="http://schemas.openxmlformats.org/officeDocument/2006/relationships/hyperlink" Target="http://dx.doi.org/10.1016/0304-8853(93)90861-U" TargetMode="External"/><Relationship Id="rId930" Type="http://schemas.openxmlformats.org/officeDocument/2006/relationships/hyperlink" Target="http://dx.doi.org/10.1016/j.jallcom.2004.05.078" TargetMode="External"/><Relationship Id="rId936" Type="http://schemas.openxmlformats.org/officeDocument/2006/relationships/hyperlink" Target="http://dx.doi.org/10.1016/j.jssc.2010.06.002" TargetMode="External"/><Relationship Id="rId935" Type="http://schemas.openxmlformats.org/officeDocument/2006/relationships/hyperlink" Target="http://dx.doi.org/10.1016/j.jssc.2010.06.002" TargetMode="External"/><Relationship Id="rId934" Type="http://schemas.openxmlformats.org/officeDocument/2006/relationships/hyperlink" Target="http://dx.doi.org/10.1016/j.jssc.2010.06.002" TargetMode="External"/><Relationship Id="rId933" Type="http://schemas.openxmlformats.org/officeDocument/2006/relationships/hyperlink" Target="http://dx.doi.org/10.1016/0304-8853(93)90861-U" TargetMode="External"/><Relationship Id="rId62" Type="http://schemas.openxmlformats.org/officeDocument/2006/relationships/hyperlink" Target="http://dx.doi.org/10.1006/jssc.1994.1116" TargetMode="External"/><Relationship Id="rId1312" Type="http://schemas.openxmlformats.org/officeDocument/2006/relationships/hyperlink" Target="http://dx.doi.org/10.1016/S0925-8388(01)01804-7" TargetMode="External"/><Relationship Id="rId61" Type="http://schemas.openxmlformats.org/officeDocument/2006/relationships/hyperlink" Target="http://dx.doi.org/10.1006/jssc.1994.1116" TargetMode="External"/><Relationship Id="rId1313" Type="http://schemas.openxmlformats.org/officeDocument/2006/relationships/hyperlink" Target="http://dx.doi.org/10.1016/S0925-8388(01)01804-7" TargetMode="External"/><Relationship Id="rId64" Type="http://schemas.openxmlformats.org/officeDocument/2006/relationships/hyperlink" Target="http://dx.doi.org/10.1006/jssc.1994.1116" TargetMode="External"/><Relationship Id="rId1314" Type="http://schemas.openxmlformats.org/officeDocument/2006/relationships/hyperlink" Target="http://dx.doi.org/10.1016/S0925-8388(01)01804-7" TargetMode="External"/><Relationship Id="rId63" Type="http://schemas.openxmlformats.org/officeDocument/2006/relationships/hyperlink" Target="http://dx.doi.org/10.1016/S0167-577X(01)00317-2" TargetMode="External"/><Relationship Id="rId1315" Type="http://schemas.openxmlformats.org/officeDocument/2006/relationships/hyperlink" Target="http://dx.doi.org/10.1016/S0925-8388(01)01804-7" TargetMode="External"/><Relationship Id="rId66" Type="http://schemas.openxmlformats.org/officeDocument/2006/relationships/hyperlink" Target="http://dx.doi.org/10.1016/S0038-1098(03)00080-2" TargetMode="External"/><Relationship Id="rId1316" Type="http://schemas.openxmlformats.org/officeDocument/2006/relationships/hyperlink" Target="http://dx.doi.org/10.1016/S0925-8388(01)01804-7" TargetMode="External"/><Relationship Id="rId65" Type="http://schemas.openxmlformats.org/officeDocument/2006/relationships/hyperlink" Target="http://dx.doi.org/10.1006/jssc.1994.1116" TargetMode="External"/><Relationship Id="rId1317" Type="http://schemas.openxmlformats.org/officeDocument/2006/relationships/hyperlink" Target="http://dx.doi.org/10.1016/S0925-8388(01)01804-7" TargetMode="External"/><Relationship Id="rId68" Type="http://schemas.openxmlformats.org/officeDocument/2006/relationships/hyperlink" Target="http://dx.doi.org/10.1006/jssc.1993.1012" TargetMode="External"/><Relationship Id="rId1318" Type="http://schemas.openxmlformats.org/officeDocument/2006/relationships/hyperlink" Target="http://dx.doi.org/10.1016/S0925-8388(01)01804-7" TargetMode="External"/><Relationship Id="rId67" Type="http://schemas.openxmlformats.org/officeDocument/2006/relationships/hyperlink" Target="http://dx.doi.org/10.1006/jssc.1993.1012" TargetMode="External"/><Relationship Id="rId1319" Type="http://schemas.openxmlformats.org/officeDocument/2006/relationships/hyperlink" Target="http://dx.doi.org/10.1016/S0925-8388(01)01804-7" TargetMode="External"/><Relationship Id="rId729" Type="http://schemas.openxmlformats.org/officeDocument/2006/relationships/hyperlink" Target="http://dx.doi.org/10.1016/j.jssc.2008.12.032" TargetMode="External"/><Relationship Id="rId728" Type="http://schemas.openxmlformats.org/officeDocument/2006/relationships/hyperlink" Target="http://dx.doi.org/10.1006/jssc.1995.1384" TargetMode="External"/><Relationship Id="rId60" Type="http://schemas.openxmlformats.org/officeDocument/2006/relationships/hyperlink" Target="http://dx.doi.org/10.1006/jssc.1994.1116" TargetMode="External"/><Relationship Id="rId723" Type="http://schemas.openxmlformats.org/officeDocument/2006/relationships/hyperlink" Target="http://dx.doi.org/10.1016/S1293-2558(03)00028-1" TargetMode="External"/><Relationship Id="rId965" Type="http://schemas.openxmlformats.org/officeDocument/2006/relationships/hyperlink" Target="http://dx.doi.org/10.1016/j.jssc.2010.06.002" TargetMode="External"/><Relationship Id="rId722" Type="http://schemas.openxmlformats.org/officeDocument/2006/relationships/hyperlink" Target="http://dx.doi.org/10.1006/jssc.1995.1384" TargetMode="External"/><Relationship Id="rId964" Type="http://schemas.openxmlformats.org/officeDocument/2006/relationships/hyperlink" Target="http://dx.doi.org/10.1007/978-3-540-88201-5_24" TargetMode="External"/><Relationship Id="rId721" Type="http://schemas.openxmlformats.org/officeDocument/2006/relationships/hyperlink" Target="http://dx.doi.org/10.1016/S1293-2558(03)00028-1" TargetMode="External"/><Relationship Id="rId963" Type="http://schemas.openxmlformats.org/officeDocument/2006/relationships/hyperlink" Target="http://dx.doi.org/10.1016/j.jssc.2010.06.002" TargetMode="External"/><Relationship Id="rId720" Type="http://schemas.openxmlformats.org/officeDocument/2006/relationships/hyperlink" Target="http://dx.doi.org/10.1006/jssc.1995.1384" TargetMode="External"/><Relationship Id="rId962" Type="http://schemas.openxmlformats.org/officeDocument/2006/relationships/hyperlink" Target="http://dx.doi.org/10.1007/978-3-540-88201-5_24" TargetMode="External"/><Relationship Id="rId727" Type="http://schemas.openxmlformats.org/officeDocument/2006/relationships/hyperlink" Target="http://dx.doi.org/10.1016/j.jssc.2008.12.032" TargetMode="External"/><Relationship Id="rId969" Type="http://schemas.openxmlformats.org/officeDocument/2006/relationships/hyperlink" Target="http://dx.doi.org/10.1016/j.jssc.2010.06.002" TargetMode="External"/><Relationship Id="rId726" Type="http://schemas.openxmlformats.org/officeDocument/2006/relationships/hyperlink" Target="http://dx.doi.org/10.1006/jssc.1995.1384" TargetMode="External"/><Relationship Id="rId968" Type="http://schemas.openxmlformats.org/officeDocument/2006/relationships/hyperlink" Target="http://dx.doi.org/10.1007/978-3-540-88201-5_24" TargetMode="External"/><Relationship Id="rId725" Type="http://schemas.openxmlformats.org/officeDocument/2006/relationships/hyperlink" Target="http://dx.doi.org/10.1016/S1293-2558(03)00028-1" TargetMode="External"/><Relationship Id="rId967" Type="http://schemas.openxmlformats.org/officeDocument/2006/relationships/hyperlink" Target="http://dx.doi.org/10.1016/j.jssc.2010.06.002" TargetMode="External"/><Relationship Id="rId724" Type="http://schemas.openxmlformats.org/officeDocument/2006/relationships/hyperlink" Target="http://dx.doi.org/10.1006/jssc.1995.1384" TargetMode="External"/><Relationship Id="rId966" Type="http://schemas.openxmlformats.org/officeDocument/2006/relationships/hyperlink" Target="http://dx.doi.org/10.1007/978-3-540-88201-5_24" TargetMode="External"/><Relationship Id="rId69" Type="http://schemas.openxmlformats.org/officeDocument/2006/relationships/hyperlink" Target="http://dx.doi.org/10.1006/jssc.1993.1012" TargetMode="External"/><Relationship Id="rId961" Type="http://schemas.openxmlformats.org/officeDocument/2006/relationships/hyperlink" Target="http://dx.doi.org/10.1016/j.jssc.2010.06.002" TargetMode="External"/><Relationship Id="rId960" Type="http://schemas.openxmlformats.org/officeDocument/2006/relationships/hyperlink" Target="http://dx.doi.org/10.1007/978-3-540-88201-5_24" TargetMode="External"/><Relationship Id="rId1310" Type="http://schemas.openxmlformats.org/officeDocument/2006/relationships/hyperlink" Target="http://dx.doi.org/10.1016/S0925-8388(01)01804-7" TargetMode="External"/><Relationship Id="rId1311" Type="http://schemas.openxmlformats.org/officeDocument/2006/relationships/hyperlink" Target="http://dx.doi.org/10.1016/S0925-8388(01)01804-7" TargetMode="External"/><Relationship Id="rId51" Type="http://schemas.openxmlformats.org/officeDocument/2006/relationships/hyperlink" Target="http://dx.doi.org/10.1016/S0167-577X(01)00317-2" TargetMode="External"/><Relationship Id="rId1301" Type="http://schemas.openxmlformats.org/officeDocument/2006/relationships/hyperlink" Target="http://dx.doi.org/10.1039/C1JM11463H" TargetMode="External"/><Relationship Id="rId50" Type="http://schemas.openxmlformats.org/officeDocument/2006/relationships/hyperlink" Target="http://dx.doi.org/10.1021/cm9007238" TargetMode="External"/><Relationship Id="rId1302" Type="http://schemas.openxmlformats.org/officeDocument/2006/relationships/hyperlink" Target="http://dx.doi.org/10.1002/adfm.201000970" TargetMode="External"/><Relationship Id="rId53" Type="http://schemas.openxmlformats.org/officeDocument/2006/relationships/hyperlink" Target="http://dx.doi.org/10.1006/jssc.1994.1116" TargetMode="External"/><Relationship Id="rId1303" Type="http://schemas.openxmlformats.org/officeDocument/2006/relationships/hyperlink" Target="http://dx.doi.org/10.1039/C1JM11463H" TargetMode="External"/><Relationship Id="rId52" Type="http://schemas.openxmlformats.org/officeDocument/2006/relationships/hyperlink" Target="http://dx.doi.org/10.1006/jssc.1994.1116" TargetMode="External"/><Relationship Id="rId1304" Type="http://schemas.openxmlformats.org/officeDocument/2006/relationships/hyperlink" Target="http://dx.doi.org/10.1002/adfm.201000970" TargetMode="External"/><Relationship Id="rId55" Type="http://schemas.openxmlformats.org/officeDocument/2006/relationships/hyperlink" Target="http://dx.doi.org/10.1006/jssc.1994.1116" TargetMode="External"/><Relationship Id="rId1305" Type="http://schemas.openxmlformats.org/officeDocument/2006/relationships/hyperlink" Target="http://dx.doi.org/10.1039/C1JM11463H" TargetMode="External"/><Relationship Id="rId54" Type="http://schemas.openxmlformats.org/officeDocument/2006/relationships/hyperlink" Target="http://dx.doi.org/10.1006/jssc.1994.1116" TargetMode="External"/><Relationship Id="rId1306" Type="http://schemas.openxmlformats.org/officeDocument/2006/relationships/hyperlink" Target="http://dx.doi.org/10.1002/adfm.201000970" TargetMode="External"/><Relationship Id="rId57" Type="http://schemas.openxmlformats.org/officeDocument/2006/relationships/hyperlink" Target="http://dx.doi.org/10.1016/S0167-577X(01)00317-2" TargetMode="External"/><Relationship Id="rId1307" Type="http://schemas.openxmlformats.org/officeDocument/2006/relationships/hyperlink" Target="http://dx.doi.org/10.1039/C1JM11463H" TargetMode="External"/><Relationship Id="rId56" Type="http://schemas.openxmlformats.org/officeDocument/2006/relationships/hyperlink" Target="http://dx.doi.org/10.1006/jssc.1994.1116" TargetMode="External"/><Relationship Id="rId1308" Type="http://schemas.openxmlformats.org/officeDocument/2006/relationships/hyperlink" Target="http://dx.doi.org/10.1016/S0925-8388(01)01804-7" TargetMode="External"/><Relationship Id="rId1309" Type="http://schemas.openxmlformats.org/officeDocument/2006/relationships/hyperlink" Target="http://dx.doi.org/10.1016/S0925-8388(01)01804-7" TargetMode="External"/><Relationship Id="rId719" Type="http://schemas.openxmlformats.org/officeDocument/2006/relationships/hyperlink" Target="http://dx.doi.org/10.1016/S1293-2558(03)00028-1" TargetMode="External"/><Relationship Id="rId718" Type="http://schemas.openxmlformats.org/officeDocument/2006/relationships/hyperlink" Target="http://dx.doi.org/10.1006/jssc.1995.1384" TargetMode="External"/><Relationship Id="rId717" Type="http://schemas.openxmlformats.org/officeDocument/2006/relationships/hyperlink" Target="http://dx.doi.org/10.1006/jssc.1993.1007" TargetMode="External"/><Relationship Id="rId959" Type="http://schemas.openxmlformats.org/officeDocument/2006/relationships/hyperlink" Target="http://dx.doi.org/10.1016/j.jssc.2010.06.002" TargetMode="External"/><Relationship Id="rId712" Type="http://schemas.openxmlformats.org/officeDocument/2006/relationships/hyperlink" Target="http://dx.doi.org/10.1007/s11664-009-0975-0" TargetMode="External"/><Relationship Id="rId954" Type="http://schemas.openxmlformats.org/officeDocument/2006/relationships/hyperlink" Target="http://dx.doi.org/10.1007/978-3-540-88201-5_24" TargetMode="External"/><Relationship Id="rId711" Type="http://schemas.openxmlformats.org/officeDocument/2006/relationships/hyperlink" Target="http://dx.doi.org/10.1006/jssc.1993.1007" TargetMode="External"/><Relationship Id="rId953" Type="http://schemas.openxmlformats.org/officeDocument/2006/relationships/hyperlink" Target="http://dx.doi.org/10.1016/j.jssc.2010.06.002" TargetMode="External"/><Relationship Id="rId710" Type="http://schemas.openxmlformats.org/officeDocument/2006/relationships/hyperlink" Target="http://dx.doi.org/10.1007/s11664-009-0975-0" TargetMode="External"/><Relationship Id="rId952" Type="http://schemas.openxmlformats.org/officeDocument/2006/relationships/hyperlink" Target="http://dx.doi.org/10.1007/978-3-540-88201-5_24" TargetMode="External"/><Relationship Id="rId951" Type="http://schemas.openxmlformats.org/officeDocument/2006/relationships/hyperlink" Target="http://dx.doi.org/10.1016/j.jssc.2010.06.002" TargetMode="External"/><Relationship Id="rId716" Type="http://schemas.openxmlformats.org/officeDocument/2006/relationships/hyperlink" Target="http://dx.doi.org/10.1007/s11664-009-0975-0" TargetMode="External"/><Relationship Id="rId958" Type="http://schemas.openxmlformats.org/officeDocument/2006/relationships/hyperlink" Target="http://dx.doi.org/10.1007/978-3-540-88201-5_24" TargetMode="External"/><Relationship Id="rId715" Type="http://schemas.openxmlformats.org/officeDocument/2006/relationships/hyperlink" Target="http://dx.doi.org/10.1006/jssc.1993.1007" TargetMode="External"/><Relationship Id="rId957" Type="http://schemas.openxmlformats.org/officeDocument/2006/relationships/hyperlink" Target="http://dx.doi.org/10.1016/j.jssc.2010.06.002" TargetMode="External"/><Relationship Id="rId714" Type="http://schemas.openxmlformats.org/officeDocument/2006/relationships/hyperlink" Target="http://dx.doi.org/10.1007/s11664-009-0975-0" TargetMode="External"/><Relationship Id="rId956" Type="http://schemas.openxmlformats.org/officeDocument/2006/relationships/hyperlink" Target="http://dx.doi.org/10.1007/978-3-540-88201-5_24" TargetMode="External"/><Relationship Id="rId713" Type="http://schemas.openxmlformats.org/officeDocument/2006/relationships/hyperlink" Target="http://dx.doi.org/10.1006/jssc.1993.1007" TargetMode="External"/><Relationship Id="rId955" Type="http://schemas.openxmlformats.org/officeDocument/2006/relationships/hyperlink" Target="http://dx.doi.org/10.1016/j.jssc.2010.06.002" TargetMode="External"/><Relationship Id="rId59" Type="http://schemas.openxmlformats.org/officeDocument/2006/relationships/hyperlink" Target="http://dx.doi.org/10.1006/jssc.1994.1116" TargetMode="External"/><Relationship Id="rId58" Type="http://schemas.openxmlformats.org/officeDocument/2006/relationships/hyperlink" Target="http://dx.doi.org/10.1006/jssc.1994.1116" TargetMode="External"/><Relationship Id="rId950" Type="http://schemas.openxmlformats.org/officeDocument/2006/relationships/hyperlink" Target="http://dx.doi.org/10.1007/978-3-540-88201-5_24" TargetMode="External"/><Relationship Id="rId1300" Type="http://schemas.openxmlformats.org/officeDocument/2006/relationships/hyperlink" Target="http://dx.doi.org/10.1002/adfm.201000970" TargetMode="External"/><Relationship Id="rId590" Type="http://schemas.openxmlformats.org/officeDocument/2006/relationships/hyperlink" Target="http://dx.doi.org/10.1016/S0925-8388(02)00972-6" TargetMode="External"/><Relationship Id="rId107" Type="http://schemas.openxmlformats.org/officeDocument/2006/relationships/hyperlink" Target="http://dx.doi.org/10.1016/0022-4596(91)90248-G" TargetMode="External"/><Relationship Id="rId349" Type="http://schemas.openxmlformats.org/officeDocument/2006/relationships/hyperlink" Target="http://dx.doi.org/10.1016/0022-3697(95)00063-1" TargetMode="External"/><Relationship Id="rId106" Type="http://schemas.openxmlformats.org/officeDocument/2006/relationships/hyperlink" Target="http://dx.doi.org/10.1016/0022-4596(91)90248-G" TargetMode="External"/><Relationship Id="rId348" Type="http://schemas.openxmlformats.org/officeDocument/2006/relationships/hyperlink" Target="http://dx.doi.org/10.1007/s10854-011-0574-8" TargetMode="External"/><Relationship Id="rId105" Type="http://schemas.openxmlformats.org/officeDocument/2006/relationships/hyperlink" Target="http://dx.doi.org/10.1016/0022-4596(91)90248-G" TargetMode="External"/><Relationship Id="rId347" Type="http://schemas.openxmlformats.org/officeDocument/2006/relationships/hyperlink" Target="http://dx.doi.org/10.1016/0022-3697(95)00063-1" TargetMode="External"/><Relationship Id="rId589" Type="http://schemas.openxmlformats.org/officeDocument/2006/relationships/hyperlink" Target="http://dx.doi.org/10.1103/PhysRevLett.101.205502" TargetMode="External"/><Relationship Id="rId104" Type="http://schemas.openxmlformats.org/officeDocument/2006/relationships/hyperlink" Target="http://dx.doi.org/10.1016/0022-4596(91)90248-G" TargetMode="External"/><Relationship Id="rId346" Type="http://schemas.openxmlformats.org/officeDocument/2006/relationships/hyperlink" Target="http://dx.doi.org/10.1007/s10854-011-0574-8" TargetMode="External"/><Relationship Id="rId588" Type="http://schemas.openxmlformats.org/officeDocument/2006/relationships/hyperlink" Target="http://dx.doi.org/10.1063/1.3117943" TargetMode="External"/><Relationship Id="rId109" Type="http://schemas.openxmlformats.org/officeDocument/2006/relationships/hyperlink" Target="http://dx.doi.org/10.1016/j.matchemphys.2007.11.032" TargetMode="External"/><Relationship Id="rId1170" Type="http://schemas.openxmlformats.org/officeDocument/2006/relationships/hyperlink" Target="http://dx.doi.org/10.1016/j.jallcom.2007.09.101" TargetMode="External"/><Relationship Id="rId108" Type="http://schemas.openxmlformats.org/officeDocument/2006/relationships/hyperlink" Target="http://dx.doi.org/10.1016/j.matchemphys.2007.11.032" TargetMode="External"/><Relationship Id="rId1171" Type="http://schemas.openxmlformats.org/officeDocument/2006/relationships/hyperlink" Target="http://dx.doi.org/10.1016/j.jallcom.2007.09.101" TargetMode="External"/><Relationship Id="rId341" Type="http://schemas.openxmlformats.org/officeDocument/2006/relationships/hyperlink" Target="http://dx.doi.org/10.1016/0022-3697(95)00063-1" TargetMode="External"/><Relationship Id="rId583" Type="http://schemas.openxmlformats.org/officeDocument/2006/relationships/hyperlink" Target="http://dx.doi.org/10.1103/PhysRevLett.101.205502" TargetMode="External"/><Relationship Id="rId1172" Type="http://schemas.openxmlformats.org/officeDocument/2006/relationships/hyperlink" Target="http://dx.doi.org/10.1016/j.jallcom.2007.09.101" TargetMode="External"/><Relationship Id="rId340" Type="http://schemas.openxmlformats.org/officeDocument/2006/relationships/hyperlink" Target="http://dx.doi.org/10.1007/s10854-011-0574-8" TargetMode="External"/><Relationship Id="rId582" Type="http://schemas.openxmlformats.org/officeDocument/2006/relationships/hyperlink" Target="http://dx.doi.org/10.1063/1.3117943" TargetMode="External"/><Relationship Id="rId1173" Type="http://schemas.openxmlformats.org/officeDocument/2006/relationships/hyperlink" Target="http://dx.doi.org/10.1016/j.jallcom.2007.09.101" TargetMode="External"/><Relationship Id="rId581" Type="http://schemas.openxmlformats.org/officeDocument/2006/relationships/hyperlink" Target="http://dx.doi.org/10.1063/1.3117943" TargetMode="External"/><Relationship Id="rId1174" Type="http://schemas.openxmlformats.org/officeDocument/2006/relationships/hyperlink" Target="http://dx.doi.org/10.1016/j.jallcom.2007.09.101" TargetMode="External"/><Relationship Id="rId580" Type="http://schemas.openxmlformats.org/officeDocument/2006/relationships/hyperlink" Target="http://dx.doi.org/10.1063/1.3117943" TargetMode="External"/><Relationship Id="rId1175" Type="http://schemas.openxmlformats.org/officeDocument/2006/relationships/hyperlink" Target="http://dx.doi.org/10.1016/j.jallcom.2007.09.101" TargetMode="External"/><Relationship Id="rId103" Type="http://schemas.openxmlformats.org/officeDocument/2006/relationships/hyperlink" Target="http://dx.doi.org/10.1016/0022-4596(91)90248-G" TargetMode="External"/><Relationship Id="rId345" Type="http://schemas.openxmlformats.org/officeDocument/2006/relationships/hyperlink" Target="http://dx.doi.org/10.1016/0022-3697(95)00063-1" TargetMode="External"/><Relationship Id="rId587" Type="http://schemas.openxmlformats.org/officeDocument/2006/relationships/hyperlink" Target="http://dx.doi.org/10.1103/PhysRevLett.101.205502" TargetMode="External"/><Relationship Id="rId1176" Type="http://schemas.openxmlformats.org/officeDocument/2006/relationships/hyperlink" Target="http://dx.doi.org/10.1016/j.jallcom.2007.09.101" TargetMode="External"/><Relationship Id="rId102" Type="http://schemas.openxmlformats.org/officeDocument/2006/relationships/hyperlink" Target="http://dx.doi.org/10.1016/0022-4596(91)90248-G" TargetMode="External"/><Relationship Id="rId344" Type="http://schemas.openxmlformats.org/officeDocument/2006/relationships/hyperlink" Target="http://dx.doi.org/10.1007/s10854-011-0574-8" TargetMode="External"/><Relationship Id="rId586" Type="http://schemas.openxmlformats.org/officeDocument/2006/relationships/hyperlink" Target="http://dx.doi.org/10.1063/1.3117943" TargetMode="External"/><Relationship Id="rId1177" Type="http://schemas.openxmlformats.org/officeDocument/2006/relationships/hyperlink" Target="http://dx.doi.org/10.1016/j.jallcom.2007.09.101" TargetMode="External"/><Relationship Id="rId101" Type="http://schemas.openxmlformats.org/officeDocument/2006/relationships/hyperlink" Target="http://dx.doi.org/10.1016/0022-4596(91)90248-G" TargetMode="External"/><Relationship Id="rId343" Type="http://schemas.openxmlformats.org/officeDocument/2006/relationships/hyperlink" Target="http://dx.doi.org/10.1016/0022-3697(95)00063-1" TargetMode="External"/><Relationship Id="rId585" Type="http://schemas.openxmlformats.org/officeDocument/2006/relationships/hyperlink" Target="http://dx.doi.org/10.1103/PhysRevLett.101.205502" TargetMode="External"/><Relationship Id="rId1178" Type="http://schemas.openxmlformats.org/officeDocument/2006/relationships/hyperlink" Target="http://dx.doi.org/10.1038/nmat3273" TargetMode="External"/><Relationship Id="rId100" Type="http://schemas.openxmlformats.org/officeDocument/2006/relationships/hyperlink" Target="http://dx.doi.org/10.1016/0022-4596(91)90248-G" TargetMode="External"/><Relationship Id="rId342" Type="http://schemas.openxmlformats.org/officeDocument/2006/relationships/hyperlink" Target="http://dx.doi.org/10.1007/s10854-011-0574-8" TargetMode="External"/><Relationship Id="rId584" Type="http://schemas.openxmlformats.org/officeDocument/2006/relationships/hyperlink" Target="http://dx.doi.org/10.1063/1.3117943" TargetMode="External"/><Relationship Id="rId1179" Type="http://schemas.openxmlformats.org/officeDocument/2006/relationships/hyperlink" Target="http://dx.doi.org/10.1016/0022-4596(91)90289-T" TargetMode="External"/><Relationship Id="rId1169" Type="http://schemas.openxmlformats.org/officeDocument/2006/relationships/hyperlink" Target="http://dx.doi.org/10.1016/j.jallcom.2007.09.101" TargetMode="External"/><Relationship Id="rId338" Type="http://schemas.openxmlformats.org/officeDocument/2006/relationships/hyperlink" Target="http://dx.doi.org/10.1007/s10854-011-0574-8" TargetMode="External"/><Relationship Id="rId337" Type="http://schemas.openxmlformats.org/officeDocument/2006/relationships/hyperlink" Target="http://dx.doi.org/10.1016/0022-3697(95)00063-1" TargetMode="External"/><Relationship Id="rId579" Type="http://schemas.openxmlformats.org/officeDocument/2006/relationships/hyperlink" Target="http://dx.doi.org/10.1063/1.3117943" TargetMode="External"/><Relationship Id="rId336" Type="http://schemas.openxmlformats.org/officeDocument/2006/relationships/hyperlink" Target="http://dx.doi.org/10.1007/s10854-011-0574-8" TargetMode="External"/><Relationship Id="rId578" Type="http://schemas.openxmlformats.org/officeDocument/2006/relationships/hyperlink" Target="http://dx.doi.org/10.1063/1.3117943" TargetMode="External"/><Relationship Id="rId335" Type="http://schemas.openxmlformats.org/officeDocument/2006/relationships/hyperlink" Target="http://dx.doi.org/10.1016/0022-3697(95)00063-1" TargetMode="External"/><Relationship Id="rId577" Type="http://schemas.openxmlformats.org/officeDocument/2006/relationships/hyperlink" Target="http://dx.doi.org/10.1063/1.3117943" TargetMode="External"/><Relationship Id="rId339" Type="http://schemas.openxmlformats.org/officeDocument/2006/relationships/hyperlink" Target="http://dx.doi.org/10.1016/0022-3697(95)00063-1" TargetMode="External"/><Relationship Id="rId1160" Type="http://schemas.openxmlformats.org/officeDocument/2006/relationships/hyperlink" Target="http://dx.doi.org/10.1109/ICT.2002.1190269" TargetMode="External"/><Relationship Id="rId330" Type="http://schemas.openxmlformats.org/officeDocument/2006/relationships/hyperlink" Target="http://dx.doi.org/10.1007/s10854-011-0574-8" TargetMode="External"/><Relationship Id="rId572" Type="http://schemas.openxmlformats.org/officeDocument/2006/relationships/hyperlink" Target="http://dx.doi.org/10.1063/1.3117943" TargetMode="External"/><Relationship Id="rId1161" Type="http://schemas.openxmlformats.org/officeDocument/2006/relationships/hyperlink" Target="http://dx.doi.org/10.1109/ICT.2002.1190269" TargetMode="External"/><Relationship Id="rId571" Type="http://schemas.openxmlformats.org/officeDocument/2006/relationships/hyperlink" Target="http://dx.doi.org/10.1063/1.3117943" TargetMode="External"/><Relationship Id="rId1162" Type="http://schemas.openxmlformats.org/officeDocument/2006/relationships/hyperlink" Target="http://dx.doi.org/10.1109/ICT.2002.1190269" TargetMode="External"/><Relationship Id="rId570" Type="http://schemas.openxmlformats.org/officeDocument/2006/relationships/hyperlink" Target="http://dx.doi.org/10.1063/1.3117943" TargetMode="External"/><Relationship Id="rId1163" Type="http://schemas.openxmlformats.org/officeDocument/2006/relationships/hyperlink" Target="http://dx.doi.org/10.1103%2FPhysRevB.77.235119" TargetMode="External"/><Relationship Id="rId1164" Type="http://schemas.openxmlformats.org/officeDocument/2006/relationships/hyperlink" Target="http://dx.doi.org/10.1103%2FPhysRevB.77.235119" TargetMode="External"/><Relationship Id="rId334" Type="http://schemas.openxmlformats.org/officeDocument/2006/relationships/hyperlink" Target="http://dx.doi.org/10.1007/s10854-011-0574-8" TargetMode="External"/><Relationship Id="rId576" Type="http://schemas.openxmlformats.org/officeDocument/2006/relationships/hyperlink" Target="http://dx.doi.org/10.1063/1.3117943" TargetMode="External"/><Relationship Id="rId1165" Type="http://schemas.openxmlformats.org/officeDocument/2006/relationships/hyperlink" Target="http://dx.doi.org/10.1103%2FPhysRevB.77.235119" TargetMode="External"/><Relationship Id="rId333" Type="http://schemas.openxmlformats.org/officeDocument/2006/relationships/hyperlink" Target="http://dx.doi.org/10.1016/0022-3697(95)00063-1" TargetMode="External"/><Relationship Id="rId575" Type="http://schemas.openxmlformats.org/officeDocument/2006/relationships/hyperlink" Target="http://dx.doi.org/10.1063/1.3117943" TargetMode="External"/><Relationship Id="rId1166" Type="http://schemas.openxmlformats.org/officeDocument/2006/relationships/hyperlink" Target="http://dx.doi.org/10.1016/S0925-8388(99)00531-9" TargetMode="External"/><Relationship Id="rId332" Type="http://schemas.openxmlformats.org/officeDocument/2006/relationships/hyperlink" Target="http://dx.doi.org/10.1007/s10854-011-0574-8" TargetMode="External"/><Relationship Id="rId574" Type="http://schemas.openxmlformats.org/officeDocument/2006/relationships/hyperlink" Target="http://dx.doi.org/10.1063/1.3117943" TargetMode="External"/><Relationship Id="rId1167" Type="http://schemas.openxmlformats.org/officeDocument/2006/relationships/hyperlink" Target="http://dx.doi.org/10.1016/S0925-8388(99)00531-9" TargetMode="External"/><Relationship Id="rId331" Type="http://schemas.openxmlformats.org/officeDocument/2006/relationships/hyperlink" Target="http://dx.doi.org/10.1016/0022-3697(95)00063-1" TargetMode="External"/><Relationship Id="rId573" Type="http://schemas.openxmlformats.org/officeDocument/2006/relationships/hyperlink" Target="http://dx.doi.org/10.1063/1.3117943" TargetMode="External"/><Relationship Id="rId1168" Type="http://schemas.openxmlformats.org/officeDocument/2006/relationships/hyperlink" Target="http://dx.doi.org/10.1016/S0925-8388(99)00531-9" TargetMode="External"/><Relationship Id="rId370" Type="http://schemas.openxmlformats.org/officeDocument/2006/relationships/hyperlink" Target="http://dx.doi.org/10.1021/jp809049s" TargetMode="External"/><Relationship Id="rId129" Type="http://schemas.openxmlformats.org/officeDocument/2006/relationships/hyperlink" Target="http://dx.doi.org/10.1016/S0038-1098(01)00265-4" TargetMode="External"/><Relationship Id="rId128" Type="http://schemas.openxmlformats.org/officeDocument/2006/relationships/hyperlink" Target="http://dx.doi.org/10.1016/S0038-1098(01)00265-4" TargetMode="External"/><Relationship Id="rId127" Type="http://schemas.openxmlformats.org/officeDocument/2006/relationships/hyperlink" Target="http://dx.doi.org/10.1016/S0038-1098(01)00265-4" TargetMode="External"/><Relationship Id="rId369" Type="http://schemas.openxmlformats.org/officeDocument/2006/relationships/hyperlink" Target="http://dx.doi.org/10.1021/jp809049s" TargetMode="External"/><Relationship Id="rId126" Type="http://schemas.openxmlformats.org/officeDocument/2006/relationships/hyperlink" Target="http://dx.doi.org/10.1023/A:1018515223271" TargetMode="External"/><Relationship Id="rId368" Type="http://schemas.openxmlformats.org/officeDocument/2006/relationships/hyperlink" Target="http://dx.doi.org/10.1021/jp809049s" TargetMode="External"/><Relationship Id="rId1190" Type="http://schemas.openxmlformats.org/officeDocument/2006/relationships/hyperlink" Target="http://dx.doi.org/10.1038/nmat3273" TargetMode="External"/><Relationship Id="rId1191" Type="http://schemas.openxmlformats.org/officeDocument/2006/relationships/hyperlink" Target="http://dx.doi.org/10.1016/0022-4596(91)90289-T" TargetMode="External"/><Relationship Id="rId1192" Type="http://schemas.openxmlformats.org/officeDocument/2006/relationships/hyperlink" Target="http://dx.doi.org/10.1038/nmat3273" TargetMode="External"/><Relationship Id="rId1193" Type="http://schemas.openxmlformats.org/officeDocument/2006/relationships/hyperlink" Target="http://dx.doi.org/10.1016/0022-4596(91)90289-T" TargetMode="External"/><Relationship Id="rId121" Type="http://schemas.openxmlformats.org/officeDocument/2006/relationships/hyperlink" Target="http://dx.doi.org/10.1007/s003390101141" TargetMode="External"/><Relationship Id="rId363" Type="http://schemas.openxmlformats.org/officeDocument/2006/relationships/hyperlink" Target="http://dx.doi.org/10.1109/ICT.2006.331291" TargetMode="External"/><Relationship Id="rId1194" Type="http://schemas.openxmlformats.org/officeDocument/2006/relationships/hyperlink" Target="http://dx.doi.org/10.1143/JJAP.46.3004" TargetMode="External"/><Relationship Id="rId120" Type="http://schemas.openxmlformats.org/officeDocument/2006/relationships/hyperlink" Target="http://dx.doi.org/10.1007/s003390101141" TargetMode="External"/><Relationship Id="rId362" Type="http://schemas.openxmlformats.org/officeDocument/2006/relationships/hyperlink" Target="http://dx.doi.org/10.1109/ICT.2006.331291" TargetMode="External"/><Relationship Id="rId1195" Type="http://schemas.openxmlformats.org/officeDocument/2006/relationships/hyperlink" Target="http://dx.doi.org/10.1143/JJAP.46.3004" TargetMode="External"/><Relationship Id="rId361" Type="http://schemas.openxmlformats.org/officeDocument/2006/relationships/hyperlink" Target="http://dx.doi.org/10.1016/0022-3697(95)00063-1" TargetMode="External"/><Relationship Id="rId1196" Type="http://schemas.openxmlformats.org/officeDocument/2006/relationships/hyperlink" Target="http://dx.doi.org/10.1143/JJAP.46.3004" TargetMode="External"/><Relationship Id="rId360" Type="http://schemas.openxmlformats.org/officeDocument/2006/relationships/hyperlink" Target="http://dx.doi.org/10.1007/s10854-011-0574-8" TargetMode="External"/><Relationship Id="rId1197" Type="http://schemas.openxmlformats.org/officeDocument/2006/relationships/hyperlink" Target="http://dx.doi.org/10.1143/JJAP.46.3004" TargetMode="External"/><Relationship Id="rId125" Type="http://schemas.openxmlformats.org/officeDocument/2006/relationships/hyperlink" Target="http://dx.doi.org/10.1016/S0038-1098(01)00265-4" TargetMode="External"/><Relationship Id="rId367" Type="http://schemas.openxmlformats.org/officeDocument/2006/relationships/hyperlink" Target="http://dx.doi.org/10.1021/jp809049s" TargetMode="External"/><Relationship Id="rId1198" Type="http://schemas.openxmlformats.org/officeDocument/2006/relationships/hyperlink" Target="http://dx.doi.org/10.1143/JJAP.46.3004" TargetMode="External"/><Relationship Id="rId124" Type="http://schemas.openxmlformats.org/officeDocument/2006/relationships/hyperlink" Target="http://dx.doi.org/10.1023/A:1018515223271" TargetMode="External"/><Relationship Id="rId366" Type="http://schemas.openxmlformats.org/officeDocument/2006/relationships/hyperlink" Target="http://dx.doi.org/10.1021/jp809049s" TargetMode="External"/><Relationship Id="rId1199" Type="http://schemas.openxmlformats.org/officeDocument/2006/relationships/hyperlink" Target="http://dx.doi.org/10.1143/JJAP.46.3004" TargetMode="External"/><Relationship Id="rId123" Type="http://schemas.openxmlformats.org/officeDocument/2006/relationships/hyperlink" Target="http://dx.doi.org/10.1007/s003390101141" TargetMode="External"/><Relationship Id="rId365" Type="http://schemas.openxmlformats.org/officeDocument/2006/relationships/hyperlink" Target="http://dx.doi.org/10.1021/jp809049s" TargetMode="External"/><Relationship Id="rId122" Type="http://schemas.openxmlformats.org/officeDocument/2006/relationships/hyperlink" Target="http://dx.doi.org/10.1007/s003390101141" TargetMode="External"/><Relationship Id="rId364" Type="http://schemas.openxmlformats.org/officeDocument/2006/relationships/hyperlink" Target="http://dx.doi.org/10.1021/jp809049s" TargetMode="External"/><Relationship Id="rId95" Type="http://schemas.openxmlformats.org/officeDocument/2006/relationships/hyperlink" Target="http://dx.doi.org/10.1021/jp809049s" TargetMode="External"/><Relationship Id="rId94" Type="http://schemas.openxmlformats.org/officeDocument/2006/relationships/hyperlink" Target="http://dx.doi.org/10.1021/jp809049s" TargetMode="External"/><Relationship Id="rId97" Type="http://schemas.openxmlformats.org/officeDocument/2006/relationships/hyperlink" Target="http://dx.doi.org/10.1021/jp809049s" TargetMode="External"/><Relationship Id="rId96" Type="http://schemas.openxmlformats.org/officeDocument/2006/relationships/hyperlink" Target="http://dx.doi.org/10.1021/jp809049s" TargetMode="External"/><Relationship Id="rId99" Type="http://schemas.openxmlformats.org/officeDocument/2006/relationships/hyperlink" Target="http://dx.doi.org/10.1016/0022-4596(91)90248-G" TargetMode="External"/><Relationship Id="rId98" Type="http://schemas.openxmlformats.org/officeDocument/2006/relationships/hyperlink" Target="http://dx.doi.org/10.1021/jp809049s" TargetMode="External"/><Relationship Id="rId91" Type="http://schemas.openxmlformats.org/officeDocument/2006/relationships/hyperlink" Target="http://dx.doi.org/10.1021/jp809049s" TargetMode="External"/><Relationship Id="rId90" Type="http://schemas.openxmlformats.org/officeDocument/2006/relationships/hyperlink" Target="http://dx.doi.org/10.1021/jp809049s" TargetMode="External"/><Relationship Id="rId93" Type="http://schemas.openxmlformats.org/officeDocument/2006/relationships/hyperlink" Target="http://dx.doi.org/10.1021/jp809049s" TargetMode="External"/><Relationship Id="rId92" Type="http://schemas.openxmlformats.org/officeDocument/2006/relationships/hyperlink" Target="http://dx.doi.org/10.1021/jp809049s" TargetMode="External"/><Relationship Id="rId118" Type="http://schemas.openxmlformats.org/officeDocument/2006/relationships/hyperlink" Target="http://dx.doi.org/10.1016/j.matchemphys.2007.11.032" TargetMode="External"/><Relationship Id="rId117" Type="http://schemas.openxmlformats.org/officeDocument/2006/relationships/hyperlink" Target="http://dx.doi.org/10.1016/j.matchemphys.2007.11.032" TargetMode="External"/><Relationship Id="rId359" Type="http://schemas.openxmlformats.org/officeDocument/2006/relationships/hyperlink" Target="http://dx.doi.org/10.1016/0022-3697(95)00063-1" TargetMode="External"/><Relationship Id="rId116" Type="http://schemas.openxmlformats.org/officeDocument/2006/relationships/hyperlink" Target="http://dx.doi.org/10.1016/j.matchemphys.2007.11.032" TargetMode="External"/><Relationship Id="rId358" Type="http://schemas.openxmlformats.org/officeDocument/2006/relationships/hyperlink" Target="http://dx.doi.org/10.1007/s10854-011-0574-8" TargetMode="External"/><Relationship Id="rId115" Type="http://schemas.openxmlformats.org/officeDocument/2006/relationships/hyperlink" Target="http://dx.doi.org/10.1016/j.matchemphys.2007.11.032" TargetMode="External"/><Relationship Id="rId357" Type="http://schemas.openxmlformats.org/officeDocument/2006/relationships/hyperlink" Target="http://dx.doi.org/10.1016/0022-3697(95)00063-1" TargetMode="External"/><Relationship Id="rId599" Type="http://schemas.openxmlformats.org/officeDocument/2006/relationships/hyperlink" Target="http://link.aip.org/link/doi/10.1063/1.342963" TargetMode="External"/><Relationship Id="rId1180" Type="http://schemas.openxmlformats.org/officeDocument/2006/relationships/hyperlink" Target="http://dx.doi.org/10.1038/nmat3273" TargetMode="External"/><Relationship Id="rId1181" Type="http://schemas.openxmlformats.org/officeDocument/2006/relationships/hyperlink" Target="http://dx.doi.org/10.1016/0022-4596(91)90289-T" TargetMode="External"/><Relationship Id="rId119" Type="http://schemas.openxmlformats.org/officeDocument/2006/relationships/hyperlink" Target="http://dx.doi.org/10.1016/j.matchemphys.2007.11.032" TargetMode="External"/><Relationship Id="rId1182" Type="http://schemas.openxmlformats.org/officeDocument/2006/relationships/hyperlink" Target="http://dx.doi.org/10.1038/nmat3273" TargetMode="External"/><Relationship Id="rId110" Type="http://schemas.openxmlformats.org/officeDocument/2006/relationships/hyperlink" Target="http://dx.doi.org/10.1016/j.matchemphys.2007.11.032" TargetMode="External"/><Relationship Id="rId352" Type="http://schemas.openxmlformats.org/officeDocument/2006/relationships/hyperlink" Target="http://dx.doi.org/10.1007/s10854-011-0574-8" TargetMode="External"/><Relationship Id="rId594" Type="http://schemas.openxmlformats.org/officeDocument/2006/relationships/hyperlink" Target="http://dx.doi.org/10.1016/S0925-8388(02)00972-6" TargetMode="External"/><Relationship Id="rId1183" Type="http://schemas.openxmlformats.org/officeDocument/2006/relationships/hyperlink" Target="http://dx.doi.org/10.1016/0022-4596(91)90289-T" TargetMode="External"/><Relationship Id="rId351" Type="http://schemas.openxmlformats.org/officeDocument/2006/relationships/hyperlink" Target="http://dx.doi.org/10.1016/0022-3697(95)00063-1" TargetMode="External"/><Relationship Id="rId593" Type="http://schemas.openxmlformats.org/officeDocument/2006/relationships/hyperlink" Target="http://link.aip.org/link/doi/10.1063/1.342963" TargetMode="External"/><Relationship Id="rId1184" Type="http://schemas.openxmlformats.org/officeDocument/2006/relationships/hyperlink" Target="http://dx.doi.org/10.1038/nmat3273" TargetMode="External"/><Relationship Id="rId350" Type="http://schemas.openxmlformats.org/officeDocument/2006/relationships/hyperlink" Target="http://dx.doi.org/10.1007/s10854-011-0574-8" TargetMode="External"/><Relationship Id="rId592" Type="http://schemas.openxmlformats.org/officeDocument/2006/relationships/hyperlink" Target="http://dx.doi.org/10.1016/S0925-8388(02)00972-6" TargetMode="External"/><Relationship Id="rId1185" Type="http://schemas.openxmlformats.org/officeDocument/2006/relationships/hyperlink" Target="http://dx.doi.org/10.1016/0022-4596(91)90289-T" TargetMode="External"/><Relationship Id="rId591" Type="http://schemas.openxmlformats.org/officeDocument/2006/relationships/hyperlink" Target="http://link.aip.org/link/doi/10.1063/1.342963" TargetMode="External"/><Relationship Id="rId1186" Type="http://schemas.openxmlformats.org/officeDocument/2006/relationships/hyperlink" Target="http://dx.doi.org/10.1038/nmat3273" TargetMode="External"/><Relationship Id="rId114" Type="http://schemas.openxmlformats.org/officeDocument/2006/relationships/hyperlink" Target="http://dx.doi.org/10.1016/j.matchemphys.2007.11.032" TargetMode="External"/><Relationship Id="rId356" Type="http://schemas.openxmlformats.org/officeDocument/2006/relationships/hyperlink" Target="http://dx.doi.org/10.1007/s10854-011-0574-8" TargetMode="External"/><Relationship Id="rId598" Type="http://schemas.openxmlformats.org/officeDocument/2006/relationships/hyperlink" Target="http://dx.doi.org/10.1016/S0925-8388(02)00972-6" TargetMode="External"/><Relationship Id="rId1187" Type="http://schemas.openxmlformats.org/officeDocument/2006/relationships/hyperlink" Target="http://dx.doi.org/10.1016/0022-4596(91)90289-T" TargetMode="External"/><Relationship Id="rId113" Type="http://schemas.openxmlformats.org/officeDocument/2006/relationships/hyperlink" Target="http://dx.doi.org/10.1016/j.matchemphys.2007.11.032" TargetMode="External"/><Relationship Id="rId355" Type="http://schemas.openxmlformats.org/officeDocument/2006/relationships/hyperlink" Target="http://dx.doi.org/10.1016/0022-3697(95)00063-1" TargetMode="External"/><Relationship Id="rId597" Type="http://schemas.openxmlformats.org/officeDocument/2006/relationships/hyperlink" Target="http://link.aip.org/link/doi/10.1063/1.342963" TargetMode="External"/><Relationship Id="rId1188" Type="http://schemas.openxmlformats.org/officeDocument/2006/relationships/hyperlink" Target="http://dx.doi.org/10.1038/nmat3273" TargetMode="External"/><Relationship Id="rId112" Type="http://schemas.openxmlformats.org/officeDocument/2006/relationships/hyperlink" Target="http://dx.doi.org/10.1016/j.matchemphys.2007.11.032" TargetMode="External"/><Relationship Id="rId354" Type="http://schemas.openxmlformats.org/officeDocument/2006/relationships/hyperlink" Target="http://dx.doi.org/10.1007/s10854-011-0574-8" TargetMode="External"/><Relationship Id="rId596" Type="http://schemas.openxmlformats.org/officeDocument/2006/relationships/hyperlink" Target="http://dx.doi.org/10.1016/S0925-8388(02)00972-6" TargetMode="External"/><Relationship Id="rId1189" Type="http://schemas.openxmlformats.org/officeDocument/2006/relationships/hyperlink" Target="http://dx.doi.org/10.1016/0022-4596(91)90289-T" TargetMode="External"/><Relationship Id="rId111" Type="http://schemas.openxmlformats.org/officeDocument/2006/relationships/hyperlink" Target="http://dx.doi.org/10.1016/j.matchemphys.2007.11.032" TargetMode="External"/><Relationship Id="rId353" Type="http://schemas.openxmlformats.org/officeDocument/2006/relationships/hyperlink" Target="http://dx.doi.org/10.1016/0022-3697(95)00063-1" TargetMode="External"/><Relationship Id="rId595" Type="http://schemas.openxmlformats.org/officeDocument/2006/relationships/hyperlink" Target="http://link.aip.org/link/doi/10.1063/1.342963" TargetMode="External"/><Relationship Id="rId1136" Type="http://schemas.openxmlformats.org/officeDocument/2006/relationships/hyperlink" Target="http://dx.doi.org/10.1007/s11664-009-0735-1" TargetMode="External"/><Relationship Id="rId1378" Type="http://schemas.openxmlformats.org/officeDocument/2006/relationships/hyperlink" Target="http://dx.doi.org/10.1103/PhysRevB.81.125205" TargetMode="External"/><Relationship Id="rId1137" Type="http://schemas.openxmlformats.org/officeDocument/2006/relationships/hyperlink" Target="http://dx.doi.org/10.1016/j.jallcom.2011.03.081" TargetMode="External"/><Relationship Id="rId1379" Type="http://schemas.openxmlformats.org/officeDocument/2006/relationships/hyperlink" Target="http://dx.doi.org/10.1103/PhysRevB.11.500" TargetMode="External"/><Relationship Id="rId1138" Type="http://schemas.openxmlformats.org/officeDocument/2006/relationships/hyperlink" Target="http://dx.doi.org/10.1063/1.2009828" TargetMode="External"/><Relationship Id="rId1139" Type="http://schemas.openxmlformats.org/officeDocument/2006/relationships/hyperlink" Target="http://dx.doi.org/10.1016/0925-8388(92)90508-7" TargetMode="External"/><Relationship Id="rId305" Type="http://schemas.openxmlformats.org/officeDocument/2006/relationships/hyperlink" Target="http://dx.doi.org/10.1016/S0167-2738(99)00235-0" TargetMode="External"/><Relationship Id="rId547" Type="http://schemas.openxmlformats.org/officeDocument/2006/relationships/hyperlink" Target="http://dx.doi.org/10.1016/S0925-8388(02)01002-2" TargetMode="External"/><Relationship Id="rId789" Type="http://schemas.openxmlformats.org/officeDocument/2006/relationships/hyperlink" Target="http://dx.doi.org/10.1021/jp809049s" TargetMode="External"/><Relationship Id="rId304" Type="http://schemas.openxmlformats.org/officeDocument/2006/relationships/hyperlink" Target="http://dx.doi.org/10.1016/S0167-2738(99)00235-0" TargetMode="External"/><Relationship Id="rId546" Type="http://schemas.openxmlformats.org/officeDocument/2006/relationships/hyperlink" Target="http://dx.doi.org/10.1016/S0925-8388(02)01002-2" TargetMode="External"/><Relationship Id="rId788" Type="http://schemas.openxmlformats.org/officeDocument/2006/relationships/hyperlink" Target="http://dx.doi.org/10.1006/jssc.1995.1384" TargetMode="External"/><Relationship Id="rId303" Type="http://schemas.openxmlformats.org/officeDocument/2006/relationships/hyperlink" Target="http://dx.doi.org/10.1016/S0167-2738(99)00235-0" TargetMode="External"/><Relationship Id="rId545" Type="http://schemas.openxmlformats.org/officeDocument/2006/relationships/hyperlink" Target="http://dx.doi.org/10.1021/cm980397u" TargetMode="External"/><Relationship Id="rId787" Type="http://schemas.openxmlformats.org/officeDocument/2006/relationships/hyperlink" Target="http://dx.doi.org/10.1021/jp809049s" TargetMode="External"/><Relationship Id="rId302" Type="http://schemas.openxmlformats.org/officeDocument/2006/relationships/hyperlink" Target="http://dx.doi.org/10.1016/S0167-2738(99)00235-0" TargetMode="External"/><Relationship Id="rId544" Type="http://schemas.openxmlformats.org/officeDocument/2006/relationships/hyperlink" Target="http://dx.doi.org/10.1063/1.1687532" TargetMode="External"/><Relationship Id="rId786" Type="http://schemas.openxmlformats.org/officeDocument/2006/relationships/hyperlink" Target="http://dx.doi.org/10.1006/jssc.1995.1384" TargetMode="External"/><Relationship Id="rId309" Type="http://schemas.openxmlformats.org/officeDocument/2006/relationships/hyperlink" Target="http://dx.doi.org/10.1021/ic50098a011" TargetMode="External"/><Relationship Id="rId308" Type="http://schemas.openxmlformats.org/officeDocument/2006/relationships/hyperlink" Target="http://dx.doi.org/10.1007/s11664-009-0815-2" TargetMode="External"/><Relationship Id="rId307" Type="http://schemas.openxmlformats.org/officeDocument/2006/relationships/hyperlink" Target="http://dx.doi.org/10.1021/ic50098a011" TargetMode="External"/><Relationship Id="rId549" Type="http://schemas.openxmlformats.org/officeDocument/2006/relationships/hyperlink" Target="http://dx.doi.org/10.1016/S0925-8388(02)01002-2" TargetMode="External"/><Relationship Id="rId306" Type="http://schemas.openxmlformats.org/officeDocument/2006/relationships/hyperlink" Target="http://dx.doi.org/10.1007/s11664-009-0815-2" TargetMode="External"/><Relationship Id="rId548" Type="http://schemas.openxmlformats.org/officeDocument/2006/relationships/hyperlink" Target="http://dx.doi.org/10.1016/S0925-8388(02)01002-2" TargetMode="External"/><Relationship Id="rId781" Type="http://schemas.openxmlformats.org/officeDocument/2006/relationships/hyperlink" Target="http://dx.doi.org/10.1021/jp809049s" TargetMode="External"/><Relationship Id="rId1370" Type="http://schemas.openxmlformats.org/officeDocument/2006/relationships/hyperlink" Target="http://dx.doi.org/10.1103/PhysRevB.81.125205" TargetMode="External"/><Relationship Id="rId780" Type="http://schemas.openxmlformats.org/officeDocument/2006/relationships/hyperlink" Target="http://dx.doi.org/10.1006/jssc.1995.1384" TargetMode="External"/><Relationship Id="rId1371" Type="http://schemas.openxmlformats.org/officeDocument/2006/relationships/hyperlink" Target="http://dx.doi.org/10.1103/PhysRevB.11.500" TargetMode="External"/><Relationship Id="rId1130" Type="http://schemas.openxmlformats.org/officeDocument/2006/relationships/hyperlink" Target="http://dx.doi.org/10.1007/s11664-009-0735-1" TargetMode="External"/><Relationship Id="rId1372" Type="http://schemas.openxmlformats.org/officeDocument/2006/relationships/hyperlink" Target="http://dx.doi.org/10.1103/PhysRevB.81.125205" TargetMode="External"/><Relationship Id="rId1131" Type="http://schemas.openxmlformats.org/officeDocument/2006/relationships/hyperlink" Target="http://dx.doi.org/10.1016/j.jallcom.2011.03.081" TargetMode="External"/><Relationship Id="rId1373" Type="http://schemas.openxmlformats.org/officeDocument/2006/relationships/hyperlink" Target="http://dx.doi.org/10.1103/PhysRevB.11.500" TargetMode="External"/><Relationship Id="rId301" Type="http://schemas.openxmlformats.org/officeDocument/2006/relationships/hyperlink" Target="http://dx.doi.org/10.1039/c2jm16297k" TargetMode="External"/><Relationship Id="rId543" Type="http://schemas.openxmlformats.org/officeDocument/2006/relationships/hyperlink" Target="http://dx.doi.org/10.1021/cm980397u" TargetMode="External"/><Relationship Id="rId785" Type="http://schemas.openxmlformats.org/officeDocument/2006/relationships/hyperlink" Target="http://dx.doi.org/10.1021/jp809049s" TargetMode="External"/><Relationship Id="rId1132" Type="http://schemas.openxmlformats.org/officeDocument/2006/relationships/hyperlink" Target="http://dx.doi.org/10.1007/s11664-009-0735-1" TargetMode="External"/><Relationship Id="rId1374" Type="http://schemas.openxmlformats.org/officeDocument/2006/relationships/hyperlink" Target="http://dx.doi.org/10.1103/PhysRevB.81.125205" TargetMode="External"/><Relationship Id="rId300" Type="http://schemas.openxmlformats.org/officeDocument/2006/relationships/hyperlink" Target="http://dx.doi.org/10.1016/0022-4596(83)90096-8" TargetMode="External"/><Relationship Id="rId542" Type="http://schemas.openxmlformats.org/officeDocument/2006/relationships/hyperlink" Target="http://dx.doi.org/10.1063/1.1687532" TargetMode="External"/><Relationship Id="rId784" Type="http://schemas.openxmlformats.org/officeDocument/2006/relationships/hyperlink" Target="http://dx.doi.org/10.1006/jssc.1995.1384" TargetMode="External"/><Relationship Id="rId1133" Type="http://schemas.openxmlformats.org/officeDocument/2006/relationships/hyperlink" Target="http://dx.doi.org/10.1016/j.jallcom.2011.03.081" TargetMode="External"/><Relationship Id="rId1375" Type="http://schemas.openxmlformats.org/officeDocument/2006/relationships/hyperlink" Target="http://dx.doi.org/10.1103/PhysRevB.11.500" TargetMode="External"/><Relationship Id="rId541" Type="http://schemas.openxmlformats.org/officeDocument/2006/relationships/hyperlink" Target="http://dx.doi.org/10.1021/cm980397u" TargetMode="External"/><Relationship Id="rId783" Type="http://schemas.openxmlformats.org/officeDocument/2006/relationships/hyperlink" Target="http://dx.doi.org/10.1021/jp809049s" TargetMode="External"/><Relationship Id="rId1134" Type="http://schemas.openxmlformats.org/officeDocument/2006/relationships/hyperlink" Target="http://dx.doi.org/10.1007/s11664-009-0735-1" TargetMode="External"/><Relationship Id="rId1376" Type="http://schemas.openxmlformats.org/officeDocument/2006/relationships/hyperlink" Target="http://dx.doi.org/10.1103/PhysRevB.81.125205" TargetMode="External"/><Relationship Id="rId540" Type="http://schemas.openxmlformats.org/officeDocument/2006/relationships/hyperlink" Target="http://dx.doi.org/10.1063/1.1687532" TargetMode="External"/><Relationship Id="rId782" Type="http://schemas.openxmlformats.org/officeDocument/2006/relationships/hyperlink" Target="http://dx.doi.org/10.1006/jssc.1995.1384" TargetMode="External"/><Relationship Id="rId1135" Type="http://schemas.openxmlformats.org/officeDocument/2006/relationships/hyperlink" Target="http://dx.doi.org/10.1016/j.jallcom.2011.03.081" TargetMode="External"/><Relationship Id="rId1377" Type="http://schemas.openxmlformats.org/officeDocument/2006/relationships/hyperlink" Target="http://dx.doi.org/10.1103/PhysRevB.11.500" TargetMode="External"/><Relationship Id="rId1125" Type="http://schemas.openxmlformats.org/officeDocument/2006/relationships/hyperlink" Target="http://dx.doi.org/10.1016/j.jallcom.2008.12.117" TargetMode="External"/><Relationship Id="rId1367" Type="http://schemas.openxmlformats.org/officeDocument/2006/relationships/hyperlink" Target="http://dx.doi.org/10.1016/j.jssc.2011.01.035" TargetMode="External"/><Relationship Id="rId1126" Type="http://schemas.openxmlformats.org/officeDocument/2006/relationships/hyperlink" Target="http://dx.doi.org/10.1007/s11664-009-0735-1" TargetMode="External"/><Relationship Id="rId1368" Type="http://schemas.openxmlformats.org/officeDocument/2006/relationships/hyperlink" Target="http://dx.doi.org/10.1103/PhysRevB.81.125205" TargetMode="External"/><Relationship Id="rId1127" Type="http://schemas.openxmlformats.org/officeDocument/2006/relationships/hyperlink" Target="http://dx.doi.org/10.1016/j.jallcom.2008.12.117" TargetMode="External"/><Relationship Id="rId1369" Type="http://schemas.openxmlformats.org/officeDocument/2006/relationships/hyperlink" Target="http://dx.doi.org/10.1103/PhysRevB.11.500" TargetMode="External"/><Relationship Id="rId1128" Type="http://schemas.openxmlformats.org/officeDocument/2006/relationships/hyperlink" Target="http://dx.doi.org/10.1007/s11664-009-0735-1" TargetMode="External"/><Relationship Id="rId1129" Type="http://schemas.openxmlformats.org/officeDocument/2006/relationships/hyperlink" Target="http://dx.doi.org/10.1016/j.jallcom.2008.12.117" TargetMode="External"/><Relationship Id="rId536" Type="http://schemas.openxmlformats.org/officeDocument/2006/relationships/hyperlink" Target="http://dx.doi.org/10.1063/1.1687532" TargetMode="External"/><Relationship Id="rId778" Type="http://schemas.openxmlformats.org/officeDocument/2006/relationships/hyperlink" Target="http://dx.doi.org/10.1006/jssc.1995.1384" TargetMode="External"/><Relationship Id="rId535" Type="http://schemas.openxmlformats.org/officeDocument/2006/relationships/hyperlink" Target="http://dx.doi.org/10.1016/S0167-2738(99)00235-0" TargetMode="External"/><Relationship Id="rId777" Type="http://schemas.openxmlformats.org/officeDocument/2006/relationships/hyperlink" Target="http://dx.doi.org/10.1021/jp809049s" TargetMode="External"/><Relationship Id="rId534" Type="http://schemas.openxmlformats.org/officeDocument/2006/relationships/hyperlink" Target="http://dx.doi.org/10.1063/1.1687532" TargetMode="External"/><Relationship Id="rId776" Type="http://schemas.openxmlformats.org/officeDocument/2006/relationships/hyperlink" Target="http://dx.doi.org/10.1006/jssc.1995.1384" TargetMode="External"/><Relationship Id="rId533" Type="http://schemas.openxmlformats.org/officeDocument/2006/relationships/hyperlink" Target="http://dx.doi.org/10.1016/S0167-2738(99)00235-0" TargetMode="External"/><Relationship Id="rId775" Type="http://schemas.openxmlformats.org/officeDocument/2006/relationships/hyperlink" Target="http://dx.doi.org/10.1021/jp809049s" TargetMode="External"/><Relationship Id="rId539" Type="http://schemas.openxmlformats.org/officeDocument/2006/relationships/hyperlink" Target="http://dx.doi.org/10.1021/cm980397u" TargetMode="External"/><Relationship Id="rId538" Type="http://schemas.openxmlformats.org/officeDocument/2006/relationships/hyperlink" Target="http://dx.doi.org/10.1063/1.1687532" TargetMode="External"/><Relationship Id="rId537" Type="http://schemas.openxmlformats.org/officeDocument/2006/relationships/hyperlink" Target="http://dx.doi.org/10.1016/S0167-2738(99)00235-0" TargetMode="External"/><Relationship Id="rId779" Type="http://schemas.openxmlformats.org/officeDocument/2006/relationships/hyperlink" Target="http://dx.doi.org/10.1021/jp809049s" TargetMode="External"/><Relationship Id="rId770" Type="http://schemas.openxmlformats.org/officeDocument/2006/relationships/hyperlink" Target="http://dx.doi.org/10.1006/jssc.1995.1384" TargetMode="External"/><Relationship Id="rId1360" Type="http://schemas.openxmlformats.org/officeDocument/2006/relationships/hyperlink" Target="http://dx.doi.org/10.1002/chin.200318015" TargetMode="External"/><Relationship Id="rId1361" Type="http://schemas.openxmlformats.org/officeDocument/2006/relationships/hyperlink" Target="http://dx.doi.org/10.1016/j.jssc.2011.01.035" TargetMode="External"/><Relationship Id="rId1120" Type="http://schemas.openxmlformats.org/officeDocument/2006/relationships/hyperlink" Target="http://dx.doi.org/10.1007/s11664-009-0735-1" TargetMode="External"/><Relationship Id="rId1362" Type="http://schemas.openxmlformats.org/officeDocument/2006/relationships/hyperlink" Target="http://dx.doi.org/10.1002/chin.200318015" TargetMode="External"/><Relationship Id="rId532" Type="http://schemas.openxmlformats.org/officeDocument/2006/relationships/hyperlink" Target="http://dx.doi.org/10.1063/1.1687532" TargetMode="External"/><Relationship Id="rId774" Type="http://schemas.openxmlformats.org/officeDocument/2006/relationships/hyperlink" Target="http://dx.doi.org/10.1006/jssc.1995.1384" TargetMode="External"/><Relationship Id="rId1121" Type="http://schemas.openxmlformats.org/officeDocument/2006/relationships/hyperlink" Target="http://dx.doi.org/10.1016/j.jallcom.2011.03.081" TargetMode="External"/><Relationship Id="rId1363" Type="http://schemas.openxmlformats.org/officeDocument/2006/relationships/hyperlink" Target="http://dx.doi.org/10.1016/j.jssc.2011.01.035" TargetMode="External"/><Relationship Id="rId531" Type="http://schemas.openxmlformats.org/officeDocument/2006/relationships/hyperlink" Target="http://dx.doi.org/10.1016/S0167-2738(99)00235-0" TargetMode="External"/><Relationship Id="rId773" Type="http://schemas.openxmlformats.org/officeDocument/2006/relationships/hyperlink" Target="http://dx.doi.org/10.1021/jp809049s" TargetMode="External"/><Relationship Id="rId1122" Type="http://schemas.openxmlformats.org/officeDocument/2006/relationships/hyperlink" Target="http://dx.doi.org/10.1007/s11664-009-0735-1" TargetMode="External"/><Relationship Id="rId1364" Type="http://schemas.openxmlformats.org/officeDocument/2006/relationships/hyperlink" Target="http://dx.doi.org/10.1002/chin.200318015" TargetMode="External"/><Relationship Id="rId530" Type="http://schemas.openxmlformats.org/officeDocument/2006/relationships/hyperlink" Target="http://dx.doi.org/10.1063/1.1687532" TargetMode="External"/><Relationship Id="rId772" Type="http://schemas.openxmlformats.org/officeDocument/2006/relationships/hyperlink" Target="http://dx.doi.org/10.1006/jssc.1995.1384" TargetMode="External"/><Relationship Id="rId1123" Type="http://schemas.openxmlformats.org/officeDocument/2006/relationships/hyperlink" Target="http://dx.doi.org/10.1016/j.jallcom.2008.12.117" TargetMode="External"/><Relationship Id="rId1365" Type="http://schemas.openxmlformats.org/officeDocument/2006/relationships/hyperlink" Target="http://dx.doi.org/10.1016/j.jssc.2011.01.035" TargetMode="External"/><Relationship Id="rId771" Type="http://schemas.openxmlformats.org/officeDocument/2006/relationships/hyperlink" Target="http://dx.doi.org/10.1021/jp809049s" TargetMode="External"/><Relationship Id="rId1124" Type="http://schemas.openxmlformats.org/officeDocument/2006/relationships/hyperlink" Target="http://dx.doi.org/10.1007/s11664-009-0735-1" TargetMode="External"/><Relationship Id="rId1366" Type="http://schemas.openxmlformats.org/officeDocument/2006/relationships/hyperlink" Target="http://dx.doi.org/10.1002/chin.200318015" TargetMode="External"/><Relationship Id="rId1158" Type="http://schemas.openxmlformats.org/officeDocument/2006/relationships/hyperlink" Target="http://dx.doi.org/10.1109/ICT.2002.1190269" TargetMode="External"/><Relationship Id="rId1159" Type="http://schemas.openxmlformats.org/officeDocument/2006/relationships/hyperlink" Target="http://dx.doi.org/10.1109/ICT.2002.1190269" TargetMode="External"/><Relationship Id="rId327" Type="http://schemas.openxmlformats.org/officeDocument/2006/relationships/hyperlink" Target="http://dx.doi.org/10.1143/JJAP.46.1071" TargetMode="External"/><Relationship Id="rId569" Type="http://schemas.openxmlformats.org/officeDocument/2006/relationships/hyperlink" Target="http://dx.doi.org/10.1063/1.3117943" TargetMode="External"/><Relationship Id="rId326" Type="http://schemas.openxmlformats.org/officeDocument/2006/relationships/hyperlink" Target="http://dx.doi.org/10.1007/s11664-009-0815-2" TargetMode="External"/><Relationship Id="rId568" Type="http://schemas.openxmlformats.org/officeDocument/2006/relationships/hyperlink" Target="http://dx.doi.org/10.1063/1.3117943" TargetMode="External"/><Relationship Id="rId325" Type="http://schemas.openxmlformats.org/officeDocument/2006/relationships/hyperlink" Target="http://dx.doi.org/10.1143/JJAP.46.1071" TargetMode="External"/><Relationship Id="rId567" Type="http://schemas.openxmlformats.org/officeDocument/2006/relationships/hyperlink" Target="http://dx.doi.org/10.1063/1.3117943" TargetMode="External"/><Relationship Id="rId324" Type="http://schemas.openxmlformats.org/officeDocument/2006/relationships/hyperlink" Target="http://dx.doi.org/10.1007/s11664-009-0815-2" TargetMode="External"/><Relationship Id="rId566" Type="http://schemas.openxmlformats.org/officeDocument/2006/relationships/hyperlink" Target="http://dx.doi.org/10.1063/1.3117943" TargetMode="External"/><Relationship Id="rId329" Type="http://schemas.openxmlformats.org/officeDocument/2006/relationships/hyperlink" Target="http://dx.doi.org/10.1143/JJAP.46.1071" TargetMode="External"/><Relationship Id="rId1390" Type="http://schemas.openxmlformats.org/officeDocument/2006/relationships/hyperlink" Target="http://dx.doi.org/10.1103/PhysRevB.81.125205" TargetMode="External"/><Relationship Id="rId328" Type="http://schemas.openxmlformats.org/officeDocument/2006/relationships/hyperlink" Target="http://dx.doi.org/10.1007/s11664-009-0815-2" TargetMode="External"/><Relationship Id="rId1391" Type="http://schemas.openxmlformats.org/officeDocument/2006/relationships/hyperlink" Target="http://dx.doi.org/10.1103/PhysRevB.11.500" TargetMode="External"/><Relationship Id="rId561" Type="http://schemas.openxmlformats.org/officeDocument/2006/relationships/hyperlink" Target="http://dx.doi.org/10.1016/0022-3697(61)90220-7" TargetMode="External"/><Relationship Id="rId1150" Type="http://schemas.openxmlformats.org/officeDocument/2006/relationships/hyperlink" Target="http://dx.doi.org/10.1016/S0925-8388(99)00531-9" TargetMode="External"/><Relationship Id="rId1392" Type="http://schemas.openxmlformats.org/officeDocument/2006/relationships/hyperlink" Target="http://dx.doi.org/10.1103/PhysRevB.81.125205" TargetMode="External"/><Relationship Id="rId560" Type="http://schemas.openxmlformats.org/officeDocument/2006/relationships/hyperlink" Target="http://dx.doi.org/10.1109/ICT.2006.331289" TargetMode="External"/><Relationship Id="rId1151" Type="http://schemas.openxmlformats.org/officeDocument/2006/relationships/hyperlink" Target="http://link.aip.org/link/doi/10.1063/1.121747" TargetMode="External"/><Relationship Id="rId1393" Type="http://schemas.openxmlformats.org/officeDocument/2006/relationships/hyperlink" Target="http://dx.doi.org/10.1103/PhysRevB.11.500" TargetMode="External"/><Relationship Id="rId1152" Type="http://schemas.openxmlformats.org/officeDocument/2006/relationships/hyperlink" Target="http://dx.doi.org/10.1016/S0925-8388(99)00531-9" TargetMode="External"/><Relationship Id="rId1394" Type="http://schemas.openxmlformats.org/officeDocument/2006/relationships/hyperlink" Target="http://dx.doi.org/10.1103/PhysRevB.81.125205" TargetMode="External"/><Relationship Id="rId1153" Type="http://schemas.openxmlformats.org/officeDocument/2006/relationships/hyperlink" Target="http://link.aip.org/link/doi/10.1063/1.121747" TargetMode="External"/><Relationship Id="rId1395" Type="http://schemas.openxmlformats.org/officeDocument/2006/relationships/hyperlink" Target="http://dx.doi.org/10.1103/PhysRevB.11.500" TargetMode="External"/><Relationship Id="rId323" Type="http://schemas.openxmlformats.org/officeDocument/2006/relationships/hyperlink" Target="http://dx.doi.org/10.1143/JJAP.46.1071" TargetMode="External"/><Relationship Id="rId565" Type="http://schemas.openxmlformats.org/officeDocument/2006/relationships/hyperlink" Target="http://dx.doi.org/10.1016/0022-3697(61)90220-7" TargetMode="External"/><Relationship Id="rId1154" Type="http://schemas.openxmlformats.org/officeDocument/2006/relationships/hyperlink" Target="http://dx.doi.org/10.1016/S0925-8388(99)00531-9" TargetMode="External"/><Relationship Id="rId1396" Type="http://schemas.openxmlformats.org/officeDocument/2006/relationships/hyperlink" Target="http://dx.doi.org/10.1103/PhysRevB.81.125205" TargetMode="External"/><Relationship Id="rId322" Type="http://schemas.openxmlformats.org/officeDocument/2006/relationships/hyperlink" Target="http://dx.doi.org/10.1007/s11664-009-0815-2" TargetMode="External"/><Relationship Id="rId564" Type="http://schemas.openxmlformats.org/officeDocument/2006/relationships/hyperlink" Target="http://dx.doi.org/10.1109/ICT.2006.331289" TargetMode="External"/><Relationship Id="rId1155" Type="http://schemas.openxmlformats.org/officeDocument/2006/relationships/hyperlink" Target="http://dx.doi.org/10.1109/ICT.2002.1190269" TargetMode="External"/><Relationship Id="rId1397" Type="http://schemas.openxmlformats.org/officeDocument/2006/relationships/hyperlink" Target="http://dx.doi.org/10.1103/PhysRevB.11.500" TargetMode="External"/><Relationship Id="rId321" Type="http://schemas.openxmlformats.org/officeDocument/2006/relationships/hyperlink" Target="http://dx.doi.org/10.1016/0022-3697(61)90220-7" TargetMode="External"/><Relationship Id="rId563" Type="http://schemas.openxmlformats.org/officeDocument/2006/relationships/hyperlink" Target="http://dx.doi.org/10.1016/0022-3697(61)90220-7" TargetMode="External"/><Relationship Id="rId1156" Type="http://schemas.openxmlformats.org/officeDocument/2006/relationships/hyperlink" Target="http://dx.doi.org/10.1109/ICT.2002.1190269" TargetMode="External"/><Relationship Id="rId1398" Type="http://schemas.openxmlformats.org/officeDocument/2006/relationships/hyperlink" Target="http://dx.doi.org/10.1103/PhysRevB.81.125205" TargetMode="External"/><Relationship Id="rId320" Type="http://schemas.openxmlformats.org/officeDocument/2006/relationships/hyperlink" Target="http://dx.doi.org/10.1007/s11664-009-0815-2" TargetMode="External"/><Relationship Id="rId562" Type="http://schemas.openxmlformats.org/officeDocument/2006/relationships/hyperlink" Target="http://dx.doi.org/10.1109/ICT.2006.331289" TargetMode="External"/><Relationship Id="rId1157" Type="http://schemas.openxmlformats.org/officeDocument/2006/relationships/hyperlink" Target="http://dx.doi.org/10.1109/ICT.2002.1190269" TargetMode="External"/><Relationship Id="rId1399" Type="http://schemas.openxmlformats.org/officeDocument/2006/relationships/hyperlink" Target="http://dx.doi.org/10.1103/PhysRevB.11.500" TargetMode="External"/><Relationship Id="rId1147" Type="http://schemas.openxmlformats.org/officeDocument/2006/relationships/hyperlink" Target="http://link.aip.org/link/doi/10.1063/1.124182" TargetMode="External"/><Relationship Id="rId1389" Type="http://schemas.openxmlformats.org/officeDocument/2006/relationships/hyperlink" Target="http://dx.doi.org/10.1103/PhysRevB.11.500" TargetMode="External"/><Relationship Id="rId1148" Type="http://schemas.openxmlformats.org/officeDocument/2006/relationships/hyperlink" Target="http://link.aip.org/link/doi/10.1063/1.124182" TargetMode="External"/><Relationship Id="rId1149" Type="http://schemas.openxmlformats.org/officeDocument/2006/relationships/hyperlink" Target="http://link.aip.org/link/doi/10.1063/1.121747" TargetMode="External"/><Relationship Id="rId316" Type="http://schemas.openxmlformats.org/officeDocument/2006/relationships/hyperlink" Target="http://dx.doi.org/10.1007/s11664-009-0815-2" TargetMode="External"/><Relationship Id="rId558" Type="http://schemas.openxmlformats.org/officeDocument/2006/relationships/hyperlink" Target="http://dx.doi.org/10.1109/ICT.2006.331289" TargetMode="External"/><Relationship Id="rId315" Type="http://schemas.openxmlformats.org/officeDocument/2006/relationships/hyperlink" Target="http://dx.doi.org/10.1016/0022-3697(61)90220-7" TargetMode="External"/><Relationship Id="rId557" Type="http://schemas.openxmlformats.org/officeDocument/2006/relationships/hyperlink" Target="http://dx.doi.org/10.1016/S0925-8388(02)01002-2" TargetMode="External"/><Relationship Id="rId799" Type="http://schemas.openxmlformats.org/officeDocument/2006/relationships/hyperlink" Target="http://dx.doi.org/10.1109/ICT.2006.331288" TargetMode="External"/><Relationship Id="rId314" Type="http://schemas.openxmlformats.org/officeDocument/2006/relationships/hyperlink" Target="http://dx.doi.org/10.1007/s11664-009-0815-2" TargetMode="External"/><Relationship Id="rId556" Type="http://schemas.openxmlformats.org/officeDocument/2006/relationships/hyperlink" Target="http://dx.doi.org/10.1016/S0925-8388(02)01002-2" TargetMode="External"/><Relationship Id="rId798" Type="http://schemas.openxmlformats.org/officeDocument/2006/relationships/hyperlink" Target="http://dx.doi.org/10.1109/ICT.2006.331288" TargetMode="External"/><Relationship Id="rId313" Type="http://schemas.openxmlformats.org/officeDocument/2006/relationships/hyperlink" Target="http://dx.doi.org/10.1021/ic50098a011" TargetMode="External"/><Relationship Id="rId555" Type="http://schemas.openxmlformats.org/officeDocument/2006/relationships/hyperlink" Target="http://dx.doi.org/10.1016/S0925-8388(02)01002-2" TargetMode="External"/><Relationship Id="rId797" Type="http://schemas.openxmlformats.org/officeDocument/2006/relationships/hyperlink" Target="http://dx.doi.org/10.1109/ICT.2006.331288" TargetMode="External"/><Relationship Id="rId319" Type="http://schemas.openxmlformats.org/officeDocument/2006/relationships/hyperlink" Target="http://dx.doi.org/10.1016/0022-3697(61)90220-7" TargetMode="External"/><Relationship Id="rId318" Type="http://schemas.openxmlformats.org/officeDocument/2006/relationships/hyperlink" Target="http://dx.doi.org/10.1007/s11664-009-0815-2" TargetMode="External"/><Relationship Id="rId317" Type="http://schemas.openxmlformats.org/officeDocument/2006/relationships/hyperlink" Target="http://dx.doi.org/10.1016/0022-3697(61)90220-7" TargetMode="External"/><Relationship Id="rId559" Type="http://schemas.openxmlformats.org/officeDocument/2006/relationships/hyperlink" Target="http://dx.doi.org/10.1016/0022-3697(61)90220-7" TargetMode="External"/><Relationship Id="rId1380" Type="http://schemas.openxmlformats.org/officeDocument/2006/relationships/hyperlink" Target="http://dx.doi.org/10.1103/PhysRevB.81.125205" TargetMode="External"/><Relationship Id="rId550" Type="http://schemas.openxmlformats.org/officeDocument/2006/relationships/hyperlink" Target="http://dx.doi.org/10.1016/S0925-8388(02)01002-2" TargetMode="External"/><Relationship Id="rId792" Type="http://schemas.openxmlformats.org/officeDocument/2006/relationships/hyperlink" Target="http://dx.doi.org/10.1006/jssc.1995.1384" TargetMode="External"/><Relationship Id="rId1381" Type="http://schemas.openxmlformats.org/officeDocument/2006/relationships/hyperlink" Target="http://dx.doi.org/10.1103/PhysRevB.11.500" TargetMode="External"/><Relationship Id="rId791" Type="http://schemas.openxmlformats.org/officeDocument/2006/relationships/hyperlink" Target="http://dx.doi.org/10.1006/jssc.1995.1384" TargetMode="External"/><Relationship Id="rId1140" Type="http://schemas.openxmlformats.org/officeDocument/2006/relationships/hyperlink" Target="http://dx.doi.org/10.1063/1.2009828" TargetMode="External"/><Relationship Id="rId1382" Type="http://schemas.openxmlformats.org/officeDocument/2006/relationships/hyperlink" Target="http://dx.doi.org/10.1103/PhysRevB.81.125205" TargetMode="External"/><Relationship Id="rId790" Type="http://schemas.openxmlformats.org/officeDocument/2006/relationships/hyperlink" Target="http://dx.doi.org/10.1006/jssc.1995.1384" TargetMode="External"/><Relationship Id="rId1141" Type="http://schemas.openxmlformats.org/officeDocument/2006/relationships/hyperlink" Target="http://dx.doi.org/10.1016/0925-8388(92)90508-7" TargetMode="External"/><Relationship Id="rId1383" Type="http://schemas.openxmlformats.org/officeDocument/2006/relationships/hyperlink" Target="http://dx.doi.org/10.1103/PhysRevB.11.500" TargetMode="External"/><Relationship Id="rId1142" Type="http://schemas.openxmlformats.org/officeDocument/2006/relationships/hyperlink" Target="http://dx.doi.org/10.1063/1.2009828" TargetMode="External"/><Relationship Id="rId1384" Type="http://schemas.openxmlformats.org/officeDocument/2006/relationships/hyperlink" Target="http://dx.doi.org/10.1103/PhysRevB.81.125205" TargetMode="External"/><Relationship Id="rId312" Type="http://schemas.openxmlformats.org/officeDocument/2006/relationships/hyperlink" Target="http://dx.doi.org/10.1007/s11664-009-0815-2" TargetMode="External"/><Relationship Id="rId554" Type="http://schemas.openxmlformats.org/officeDocument/2006/relationships/hyperlink" Target="http://dx.doi.org/10.1016/S0925-8388(02)01002-2" TargetMode="External"/><Relationship Id="rId796" Type="http://schemas.openxmlformats.org/officeDocument/2006/relationships/hyperlink" Target="http://dx.doi.org/10.1109/ICT.2006.331288" TargetMode="External"/><Relationship Id="rId1143" Type="http://schemas.openxmlformats.org/officeDocument/2006/relationships/hyperlink" Target="http://dx.doi.org/10.1016/0925-8388(92)90508-7" TargetMode="External"/><Relationship Id="rId1385" Type="http://schemas.openxmlformats.org/officeDocument/2006/relationships/hyperlink" Target="http://dx.doi.org/10.1103/PhysRevB.11.500" TargetMode="External"/><Relationship Id="rId311" Type="http://schemas.openxmlformats.org/officeDocument/2006/relationships/hyperlink" Target="http://dx.doi.org/10.1021/ic50098a011" TargetMode="External"/><Relationship Id="rId553" Type="http://schemas.openxmlformats.org/officeDocument/2006/relationships/hyperlink" Target="http://dx.doi.org/10.1016/S0925-8388(02)01002-2" TargetMode="External"/><Relationship Id="rId795" Type="http://schemas.openxmlformats.org/officeDocument/2006/relationships/hyperlink" Target="http://dx.doi.org/10.1109/ICT.2006.331288" TargetMode="External"/><Relationship Id="rId1144" Type="http://schemas.openxmlformats.org/officeDocument/2006/relationships/hyperlink" Target="http://link.aip.org/link/doi/10.1063/1.124182" TargetMode="External"/><Relationship Id="rId1386" Type="http://schemas.openxmlformats.org/officeDocument/2006/relationships/hyperlink" Target="http://dx.doi.org/10.1103/PhysRevB.81.125205" TargetMode="External"/><Relationship Id="rId310" Type="http://schemas.openxmlformats.org/officeDocument/2006/relationships/hyperlink" Target="http://dx.doi.org/10.1007/s11664-009-0815-2" TargetMode="External"/><Relationship Id="rId552" Type="http://schemas.openxmlformats.org/officeDocument/2006/relationships/hyperlink" Target="http://dx.doi.org/10.1016/S0925-8388(02)01002-2" TargetMode="External"/><Relationship Id="rId794" Type="http://schemas.openxmlformats.org/officeDocument/2006/relationships/hyperlink" Target="http://dx.doi.org/10.1109/ICT.2006.331288" TargetMode="External"/><Relationship Id="rId1145" Type="http://schemas.openxmlformats.org/officeDocument/2006/relationships/hyperlink" Target="http://link.aip.org/link/doi/10.1063/1.124182" TargetMode="External"/><Relationship Id="rId1387" Type="http://schemas.openxmlformats.org/officeDocument/2006/relationships/hyperlink" Target="http://dx.doi.org/10.1103/PhysRevB.11.500" TargetMode="External"/><Relationship Id="rId551" Type="http://schemas.openxmlformats.org/officeDocument/2006/relationships/hyperlink" Target="http://dx.doi.org/10.1016/S0925-8388(02)01002-2" TargetMode="External"/><Relationship Id="rId793" Type="http://schemas.openxmlformats.org/officeDocument/2006/relationships/hyperlink" Target="http://dx.doi.org/10.1006/jssc.1995.1384" TargetMode="External"/><Relationship Id="rId1146" Type="http://schemas.openxmlformats.org/officeDocument/2006/relationships/hyperlink" Target="http://dx.doi.org/10.1016/0022-4596(90)90323-P" TargetMode="External"/><Relationship Id="rId1388" Type="http://schemas.openxmlformats.org/officeDocument/2006/relationships/hyperlink" Target="http://dx.doi.org/10.1103/PhysRevB.81.125205" TargetMode="External"/><Relationship Id="rId297" Type="http://schemas.openxmlformats.org/officeDocument/2006/relationships/hyperlink" Target="http://dx.doi.org/10.1021/ic00255a002" TargetMode="External"/><Relationship Id="rId296" Type="http://schemas.openxmlformats.org/officeDocument/2006/relationships/hyperlink" Target="http://dx.doi.org/10.1103/PhysRevLett.69.2975" TargetMode="External"/><Relationship Id="rId295" Type="http://schemas.openxmlformats.org/officeDocument/2006/relationships/hyperlink" Target="http://dx.doi.org/10.1021/ic00255a002" TargetMode="External"/><Relationship Id="rId294" Type="http://schemas.openxmlformats.org/officeDocument/2006/relationships/hyperlink" Target="http://dx.doi.org/10.1103/PhysRevLett.69.2975" TargetMode="External"/><Relationship Id="rId299" Type="http://schemas.openxmlformats.org/officeDocument/2006/relationships/hyperlink" Target="http://dx.doi.org/10.1016/0022-4596(83)90096-8" TargetMode="External"/><Relationship Id="rId298" Type="http://schemas.openxmlformats.org/officeDocument/2006/relationships/hyperlink" Target="http://dx.doi.org/10.1016/0022-4596(83)90096-8" TargetMode="External"/><Relationship Id="rId271" Type="http://schemas.openxmlformats.org/officeDocument/2006/relationships/hyperlink" Target="http://dx.doi.org/10.1016/0921-4534(95)00570-6" TargetMode="External"/><Relationship Id="rId270" Type="http://schemas.openxmlformats.org/officeDocument/2006/relationships/hyperlink" Target="http://dx.doi.org/10.1103/PhysRevLett.69.2975" TargetMode="External"/><Relationship Id="rId269" Type="http://schemas.openxmlformats.org/officeDocument/2006/relationships/hyperlink" Target="http://dx.doi.org/10.1016/0921-4534(95)00570-6" TargetMode="External"/><Relationship Id="rId264" Type="http://schemas.openxmlformats.org/officeDocument/2006/relationships/hyperlink" Target="http://dx.doi.org/10.1107/S0567740869003876" TargetMode="External"/><Relationship Id="rId263" Type="http://schemas.openxmlformats.org/officeDocument/2006/relationships/hyperlink" Target="http://dx.doi.org/10.1107/S0567740869003876" TargetMode="External"/><Relationship Id="rId262" Type="http://schemas.openxmlformats.org/officeDocument/2006/relationships/hyperlink" Target="http://dx.doi.org/10.1111/j.1551-2916.2005.00131.x" TargetMode="External"/><Relationship Id="rId261" Type="http://schemas.openxmlformats.org/officeDocument/2006/relationships/hyperlink" Target="http://dx.doi.org/10.1107/S0567740869003876" TargetMode="External"/><Relationship Id="rId268" Type="http://schemas.openxmlformats.org/officeDocument/2006/relationships/hyperlink" Target="http://dx.doi.org/10.1103/PhysRevLett.69.2975" TargetMode="External"/><Relationship Id="rId267" Type="http://schemas.openxmlformats.org/officeDocument/2006/relationships/hyperlink" Target="http://dx.doi.org/10.1021/cm960226u" TargetMode="External"/><Relationship Id="rId266" Type="http://schemas.openxmlformats.org/officeDocument/2006/relationships/hyperlink" Target="http://dx.doi.org/10.1103/PhysRevB.59.192" TargetMode="External"/><Relationship Id="rId265" Type="http://schemas.openxmlformats.org/officeDocument/2006/relationships/hyperlink" Target="http://dx.doi.org/10.1107/S0567740869003876" TargetMode="External"/><Relationship Id="rId260" Type="http://schemas.openxmlformats.org/officeDocument/2006/relationships/hyperlink" Target="http://dx.doi.org/10.1107/S0567740869003876" TargetMode="External"/><Relationship Id="rId259" Type="http://schemas.openxmlformats.org/officeDocument/2006/relationships/hyperlink" Target="http://dx.doi.org/10.1107/S0567740869003876" TargetMode="External"/><Relationship Id="rId258" Type="http://schemas.openxmlformats.org/officeDocument/2006/relationships/hyperlink" Target="http://dx.doi.org/10.1111/j.1551-2916.2005.00131.x" TargetMode="External"/><Relationship Id="rId253" Type="http://schemas.openxmlformats.org/officeDocument/2006/relationships/hyperlink" Target="http://dx.doi.org/10.1107/S0567740869003876" TargetMode="External"/><Relationship Id="rId495" Type="http://schemas.openxmlformats.org/officeDocument/2006/relationships/hyperlink" Target="http://dx.doi.org/10.1021/ja01317a031" TargetMode="External"/><Relationship Id="rId252" Type="http://schemas.openxmlformats.org/officeDocument/2006/relationships/hyperlink" Target="http://dx.doi.org/10.1107/S0567740869003876" TargetMode="External"/><Relationship Id="rId494" Type="http://schemas.openxmlformats.org/officeDocument/2006/relationships/hyperlink" Target="http://dx.doi.org/10.1016/j.jpcs.2004.01.010" TargetMode="External"/><Relationship Id="rId251" Type="http://schemas.openxmlformats.org/officeDocument/2006/relationships/hyperlink" Target="http://dx.doi.org/10.1111/j.1551-2916.2005.00131.x" TargetMode="External"/><Relationship Id="rId493" Type="http://schemas.openxmlformats.org/officeDocument/2006/relationships/hyperlink" Target="http://dx.doi.org/10.1021/ja01317a031" TargetMode="External"/><Relationship Id="rId250" Type="http://schemas.openxmlformats.org/officeDocument/2006/relationships/hyperlink" Target="http://dx.doi.org/10.1143/JJAP.39.L1127" TargetMode="External"/><Relationship Id="rId492" Type="http://schemas.openxmlformats.org/officeDocument/2006/relationships/hyperlink" Target="http://dx.doi.org/10.1016/j.jpcs.2004.01.010" TargetMode="External"/><Relationship Id="rId257" Type="http://schemas.openxmlformats.org/officeDocument/2006/relationships/hyperlink" Target="http://dx.doi.org/10.1107/S0567740869003876" TargetMode="External"/><Relationship Id="rId499" Type="http://schemas.openxmlformats.org/officeDocument/2006/relationships/hyperlink" Target="http://dx.doi.org/10.1021/ja01317a031" TargetMode="External"/><Relationship Id="rId256" Type="http://schemas.openxmlformats.org/officeDocument/2006/relationships/hyperlink" Target="http://dx.doi.org/10.1107/S0567740869003876" TargetMode="External"/><Relationship Id="rId498" Type="http://schemas.openxmlformats.org/officeDocument/2006/relationships/hyperlink" Target="http://dx.doi.org/10.1016/j.jpcs.2004.01.010" TargetMode="External"/><Relationship Id="rId255" Type="http://schemas.openxmlformats.org/officeDocument/2006/relationships/hyperlink" Target="http://dx.doi.org/10.1107/S0567740869003876" TargetMode="External"/><Relationship Id="rId497" Type="http://schemas.openxmlformats.org/officeDocument/2006/relationships/hyperlink" Target="http://dx.doi.org/10.1021/ja01317a031" TargetMode="External"/><Relationship Id="rId254" Type="http://schemas.openxmlformats.org/officeDocument/2006/relationships/hyperlink" Target="http://dx.doi.org/10.1111/j.1551-2916.2005.00131.x" TargetMode="External"/><Relationship Id="rId496" Type="http://schemas.openxmlformats.org/officeDocument/2006/relationships/hyperlink" Target="http://dx.doi.org/10.1016/j.jpcs.2004.01.010" TargetMode="External"/><Relationship Id="rId293" Type="http://schemas.openxmlformats.org/officeDocument/2006/relationships/hyperlink" Target="http://dx.doi.org/10.1021/ic00255a002" TargetMode="External"/><Relationship Id="rId292" Type="http://schemas.openxmlformats.org/officeDocument/2006/relationships/hyperlink" Target="http://dx.doi.org/10.1103/PhysRevLett.69.2975" TargetMode="External"/><Relationship Id="rId291" Type="http://schemas.openxmlformats.org/officeDocument/2006/relationships/hyperlink" Target="http://dx.doi.org/10.1021/ic00255a002" TargetMode="External"/><Relationship Id="rId290" Type="http://schemas.openxmlformats.org/officeDocument/2006/relationships/hyperlink" Target="http://dx.doi.org/10.1103/PhysRevLett.69.2975" TargetMode="External"/><Relationship Id="rId286" Type="http://schemas.openxmlformats.org/officeDocument/2006/relationships/hyperlink" Target="http://dx.doi.org/10.1103/PhysRevLett.69.2975" TargetMode="External"/><Relationship Id="rId285" Type="http://schemas.openxmlformats.org/officeDocument/2006/relationships/hyperlink" Target="http://dx.doi.org/10.1021/ic00255a002" TargetMode="External"/><Relationship Id="rId284" Type="http://schemas.openxmlformats.org/officeDocument/2006/relationships/hyperlink" Target="http://dx.doi.org/10.1021/ic00255a002" TargetMode="External"/><Relationship Id="rId283" Type="http://schemas.openxmlformats.org/officeDocument/2006/relationships/hyperlink" Target="http://dx.doi.org/10.1103/PhysRevB.49.4163" TargetMode="External"/><Relationship Id="rId289" Type="http://schemas.openxmlformats.org/officeDocument/2006/relationships/hyperlink" Target="http://dx.doi.org/10.1021/ic00255a002" TargetMode="External"/><Relationship Id="rId288" Type="http://schemas.openxmlformats.org/officeDocument/2006/relationships/hyperlink" Target="http://dx.doi.org/10.1103/PhysRevLett.69.2975" TargetMode="External"/><Relationship Id="rId287" Type="http://schemas.openxmlformats.org/officeDocument/2006/relationships/hyperlink" Target="http://dx.doi.org/10.1021/ic00255a002" TargetMode="External"/><Relationship Id="rId282" Type="http://schemas.openxmlformats.org/officeDocument/2006/relationships/hyperlink" Target="http://dx.doi.org/10.1103/PhysRevLett.69.2975" TargetMode="External"/><Relationship Id="rId281" Type="http://schemas.openxmlformats.org/officeDocument/2006/relationships/hyperlink" Target="http://dx.doi.org/10.1103/PhysRevB.49.4163" TargetMode="External"/><Relationship Id="rId280" Type="http://schemas.openxmlformats.org/officeDocument/2006/relationships/hyperlink" Target="http://dx.doi.org/10.1103/PhysRevLett.69.2975" TargetMode="External"/><Relationship Id="rId275" Type="http://schemas.openxmlformats.org/officeDocument/2006/relationships/hyperlink" Target="http://dx.doi.org/10.1016/0921-4534(95)00570-6" TargetMode="External"/><Relationship Id="rId274" Type="http://schemas.openxmlformats.org/officeDocument/2006/relationships/hyperlink" Target="http://dx.doi.org/10.1103/PhysRevLett.69.2975" TargetMode="External"/><Relationship Id="rId273" Type="http://schemas.openxmlformats.org/officeDocument/2006/relationships/hyperlink" Target="http://dx.doi.org/10.1016/0921-4534(95)00570-6" TargetMode="External"/><Relationship Id="rId272" Type="http://schemas.openxmlformats.org/officeDocument/2006/relationships/hyperlink" Target="http://dx.doi.org/10.1103/PhysRevLett.69.2975" TargetMode="External"/><Relationship Id="rId279" Type="http://schemas.openxmlformats.org/officeDocument/2006/relationships/hyperlink" Target="http://dx.doi.org/10.1103/PhysRevB.49.4163" TargetMode="External"/><Relationship Id="rId278" Type="http://schemas.openxmlformats.org/officeDocument/2006/relationships/hyperlink" Target="http://dx.doi.org/10.1103/PhysRevLett.69.2975" TargetMode="External"/><Relationship Id="rId277" Type="http://schemas.openxmlformats.org/officeDocument/2006/relationships/hyperlink" Target="http://dx.doi.org/10.1103/PhysRevB.49.4163" TargetMode="External"/><Relationship Id="rId276" Type="http://schemas.openxmlformats.org/officeDocument/2006/relationships/hyperlink" Target="http://dx.doi.org/10.1103/PhysRevLett.69.2975" TargetMode="External"/><Relationship Id="rId907" Type="http://schemas.openxmlformats.org/officeDocument/2006/relationships/hyperlink" Target="http://dx.doi.org/10.1016/0304-8853(93)90861-U" TargetMode="External"/><Relationship Id="rId906" Type="http://schemas.openxmlformats.org/officeDocument/2006/relationships/hyperlink" Target="http://dx.doi.org/10.1016/j.jallcom.2004.05.078" TargetMode="External"/><Relationship Id="rId905" Type="http://schemas.openxmlformats.org/officeDocument/2006/relationships/hyperlink" Target="http://dx.doi.org/10.1016/0304-8853(93)90861-U" TargetMode="External"/><Relationship Id="rId904" Type="http://schemas.openxmlformats.org/officeDocument/2006/relationships/hyperlink" Target="http://dx.doi.org/10.1016/j.jallcom.2004.05.078" TargetMode="External"/><Relationship Id="rId909" Type="http://schemas.openxmlformats.org/officeDocument/2006/relationships/hyperlink" Target="http://dx.doi.org/10.1016/0304-8853(93)90861-U" TargetMode="External"/><Relationship Id="rId908" Type="http://schemas.openxmlformats.org/officeDocument/2006/relationships/hyperlink" Target="http://dx.doi.org/10.1016/j.jallcom.2004.05.078" TargetMode="External"/><Relationship Id="rId903" Type="http://schemas.openxmlformats.org/officeDocument/2006/relationships/hyperlink" Target="http://dx.doi.org/10.1016/0304-8853(93)90861-U" TargetMode="External"/><Relationship Id="rId902" Type="http://schemas.openxmlformats.org/officeDocument/2006/relationships/hyperlink" Target="http://dx.doi.org/10.1016/j.jallcom.2004.05.078" TargetMode="External"/><Relationship Id="rId901" Type="http://schemas.openxmlformats.org/officeDocument/2006/relationships/hyperlink" Target="http://dx.doi.org/10.1016/0304-8853(93)90861-U" TargetMode="External"/><Relationship Id="rId900" Type="http://schemas.openxmlformats.org/officeDocument/2006/relationships/hyperlink" Target="http://dx.doi.org/10.1016/j.jallcom.2004.05.078" TargetMode="External"/><Relationship Id="rId929" Type="http://schemas.openxmlformats.org/officeDocument/2006/relationships/hyperlink" Target="http://dx.doi.org/10.1016/0304-8853(93)90861-U" TargetMode="External"/><Relationship Id="rId928" Type="http://schemas.openxmlformats.org/officeDocument/2006/relationships/hyperlink" Target="http://dx.doi.org/10.1016/j.jallcom.2004.05.078" TargetMode="External"/><Relationship Id="rId927" Type="http://schemas.openxmlformats.org/officeDocument/2006/relationships/hyperlink" Target="http://dx.doi.org/10.1016/0304-8853(93)90861-U" TargetMode="External"/><Relationship Id="rId926" Type="http://schemas.openxmlformats.org/officeDocument/2006/relationships/hyperlink" Target="http://dx.doi.org/10.1016/j.jallcom.2004.05.078" TargetMode="External"/><Relationship Id="rId921" Type="http://schemas.openxmlformats.org/officeDocument/2006/relationships/hyperlink" Target="http://dx.doi.org/10.1016/0304-8853(93)90861-U" TargetMode="External"/><Relationship Id="rId920" Type="http://schemas.openxmlformats.org/officeDocument/2006/relationships/hyperlink" Target="http://dx.doi.org/10.1016/j.jallcom.2004.05.078" TargetMode="External"/><Relationship Id="rId925" Type="http://schemas.openxmlformats.org/officeDocument/2006/relationships/hyperlink" Target="http://dx.doi.org/10.1016/0304-8853(93)90861-U" TargetMode="External"/><Relationship Id="rId924" Type="http://schemas.openxmlformats.org/officeDocument/2006/relationships/hyperlink" Target="http://dx.doi.org/10.1016/j.jallcom.2004.05.078" TargetMode="External"/><Relationship Id="rId923" Type="http://schemas.openxmlformats.org/officeDocument/2006/relationships/hyperlink" Target="http://dx.doi.org/10.1016/0304-8853(93)90861-U" TargetMode="External"/><Relationship Id="rId922" Type="http://schemas.openxmlformats.org/officeDocument/2006/relationships/hyperlink" Target="http://dx.doi.org/10.1016/j.jallcom.2004.05.078" TargetMode="External"/><Relationship Id="rId918" Type="http://schemas.openxmlformats.org/officeDocument/2006/relationships/hyperlink" Target="http://dx.doi.org/10.1016/j.jallcom.2004.05.078" TargetMode="External"/><Relationship Id="rId917" Type="http://schemas.openxmlformats.org/officeDocument/2006/relationships/hyperlink" Target="http://dx.doi.org/10.1016/0304-8853(93)90861-U" TargetMode="External"/><Relationship Id="rId916" Type="http://schemas.openxmlformats.org/officeDocument/2006/relationships/hyperlink" Target="http://dx.doi.org/10.1016/j.jallcom.2004.05.078" TargetMode="External"/><Relationship Id="rId915" Type="http://schemas.openxmlformats.org/officeDocument/2006/relationships/hyperlink" Target="http://dx.doi.org/10.1016/0304-8853(93)90861-U" TargetMode="External"/><Relationship Id="rId919" Type="http://schemas.openxmlformats.org/officeDocument/2006/relationships/hyperlink" Target="http://dx.doi.org/10.1016/0304-8853(93)90861-U" TargetMode="External"/><Relationship Id="rId910" Type="http://schemas.openxmlformats.org/officeDocument/2006/relationships/hyperlink" Target="http://dx.doi.org/10.1016/j.jallcom.2004.05.078" TargetMode="External"/><Relationship Id="rId914" Type="http://schemas.openxmlformats.org/officeDocument/2006/relationships/hyperlink" Target="http://dx.doi.org/10.1016/j.jallcom.2004.05.078" TargetMode="External"/><Relationship Id="rId913" Type="http://schemas.openxmlformats.org/officeDocument/2006/relationships/hyperlink" Target="http://dx.doi.org/10.1016/0304-8853(93)90861-U" TargetMode="External"/><Relationship Id="rId912" Type="http://schemas.openxmlformats.org/officeDocument/2006/relationships/hyperlink" Target="http://dx.doi.org/10.1016/j.jallcom.2004.05.078" TargetMode="External"/><Relationship Id="rId911" Type="http://schemas.openxmlformats.org/officeDocument/2006/relationships/hyperlink" Target="http://dx.doi.org/10.1016/0304-8853(93)90861-U" TargetMode="External"/><Relationship Id="rId1213" Type="http://schemas.openxmlformats.org/officeDocument/2006/relationships/hyperlink" Target="http://dx.doi.org/10.1143/JJAP.46.3004" TargetMode="External"/><Relationship Id="rId1455" Type="http://schemas.openxmlformats.org/officeDocument/2006/relationships/hyperlink" Target="http://dx.doi.org/10.1107/S0108270187091509" TargetMode="External"/><Relationship Id="rId1214" Type="http://schemas.openxmlformats.org/officeDocument/2006/relationships/hyperlink" Target="http://jjap.jsap.jp/link?JJAP/43/L540/" TargetMode="External"/><Relationship Id="rId1456" Type="http://schemas.openxmlformats.org/officeDocument/2006/relationships/hyperlink" Target="http://dx.doi.org/10.1038/nature11439" TargetMode="External"/><Relationship Id="rId1215" Type="http://schemas.openxmlformats.org/officeDocument/2006/relationships/hyperlink" Target="http://dx.doi.org/10.1016/j.ssi.2010.03.027" TargetMode="External"/><Relationship Id="rId1457" Type="http://schemas.openxmlformats.org/officeDocument/2006/relationships/hyperlink" Target="http://dx.doi.org/10.1107/S0108270187091509" TargetMode="External"/><Relationship Id="rId1216" Type="http://schemas.openxmlformats.org/officeDocument/2006/relationships/hyperlink" Target="http://jjap.jsap.jp/link?JJAP/43/L540/" TargetMode="External"/><Relationship Id="rId1458" Type="http://schemas.openxmlformats.org/officeDocument/2006/relationships/hyperlink" Target="http://dx.doi.org/10.1038/nature11439" TargetMode="External"/><Relationship Id="rId1217" Type="http://schemas.openxmlformats.org/officeDocument/2006/relationships/hyperlink" Target="http://dx.doi.org/10.1016/j.ssi.2010.03.027" TargetMode="External"/><Relationship Id="rId1459" Type="http://schemas.openxmlformats.org/officeDocument/2006/relationships/hyperlink" Target="http://dx.doi.org/10.1107/S0108270187091509" TargetMode="External"/><Relationship Id="rId1218" Type="http://schemas.openxmlformats.org/officeDocument/2006/relationships/hyperlink" Target="http://jjap.jsap.jp/link?JJAP/43/L540/" TargetMode="External"/><Relationship Id="rId1219" Type="http://schemas.openxmlformats.org/officeDocument/2006/relationships/hyperlink" Target="http://dx.doi.org/10.1016/j.ssi.2010.03.027" TargetMode="External"/><Relationship Id="rId629" Type="http://schemas.openxmlformats.org/officeDocument/2006/relationships/hyperlink" Target="http://dx.doi.org/10.1016/j.jssc.2010.09.042" TargetMode="External"/><Relationship Id="rId624" Type="http://schemas.openxmlformats.org/officeDocument/2006/relationships/hyperlink" Target="http://dx.doi.org/10.1016/j.jssc.2010.09.042" TargetMode="External"/><Relationship Id="rId866" Type="http://schemas.openxmlformats.org/officeDocument/2006/relationships/hyperlink" Target="http://dx.doi.org/10.1063/1.1868063" TargetMode="External"/><Relationship Id="rId623" Type="http://schemas.openxmlformats.org/officeDocument/2006/relationships/hyperlink" Target="http://dx.doi.org/10.1016/j.jssc.2010.09.042" TargetMode="External"/><Relationship Id="rId865" Type="http://schemas.openxmlformats.org/officeDocument/2006/relationships/hyperlink" Target="http://dx.doi.org/10.1016/0304-8853(93)90861-U" TargetMode="External"/><Relationship Id="rId622" Type="http://schemas.openxmlformats.org/officeDocument/2006/relationships/hyperlink" Target="http://dx.doi.org/10.1016/j.jssc.2010.09.042" TargetMode="External"/><Relationship Id="rId864" Type="http://schemas.openxmlformats.org/officeDocument/2006/relationships/hyperlink" Target="http://dx.doi.org/10.1063/1.1868063" TargetMode="External"/><Relationship Id="rId621" Type="http://schemas.openxmlformats.org/officeDocument/2006/relationships/hyperlink" Target="http://dx.doi.org/10.1016/j.jssc.2010.09.042" TargetMode="External"/><Relationship Id="rId863" Type="http://schemas.openxmlformats.org/officeDocument/2006/relationships/hyperlink" Target="http://dx.doi.org/10.1016/0304-8853(93)90861-U" TargetMode="External"/><Relationship Id="rId628" Type="http://schemas.openxmlformats.org/officeDocument/2006/relationships/hyperlink" Target="http://dx.doi.org/10.1016/j.jssc.2010.09.042" TargetMode="External"/><Relationship Id="rId627" Type="http://schemas.openxmlformats.org/officeDocument/2006/relationships/hyperlink" Target="http://dx.doi.org/10.1016/j.jssc.2010.09.042" TargetMode="External"/><Relationship Id="rId869" Type="http://schemas.openxmlformats.org/officeDocument/2006/relationships/hyperlink" Target="http://dx.doi.org/10.1016/0304-8853(93)90861-U" TargetMode="External"/><Relationship Id="rId626" Type="http://schemas.openxmlformats.org/officeDocument/2006/relationships/hyperlink" Target="http://dx.doi.org/10.1016/j.jssc.2010.09.042" TargetMode="External"/><Relationship Id="rId868" Type="http://schemas.openxmlformats.org/officeDocument/2006/relationships/hyperlink" Target="http://dx.doi.org/10.1063/1.1868063" TargetMode="External"/><Relationship Id="rId625" Type="http://schemas.openxmlformats.org/officeDocument/2006/relationships/hyperlink" Target="http://dx.doi.org/10.1016/j.jssc.2010.09.042" TargetMode="External"/><Relationship Id="rId867" Type="http://schemas.openxmlformats.org/officeDocument/2006/relationships/hyperlink" Target="http://dx.doi.org/10.1016/0304-8853(93)90861-U" TargetMode="External"/><Relationship Id="rId1450" Type="http://schemas.openxmlformats.org/officeDocument/2006/relationships/hyperlink" Target="http://dx.doi.org/10.1038/nature11439" TargetMode="External"/><Relationship Id="rId620" Type="http://schemas.openxmlformats.org/officeDocument/2006/relationships/hyperlink" Target="http://dx.doi.org/10.1016/j.jssc.2010.09.042" TargetMode="External"/><Relationship Id="rId862" Type="http://schemas.openxmlformats.org/officeDocument/2006/relationships/hyperlink" Target="http://dx.doi.org/10.1063/1.1868063" TargetMode="External"/><Relationship Id="rId1451" Type="http://schemas.openxmlformats.org/officeDocument/2006/relationships/hyperlink" Target="http://dx.doi.org/10.1107/S0108270187091509" TargetMode="External"/><Relationship Id="rId861" Type="http://schemas.openxmlformats.org/officeDocument/2006/relationships/hyperlink" Target="http://dx.doi.org/10.1016/0304-8853(93)90861-U" TargetMode="External"/><Relationship Id="rId1210" Type="http://schemas.openxmlformats.org/officeDocument/2006/relationships/hyperlink" Target="http://dx.doi.org/10.1143/JJAP.46.3004" TargetMode="External"/><Relationship Id="rId1452" Type="http://schemas.openxmlformats.org/officeDocument/2006/relationships/hyperlink" Target="http://dx.doi.org/10.1038/nature11439" TargetMode="External"/><Relationship Id="rId860" Type="http://schemas.openxmlformats.org/officeDocument/2006/relationships/hyperlink" Target="http://dx.doi.org/10.1063/1.1868063" TargetMode="External"/><Relationship Id="rId1211" Type="http://schemas.openxmlformats.org/officeDocument/2006/relationships/hyperlink" Target="http://dx.doi.org/10.1143/JJAP.46.3004" TargetMode="External"/><Relationship Id="rId1453" Type="http://schemas.openxmlformats.org/officeDocument/2006/relationships/hyperlink" Target="http://dx.doi.org/10.1107/S0108270187091509" TargetMode="External"/><Relationship Id="rId1212" Type="http://schemas.openxmlformats.org/officeDocument/2006/relationships/hyperlink" Target="http://dx.doi.org/10.1143/JJAP.46.3004" TargetMode="External"/><Relationship Id="rId1454" Type="http://schemas.openxmlformats.org/officeDocument/2006/relationships/hyperlink" Target="http://dx.doi.org/10.1038/nature11439" TargetMode="External"/><Relationship Id="rId1202" Type="http://schemas.openxmlformats.org/officeDocument/2006/relationships/hyperlink" Target="http://dx.doi.org/10.1143/JJAP.46.3004" TargetMode="External"/><Relationship Id="rId1444" Type="http://schemas.openxmlformats.org/officeDocument/2006/relationships/hyperlink" Target="http://dx.doi.org/10.1038/nature11439" TargetMode="External"/><Relationship Id="rId1203" Type="http://schemas.openxmlformats.org/officeDocument/2006/relationships/hyperlink" Target="http://dx.doi.org/10.1143/JJAP.46.3004" TargetMode="External"/><Relationship Id="rId1445" Type="http://schemas.openxmlformats.org/officeDocument/2006/relationships/hyperlink" Target="http://dx.doi.org/10.1107/S0108270187091509" TargetMode="External"/><Relationship Id="rId1204" Type="http://schemas.openxmlformats.org/officeDocument/2006/relationships/hyperlink" Target="http://dx.doi.org/10.1143/JJAP.46.3004" TargetMode="External"/><Relationship Id="rId1446" Type="http://schemas.openxmlformats.org/officeDocument/2006/relationships/hyperlink" Target="http://dx.doi.org/10.1038/nature11439" TargetMode="External"/><Relationship Id="rId1205" Type="http://schemas.openxmlformats.org/officeDocument/2006/relationships/hyperlink" Target="http://dx.doi.org/10.1143/JJAP.46.3004" TargetMode="External"/><Relationship Id="rId1447" Type="http://schemas.openxmlformats.org/officeDocument/2006/relationships/hyperlink" Target="http://dx.doi.org/10.1107/S0108270187091509" TargetMode="External"/><Relationship Id="rId1206" Type="http://schemas.openxmlformats.org/officeDocument/2006/relationships/hyperlink" Target="http://dx.doi.org/10.1143/JJAP.46.3004" TargetMode="External"/><Relationship Id="rId1448" Type="http://schemas.openxmlformats.org/officeDocument/2006/relationships/hyperlink" Target="http://dx.doi.org/10.1038/nature11439" TargetMode="External"/><Relationship Id="rId1207" Type="http://schemas.openxmlformats.org/officeDocument/2006/relationships/hyperlink" Target="http://dx.doi.org/10.1143/JJAP.46.3004" TargetMode="External"/><Relationship Id="rId1449" Type="http://schemas.openxmlformats.org/officeDocument/2006/relationships/hyperlink" Target="http://dx.doi.org/10.1107/S0108270187091509" TargetMode="External"/><Relationship Id="rId1208" Type="http://schemas.openxmlformats.org/officeDocument/2006/relationships/hyperlink" Target="http://dx.doi.org/10.1143/JJAP.46.3004" TargetMode="External"/><Relationship Id="rId1209" Type="http://schemas.openxmlformats.org/officeDocument/2006/relationships/hyperlink" Target="http://dx.doi.org/10.1143/JJAP.46.3004" TargetMode="External"/><Relationship Id="rId619" Type="http://schemas.openxmlformats.org/officeDocument/2006/relationships/hyperlink" Target="http://dx.doi.org/10.1016/j.jssc.2010.09.042" TargetMode="External"/><Relationship Id="rId618" Type="http://schemas.openxmlformats.org/officeDocument/2006/relationships/hyperlink" Target="http://dx.doi.org/10.1016/j.jssc.2010.09.042" TargetMode="External"/><Relationship Id="rId613" Type="http://schemas.openxmlformats.org/officeDocument/2006/relationships/hyperlink" Target="http://link.aip.org/link/doi/10.1063/1.342963" TargetMode="External"/><Relationship Id="rId855" Type="http://schemas.openxmlformats.org/officeDocument/2006/relationships/hyperlink" Target="http://dx.doi.org/10.1016/0304-8853(93)90861-U" TargetMode="External"/><Relationship Id="rId612" Type="http://schemas.openxmlformats.org/officeDocument/2006/relationships/hyperlink" Target="http://dx.doi.org/10.1016/S0925-8388(02)00972-6" TargetMode="External"/><Relationship Id="rId854" Type="http://schemas.openxmlformats.org/officeDocument/2006/relationships/hyperlink" Target="http://dx.doi.org/10.1063/1.1868063" TargetMode="External"/><Relationship Id="rId611" Type="http://schemas.openxmlformats.org/officeDocument/2006/relationships/hyperlink" Target="http://link.aip.org/link/doi/10.1063/1.342963" TargetMode="External"/><Relationship Id="rId853" Type="http://schemas.openxmlformats.org/officeDocument/2006/relationships/hyperlink" Target="http://dx.doi.org/10.1016/0304-8853(93)90861-U" TargetMode="External"/><Relationship Id="rId610" Type="http://schemas.openxmlformats.org/officeDocument/2006/relationships/hyperlink" Target="http://dx.doi.org/10.1016/S0925-8388(02)00972-6" TargetMode="External"/><Relationship Id="rId852" Type="http://schemas.openxmlformats.org/officeDocument/2006/relationships/hyperlink" Target="http://dx.doi.org/10.1063/1.1868063" TargetMode="External"/><Relationship Id="rId617" Type="http://schemas.openxmlformats.org/officeDocument/2006/relationships/hyperlink" Target="http://dx.doi.org/10.1016/j.jssc.2010.09.042" TargetMode="External"/><Relationship Id="rId859" Type="http://schemas.openxmlformats.org/officeDocument/2006/relationships/hyperlink" Target="http://dx.doi.org/10.1016/0304-8853(93)90861-U" TargetMode="External"/><Relationship Id="rId616" Type="http://schemas.openxmlformats.org/officeDocument/2006/relationships/hyperlink" Target="http://dx.doi.org/10.1016/j.jssc.2010.09.042" TargetMode="External"/><Relationship Id="rId858" Type="http://schemas.openxmlformats.org/officeDocument/2006/relationships/hyperlink" Target="http://dx.doi.org/10.1063/1.1868063" TargetMode="External"/><Relationship Id="rId615" Type="http://schemas.openxmlformats.org/officeDocument/2006/relationships/hyperlink" Target="http://dx.doi.org/10.1016/j.jssc.2010.09.042" TargetMode="External"/><Relationship Id="rId857" Type="http://schemas.openxmlformats.org/officeDocument/2006/relationships/hyperlink" Target="http://dx.doi.org/10.1016/0304-8853(93)90861-U" TargetMode="External"/><Relationship Id="rId614" Type="http://schemas.openxmlformats.org/officeDocument/2006/relationships/hyperlink" Target="http://dx.doi.org/10.1016/j.jssc.2010.09.042" TargetMode="External"/><Relationship Id="rId856" Type="http://schemas.openxmlformats.org/officeDocument/2006/relationships/hyperlink" Target="http://dx.doi.org/10.1063/1.1868063" TargetMode="External"/><Relationship Id="rId851" Type="http://schemas.openxmlformats.org/officeDocument/2006/relationships/hyperlink" Target="http://dx.doi.org/10.1016/j.jeurceramsoc.2006.04.012" TargetMode="External"/><Relationship Id="rId1440" Type="http://schemas.openxmlformats.org/officeDocument/2006/relationships/hyperlink" Target="http://dx.doi.org/10.1021/j100792a049" TargetMode="External"/><Relationship Id="rId850" Type="http://schemas.openxmlformats.org/officeDocument/2006/relationships/hyperlink" Target="http://dx.doi.org/10.1016/j.jeurceramsoc.2006.04.012" TargetMode="External"/><Relationship Id="rId1441" Type="http://schemas.openxmlformats.org/officeDocument/2006/relationships/hyperlink" Target="http://dx.doi.org/10.1021/j100792a049" TargetMode="External"/><Relationship Id="rId1200" Type="http://schemas.openxmlformats.org/officeDocument/2006/relationships/hyperlink" Target="http://dx.doi.org/10.1143/JJAP.46.3004" TargetMode="External"/><Relationship Id="rId1442" Type="http://schemas.openxmlformats.org/officeDocument/2006/relationships/hyperlink" Target="http://dx.doi.org/10.1038/nature11439" TargetMode="External"/><Relationship Id="rId1201" Type="http://schemas.openxmlformats.org/officeDocument/2006/relationships/hyperlink" Target="http://dx.doi.org/10.1143/JJAP.46.3004" TargetMode="External"/><Relationship Id="rId1443" Type="http://schemas.openxmlformats.org/officeDocument/2006/relationships/hyperlink" Target="http://dx.doi.org/10.1107/S0108270187091509" TargetMode="External"/><Relationship Id="rId1235" Type="http://schemas.openxmlformats.org/officeDocument/2006/relationships/hyperlink" Target="http://dx.doi.org/10.1016/0022-3697(61)90220-7" TargetMode="External"/><Relationship Id="rId1236" Type="http://schemas.openxmlformats.org/officeDocument/2006/relationships/hyperlink" Target="http://dx.doi.org/10.1016/0022-3697(61)90220-7" TargetMode="External"/><Relationship Id="rId1237" Type="http://schemas.openxmlformats.org/officeDocument/2006/relationships/hyperlink" Target="http://dx.doi.org/10.1016/0022-3697(61)90220-7" TargetMode="External"/><Relationship Id="rId1238" Type="http://schemas.openxmlformats.org/officeDocument/2006/relationships/hyperlink" Target="http://dx.doi.org/10.1016/0022-3697(61)90220-7" TargetMode="External"/><Relationship Id="rId1239" Type="http://schemas.openxmlformats.org/officeDocument/2006/relationships/hyperlink" Target="http://dx.doi.org/10.1016/0022-3697(61)90220-7" TargetMode="External"/><Relationship Id="rId409" Type="http://schemas.openxmlformats.org/officeDocument/2006/relationships/hyperlink" Target="http://dx.doi.org/10.1016/0022-4596(89)90285-5" TargetMode="External"/><Relationship Id="rId404" Type="http://schemas.openxmlformats.org/officeDocument/2006/relationships/hyperlink" Target="http://dx.doi.org/10.1016/0022-5088(78)90109-1" TargetMode="External"/><Relationship Id="rId646" Type="http://schemas.openxmlformats.org/officeDocument/2006/relationships/hyperlink" Target="http://dx.doi.org/10.1016/S0038-1098(02)00555-0" TargetMode="External"/><Relationship Id="rId888" Type="http://schemas.openxmlformats.org/officeDocument/2006/relationships/hyperlink" Target="http://dx.doi.org/10.1016/S0925-8388(02)00968-4" TargetMode="External"/><Relationship Id="rId403" Type="http://schemas.openxmlformats.org/officeDocument/2006/relationships/hyperlink" Target="http://dx.doi.org/10.1016/S0022-3697(96)00228-4" TargetMode="External"/><Relationship Id="rId645" Type="http://schemas.openxmlformats.org/officeDocument/2006/relationships/hyperlink" Target="http://dx.doi.org/10.1016/0304-8853(93)90861-U" TargetMode="External"/><Relationship Id="rId887" Type="http://schemas.openxmlformats.org/officeDocument/2006/relationships/hyperlink" Target="http://dx.doi.org/10.1016/S0925-8388(02)00968-4" TargetMode="External"/><Relationship Id="rId402" Type="http://schemas.openxmlformats.org/officeDocument/2006/relationships/hyperlink" Target="http://dx.doi.org/10.1021/cm980358i" TargetMode="External"/><Relationship Id="rId644" Type="http://schemas.openxmlformats.org/officeDocument/2006/relationships/hyperlink" Target="http://dx.doi.org/10.1016/0304-8853(93)90861-U" TargetMode="External"/><Relationship Id="rId886" Type="http://schemas.openxmlformats.org/officeDocument/2006/relationships/hyperlink" Target="http://dx.doi.org/10.1016/0022-5088(80)90260-X" TargetMode="External"/><Relationship Id="rId401" Type="http://schemas.openxmlformats.org/officeDocument/2006/relationships/hyperlink" Target="http://dx.doi.org/10.1021/cm980358i" TargetMode="External"/><Relationship Id="rId643" Type="http://schemas.openxmlformats.org/officeDocument/2006/relationships/hyperlink" Target="http://dx.doi.org/10.1016/0304-8853(93)90861-U" TargetMode="External"/><Relationship Id="rId885" Type="http://schemas.openxmlformats.org/officeDocument/2006/relationships/hyperlink" Target="http://dx.doi.org/10.1016/0022-5088(80)90260-X" TargetMode="External"/><Relationship Id="rId408" Type="http://schemas.openxmlformats.org/officeDocument/2006/relationships/hyperlink" Target="http://dx.doi.org/10.1016/0022-4596(89)90285-5" TargetMode="External"/><Relationship Id="rId407" Type="http://schemas.openxmlformats.org/officeDocument/2006/relationships/hyperlink" Target="http://dx.doi.org/10.1016/0022-4596(89)90285-5" TargetMode="External"/><Relationship Id="rId649" Type="http://schemas.openxmlformats.org/officeDocument/2006/relationships/hyperlink" Target="http://dx.doi.org/10.1143/JJAP.46.3004" TargetMode="External"/><Relationship Id="rId406" Type="http://schemas.openxmlformats.org/officeDocument/2006/relationships/hyperlink" Target="http://dx.doi.org/10.1016/0022-5088(78)90109-1" TargetMode="External"/><Relationship Id="rId648" Type="http://schemas.openxmlformats.org/officeDocument/2006/relationships/hyperlink" Target="http://dx.doi.org/10.1016/S0038-1098(02)00555-0" TargetMode="External"/><Relationship Id="rId405" Type="http://schemas.openxmlformats.org/officeDocument/2006/relationships/hyperlink" Target="http://dx.doi.org/10.1016/0022-5088(78)90109-1" TargetMode="External"/><Relationship Id="rId647" Type="http://schemas.openxmlformats.org/officeDocument/2006/relationships/hyperlink" Target="http://dx.doi.org/10.1143/JJAP.46.3004" TargetMode="External"/><Relationship Id="rId889" Type="http://schemas.openxmlformats.org/officeDocument/2006/relationships/hyperlink" Target="http://dx.doi.org/10.1016/S0925-8388(02)00968-4" TargetMode="External"/><Relationship Id="rId880" Type="http://schemas.openxmlformats.org/officeDocument/2006/relationships/hyperlink" Target="http://dx.doi.org/10.1063/1.1868063" TargetMode="External"/><Relationship Id="rId1230" Type="http://schemas.openxmlformats.org/officeDocument/2006/relationships/hyperlink" Target="http://dx.doi.org/10.1016/0022-3697(61)90220-7" TargetMode="External"/><Relationship Id="rId400" Type="http://schemas.openxmlformats.org/officeDocument/2006/relationships/hyperlink" Target="http://dx.doi.org/10.1021/cm980358i" TargetMode="External"/><Relationship Id="rId642" Type="http://schemas.openxmlformats.org/officeDocument/2006/relationships/hyperlink" Target="http://dx.doi.org/10.1016/0304-8853(93)90861-U" TargetMode="External"/><Relationship Id="rId884" Type="http://schemas.openxmlformats.org/officeDocument/2006/relationships/hyperlink" Target="http://dx.doi.org/10.1016/0022-5088(80)90260-X" TargetMode="External"/><Relationship Id="rId1231" Type="http://schemas.openxmlformats.org/officeDocument/2006/relationships/hyperlink" Target="http://dx.doi.org/10.1016/0022-3697(61)90220-7" TargetMode="External"/><Relationship Id="rId641" Type="http://schemas.openxmlformats.org/officeDocument/2006/relationships/hyperlink" Target="http://dx.doi.org/10.1016/0304-8853(93)90861-U" TargetMode="External"/><Relationship Id="rId883" Type="http://schemas.openxmlformats.org/officeDocument/2006/relationships/hyperlink" Target="http://dx.doi.org/10.1016/0022-5088(80)90260-X" TargetMode="External"/><Relationship Id="rId1232" Type="http://schemas.openxmlformats.org/officeDocument/2006/relationships/hyperlink" Target="http://dx.doi.org/10.1016/0022-3697(61)90220-7" TargetMode="External"/><Relationship Id="rId640" Type="http://schemas.openxmlformats.org/officeDocument/2006/relationships/hyperlink" Target="http://dx.doi.org/10.1016/0304-8853(93)90861-U" TargetMode="External"/><Relationship Id="rId882" Type="http://schemas.openxmlformats.org/officeDocument/2006/relationships/hyperlink" Target="http://www.jstor.org/stable/2889796" TargetMode="External"/><Relationship Id="rId1233" Type="http://schemas.openxmlformats.org/officeDocument/2006/relationships/hyperlink" Target="http://dx.doi.org/10.1016/0022-3697(61)90220-7" TargetMode="External"/><Relationship Id="rId881" Type="http://schemas.openxmlformats.org/officeDocument/2006/relationships/hyperlink" Target="http://dx.doi.org/10.1016/0304-8853(93)90861-U" TargetMode="External"/><Relationship Id="rId1234" Type="http://schemas.openxmlformats.org/officeDocument/2006/relationships/hyperlink" Target="http://dx.doi.org/10.1016/0022-3697(61)90220-7" TargetMode="External"/><Relationship Id="rId1224" Type="http://schemas.openxmlformats.org/officeDocument/2006/relationships/hyperlink" Target="http://dx.doi.org/10.1016/j.jallcom.2003.07.016" TargetMode="External"/><Relationship Id="rId1225" Type="http://schemas.openxmlformats.org/officeDocument/2006/relationships/hyperlink" Target="http://dx.doi.org/10.1016/j.ssi.2010.03.027" TargetMode="External"/><Relationship Id="rId1226" Type="http://schemas.openxmlformats.org/officeDocument/2006/relationships/hyperlink" Target="http://dx.doi.org/10.1016/j.jallcom.2003.07.016" TargetMode="External"/><Relationship Id="rId1227" Type="http://schemas.openxmlformats.org/officeDocument/2006/relationships/hyperlink" Target="http://dx.doi.org/10.1016/j.ssi.2010.03.027" TargetMode="External"/><Relationship Id="rId1228" Type="http://schemas.openxmlformats.org/officeDocument/2006/relationships/hyperlink" Target="http://dx.doi.org/10.1016/0022-3697(61)90220-7" TargetMode="External"/><Relationship Id="rId1229" Type="http://schemas.openxmlformats.org/officeDocument/2006/relationships/hyperlink" Target="http://dx.doi.org/10.1016/0022-3697(61)90220-7" TargetMode="External"/><Relationship Id="rId635" Type="http://schemas.openxmlformats.org/officeDocument/2006/relationships/hyperlink" Target="http://dx.doi.org/10.1016/0304-8853(93)90861-U" TargetMode="External"/><Relationship Id="rId877" Type="http://schemas.openxmlformats.org/officeDocument/2006/relationships/hyperlink" Target="http://dx.doi.org/10.1016/0304-8853(93)90861-U" TargetMode="External"/><Relationship Id="rId634" Type="http://schemas.openxmlformats.org/officeDocument/2006/relationships/hyperlink" Target="http://dx.doi.org/10.1016/0304-8853(93)90861-U" TargetMode="External"/><Relationship Id="rId876" Type="http://schemas.openxmlformats.org/officeDocument/2006/relationships/hyperlink" Target="http://dx.doi.org/10.1063/1.1868063" TargetMode="External"/><Relationship Id="rId633" Type="http://schemas.openxmlformats.org/officeDocument/2006/relationships/hyperlink" Target="http://dx.doi.org/10.1016/0304-8853(93)90861-U" TargetMode="External"/><Relationship Id="rId875" Type="http://schemas.openxmlformats.org/officeDocument/2006/relationships/hyperlink" Target="http://dx.doi.org/10.1016/0304-8853(93)90861-U" TargetMode="External"/><Relationship Id="rId632" Type="http://schemas.openxmlformats.org/officeDocument/2006/relationships/hyperlink" Target="http://dx.doi.org/10.1016/0304-8853(93)90861-U" TargetMode="External"/><Relationship Id="rId874" Type="http://schemas.openxmlformats.org/officeDocument/2006/relationships/hyperlink" Target="http://dx.doi.org/10.1063/1.1868063" TargetMode="External"/><Relationship Id="rId639" Type="http://schemas.openxmlformats.org/officeDocument/2006/relationships/hyperlink" Target="http://dx.doi.org/10.1016/0304-8853(93)90861-U" TargetMode="External"/><Relationship Id="rId638" Type="http://schemas.openxmlformats.org/officeDocument/2006/relationships/hyperlink" Target="http://dx.doi.org/10.1016/0304-8853(93)90861-U" TargetMode="External"/><Relationship Id="rId637" Type="http://schemas.openxmlformats.org/officeDocument/2006/relationships/hyperlink" Target="http://dx.doi.org/10.1016/0304-8853(93)90861-U" TargetMode="External"/><Relationship Id="rId879" Type="http://schemas.openxmlformats.org/officeDocument/2006/relationships/hyperlink" Target="http://dx.doi.org/10.1016/0304-8853(93)90861-U" TargetMode="External"/><Relationship Id="rId636" Type="http://schemas.openxmlformats.org/officeDocument/2006/relationships/hyperlink" Target="http://dx.doi.org/10.1016/0304-8853(93)90861-U" TargetMode="External"/><Relationship Id="rId878" Type="http://schemas.openxmlformats.org/officeDocument/2006/relationships/hyperlink" Target="http://dx.doi.org/10.1063/1.1868063" TargetMode="External"/><Relationship Id="rId1460" Type="http://schemas.openxmlformats.org/officeDocument/2006/relationships/hyperlink" Target="http://dx.doi.org/10.1038/nature11439" TargetMode="External"/><Relationship Id="rId1461" Type="http://schemas.openxmlformats.org/officeDocument/2006/relationships/hyperlink" Target="http://dx.doi.org/10.1107/S0108270187091509" TargetMode="External"/><Relationship Id="rId631" Type="http://schemas.openxmlformats.org/officeDocument/2006/relationships/hyperlink" Target="http://dx.doi.org/10.1016/0304-8853(93)90861-U" TargetMode="External"/><Relationship Id="rId873" Type="http://schemas.openxmlformats.org/officeDocument/2006/relationships/hyperlink" Target="http://dx.doi.org/10.1016/0304-8853(93)90861-U" TargetMode="External"/><Relationship Id="rId1220" Type="http://schemas.openxmlformats.org/officeDocument/2006/relationships/hyperlink" Target="http://jjap.jsap.jp/link?JJAP/43/L540/" TargetMode="External"/><Relationship Id="rId1462" Type="http://schemas.openxmlformats.org/officeDocument/2006/relationships/drawing" Target="../drawings/drawing1.xml"/><Relationship Id="rId630" Type="http://schemas.openxmlformats.org/officeDocument/2006/relationships/hyperlink" Target="http://dx.doi.org/10.1016/0304-8853(93)90861-U" TargetMode="External"/><Relationship Id="rId872" Type="http://schemas.openxmlformats.org/officeDocument/2006/relationships/hyperlink" Target="http://dx.doi.org/10.1063/1.1868063" TargetMode="External"/><Relationship Id="rId1221" Type="http://schemas.openxmlformats.org/officeDocument/2006/relationships/hyperlink" Target="http://dx.doi.org/10.1016/j.ssi.2010.03.027" TargetMode="External"/><Relationship Id="rId871" Type="http://schemas.openxmlformats.org/officeDocument/2006/relationships/hyperlink" Target="http://dx.doi.org/10.1016/0304-8853(93)90861-U" TargetMode="External"/><Relationship Id="rId1222" Type="http://schemas.openxmlformats.org/officeDocument/2006/relationships/hyperlink" Target="http://dx.doi.org/10.1016/j.jallcom.2003.07.016" TargetMode="External"/><Relationship Id="rId870" Type="http://schemas.openxmlformats.org/officeDocument/2006/relationships/hyperlink" Target="http://dx.doi.org/10.1063/1.1868063" TargetMode="External"/><Relationship Id="rId1223" Type="http://schemas.openxmlformats.org/officeDocument/2006/relationships/hyperlink" Target="http://dx.doi.org/10.1016/j.ssi.2010.03.027" TargetMode="External"/><Relationship Id="rId1411" Type="http://schemas.openxmlformats.org/officeDocument/2006/relationships/hyperlink" Target="http://dx.doi.org/10.1103/PhysRevB.11.500" TargetMode="External"/><Relationship Id="rId1412" Type="http://schemas.openxmlformats.org/officeDocument/2006/relationships/hyperlink" Target="http://dx.doi.org/10.1103/PhysRevB.81.125205" TargetMode="External"/><Relationship Id="rId1413" Type="http://schemas.openxmlformats.org/officeDocument/2006/relationships/hyperlink" Target="http://dx.doi.org/10.1103/PhysRevB.11.500" TargetMode="External"/><Relationship Id="rId1414" Type="http://schemas.openxmlformats.org/officeDocument/2006/relationships/hyperlink" Target="http://dx.doi.org/10.1103/PhysRevB.81.125205" TargetMode="External"/><Relationship Id="rId1415" Type="http://schemas.openxmlformats.org/officeDocument/2006/relationships/hyperlink" Target="http://dx.doi.org/10.1103/PhysRevB.11.500" TargetMode="External"/><Relationship Id="rId1416" Type="http://schemas.openxmlformats.org/officeDocument/2006/relationships/hyperlink" Target="http://dx.doi.org/10.1021/nl202439h" TargetMode="External"/><Relationship Id="rId1417" Type="http://schemas.openxmlformats.org/officeDocument/2006/relationships/hyperlink" Target="http://dx.doi.org/10.1021/nl202439h" TargetMode="External"/><Relationship Id="rId1418" Type="http://schemas.openxmlformats.org/officeDocument/2006/relationships/hyperlink" Target="http://dx.doi.org/10.1021/nl202439h" TargetMode="External"/><Relationship Id="rId1419" Type="http://schemas.openxmlformats.org/officeDocument/2006/relationships/hyperlink" Target="http://dx.doi.org/10.1021/nl202439h" TargetMode="External"/><Relationship Id="rId829" Type="http://schemas.openxmlformats.org/officeDocument/2006/relationships/hyperlink" Target="http://dx.doi.org/10.1002/zaac.19744080203" TargetMode="External"/><Relationship Id="rId828" Type="http://schemas.openxmlformats.org/officeDocument/2006/relationships/hyperlink" Target="http://dx.doi.org/10.1143/JJAP.40.4644" TargetMode="External"/><Relationship Id="rId827" Type="http://schemas.openxmlformats.org/officeDocument/2006/relationships/hyperlink" Target="http://dx.doi.org/10.1002/zaac.19744080203" TargetMode="External"/><Relationship Id="rId822" Type="http://schemas.openxmlformats.org/officeDocument/2006/relationships/hyperlink" Target="http://dx.doi.org/10.1143/JJAP.40.4644" TargetMode="External"/><Relationship Id="rId821" Type="http://schemas.openxmlformats.org/officeDocument/2006/relationships/hyperlink" Target="http://dx.doi.org/10.1002/zaac.19744080203" TargetMode="External"/><Relationship Id="rId820" Type="http://schemas.openxmlformats.org/officeDocument/2006/relationships/hyperlink" Target="http://dx.doi.org/10.1143/JJAP.40.4644" TargetMode="External"/><Relationship Id="rId826" Type="http://schemas.openxmlformats.org/officeDocument/2006/relationships/hyperlink" Target="http://dx.doi.org/10.1143/JJAP.40.4644" TargetMode="External"/><Relationship Id="rId825" Type="http://schemas.openxmlformats.org/officeDocument/2006/relationships/hyperlink" Target="http://dx.doi.org/10.1002/zaac.19744080203" TargetMode="External"/><Relationship Id="rId824" Type="http://schemas.openxmlformats.org/officeDocument/2006/relationships/hyperlink" Target="http://dx.doi.org/10.1143/JJAP.40.4644" TargetMode="External"/><Relationship Id="rId823" Type="http://schemas.openxmlformats.org/officeDocument/2006/relationships/hyperlink" Target="http://dx.doi.org/10.1002/zaac.19744080203" TargetMode="External"/><Relationship Id="rId1410" Type="http://schemas.openxmlformats.org/officeDocument/2006/relationships/hyperlink" Target="http://dx.doi.org/10.1103/PhysRevB.81.125205" TargetMode="External"/><Relationship Id="rId1400" Type="http://schemas.openxmlformats.org/officeDocument/2006/relationships/hyperlink" Target="http://dx.doi.org/10.1103/PhysRevB.81.125205" TargetMode="External"/><Relationship Id="rId1401" Type="http://schemas.openxmlformats.org/officeDocument/2006/relationships/hyperlink" Target="http://dx.doi.org/10.1103/PhysRevB.11.500" TargetMode="External"/><Relationship Id="rId1402" Type="http://schemas.openxmlformats.org/officeDocument/2006/relationships/hyperlink" Target="http://dx.doi.org/10.1103/PhysRevB.81.125205" TargetMode="External"/><Relationship Id="rId1403" Type="http://schemas.openxmlformats.org/officeDocument/2006/relationships/hyperlink" Target="http://dx.doi.org/10.1103/PhysRevB.11.500" TargetMode="External"/><Relationship Id="rId1404" Type="http://schemas.openxmlformats.org/officeDocument/2006/relationships/hyperlink" Target="http://dx.doi.org/10.1103/PhysRevB.81.125205" TargetMode="External"/><Relationship Id="rId1405" Type="http://schemas.openxmlformats.org/officeDocument/2006/relationships/hyperlink" Target="http://dx.doi.org/10.1103/PhysRevB.11.500" TargetMode="External"/><Relationship Id="rId1406" Type="http://schemas.openxmlformats.org/officeDocument/2006/relationships/hyperlink" Target="http://dx.doi.org/10.1103/PhysRevB.81.125205" TargetMode="External"/><Relationship Id="rId1407" Type="http://schemas.openxmlformats.org/officeDocument/2006/relationships/hyperlink" Target="http://dx.doi.org/10.1103/PhysRevB.11.500" TargetMode="External"/><Relationship Id="rId819" Type="http://schemas.openxmlformats.org/officeDocument/2006/relationships/hyperlink" Target="http://dx.doi.org/10.1109/ICT.2006.331288" TargetMode="External"/><Relationship Id="rId1408" Type="http://schemas.openxmlformats.org/officeDocument/2006/relationships/hyperlink" Target="http://dx.doi.org/10.1103/PhysRevB.81.125205" TargetMode="External"/><Relationship Id="rId818" Type="http://schemas.openxmlformats.org/officeDocument/2006/relationships/hyperlink" Target="http://dx.doi.org/10.1109/ICT.2006.331288" TargetMode="External"/><Relationship Id="rId1409" Type="http://schemas.openxmlformats.org/officeDocument/2006/relationships/hyperlink" Target="http://dx.doi.org/10.1103/PhysRevB.11.500" TargetMode="External"/><Relationship Id="rId817" Type="http://schemas.openxmlformats.org/officeDocument/2006/relationships/hyperlink" Target="http://dx.doi.org/10.1109/ICT.2006.331288" TargetMode="External"/><Relationship Id="rId816" Type="http://schemas.openxmlformats.org/officeDocument/2006/relationships/hyperlink" Target="http://dx.doi.org/10.1109/ICT.2006.331288" TargetMode="External"/><Relationship Id="rId811" Type="http://schemas.openxmlformats.org/officeDocument/2006/relationships/hyperlink" Target="http://dx.doi.org/10.1109/ICT.2006.331288" TargetMode="External"/><Relationship Id="rId810" Type="http://schemas.openxmlformats.org/officeDocument/2006/relationships/hyperlink" Target="http://dx.doi.org/10.1109/ICT.2006.331288" TargetMode="External"/><Relationship Id="rId815" Type="http://schemas.openxmlformats.org/officeDocument/2006/relationships/hyperlink" Target="http://dx.doi.org/10.1109/ICT.2006.331288" TargetMode="External"/><Relationship Id="rId814" Type="http://schemas.openxmlformats.org/officeDocument/2006/relationships/hyperlink" Target="http://dx.doi.org/10.1109/ICT.2006.331288" TargetMode="External"/><Relationship Id="rId813" Type="http://schemas.openxmlformats.org/officeDocument/2006/relationships/hyperlink" Target="http://dx.doi.org/10.1109/ICT.2006.331288" TargetMode="External"/><Relationship Id="rId812" Type="http://schemas.openxmlformats.org/officeDocument/2006/relationships/hyperlink" Target="http://dx.doi.org/10.1109/ICT.2006.331288" TargetMode="External"/><Relationship Id="rId1433" Type="http://schemas.openxmlformats.org/officeDocument/2006/relationships/hyperlink" Target="http://dx.doi.org/10.1590/S1516-14392002000100010" TargetMode="External"/><Relationship Id="rId1434" Type="http://schemas.openxmlformats.org/officeDocument/2006/relationships/hyperlink" Target="http://dx.doi.org/10.1111/j.1551-2916.2012.05169.x" TargetMode="External"/><Relationship Id="rId1435" Type="http://schemas.openxmlformats.org/officeDocument/2006/relationships/hyperlink" Target="http://dx.doi.org/10.1002/zaac.19855280909" TargetMode="External"/><Relationship Id="rId1436" Type="http://schemas.openxmlformats.org/officeDocument/2006/relationships/hyperlink" Target="http://dx.doi.org/10.1111/j.1551-2916.2012.05169.x" TargetMode="External"/><Relationship Id="rId1437" Type="http://schemas.openxmlformats.org/officeDocument/2006/relationships/hyperlink" Target="http://dx.doi.org/10.1021/nl8026795" TargetMode="External"/><Relationship Id="rId1438" Type="http://schemas.openxmlformats.org/officeDocument/2006/relationships/hyperlink" Target="http://dx.doi.org/10.1021/j100792a049" TargetMode="External"/><Relationship Id="rId1439" Type="http://schemas.openxmlformats.org/officeDocument/2006/relationships/hyperlink" Target="http://dx.doi.org/10.1021/j100792a049" TargetMode="External"/><Relationship Id="rId609" Type="http://schemas.openxmlformats.org/officeDocument/2006/relationships/hyperlink" Target="http://link.aip.org/link/doi/10.1063/1.342963" TargetMode="External"/><Relationship Id="rId608" Type="http://schemas.openxmlformats.org/officeDocument/2006/relationships/hyperlink" Target="http://dx.doi.org/10.1016/S0925-8388(02)00972-6" TargetMode="External"/><Relationship Id="rId607" Type="http://schemas.openxmlformats.org/officeDocument/2006/relationships/hyperlink" Target="http://link.aip.org/link/doi/10.1063/1.342963" TargetMode="External"/><Relationship Id="rId849" Type="http://schemas.openxmlformats.org/officeDocument/2006/relationships/hyperlink" Target="http://dx.doi.org/10.1016/j.jeurceramsoc.2006.04.012" TargetMode="External"/><Relationship Id="rId602" Type="http://schemas.openxmlformats.org/officeDocument/2006/relationships/hyperlink" Target="http://dx.doi.org/10.1016/S0925-8388(02)00972-6" TargetMode="External"/><Relationship Id="rId844" Type="http://schemas.openxmlformats.org/officeDocument/2006/relationships/hyperlink" Target="http://dx.doi.org/10.1016/j.jeurceramsoc.2006.04.012" TargetMode="External"/><Relationship Id="rId601" Type="http://schemas.openxmlformats.org/officeDocument/2006/relationships/hyperlink" Target="http://link.aip.org/link/doi/10.1063/1.342963" TargetMode="External"/><Relationship Id="rId843" Type="http://schemas.openxmlformats.org/officeDocument/2006/relationships/hyperlink" Target="http://dx.doi.org/10.1016/j.jeurceramsoc.2006.04.012" TargetMode="External"/><Relationship Id="rId600" Type="http://schemas.openxmlformats.org/officeDocument/2006/relationships/hyperlink" Target="http://dx.doi.org/10.1016/S0925-8388(02)00972-6" TargetMode="External"/><Relationship Id="rId842" Type="http://schemas.openxmlformats.org/officeDocument/2006/relationships/hyperlink" Target="http://dx.doi.org/10.1016/j.jeurceramsoc.2006.04.012" TargetMode="External"/><Relationship Id="rId841" Type="http://schemas.openxmlformats.org/officeDocument/2006/relationships/hyperlink" Target="http://dx.doi.org/10.1016/j.jeurceramsoc.2006.04.012" TargetMode="External"/><Relationship Id="rId606" Type="http://schemas.openxmlformats.org/officeDocument/2006/relationships/hyperlink" Target="http://dx.doi.org/10.1016/S0925-8388(02)00972-6" TargetMode="External"/><Relationship Id="rId848" Type="http://schemas.openxmlformats.org/officeDocument/2006/relationships/hyperlink" Target="http://dx.doi.org/10.1016/j.jeurceramsoc.2006.04.012" TargetMode="External"/><Relationship Id="rId605" Type="http://schemas.openxmlformats.org/officeDocument/2006/relationships/hyperlink" Target="http://link.aip.org/link/doi/10.1063/1.342963" TargetMode="External"/><Relationship Id="rId847" Type="http://schemas.openxmlformats.org/officeDocument/2006/relationships/hyperlink" Target="http://dx.doi.org/10.1016/j.jeurceramsoc.2006.04.012" TargetMode="External"/><Relationship Id="rId604" Type="http://schemas.openxmlformats.org/officeDocument/2006/relationships/hyperlink" Target="http://dx.doi.org/10.1016/S0925-8388(02)00972-6" TargetMode="External"/><Relationship Id="rId846" Type="http://schemas.openxmlformats.org/officeDocument/2006/relationships/hyperlink" Target="http://dx.doi.org/10.1016/j.jeurceramsoc.2006.04.012" TargetMode="External"/><Relationship Id="rId603" Type="http://schemas.openxmlformats.org/officeDocument/2006/relationships/hyperlink" Target="http://link.aip.org/link/doi/10.1063/1.342963" TargetMode="External"/><Relationship Id="rId845" Type="http://schemas.openxmlformats.org/officeDocument/2006/relationships/hyperlink" Target="http://dx.doi.org/10.1016/j.jeurceramsoc.2006.04.012" TargetMode="External"/><Relationship Id="rId840" Type="http://schemas.openxmlformats.org/officeDocument/2006/relationships/hyperlink" Target="http://dx.doi.org/10.1016/j.jeurceramsoc.2006.04.012" TargetMode="External"/><Relationship Id="rId1430" Type="http://schemas.openxmlformats.org/officeDocument/2006/relationships/hyperlink" Target="http://dx.doi.org/10.1557/jmr.2010.78" TargetMode="External"/><Relationship Id="rId1431" Type="http://schemas.openxmlformats.org/officeDocument/2006/relationships/hyperlink" Target="http://dx.doi.org/10.1590/S1516-14392002000100010" TargetMode="External"/><Relationship Id="rId1432" Type="http://schemas.openxmlformats.org/officeDocument/2006/relationships/hyperlink" Target="http://dx.doi.org/10.1557/jmr.2010.78" TargetMode="External"/><Relationship Id="rId1422" Type="http://schemas.openxmlformats.org/officeDocument/2006/relationships/hyperlink" Target="http://link.aip.org/link/doi/10.1063/1.3291563" TargetMode="External"/><Relationship Id="rId1423" Type="http://schemas.openxmlformats.org/officeDocument/2006/relationships/hyperlink" Target="http://dx.doi.org/10.1590/S1516-14392002000100010" TargetMode="External"/><Relationship Id="rId1424" Type="http://schemas.openxmlformats.org/officeDocument/2006/relationships/hyperlink" Target="http://link.aip.org/link/doi/10.1063/1.3291563" TargetMode="External"/><Relationship Id="rId1425" Type="http://schemas.openxmlformats.org/officeDocument/2006/relationships/hyperlink" Target="http://dx.doi.org/10.1590/S1516-14392002000100010" TargetMode="External"/><Relationship Id="rId1426" Type="http://schemas.openxmlformats.org/officeDocument/2006/relationships/hyperlink" Target="http://link.aip.org/link/doi/10.1063/1.3291563" TargetMode="External"/><Relationship Id="rId1427" Type="http://schemas.openxmlformats.org/officeDocument/2006/relationships/hyperlink" Target="http://dx.doi.org/10.1590/S1516-14392002000100010" TargetMode="External"/><Relationship Id="rId1428" Type="http://schemas.openxmlformats.org/officeDocument/2006/relationships/hyperlink" Target="http://dx.doi.org/10.1557/jmr.2010.78" TargetMode="External"/><Relationship Id="rId1429" Type="http://schemas.openxmlformats.org/officeDocument/2006/relationships/hyperlink" Target="http://dx.doi.org/10.1590/S1516-14392002000100010" TargetMode="External"/><Relationship Id="rId839" Type="http://schemas.openxmlformats.org/officeDocument/2006/relationships/hyperlink" Target="http://dx.doi.org/10.1016/j.jeurceramsoc.2006.04.012" TargetMode="External"/><Relationship Id="rId838" Type="http://schemas.openxmlformats.org/officeDocument/2006/relationships/hyperlink" Target="http://dx.doi.org/10.1016/j.jeurceramsoc.2006.04.012" TargetMode="External"/><Relationship Id="rId833" Type="http://schemas.openxmlformats.org/officeDocument/2006/relationships/hyperlink" Target="http://dx.doi.org/10.1002/zaac.19744080203" TargetMode="External"/><Relationship Id="rId832" Type="http://schemas.openxmlformats.org/officeDocument/2006/relationships/hyperlink" Target="http://dx.doi.org/10.1143/JJAP.40.4644" TargetMode="External"/><Relationship Id="rId831" Type="http://schemas.openxmlformats.org/officeDocument/2006/relationships/hyperlink" Target="http://dx.doi.org/10.1002/zaac.19744080203" TargetMode="External"/><Relationship Id="rId830" Type="http://schemas.openxmlformats.org/officeDocument/2006/relationships/hyperlink" Target="http://dx.doi.org/10.1143/JJAP.40.4644" TargetMode="External"/><Relationship Id="rId837" Type="http://schemas.openxmlformats.org/officeDocument/2006/relationships/hyperlink" Target="http://dx.doi.org/10.1016/j.jeurceramsoc.2006.04.012" TargetMode="External"/><Relationship Id="rId836" Type="http://schemas.openxmlformats.org/officeDocument/2006/relationships/hyperlink" Target="http://dx.doi.org/10.1016/j.jeurceramsoc.2006.04.012" TargetMode="External"/><Relationship Id="rId835" Type="http://schemas.openxmlformats.org/officeDocument/2006/relationships/hyperlink" Target="http://dx.doi.org/10.1002/zaac.19744080203" TargetMode="External"/><Relationship Id="rId834" Type="http://schemas.openxmlformats.org/officeDocument/2006/relationships/hyperlink" Target="http://dx.doi.org/10.1143/JJAP.40.4644" TargetMode="External"/><Relationship Id="rId1420" Type="http://schemas.openxmlformats.org/officeDocument/2006/relationships/hyperlink" Target="http://link.aip.org/link/doi/10.1063/1.3291563" TargetMode="External"/><Relationship Id="rId1421" Type="http://schemas.openxmlformats.org/officeDocument/2006/relationships/hyperlink" Target="http://dx.doi.org/10.1590/S1516-14392002000100010" TargetMode="External"/><Relationship Id="rId1059" Type="http://schemas.openxmlformats.org/officeDocument/2006/relationships/hyperlink" Target="http://dx.doi.org/10.1016/0022-5088(91)90076-G" TargetMode="External"/><Relationship Id="rId228" Type="http://schemas.openxmlformats.org/officeDocument/2006/relationships/hyperlink" Target="http://dx.doi.org/10.1107/S0108270187091509" TargetMode="External"/><Relationship Id="rId227" Type="http://schemas.openxmlformats.org/officeDocument/2006/relationships/hyperlink" Target="http://dx.doi.org/10.1107/S0108270187091509" TargetMode="External"/><Relationship Id="rId469" Type="http://schemas.openxmlformats.org/officeDocument/2006/relationships/hyperlink" Target="http://dx.doi.org/10.1016/0304-8853(93)90861-U" TargetMode="External"/><Relationship Id="rId226" Type="http://schemas.openxmlformats.org/officeDocument/2006/relationships/hyperlink" Target="http://dx.doi.org/10.1107/S0108270187091509" TargetMode="External"/><Relationship Id="rId468" Type="http://schemas.openxmlformats.org/officeDocument/2006/relationships/hyperlink" Target="http://dx.doi.org/10.1063/1.2828713" TargetMode="External"/><Relationship Id="rId225" Type="http://schemas.openxmlformats.org/officeDocument/2006/relationships/hyperlink" Target="http://dx.doi.org/10.1107/S0108270187091509" TargetMode="External"/><Relationship Id="rId467" Type="http://schemas.openxmlformats.org/officeDocument/2006/relationships/hyperlink" Target="http://dx.doi.org/10.1016/0304-8853(93)90861-U" TargetMode="External"/><Relationship Id="rId1290" Type="http://schemas.openxmlformats.org/officeDocument/2006/relationships/hyperlink" Target="http://dx.doi.org/10.1002/adfm.201000970" TargetMode="External"/><Relationship Id="rId1291" Type="http://schemas.openxmlformats.org/officeDocument/2006/relationships/hyperlink" Target="http://dx.doi.org/10.1039/C1JM11463H" TargetMode="External"/><Relationship Id="rId229" Type="http://schemas.openxmlformats.org/officeDocument/2006/relationships/hyperlink" Target="http://dx.doi.org/10.1107/S0108270187091509" TargetMode="External"/><Relationship Id="rId1050" Type="http://schemas.openxmlformats.org/officeDocument/2006/relationships/hyperlink" Target="http://dx.doi.org/10.1063/1.3682585" TargetMode="External"/><Relationship Id="rId1292" Type="http://schemas.openxmlformats.org/officeDocument/2006/relationships/hyperlink" Target="http://dx.doi.org/10.1002/adfm.201000970" TargetMode="External"/><Relationship Id="rId220" Type="http://schemas.openxmlformats.org/officeDocument/2006/relationships/hyperlink" Target="http://dx.doi.org/10.1107/S0108270187091509" TargetMode="External"/><Relationship Id="rId462" Type="http://schemas.openxmlformats.org/officeDocument/2006/relationships/hyperlink" Target="http://dx.doi.org/10.1007/BF03038432" TargetMode="External"/><Relationship Id="rId1051" Type="http://schemas.openxmlformats.org/officeDocument/2006/relationships/hyperlink" Target="http://dx.doi.org/10.1016/0022-5088(91)90076-G" TargetMode="External"/><Relationship Id="rId1293" Type="http://schemas.openxmlformats.org/officeDocument/2006/relationships/hyperlink" Target="http://dx.doi.org/10.1039/C1JM11463H" TargetMode="External"/><Relationship Id="rId461" Type="http://schemas.openxmlformats.org/officeDocument/2006/relationships/hyperlink" Target="http://dx.doi.org/10.1016/j.jallcom.2006.02.075" TargetMode="External"/><Relationship Id="rId1052" Type="http://schemas.openxmlformats.org/officeDocument/2006/relationships/hyperlink" Target="http://dx.doi.org/10.1063/1.3682585" TargetMode="External"/><Relationship Id="rId1294" Type="http://schemas.openxmlformats.org/officeDocument/2006/relationships/hyperlink" Target="http://dx.doi.org/10.1002/adfm.201000970" TargetMode="External"/><Relationship Id="rId460" Type="http://schemas.openxmlformats.org/officeDocument/2006/relationships/hyperlink" Target="http://dx.doi.org/10.1007/BF03038432" TargetMode="External"/><Relationship Id="rId1053" Type="http://schemas.openxmlformats.org/officeDocument/2006/relationships/hyperlink" Target="http://dx.doi.org/10.1016/0022-5088(91)90076-G" TargetMode="External"/><Relationship Id="rId1295" Type="http://schemas.openxmlformats.org/officeDocument/2006/relationships/hyperlink" Target="http://dx.doi.org/10.1039/C1JM11463H" TargetMode="External"/><Relationship Id="rId1054" Type="http://schemas.openxmlformats.org/officeDocument/2006/relationships/hyperlink" Target="http://dx.doi.org/10.1063/1.3682585" TargetMode="External"/><Relationship Id="rId1296" Type="http://schemas.openxmlformats.org/officeDocument/2006/relationships/hyperlink" Target="http://dx.doi.org/10.1002/adfm.201000970" TargetMode="External"/><Relationship Id="rId224" Type="http://schemas.openxmlformats.org/officeDocument/2006/relationships/hyperlink" Target="http://dx.doi.org/10.1107/S0108270187091509" TargetMode="External"/><Relationship Id="rId466" Type="http://schemas.openxmlformats.org/officeDocument/2006/relationships/hyperlink" Target="http://dx.doi.org/10.1063/1.2828713" TargetMode="External"/><Relationship Id="rId1055" Type="http://schemas.openxmlformats.org/officeDocument/2006/relationships/hyperlink" Target="http://dx.doi.org/10.1016/0022-5088(91)90076-G" TargetMode="External"/><Relationship Id="rId1297" Type="http://schemas.openxmlformats.org/officeDocument/2006/relationships/hyperlink" Target="http://dx.doi.org/10.1039/C1JM11463H" TargetMode="External"/><Relationship Id="rId223" Type="http://schemas.openxmlformats.org/officeDocument/2006/relationships/hyperlink" Target="http://dx.doi.org/10.1107/S0108270187091509" TargetMode="External"/><Relationship Id="rId465" Type="http://schemas.openxmlformats.org/officeDocument/2006/relationships/hyperlink" Target="http://dx.doi.org/10.1007/BF03038432" TargetMode="External"/><Relationship Id="rId1056" Type="http://schemas.openxmlformats.org/officeDocument/2006/relationships/hyperlink" Target="http://dx.doi.org/10.1063/1.3682585" TargetMode="External"/><Relationship Id="rId1298" Type="http://schemas.openxmlformats.org/officeDocument/2006/relationships/hyperlink" Target="http://dx.doi.org/10.1002/adfm.201000970" TargetMode="External"/><Relationship Id="rId222" Type="http://schemas.openxmlformats.org/officeDocument/2006/relationships/hyperlink" Target="http://dx.doi.org/10.1107/S0108270187091509" TargetMode="External"/><Relationship Id="rId464" Type="http://schemas.openxmlformats.org/officeDocument/2006/relationships/hyperlink" Target="http://dx.doi.org/10.1007/BF03038432" TargetMode="External"/><Relationship Id="rId1057" Type="http://schemas.openxmlformats.org/officeDocument/2006/relationships/hyperlink" Target="http://dx.doi.org/10.1016/0022-5088(91)90076-G" TargetMode="External"/><Relationship Id="rId1299" Type="http://schemas.openxmlformats.org/officeDocument/2006/relationships/hyperlink" Target="http://dx.doi.org/10.1039/C1JM11463H" TargetMode="External"/><Relationship Id="rId221" Type="http://schemas.openxmlformats.org/officeDocument/2006/relationships/hyperlink" Target="http://dx.doi.org/10.1107/S0108270187091509" TargetMode="External"/><Relationship Id="rId463" Type="http://schemas.openxmlformats.org/officeDocument/2006/relationships/hyperlink" Target="http://dx.doi.org/10.1016/j.jallcom.2006.02.075" TargetMode="External"/><Relationship Id="rId1058" Type="http://schemas.openxmlformats.org/officeDocument/2006/relationships/hyperlink" Target="http://dx.doi.org/10.1063/1.3682585" TargetMode="External"/><Relationship Id="rId1048" Type="http://schemas.openxmlformats.org/officeDocument/2006/relationships/hyperlink" Target="http://dx.doi.org/10.3390/ma3042606" TargetMode="External"/><Relationship Id="rId1049" Type="http://schemas.openxmlformats.org/officeDocument/2006/relationships/hyperlink" Target="http://dx.doi.org/10.3390/ma3042606" TargetMode="External"/><Relationship Id="rId217" Type="http://schemas.openxmlformats.org/officeDocument/2006/relationships/hyperlink" Target="http://dx.doi.org/10.1107/S0108270187091509" TargetMode="External"/><Relationship Id="rId459" Type="http://schemas.openxmlformats.org/officeDocument/2006/relationships/hyperlink" Target="http://dx.doi.org/10.1016/j.jallcom.2006.02.075" TargetMode="External"/><Relationship Id="rId216" Type="http://schemas.openxmlformats.org/officeDocument/2006/relationships/hyperlink" Target="http://dx.doi.org/10.1126/science.1159725" TargetMode="External"/><Relationship Id="rId458" Type="http://schemas.openxmlformats.org/officeDocument/2006/relationships/hyperlink" Target="http://dx.doi.org/10.1007/BF03038432" TargetMode="External"/><Relationship Id="rId215" Type="http://schemas.openxmlformats.org/officeDocument/2006/relationships/hyperlink" Target="http://dx.doi.org/10.1107/S0108270187091509" TargetMode="External"/><Relationship Id="rId457" Type="http://schemas.openxmlformats.org/officeDocument/2006/relationships/hyperlink" Target="http://dx.doi.org/10.1016/j.jallcom.2004.02.061" TargetMode="External"/><Relationship Id="rId699" Type="http://schemas.openxmlformats.org/officeDocument/2006/relationships/hyperlink" Target="http://dx.doi.org/10.1016/0022-5088(85)90147-X" TargetMode="External"/><Relationship Id="rId214" Type="http://schemas.openxmlformats.org/officeDocument/2006/relationships/hyperlink" Target="http://dx.doi.org/10.1107/S0108270187091509" TargetMode="External"/><Relationship Id="rId456" Type="http://schemas.openxmlformats.org/officeDocument/2006/relationships/hyperlink" Target="http://dx.doi.org/10.1007/BF03038432" TargetMode="External"/><Relationship Id="rId698" Type="http://schemas.openxmlformats.org/officeDocument/2006/relationships/hyperlink" Target="http://dx.doi.org/10.1007/s11664-009-0975-0" TargetMode="External"/><Relationship Id="rId219" Type="http://schemas.openxmlformats.org/officeDocument/2006/relationships/hyperlink" Target="http://dx.doi.org/10.1107/S0108270187091509" TargetMode="External"/><Relationship Id="rId1280" Type="http://schemas.openxmlformats.org/officeDocument/2006/relationships/hyperlink" Target="http://dx.doi.org/10.1016/j.jallcom.2005.04.060" TargetMode="External"/><Relationship Id="rId218" Type="http://schemas.openxmlformats.org/officeDocument/2006/relationships/hyperlink" Target="http://dx.doi.org/10.1107/S0108270187091509" TargetMode="External"/><Relationship Id="rId1281" Type="http://schemas.openxmlformats.org/officeDocument/2006/relationships/hyperlink" Target="http://dx.doi.org/10.1016/j.jallcom.2005.04.060" TargetMode="External"/><Relationship Id="rId451" Type="http://schemas.openxmlformats.org/officeDocument/2006/relationships/hyperlink" Target="http://dx.doi.org/10.1016/j.jallcom.2004.02.061" TargetMode="External"/><Relationship Id="rId693" Type="http://schemas.openxmlformats.org/officeDocument/2006/relationships/hyperlink" Target="http://dx.doi.org/10.1021/ic900805g" TargetMode="External"/><Relationship Id="rId1040" Type="http://schemas.openxmlformats.org/officeDocument/2006/relationships/hyperlink" Target="http://dx.doi.org/10.3390/ma3042606" TargetMode="External"/><Relationship Id="rId1282" Type="http://schemas.openxmlformats.org/officeDocument/2006/relationships/hyperlink" Target="http://dx.doi.org/10.1016/j.jallcom.2005.04.060" TargetMode="External"/><Relationship Id="rId450" Type="http://schemas.openxmlformats.org/officeDocument/2006/relationships/hyperlink" Target="http://dx.doi.org/10.1103/PhysRevB.60.14057" TargetMode="External"/><Relationship Id="rId692" Type="http://schemas.openxmlformats.org/officeDocument/2006/relationships/hyperlink" Target="http://dx.doi.org/10.1007/s11664-009-0975-0" TargetMode="External"/><Relationship Id="rId1041" Type="http://schemas.openxmlformats.org/officeDocument/2006/relationships/hyperlink" Target="http://dx.doi.org/10.3390/ma3042606" TargetMode="External"/><Relationship Id="rId1283" Type="http://schemas.openxmlformats.org/officeDocument/2006/relationships/hyperlink" Target="http://dx.doi.org/10.1016/j.jallcom.2005.04.060" TargetMode="External"/><Relationship Id="rId691" Type="http://schemas.openxmlformats.org/officeDocument/2006/relationships/hyperlink" Target="http://dx.doi.org/10.1021/ic900805g" TargetMode="External"/><Relationship Id="rId1042" Type="http://schemas.openxmlformats.org/officeDocument/2006/relationships/hyperlink" Target="http://dx.doi.org/10.3390/ma3042606" TargetMode="External"/><Relationship Id="rId1284" Type="http://schemas.openxmlformats.org/officeDocument/2006/relationships/hyperlink" Target="http://dx.doi.org/10.1016/j.jallcom.2005.04.060" TargetMode="External"/><Relationship Id="rId690" Type="http://schemas.openxmlformats.org/officeDocument/2006/relationships/hyperlink" Target="http://dx.doi.org/10.1007/s11664-009-0975-0" TargetMode="External"/><Relationship Id="rId1043" Type="http://schemas.openxmlformats.org/officeDocument/2006/relationships/hyperlink" Target="http://dx.doi.org/10.3390/ma3042606" TargetMode="External"/><Relationship Id="rId1285" Type="http://schemas.openxmlformats.org/officeDocument/2006/relationships/hyperlink" Target="http://dx.doi.org/10.1016/j.jallcom.2005.04.060" TargetMode="External"/><Relationship Id="rId213" Type="http://schemas.openxmlformats.org/officeDocument/2006/relationships/hyperlink" Target="http://dx.doi.org/10.1107/S0108270187091509" TargetMode="External"/><Relationship Id="rId455" Type="http://schemas.openxmlformats.org/officeDocument/2006/relationships/hyperlink" Target="http://dx.doi.org/10.1016/j.jallcom.2004.02.061" TargetMode="External"/><Relationship Id="rId697" Type="http://schemas.openxmlformats.org/officeDocument/2006/relationships/hyperlink" Target="http://dx.doi.org/10.1016/0022-5088(85)90147-X" TargetMode="External"/><Relationship Id="rId1044" Type="http://schemas.openxmlformats.org/officeDocument/2006/relationships/hyperlink" Target="http://dx.doi.org/10.3390/ma3042606" TargetMode="External"/><Relationship Id="rId1286" Type="http://schemas.openxmlformats.org/officeDocument/2006/relationships/hyperlink" Target="http://dx.doi.org/10.1016/j.jallcom.2005.04.060" TargetMode="External"/><Relationship Id="rId212" Type="http://schemas.openxmlformats.org/officeDocument/2006/relationships/hyperlink" Target="http://dx.doi.org/10.1107/S0108270187091509" TargetMode="External"/><Relationship Id="rId454" Type="http://schemas.openxmlformats.org/officeDocument/2006/relationships/hyperlink" Target="http://dx.doi.org/10.1007/BF03038432" TargetMode="External"/><Relationship Id="rId696" Type="http://schemas.openxmlformats.org/officeDocument/2006/relationships/hyperlink" Target="http://dx.doi.org/10.1007/s11664-009-0975-0" TargetMode="External"/><Relationship Id="rId1045" Type="http://schemas.openxmlformats.org/officeDocument/2006/relationships/hyperlink" Target="http://dx.doi.org/10.3390/ma3042606" TargetMode="External"/><Relationship Id="rId1287" Type="http://schemas.openxmlformats.org/officeDocument/2006/relationships/hyperlink" Target="http://dx.doi.org/10.1016/j.jallcom.2005.04.060" TargetMode="External"/><Relationship Id="rId211" Type="http://schemas.openxmlformats.org/officeDocument/2006/relationships/hyperlink" Target="http://dx.doi.org/10.1107/S0108270187091509" TargetMode="External"/><Relationship Id="rId453" Type="http://schemas.openxmlformats.org/officeDocument/2006/relationships/hyperlink" Target="http://dx.doi.org/10.1016/j.jallcom.2004.02.061" TargetMode="External"/><Relationship Id="rId695" Type="http://schemas.openxmlformats.org/officeDocument/2006/relationships/hyperlink" Target="http://dx.doi.org/10.1016/0022-5088(85)90147-X" TargetMode="External"/><Relationship Id="rId1046" Type="http://schemas.openxmlformats.org/officeDocument/2006/relationships/hyperlink" Target="http://dx.doi.org/10.3390/ma3042606" TargetMode="External"/><Relationship Id="rId1288" Type="http://schemas.openxmlformats.org/officeDocument/2006/relationships/hyperlink" Target="http://dx.doi.org/10.1002/adfm.201000970" TargetMode="External"/><Relationship Id="rId210" Type="http://schemas.openxmlformats.org/officeDocument/2006/relationships/hyperlink" Target="http://dx.doi.org/10.1107/S0108270187091509" TargetMode="External"/><Relationship Id="rId452" Type="http://schemas.openxmlformats.org/officeDocument/2006/relationships/hyperlink" Target="http://dx.doi.org/10.1007/BF03038432" TargetMode="External"/><Relationship Id="rId694" Type="http://schemas.openxmlformats.org/officeDocument/2006/relationships/hyperlink" Target="http://dx.doi.org/10.1007/s11664-009-0975-0" TargetMode="External"/><Relationship Id="rId1047" Type="http://schemas.openxmlformats.org/officeDocument/2006/relationships/hyperlink" Target="http://dx.doi.org/10.3390/ma3042606" TargetMode="External"/><Relationship Id="rId1289" Type="http://schemas.openxmlformats.org/officeDocument/2006/relationships/hyperlink" Target="http://dx.doi.org/10.1039/C1JM11463H" TargetMode="External"/><Relationship Id="rId491" Type="http://schemas.openxmlformats.org/officeDocument/2006/relationships/hyperlink" Target="http://dx.doi.org/10.1021/ja01317a031" TargetMode="External"/><Relationship Id="rId490" Type="http://schemas.openxmlformats.org/officeDocument/2006/relationships/hyperlink" Target="http://dx.doi.org/10.1016/j.jpcs.2004.01.010" TargetMode="External"/><Relationship Id="rId249" Type="http://schemas.openxmlformats.org/officeDocument/2006/relationships/hyperlink" Target="http://dx.doi.org/10.1021/cm970397e" TargetMode="External"/><Relationship Id="rId248" Type="http://schemas.openxmlformats.org/officeDocument/2006/relationships/hyperlink" Target="http://dx.doi.org/10.1021/cm970397e" TargetMode="External"/><Relationship Id="rId247" Type="http://schemas.openxmlformats.org/officeDocument/2006/relationships/hyperlink" Target="http://dx.doi.org/10.1021/cm970397e" TargetMode="External"/><Relationship Id="rId489" Type="http://schemas.openxmlformats.org/officeDocument/2006/relationships/hyperlink" Target="http://dx.doi.org/10.1016/0304-8853(93)90861-U" TargetMode="External"/><Relationship Id="rId1070" Type="http://schemas.openxmlformats.org/officeDocument/2006/relationships/hyperlink" Target="http://dx.doi.org/10.1002/chin.200533008" TargetMode="External"/><Relationship Id="rId1071" Type="http://schemas.openxmlformats.org/officeDocument/2006/relationships/hyperlink" Target="http://dx.doi.org/10.1021/cm050412c" TargetMode="External"/><Relationship Id="rId1072" Type="http://schemas.openxmlformats.org/officeDocument/2006/relationships/hyperlink" Target="http://dx.doi.org/10.1002/chin.200533008" TargetMode="External"/><Relationship Id="rId242" Type="http://schemas.openxmlformats.org/officeDocument/2006/relationships/hyperlink" Target="http://dx.doi.org/10.1016/j.jssc.2010.09.042" TargetMode="External"/><Relationship Id="rId484" Type="http://schemas.openxmlformats.org/officeDocument/2006/relationships/hyperlink" Target="http://dx.doi.org/10.1063/1.2828713" TargetMode="External"/><Relationship Id="rId1073" Type="http://schemas.openxmlformats.org/officeDocument/2006/relationships/hyperlink" Target="http://dx.doi.org/10.1021/cm050412c" TargetMode="External"/><Relationship Id="rId241" Type="http://schemas.openxmlformats.org/officeDocument/2006/relationships/hyperlink" Target="http://dx.doi.org/10.1016/j.jssc.2010.09.042" TargetMode="External"/><Relationship Id="rId483" Type="http://schemas.openxmlformats.org/officeDocument/2006/relationships/hyperlink" Target="http://dx.doi.org/10.1016/0304-8853(93)90861-U" TargetMode="External"/><Relationship Id="rId1074" Type="http://schemas.openxmlformats.org/officeDocument/2006/relationships/hyperlink" Target="http://dx.doi.org/10.1002/chin.200533008" TargetMode="External"/><Relationship Id="rId240" Type="http://schemas.openxmlformats.org/officeDocument/2006/relationships/hyperlink" Target="http://dx.doi.org/10.1063/1.4765358" TargetMode="External"/><Relationship Id="rId482" Type="http://schemas.openxmlformats.org/officeDocument/2006/relationships/hyperlink" Target="http://dx.doi.org/10.1063/1.2828713" TargetMode="External"/><Relationship Id="rId1075" Type="http://schemas.openxmlformats.org/officeDocument/2006/relationships/hyperlink" Target="http://dx.doi.org/10.1021/cm050412c" TargetMode="External"/><Relationship Id="rId481" Type="http://schemas.openxmlformats.org/officeDocument/2006/relationships/hyperlink" Target="http://dx.doi.org/10.1016/0304-8853(93)90861-U" TargetMode="External"/><Relationship Id="rId1076" Type="http://schemas.openxmlformats.org/officeDocument/2006/relationships/hyperlink" Target="http://dx.doi.org/doi:10.1039/C1JM10827A" TargetMode="External"/><Relationship Id="rId246" Type="http://schemas.openxmlformats.org/officeDocument/2006/relationships/hyperlink" Target="http://dx.doi.org/10.1021/cm970397e" TargetMode="External"/><Relationship Id="rId488" Type="http://schemas.openxmlformats.org/officeDocument/2006/relationships/hyperlink" Target="http://dx.doi.org/10.1063/1.2828713" TargetMode="External"/><Relationship Id="rId1077" Type="http://schemas.openxmlformats.org/officeDocument/2006/relationships/hyperlink" Target="http://dx.doi.org/10.1016/j.jallcom.2008.12.117" TargetMode="External"/><Relationship Id="rId245" Type="http://schemas.openxmlformats.org/officeDocument/2006/relationships/hyperlink" Target="http://dx.doi.org/10.1063/1.1502190" TargetMode="External"/><Relationship Id="rId487" Type="http://schemas.openxmlformats.org/officeDocument/2006/relationships/hyperlink" Target="http://dx.doi.org/10.1016/0304-8853(93)90861-U" TargetMode="External"/><Relationship Id="rId1078" Type="http://schemas.openxmlformats.org/officeDocument/2006/relationships/hyperlink" Target="http://dx.doi.org/doi:10.1039/C1JM10827A" TargetMode="External"/><Relationship Id="rId244" Type="http://schemas.openxmlformats.org/officeDocument/2006/relationships/hyperlink" Target="http://dx.doi.org/10.1016/j.jssc.2010.09.042" TargetMode="External"/><Relationship Id="rId486" Type="http://schemas.openxmlformats.org/officeDocument/2006/relationships/hyperlink" Target="http://dx.doi.org/10.1063/1.2828713" TargetMode="External"/><Relationship Id="rId1079" Type="http://schemas.openxmlformats.org/officeDocument/2006/relationships/hyperlink" Target="http://dx.doi.org/10.1016/j.jallcom.2008.12.117" TargetMode="External"/><Relationship Id="rId243" Type="http://schemas.openxmlformats.org/officeDocument/2006/relationships/hyperlink" Target="http://dx.doi.org/10.1016/j.jssc.2010.09.042" TargetMode="External"/><Relationship Id="rId485" Type="http://schemas.openxmlformats.org/officeDocument/2006/relationships/hyperlink" Target="http://dx.doi.org/10.1016/0304-8853(93)90861-U" TargetMode="External"/><Relationship Id="rId480" Type="http://schemas.openxmlformats.org/officeDocument/2006/relationships/hyperlink" Target="http://dx.doi.org/10.1063/1.2828713" TargetMode="External"/><Relationship Id="rId239" Type="http://schemas.openxmlformats.org/officeDocument/2006/relationships/hyperlink" Target="http://dx.doi.org/10.1107/S0108270187091509" TargetMode="External"/><Relationship Id="rId238" Type="http://schemas.openxmlformats.org/officeDocument/2006/relationships/hyperlink" Target="http://dx.doi.org/10.1107/S0108270187091509" TargetMode="External"/><Relationship Id="rId237" Type="http://schemas.openxmlformats.org/officeDocument/2006/relationships/hyperlink" Target="http://dx.doi.org/10.1107/S0108270187091509" TargetMode="External"/><Relationship Id="rId479" Type="http://schemas.openxmlformats.org/officeDocument/2006/relationships/hyperlink" Target="http://dx.doi.org/10.1016/0304-8853(93)90861-U" TargetMode="External"/><Relationship Id="rId236" Type="http://schemas.openxmlformats.org/officeDocument/2006/relationships/hyperlink" Target="http://dx.doi.org/10.1107/S0108270187091509" TargetMode="External"/><Relationship Id="rId478" Type="http://schemas.openxmlformats.org/officeDocument/2006/relationships/hyperlink" Target="http://dx.doi.org/10.1063/1.2828713" TargetMode="External"/><Relationship Id="rId1060" Type="http://schemas.openxmlformats.org/officeDocument/2006/relationships/hyperlink" Target="http://dx.doi.org/10.1063/1.3682585" TargetMode="External"/><Relationship Id="rId1061" Type="http://schemas.openxmlformats.org/officeDocument/2006/relationships/hyperlink" Target="http://dx.doi.org/10.1016/0022-5088(91)90076-G" TargetMode="External"/><Relationship Id="rId231" Type="http://schemas.openxmlformats.org/officeDocument/2006/relationships/hyperlink" Target="http://dx.doi.org/10.1063/1.348408" TargetMode="External"/><Relationship Id="rId473" Type="http://schemas.openxmlformats.org/officeDocument/2006/relationships/hyperlink" Target="http://dx.doi.org/10.1016/0304-8853(93)90861-U" TargetMode="External"/><Relationship Id="rId1062" Type="http://schemas.openxmlformats.org/officeDocument/2006/relationships/hyperlink" Target="http://dx.doi.org/10.1063/1.3682585" TargetMode="External"/><Relationship Id="rId230" Type="http://schemas.openxmlformats.org/officeDocument/2006/relationships/hyperlink" Target="http://dx.doi.org/10.1107/S0108270187091509" TargetMode="External"/><Relationship Id="rId472" Type="http://schemas.openxmlformats.org/officeDocument/2006/relationships/hyperlink" Target="http://dx.doi.org/10.1063/1.2828713" TargetMode="External"/><Relationship Id="rId1063" Type="http://schemas.openxmlformats.org/officeDocument/2006/relationships/hyperlink" Target="http://dx.doi.org/10.1016/0022-5088(91)90076-G" TargetMode="External"/><Relationship Id="rId471" Type="http://schemas.openxmlformats.org/officeDocument/2006/relationships/hyperlink" Target="http://dx.doi.org/10.1016/0304-8853(93)90861-U" TargetMode="External"/><Relationship Id="rId1064" Type="http://schemas.openxmlformats.org/officeDocument/2006/relationships/hyperlink" Target="http://dx.doi.org/10.1063/1.3682585" TargetMode="External"/><Relationship Id="rId470" Type="http://schemas.openxmlformats.org/officeDocument/2006/relationships/hyperlink" Target="http://dx.doi.org/10.1063/1.2828713" TargetMode="External"/><Relationship Id="rId1065" Type="http://schemas.openxmlformats.org/officeDocument/2006/relationships/hyperlink" Target="http://dx.doi.org/10.1016/0022-5088(91)90076-G" TargetMode="External"/><Relationship Id="rId235" Type="http://schemas.openxmlformats.org/officeDocument/2006/relationships/hyperlink" Target="http://dx.doi.org/10.1107/S0108270187091509" TargetMode="External"/><Relationship Id="rId477" Type="http://schemas.openxmlformats.org/officeDocument/2006/relationships/hyperlink" Target="http://dx.doi.org/10.1016/0304-8853(93)90861-U" TargetMode="External"/><Relationship Id="rId1066" Type="http://schemas.openxmlformats.org/officeDocument/2006/relationships/hyperlink" Target="http://dx.doi.org/10.1063/1.3682585" TargetMode="External"/><Relationship Id="rId234" Type="http://schemas.openxmlformats.org/officeDocument/2006/relationships/hyperlink" Target="http://dx.doi.org/10.1107/S0108270187091509" TargetMode="External"/><Relationship Id="rId476" Type="http://schemas.openxmlformats.org/officeDocument/2006/relationships/hyperlink" Target="http://dx.doi.org/10.1063/1.2828713" TargetMode="External"/><Relationship Id="rId1067" Type="http://schemas.openxmlformats.org/officeDocument/2006/relationships/hyperlink" Target="http://dx.doi.org/10.1016/0022-5088(91)90076-G" TargetMode="External"/><Relationship Id="rId233" Type="http://schemas.openxmlformats.org/officeDocument/2006/relationships/hyperlink" Target="http://dx.doi.org/10.1107/S0108270187091509" TargetMode="External"/><Relationship Id="rId475" Type="http://schemas.openxmlformats.org/officeDocument/2006/relationships/hyperlink" Target="http://dx.doi.org/10.1016/0304-8853(93)90861-U" TargetMode="External"/><Relationship Id="rId1068" Type="http://schemas.openxmlformats.org/officeDocument/2006/relationships/hyperlink" Target="http://dx.doi.org/10.1002/chin.199644003" TargetMode="External"/><Relationship Id="rId232" Type="http://schemas.openxmlformats.org/officeDocument/2006/relationships/hyperlink" Target="http://dx.doi.org/10.1107/S0108270187091509" TargetMode="External"/><Relationship Id="rId474" Type="http://schemas.openxmlformats.org/officeDocument/2006/relationships/hyperlink" Target="http://dx.doi.org/10.1063/1.2828713" TargetMode="External"/><Relationship Id="rId1069" Type="http://schemas.openxmlformats.org/officeDocument/2006/relationships/hyperlink" Target="http://dx.doi.org/10.1021/ja00109a012" TargetMode="External"/><Relationship Id="rId1015" Type="http://schemas.openxmlformats.org/officeDocument/2006/relationships/hyperlink" Target="http://dx.doi.org/10.1103/PhysRevB.77.075203" TargetMode="External"/><Relationship Id="rId1257" Type="http://schemas.openxmlformats.org/officeDocument/2006/relationships/hyperlink" Target="http://dx.doi.org/10.1039/C0EE00517G" TargetMode="External"/><Relationship Id="rId1016" Type="http://schemas.openxmlformats.org/officeDocument/2006/relationships/hyperlink" Target="http://dx.doi.org/10.1103/PhysRevB.77.075203" TargetMode="External"/><Relationship Id="rId1258" Type="http://schemas.openxmlformats.org/officeDocument/2006/relationships/hyperlink" Target="http://dx.doi.org/10.1039/c0ee00517g" TargetMode="External"/><Relationship Id="rId1017" Type="http://schemas.openxmlformats.org/officeDocument/2006/relationships/hyperlink" Target="http://dx.doi.org/10.1103/PhysRevB.77.075203" TargetMode="External"/><Relationship Id="rId1259" Type="http://schemas.openxmlformats.org/officeDocument/2006/relationships/hyperlink" Target="http://dx.doi.org/10.1039/C0EE00517G" TargetMode="External"/><Relationship Id="rId1018" Type="http://schemas.openxmlformats.org/officeDocument/2006/relationships/hyperlink" Target="http://dx.doi.org/10.1103/PhysRevB.77.075203" TargetMode="External"/><Relationship Id="rId1019" Type="http://schemas.openxmlformats.org/officeDocument/2006/relationships/hyperlink" Target="http://dx.doi.org/10.1103/PhysRevB.77.075203" TargetMode="External"/><Relationship Id="rId426" Type="http://schemas.openxmlformats.org/officeDocument/2006/relationships/hyperlink" Target="http://dx.doi.org/10.1007/s11664-009-0815-2" TargetMode="External"/><Relationship Id="rId668" Type="http://schemas.openxmlformats.org/officeDocument/2006/relationships/hyperlink" Target="http://dx.doi.org/10.1016/S0038-1098(02)00555-0" TargetMode="External"/><Relationship Id="rId425" Type="http://schemas.openxmlformats.org/officeDocument/2006/relationships/hyperlink" Target="http://dx.doi.org/10.1007/s11664-009-0815-2" TargetMode="External"/><Relationship Id="rId667" Type="http://schemas.openxmlformats.org/officeDocument/2006/relationships/hyperlink" Target="http://dx.doi.org/10.1143/JJAP.46.3004" TargetMode="External"/><Relationship Id="rId424" Type="http://schemas.openxmlformats.org/officeDocument/2006/relationships/hyperlink" Target="http://dx.doi.org/10.1007/s11664-009-0815-2" TargetMode="External"/><Relationship Id="rId666" Type="http://schemas.openxmlformats.org/officeDocument/2006/relationships/hyperlink" Target="http://dx.doi.org/10.1016/S0038-1098(02)00555-0" TargetMode="External"/><Relationship Id="rId423" Type="http://schemas.openxmlformats.org/officeDocument/2006/relationships/hyperlink" Target="http://dx.doi.org/10.1007/s11664-009-0815-2" TargetMode="External"/><Relationship Id="rId665" Type="http://schemas.openxmlformats.org/officeDocument/2006/relationships/hyperlink" Target="http://dx.doi.org/10.1143/JJAP.46.3004" TargetMode="External"/><Relationship Id="rId429" Type="http://schemas.openxmlformats.org/officeDocument/2006/relationships/hyperlink" Target="http://dx.doi.org/10.1007/s11664-009-0815-2" TargetMode="External"/><Relationship Id="rId428" Type="http://schemas.openxmlformats.org/officeDocument/2006/relationships/hyperlink" Target="http://dx.doi.org/10.1007/s11664-009-0815-2" TargetMode="External"/><Relationship Id="rId427" Type="http://schemas.openxmlformats.org/officeDocument/2006/relationships/hyperlink" Target="http://dx.doi.org/10.1007/s11664-009-0815-2" TargetMode="External"/><Relationship Id="rId669" Type="http://schemas.openxmlformats.org/officeDocument/2006/relationships/hyperlink" Target="http://dx.doi.org/10.1143/JJAP.46.3004" TargetMode="External"/><Relationship Id="rId660" Type="http://schemas.openxmlformats.org/officeDocument/2006/relationships/hyperlink" Target="http://dx.doi.org/10.1016/S0038-1098(02)00555-0" TargetMode="External"/><Relationship Id="rId1250" Type="http://schemas.openxmlformats.org/officeDocument/2006/relationships/hyperlink" Target="http://dx.doi.org/10.1039/c0ee00517g" TargetMode="External"/><Relationship Id="rId1251" Type="http://schemas.openxmlformats.org/officeDocument/2006/relationships/hyperlink" Target="http://dx.doi.org/10.1039/C0EE00517G" TargetMode="External"/><Relationship Id="rId1010" Type="http://schemas.openxmlformats.org/officeDocument/2006/relationships/hyperlink" Target="http://dx.doi.org/10.1016/j.jssc.2010.06.002" TargetMode="External"/><Relationship Id="rId1252" Type="http://schemas.openxmlformats.org/officeDocument/2006/relationships/hyperlink" Target="http://dx.doi.org/10.1039/c0ee00517g" TargetMode="External"/><Relationship Id="rId422" Type="http://schemas.openxmlformats.org/officeDocument/2006/relationships/hyperlink" Target="http://dx.doi.org/10.1007/s11664-009-0815-2" TargetMode="External"/><Relationship Id="rId664" Type="http://schemas.openxmlformats.org/officeDocument/2006/relationships/hyperlink" Target="http://dx.doi.org/10.1016/S0038-1098(02)00555-0" TargetMode="External"/><Relationship Id="rId1011" Type="http://schemas.openxmlformats.org/officeDocument/2006/relationships/hyperlink" Target="http://dx.doi.org/10.1016/j.jssc.2010.06.002" TargetMode="External"/><Relationship Id="rId1253" Type="http://schemas.openxmlformats.org/officeDocument/2006/relationships/hyperlink" Target="http://dx.doi.org/10.1039/C0EE00517G" TargetMode="External"/><Relationship Id="rId421" Type="http://schemas.openxmlformats.org/officeDocument/2006/relationships/hyperlink" Target="http://dx.doi.org/10.1007/s11664-009-0815-2" TargetMode="External"/><Relationship Id="rId663" Type="http://schemas.openxmlformats.org/officeDocument/2006/relationships/hyperlink" Target="http://dx.doi.org/10.1143/JJAP.46.3004" TargetMode="External"/><Relationship Id="rId1012" Type="http://schemas.openxmlformats.org/officeDocument/2006/relationships/hyperlink" Target="http://dx.doi.org/10.1103/PhysRevB.77.075203" TargetMode="External"/><Relationship Id="rId1254" Type="http://schemas.openxmlformats.org/officeDocument/2006/relationships/hyperlink" Target="http://dx.doi.org/10.1039/c0ee00517g" TargetMode="External"/><Relationship Id="rId420" Type="http://schemas.openxmlformats.org/officeDocument/2006/relationships/hyperlink" Target="http://dx.doi.org/10.1007/s11664-009-0815-2" TargetMode="External"/><Relationship Id="rId662" Type="http://schemas.openxmlformats.org/officeDocument/2006/relationships/hyperlink" Target="http://dx.doi.org/10.1016/S0038-1098(02)00555-0" TargetMode="External"/><Relationship Id="rId1013" Type="http://schemas.openxmlformats.org/officeDocument/2006/relationships/hyperlink" Target="http://dx.doi.org/10.1103/PhysRevB.77.075203" TargetMode="External"/><Relationship Id="rId1255" Type="http://schemas.openxmlformats.org/officeDocument/2006/relationships/hyperlink" Target="http://dx.doi.org/10.1039/C0EE00517G" TargetMode="External"/><Relationship Id="rId661" Type="http://schemas.openxmlformats.org/officeDocument/2006/relationships/hyperlink" Target="http://dx.doi.org/10.1143/JJAP.46.3004" TargetMode="External"/><Relationship Id="rId1014" Type="http://schemas.openxmlformats.org/officeDocument/2006/relationships/hyperlink" Target="http://dx.doi.org/10.1103/PhysRevB.77.075203" TargetMode="External"/><Relationship Id="rId1256" Type="http://schemas.openxmlformats.org/officeDocument/2006/relationships/hyperlink" Target="http://dx.doi.org/10.1039/c0ee00517g" TargetMode="External"/><Relationship Id="rId1004" Type="http://schemas.openxmlformats.org/officeDocument/2006/relationships/hyperlink" Target="http://dx.doi.org/10.1039/A602506D" TargetMode="External"/><Relationship Id="rId1246" Type="http://schemas.openxmlformats.org/officeDocument/2006/relationships/hyperlink" Target="http://dx.doi.org/10.1039/c0ee00517g" TargetMode="External"/><Relationship Id="rId1005" Type="http://schemas.openxmlformats.org/officeDocument/2006/relationships/hyperlink" Target="http://dx.doi.org/10.1039/A602506D" TargetMode="External"/><Relationship Id="rId1247" Type="http://schemas.openxmlformats.org/officeDocument/2006/relationships/hyperlink" Target="http://dx.doi.org/10.1039/C0EE00517G" TargetMode="External"/><Relationship Id="rId1006" Type="http://schemas.openxmlformats.org/officeDocument/2006/relationships/hyperlink" Target="http://dx.doi.org/10.1039/A602506D" TargetMode="External"/><Relationship Id="rId1248" Type="http://schemas.openxmlformats.org/officeDocument/2006/relationships/hyperlink" Target="http://dx.doi.org/10.1039/c0ee00517g" TargetMode="External"/><Relationship Id="rId1007" Type="http://schemas.openxmlformats.org/officeDocument/2006/relationships/hyperlink" Target="http://dx.doi.org/10.1039/A602506D" TargetMode="External"/><Relationship Id="rId1249" Type="http://schemas.openxmlformats.org/officeDocument/2006/relationships/hyperlink" Target="http://dx.doi.org/10.1039/C0EE00517G" TargetMode="External"/><Relationship Id="rId1008" Type="http://schemas.openxmlformats.org/officeDocument/2006/relationships/hyperlink" Target="http://dx.doi.org/10.1016/j.jssc.2010.06.002" TargetMode="External"/><Relationship Id="rId1009" Type="http://schemas.openxmlformats.org/officeDocument/2006/relationships/hyperlink" Target="http://dx.doi.org/10.1016/j.jssc.2010.06.002" TargetMode="External"/><Relationship Id="rId415" Type="http://schemas.openxmlformats.org/officeDocument/2006/relationships/hyperlink" Target="http://dx.doi.org/10.1007/s11664-009-0815-2" TargetMode="External"/><Relationship Id="rId657" Type="http://schemas.openxmlformats.org/officeDocument/2006/relationships/hyperlink" Target="http://dx.doi.org/10.1143/JJAP.46.3004" TargetMode="External"/><Relationship Id="rId899" Type="http://schemas.openxmlformats.org/officeDocument/2006/relationships/hyperlink" Target="http://dx.doi.org/10.1016/0304-8853(93)90861-U" TargetMode="External"/><Relationship Id="rId414" Type="http://schemas.openxmlformats.org/officeDocument/2006/relationships/hyperlink" Target="http://dx.doi.org/10.1007/s11664-009-0815-2" TargetMode="External"/><Relationship Id="rId656" Type="http://schemas.openxmlformats.org/officeDocument/2006/relationships/hyperlink" Target="http://dx.doi.org/10.1016/S0038-1098(02)00555-0" TargetMode="External"/><Relationship Id="rId898" Type="http://schemas.openxmlformats.org/officeDocument/2006/relationships/hyperlink" Target="http://dx.doi.org/10.1016/j.jallcom.2004.05.078" TargetMode="External"/><Relationship Id="rId413" Type="http://schemas.openxmlformats.org/officeDocument/2006/relationships/hyperlink" Target="http://dx.doi.org/10.1007/s11664-009-0815-2" TargetMode="External"/><Relationship Id="rId655" Type="http://schemas.openxmlformats.org/officeDocument/2006/relationships/hyperlink" Target="http://dx.doi.org/10.1143/JJAP.46.3004" TargetMode="External"/><Relationship Id="rId897" Type="http://schemas.openxmlformats.org/officeDocument/2006/relationships/hyperlink" Target="http://dx.doi.org/10.1107/S0108768198018345" TargetMode="External"/><Relationship Id="rId412" Type="http://schemas.openxmlformats.org/officeDocument/2006/relationships/hyperlink" Target="http://dx.doi.org/10.1007/s11664-009-0815-2" TargetMode="External"/><Relationship Id="rId654" Type="http://schemas.openxmlformats.org/officeDocument/2006/relationships/hyperlink" Target="http://dx.doi.org/10.1016/S0038-1098(02)00555-0" TargetMode="External"/><Relationship Id="rId896" Type="http://schemas.openxmlformats.org/officeDocument/2006/relationships/hyperlink" Target="http://dx.doi.org/10.1107/S0108768198018345" TargetMode="External"/><Relationship Id="rId419" Type="http://schemas.openxmlformats.org/officeDocument/2006/relationships/hyperlink" Target="http://dx.doi.org/10.1007/s11664-009-0815-2" TargetMode="External"/><Relationship Id="rId418" Type="http://schemas.openxmlformats.org/officeDocument/2006/relationships/hyperlink" Target="http://dx.doi.org/10.1007/s11664-009-0815-2" TargetMode="External"/><Relationship Id="rId417" Type="http://schemas.openxmlformats.org/officeDocument/2006/relationships/hyperlink" Target="http://dx.doi.org/10.1007/s11664-009-0815-2" TargetMode="External"/><Relationship Id="rId659" Type="http://schemas.openxmlformats.org/officeDocument/2006/relationships/hyperlink" Target="http://dx.doi.org/10.1143/JJAP.46.3004" TargetMode="External"/><Relationship Id="rId416" Type="http://schemas.openxmlformats.org/officeDocument/2006/relationships/hyperlink" Target="http://dx.doi.org/10.1007/s11664-009-0815-2" TargetMode="External"/><Relationship Id="rId658" Type="http://schemas.openxmlformats.org/officeDocument/2006/relationships/hyperlink" Target="http://dx.doi.org/10.1016/S0038-1098(02)00555-0" TargetMode="External"/><Relationship Id="rId891" Type="http://schemas.openxmlformats.org/officeDocument/2006/relationships/hyperlink" Target="http://dx.doi.org/10.1016/S0925-8388(02)00968-4" TargetMode="External"/><Relationship Id="rId890" Type="http://schemas.openxmlformats.org/officeDocument/2006/relationships/hyperlink" Target="http://dx.doi.org/10.1016/S0925-8388(02)00968-4" TargetMode="External"/><Relationship Id="rId1240" Type="http://schemas.openxmlformats.org/officeDocument/2006/relationships/hyperlink" Target="http://dx.doi.org/10.1016/0022-3697(61)90220-7" TargetMode="External"/><Relationship Id="rId1241" Type="http://schemas.openxmlformats.org/officeDocument/2006/relationships/hyperlink" Target="http://dx.doi.org/10.1016/0022-3697(61)90220-7" TargetMode="External"/><Relationship Id="rId411" Type="http://schemas.openxmlformats.org/officeDocument/2006/relationships/hyperlink" Target="http://dx.doi.org/10.1007/s11664-009-0815-2" TargetMode="External"/><Relationship Id="rId653" Type="http://schemas.openxmlformats.org/officeDocument/2006/relationships/hyperlink" Target="http://dx.doi.org/10.1143/JJAP.46.3004" TargetMode="External"/><Relationship Id="rId895" Type="http://schemas.openxmlformats.org/officeDocument/2006/relationships/hyperlink" Target="http://dx.doi.org/10.1107/S0108768198018345" TargetMode="External"/><Relationship Id="rId1000" Type="http://schemas.openxmlformats.org/officeDocument/2006/relationships/hyperlink" Target="http://dx.doi.org/10.1039/A602506D" TargetMode="External"/><Relationship Id="rId1242" Type="http://schemas.openxmlformats.org/officeDocument/2006/relationships/hyperlink" Target="http://dx.doi.org/10.1016/0022-3697(61)90220-7" TargetMode="External"/><Relationship Id="rId410" Type="http://schemas.openxmlformats.org/officeDocument/2006/relationships/hyperlink" Target="http://dx.doi.org/10.1007/s11664-009-0815-2" TargetMode="External"/><Relationship Id="rId652" Type="http://schemas.openxmlformats.org/officeDocument/2006/relationships/hyperlink" Target="http://dx.doi.org/10.1016/S0038-1098(02)00555-0" TargetMode="External"/><Relationship Id="rId894" Type="http://schemas.openxmlformats.org/officeDocument/2006/relationships/hyperlink" Target="http://dx.doi.org/10.1016/S0925-8388(02)00968-4" TargetMode="External"/><Relationship Id="rId1001" Type="http://schemas.openxmlformats.org/officeDocument/2006/relationships/hyperlink" Target="http://dx.doi.org/10.1039/A602506D" TargetMode="External"/><Relationship Id="rId1243" Type="http://schemas.openxmlformats.org/officeDocument/2006/relationships/hyperlink" Target="http://dx.doi.org/10.1016/0022-3697(61)90220-7" TargetMode="External"/><Relationship Id="rId651" Type="http://schemas.openxmlformats.org/officeDocument/2006/relationships/hyperlink" Target="http://dx.doi.org/10.1143/JJAP.46.3004" TargetMode="External"/><Relationship Id="rId893" Type="http://schemas.openxmlformats.org/officeDocument/2006/relationships/hyperlink" Target="http://dx.doi.org/10.1016/S0925-8388(02)00968-4" TargetMode="External"/><Relationship Id="rId1002" Type="http://schemas.openxmlformats.org/officeDocument/2006/relationships/hyperlink" Target="http://dx.doi.org/10.1039/A602506D" TargetMode="External"/><Relationship Id="rId1244" Type="http://schemas.openxmlformats.org/officeDocument/2006/relationships/hyperlink" Target="http://dx.doi.org/10.1039/c0ee00517g" TargetMode="External"/><Relationship Id="rId650" Type="http://schemas.openxmlformats.org/officeDocument/2006/relationships/hyperlink" Target="http://dx.doi.org/10.1016/S0038-1098(02)00555-0" TargetMode="External"/><Relationship Id="rId892" Type="http://schemas.openxmlformats.org/officeDocument/2006/relationships/hyperlink" Target="http://dx.doi.org/10.1016/S0925-8388(02)00968-4" TargetMode="External"/><Relationship Id="rId1003" Type="http://schemas.openxmlformats.org/officeDocument/2006/relationships/hyperlink" Target="http://dx.doi.org/10.1039/A602506D" TargetMode="External"/><Relationship Id="rId1245" Type="http://schemas.openxmlformats.org/officeDocument/2006/relationships/hyperlink" Target="http://dx.doi.org/10.1039/C0EE00517G" TargetMode="External"/><Relationship Id="rId1037" Type="http://schemas.openxmlformats.org/officeDocument/2006/relationships/hyperlink" Target="http://dx.doi.org/10.3390/ma3042606" TargetMode="External"/><Relationship Id="rId1279" Type="http://schemas.openxmlformats.org/officeDocument/2006/relationships/hyperlink" Target="http://dx.doi.org/10.1016/j.jallcom.2005.04.060" TargetMode="External"/><Relationship Id="rId1038" Type="http://schemas.openxmlformats.org/officeDocument/2006/relationships/hyperlink" Target="http://dx.doi.org/10.3390/ma3042606" TargetMode="External"/><Relationship Id="rId1039" Type="http://schemas.openxmlformats.org/officeDocument/2006/relationships/hyperlink" Target="http://dx.doi.org/10.3390/ma3042606" TargetMode="External"/><Relationship Id="rId206" Type="http://schemas.openxmlformats.org/officeDocument/2006/relationships/hyperlink" Target="http://dx.doi.org/10.1107/S0108270187091509" TargetMode="External"/><Relationship Id="rId448" Type="http://schemas.openxmlformats.org/officeDocument/2006/relationships/hyperlink" Target="http://dx.doi.org/10.1103/PhysRevB.60.14057" TargetMode="External"/><Relationship Id="rId205" Type="http://schemas.openxmlformats.org/officeDocument/2006/relationships/hyperlink" Target="http://dx.doi.org/10.1107/S0108270187091509" TargetMode="External"/><Relationship Id="rId447" Type="http://schemas.openxmlformats.org/officeDocument/2006/relationships/hyperlink" Target="http://dx.doi.org/10.1021/cm980397u" TargetMode="External"/><Relationship Id="rId689" Type="http://schemas.openxmlformats.org/officeDocument/2006/relationships/hyperlink" Target="http://dx.doi.org/10.1021/ic900805g" TargetMode="External"/><Relationship Id="rId204" Type="http://schemas.openxmlformats.org/officeDocument/2006/relationships/hyperlink" Target="http://dx.doi.org/10.1038/nature09996" TargetMode="External"/><Relationship Id="rId446" Type="http://schemas.openxmlformats.org/officeDocument/2006/relationships/hyperlink" Target="http://dx.doi.org/10.1103/PhysRevB.60.14057" TargetMode="External"/><Relationship Id="rId688" Type="http://schemas.openxmlformats.org/officeDocument/2006/relationships/hyperlink" Target="http://dx.doi.org/10.1007/s11664-009-0975-0" TargetMode="External"/><Relationship Id="rId203" Type="http://schemas.openxmlformats.org/officeDocument/2006/relationships/hyperlink" Target="http://dx.doi.org/10.1021/cm052055b" TargetMode="External"/><Relationship Id="rId445" Type="http://schemas.openxmlformats.org/officeDocument/2006/relationships/hyperlink" Target="http://dx.doi.org/10.1103/PhysRevB.75.104417" TargetMode="External"/><Relationship Id="rId687" Type="http://schemas.openxmlformats.org/officeDocument/2006/relationships/hyperlink" Target="http://dx.doi.org/10.1021/ic900805g" TargetMode="External"/><Relationship Id="rId209" Type="http://schemas.openxmlformats.org/officeDocument/2006/relationships/hyperlink" Target="http://dx.doi.org/10.1107/S0108270187091509" TargetMode="External"/><Relationship Id="rId208" Type="http://schemas.openxmlformats.org/officeDocument/2006/relationships/hyperlink" Target="http://dx.doi.org/10.1107/S0108270187091509" TargetMode="External"/><Relationship Id="rId207" Type="http://schemas.openxmlformats.org/officeDocument/2006/relationships/hyperlink" Target="http://dx.doi.org/10.1107/S0108270187091509" TargetMode="External"/><Relationship Id="rId449" Type="http://schemas.openxmlformats.org/officeDocument/2006/relationships/hyperlink" Target="http://dx.doi.org/10.1021/cm980397u" TargetMode="External"/><Relationship Id="rId1270" Type="http://schemas.openxmlformats.org/officeDocument/2006/relationships/hyperlink" Target="http://dx.doi.org/10.1039/c0ee00517g" TargetMode="External"/><Relationship Id="rId440" Type="http://schemas.openxmlformats.org/officeDocument/2006/relationships/hyperlink" Target="http://dx.doi.org/10.1016/j.progsolidstchem.2007.01.027" TargetMode="External"/><Relationship Id="rId682" Type="http://schemas.openxmlformats.org/officeDocument/2006/relationships/hyperlink" Target="http://dx.doi.org/10.1007/s11664-009-0975-0" TargetMode="External"/><Relationship Id="rId1271" Type="http://schemas.openxmlformats.org/officeDocument/2006/relationships/hyperlink" Target="http://dx.doi.org/10.1039/C0EE00517G" TargetMode="External"/><Relationship Id="rId681" Type="http://schemas.openxmlformats.org/officeDocument/2006/relationships/hyperlink" Target="http://dx.doi.org/10.1016/0925-8388(92)90288-K" TargetMode="External"/><Relationship Id="rId1030" Type="http://schemas.openxmlformats.org/officeDocument/2006/relationships/hyperlink" Target="http://dx.doi.org/10.1103/PhysRevLett.86.4350" TargetMode="External"/><Relationship Id="rId1272" Type="http://schemas.openxmlformats.org/officeDocument/2006/relationships/hyperlink" Target="http://dx.doi.org/10.1039/c0ee00517g" TargetMode="External"/><Relationship Id="rId680" Type="http://schemas.openxmlformats.org/officeDocument/2006/relationships/hyperlink" Target="http://dx.doi.org/10.1007/s11664-009-0975-0" TargetMode="External"/><Relationship Id="rId1031" Type="http://schemas.openxmlformats.org/officeDocument/2006/relationships/hyperlink" Target="http://dx.doi.org/10.1524/zkri.1994.209.1.95" TargetMode="External"/><Relationship Id="rId1273" Type="http://schemas.openxmlformats.org/officeDocument/2006/relationships/hyperlink" Target="http://dx.doi.org/10.1039/C0EE00517G" TargetMode="External"/><Relationship Id="rId1032" Type="http://schemas.openxmlformats.org/officeDocument/2006/relationships/hyperlink" Target="http://dx.doi.org/10.3390/ma3042606" TargetMode="External"/><Relationship Id="rId1274" Type="http://schemas.openxmlformats.org/officeDocument/2006/relationships/hyperlink" Target="http://dx.doi.org/10.1039/c0ee00517g" TargetMode="External"/><Relationship Id="rId202" Type="http://schemas.openxmlformats.org/officeDocument/2006/relationships/hyperlink" Target="http://dx.doi.org/10.1021/cm052055b" TargetMode="External"/><Relationship Id="rId444" Type="http://schemas.openxmlformats.org/officeDocument/2006/relationships/hyperlink" Target="http://dx.doi.org/10.1016/j.progsolidstchem.2007.01.027" TargetMode="External"/><Relationship Id="rId686" Type="http://schemas.openxmlformats.org/officeDocument/2006/relationships/hyperlink" Target="http://dx.doi.org/10.1007/s11664-009-0975-0" TargetMode="External"/><Relationship Id="rId1033" Type="http://schemas.openxmlformats.org/officeDocument/2006/relationships/hyperlink" Target="http://dx.doi.org/10.3390/ma3042606" TargetMode="External"/><Relationship Id="rId1275" Type="http://schemas.openxmlformats.org/officeDocument/2006/relationships/hyperlink" Target="http://dx.doi.org/10.1039/C0EE00517G" TargetMode="External"/><Relationship Id="rId201" Type="http://schemas.openxmlformats.org/officeDocument/2006/relationships/hyperlink" Target="http://dx.doi.org/10.1021/cm052055b" TargetMode="External"/><Relationship Id="rId443" Type="http://schemas.openxmlformats.org/officeDocument/2006/relationships/hyperlink" Target="http://dx.doi.org/10.1103/PhysRevB.75.104417" TargetMode="External"/><Relationship Id="rId685" Type="http://schemas.openxmlformats.org/officeDocument/2006/relationships/hyperlink" Target="http://dx.doi.org/10.1016/0925-8388(92)90288-K" TargetMode="External"/><Relationship Id="rId1034" Type="http://schemas.openxmlformats.org/officeDocument/2006/relationships/hyperlink" Target="http://dx.doi.org/10.3390/ma3042606" TargetMode="External"/><Relationship Id="rId1276" Type="http://schemas.openxmlformats.org/officeDocument/2006/relationships/hyperlink" Target="http://dx.doi.org/10.1016/j.jallcom.2005.04.060" TargetMode="External"/><Relationship Id="rId200" Type="http://schemas.openxmlformats.org/officeDocument/2006/relationships/hyperlink" Target="http://dx.doi.org/10.1557/jmr.2011.163" TargetMode="External"/><Relationship Id="rId442" Type="http://schemas.openxmlformats.org/officeDocument/2006/relationships/hyperlink" Target="http://dx.doi.org/10.1016/j.progsolidstchem.2007.01.027" TargetMode="External"/><Relationship Id="rId684" Type="http://schemas.openxmlformats.org/officeDocument/2006/relationships/hyperlink" Target="http://dx.doi.org/10.1007/s11664-009-0975-0" TargetMode="External"/><Relationship Id="rId1035" Type="http://schemas.openxmlformats.org/officeDocument/2006/relationships/hyperlink" Target="http://dx.doi.org/10.3390/ma3042606" TargetMode="External"/><Relationship Id="rId1277" Type="http://schemas.openxmlformats.org/officeDocument/2006/relationships/hyperlink" Target="http://dx.doi.org/10.1016/j.jallcom.2005.04.060" TargetMode="External"/><Relationship Id="rId441" Type="http://schemas.openxmlformats.org/officeDocument/2006/relationships/hyperlink" Target="http://dx.doi.org/10.1103/PhysRevB.75.104417" TargetMode="External"/><Relationship Id="rId683" Type="http://schemas.openxmlformats.org/officeDocument/2006/relationships/hyperlink" Target="http://dx.doi.org/10.1016/0925-8388(92)90288-K" TargetMode="External"/><Relationship Id="rId1036" Type="http://schemas.openxmlformats.org/officeDocument/2006/relationships/hyperlink" Target="http://dx.doi.org/10.3390/ma3042606" TargetMode="External"/><Relationship Id="rId1278" Type="http://schemas.openxmlformats.org/officeDocument/2006/relationships/hyperlink" Target="http://dx.doi.org/10.1016/j.jallcom.2005.04.060" TargetMode="External"/><Relationship Id="rId1026" Type="http://schemas.openxmlformats.org/officeDocument/2006/relationships/hyperlink" Target="http://link.aip.org/link/doi/10.1063/1.2163979" TargetMode="External"/><Relationship Id="rId1268" Type="http://schemas.openxmlformats.org/officeDocument/2006/relationships/hyperlink" Target="http://dx.doi.org/10.1039/c0ee00517g" TargetMode="External"/><Relationship Id="rId1027" Type="http://schemas.openxmlformats.org/officeDocument/2006/relationships/hyperlink" Target="http://link.aip.org/link/doi/10.1063/1.2163979" TargetMode="External"/><Relationship Id="rId1269" Type="http://schemas.openxmlformats.org/officeDocument/2006/relationships/hyperlink" Target="http://dx.doi.org/10.1039/C0EE00517G" TargetMode="External"/><Relationship Id="rId1028" Type="http://schemas.openxmlformats.org/officeDocument/2006/relationships/hyperlink" Target="http://dx.doi.org/10.1103/PhysRevLett.86.4350" TargetMode="External"/><Relationship Id="rId1029" Type="http://schemas.openxmlformats.org/officeDocument/2006/relationships/hyperlink" Target="http://dx.doi.org/10.1524/zkri.1994.209.1.95" TargetMode="External"/><Relationship Id="rId437" Type="http://schemas.openxmlformats.org/officeDocument/2006/relationships/hyperlink" Target="http://dx.doi.org/10.1103/PhysRevB.75.104417" TargetMode="External"/><Relationship Id="rId679" Type="http://schemas.openxmlformats.org/officeDocument/2006/relationships/hyperlink" Target="http://dx.doi.org/10.1016/0925-8388(92)90288-K" TargetMode="External"/><Relationship Id="rId436" Type="http://schemas.openxmlformats.org/officeDocument/2006/relationships/hyperlink" Target="http://dx.doi.org/10.1016/j.progsolidstchem.2007.01.027" TargetMode="External"/><Relationship Id="rId678" Type="http://schemas.openxmlformats.org/officeDocument/2006/relationships/hyperlink" Target="http://dx.doi.org/10.1007/s11664-009-0975-0" TargetMode="External"/><Relationship Id="rId435" Type="http://schemas.openxmlformats.org/officeDocument/2006/relationships/hyperlink" Target="http://dx.doi.org/10.1103/PhysRevB.75.104417" TargetMode="External"/><Relationship Id="rId677" Type="http://schemas.openxmlformats.org/officeDocument/2006/relationships/hyperlink" Target="http://dx.doi.org/10.1143/JJAP.46.3004" TargetMode="External"/><Relationship Id="rId434" Type="http://schemas.openxmlformats.org/officeDocument/2006/relationships/hyperlink" Target="http://dx.doi.org/10.1016/j.progsolidstchem.2007.01.027" TargetMode="External"/><Relationship Id="rId676" Type="http://schemas.openxmlformats.org/officeDocument/2006/relationships/hyperlink" Target="http://dx.doi.org/10.1016/S0038-1098(02)00555-0" TargetMode="External"/><Relationship Id="rId439" Type="http://schemas.openxmlformats.org/officeDocument/2006/relationships/hyperlink" Target="http://dx.doi.org/10.1103/PhysRevB.75.104417" TargetMode="External"/><Relationship Id="rId438" Type="http://schemas.openxmlformats.org/officeDocument/2006/relationships/hyperlink" Target="http://dx.doi.org/10.1016/j.progsolidstchem.2007.01.027" TargetMode="External"/><Relationship Id="rId671" Type="http://schemas.openxmlformats.org/officeDocument/2006/relationships/hyperlink" Target="http://dx.doi.org/10.1143/JJAP.46.3004" TargetMode="External"/><Relationship Id="rId1260" Type="http://schemas.openxmlformats.org/officeDocument/2006/relationships/hyperlink" Target="http://dx.doi.org/10.1039/c0ee00517g" TargetMode="External"/><Relationship Id="rId670" Type="http://schemas.openxmlformats.org/officeDocument/2006/relationships/hyperlink" Target="http://dx.doi.org/10.1016/S0038-1098(02)00555-0" TargetMode="External"/><Relationship Id="rId1261" Type="http://schemas.openxmlformats.org/officeDocument/2006/relationships/hyperlink" Target="http://dx.doi.org/10.1039/C0EE00517G" TargetMode="External"/><Relationship Id="rId1020" Type="http://schemas.openxmlformats.org/officeDocument/2006/relationships/hyperlink" Target="http://dx.doi.org/10.1126/science.287.5455.1024" TargetMode="External"/><Relationship Id="rId1262" Type="http://schemas.openxmlformats.org/officeDocument/2006/relationships/hyperlink" Target="http://dx.doi.org/10.1039/c0ee00517g" TargetMode="External"/><Relationship Id="rId1021" Type="http://schemas.openxmlformats.org/officeDocument/2006/relationships/hyperlink" Target="http://dx.doi.org/10.1126/science.287.5455.1024" TargetMode="External"/><Relationship Id="rId1263" Type="http://schemas.openxmlformats.org/officeDocument/2006/relationships/hyperlink" Target="http://dx.doi.org/10.1039/C0EE00517G" TargetMode="External"/><Relationship Id="rId433" Type="http://schemas.openxmlformats.org/officeDocument/2006/relationships/hyperlink" Target="http://dx.doi.org/10.1103/PhysRevB.75.104417" TargetMode="External"/><Relationship Id="rId675" Type="http://schemas.openxmlformats.org/officeDocument/2006/relationships/hyperlink" Target="http://dx.doi.org/10.1143/JJAP.46.3004" TargetMode="External"/><Relationship Id="rId1022" Type="http://schemas.openxmlformats.org/officeDocument/2006/relationships/hyperlink" Target="http://dx.doi.org/10.1126/science.287.5455.1024" TargetMode="External"/><Relationship Id="rId1264" Type="http://schemas.openxmlformats.org/officeDocument/2006/relationships/hyperlink" Target="http://dx.doi.org/10.1039/c0ee00517g" TargetMode="External"/><Relationship Id="rId432" Type="http://schemas.openxmlformats.org/officeDocument/2006/relationships/hyperlink" Target="http://dx.doi.org/10.1016/j.progsolidstchem.2007.01.027" TargetMode="External"/><Relationship Id="rId674" Type="http://schemas.openxmlformats.org/officeDocument/2006/relationships/hyperlink" Target="http://dx.doi.org/10.1016/S0038-1098(02)00555-0" TargetMode="External"/><Relationship Id="rId1023" Type="http://schemas.openxmlformats.org/officeDocument/2006/relationships/hyperlink" Target="http://dx.doi.org/10.1126/science.287.5455.1024" TargetMode="External"/><Relationship Id="rId1265" Type="http://schemas.openxmlformats.org/officeDocument/2006/relationships/hyperlink" Target="http://dx.doi.org/10.1039/C0EE00517G" TargetMode="External"/><Relationship Id="rId431" Type="http://schemas.openxmlformats.org/officeDocument/2006/relationships/hyperlink" Target="http://dx.doi.org/10.1103/PhysRevB.75.104417" TargetMode="External"/><Relationship Id="rId673" Type="http://schemas.openxmlformats.org/officeDocument/2006/relationships/hyperlink" Target="http://dx.doi.org/10.1143/JJAP.46.3004" TargetMode="External"/><Relationship Id="rId1024" Type="http://schemas.openxmlformats.org/officeDocument/2006/relationships/hyperlink" Target="http://link.aip.org/link/doi/10.1063/1.2163979" TargetMode="External"/><Relationship Id="rId1266" Type="http://schemas.openxmlformats.org/officeDocument/2006/relationships/hyperlink" Target="http://dx.doi.org/10.1039/c0ee00517g" TargetMode="External"/><Relationship Id="rId430" Type="http://schemas.openxmlformats.org/officeDocument/2006/relationships/hyperlink" Target="http://dx.doi.org/10.1016/j.progsolidstchem.2007.01.027" TargetMode="External"/><Relationship Id="rId672" Type="http://schemas.openxmlformats.org/officeDocument/2006/relationships/hyperlink" Target="http://dx.doi.org/10.1016/S0038-1098(02)00555-0" TargetMode="External"/><Relationship Id="rId1025" Type="http://schemas.openxmlformats.org/officeDocument/2006/relationships/hyperlink" Target="http://link.aip.org/link/doi/10.1063/1.2163979" TargetMode="External"/><Relationship Id="rId1267" Type="http://schemas.openxmlformats.org/officeDocument/2006/relationships/hyperlink" Target="http://dx.doi.org/10.1039/C0EE00517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86"/>
    <col customWidth="1" min="2" max="2" width="8.0"/>
    <col customWidth="1" min="3" max="3" width="16.29"/>
    <col customWidth="1" min="4" max="4" width="14.86"/>
    <col customWidth="1" min="5" max="5" width="12.29"/>
    <col customWidth="1" min="6" max="6" width="5.29"/>
    <col customWidth="1" min="7" max="7" width="11.86"/>
    <col customWidth="1" min="8" max="8" width="9.29"/>
    <col customWidth="1" min="9" max="9" width="14.0"/>
    <col customWidth="1" min="10" max="10" width="17.0"/>
    <col customWidth="1" min="11" max="11" width="19.14"/>
    <col customWidth="1" min="12" max="12" width="7.29"/>
    <col customWidth="1" min="13" max="13" width="20.29"/>
    <col customWidth="1" min="14" max="14" width="20.14"/>
    <col customWidth="1" min="15" max="15" width="2.71"/>
    <col customWidth="1" min="16" max="16" width="7.29"/>
    <col customWidth="1" min="17" max="17" width="5.86"/>
    <col customWidth="1" min="18" max="18" width="6.29"/>
    <col customWidth="1" min="19" max="19" width="11.71"/>
    <col customWidth="1" min="20" max="20" width="7.29"/>
    <col customWidth="1" min="21" max="21" width="15.0"/>
    <col customWidth="1" min="22" max="22" width="6.71"/>
    <col customWidth="1" min="23" max="23" width="7.14"/>
    <col customWidth="1" min="24" max="24" width="11.14"/>
    <col customWidth="1" min="25" max="25" width="3.71"/>
    <col customWidth="1" min="26" max="26" width="6.29"/>
    <col customWidth="1" min="27" max="27" width="5.71"/>
    <col customWidth="1" min="28" max="28" width="9.71"/>
    <col customWidth="1" min="29" max="29" width="11.29"/>
    <col customWidth="1" min="30" max="30" width="8.0"/>
    <col customWidth="1" min="31" max="31" width="7.29"/>
    <col customWidth="1" min="32" max="32" width="9.29"/>
    <col customWidth="1" min="33" max="33" width="15.29"/>
    <col customWidth="1" min="34" max="34" width="11.0"/>
    <col customWidth="1" min="35" max="35" width="15.0"/>
    <col customWidth="1" min="36" max="36" width="8.86"/>
    <col customWidth="1" min="37" max="37" width="14.0"/>
    <col customWidth="1" min="38" max="38" width="11.0"/>
    <col customWidth="1" min="39" max="39" width="13.71"/>
    <col customWidth="1" min="40" max="40" width="11.14"/>
    <col customWidth="1" min="41" max="42" width="8.86"/>
  </cols>
  <sheetData>
    <row r="1" ht="13.5" customHeight="1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  <c r="G1" t="s">
        <v>5</v>
      </c>
      <c r="H1" t="s">
        <v>6</v>
      </c>
      <c r="I1" s="3" t="s">
        <v>7</v>
      </c>
      <c r="J1" t="s">
        <v>8</v>
      </c>
      <c r="K1" t="s">
        <v>9</v>
      </c>
      <c r="L1" s="4" t="s">
        <v>10</v>
      </c>
      <c r="M1" t="s">
        <v>11</v>
      </c>
      <c r="N1" t="s">
        <v>12</v>
      </c>
      <c r="O1" t="s">
        <v>13</v>
      </c>
      <c r="P1" t="s">
        <v>14</v>
      </c>
      <c r="Q1" s="5"/>
      <c r="S1" s="3" t="s">
        <v>15</v>
      </c>
      <c r="U1" s="3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21</v>
      </c>
      <c r="AB1" s="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s="6" t="s">
        <v>29</v>
      </c>
      <c r="AJ1" s="7" t="s">
        <v>30</v>
      </c>
      <c r="AK1" s="3" t="s">
        <v>31</v>
      </c>
      <c r="AL1" t="s">
        <v>32</v>
      </c>
      <c r="AM1" s="1" t="s">
        <v>33</v>
      </c>
      <c r="AN1" s="1" t="s">
        <v>34</v>
      </c>
    </row>
    <row r="2" ht="13.5" customHeight="1">
      <c r="A2">
        <v>300.0</v>
      </c>
      <c r="C2" s="3">
        <f t="shared" ref="C2:C51" si="1">1/S2</f>
        <v>50</v>
      </c>
      <c r="D2" s="2">
        <v>-462.967</v>
      </c>
      <c r="E2" s="3">
        <f t="shared" ref="E2:E1099" si="2">IFERROR((I2)*A2,"")</f>
        <v>0.0001286030659</v>
      </c>
      <c r="F2" s="8">
        <v>1.0</v>
      </c>
      <c r="G2" s="9">
        <v>50.0</v>
      </c>
      <c r="H2" s="2">
        <v>-462.967</v>
      </c>
      <c r="I2" s="3">
        <f t="shared" ref="I2:I1099" si="3">IFERROR((D2*10^-6)^2/(C2/100),"")</f>
        <v>0.0000004286768862</v>
      </c>
      <c r="J2" t="str">
        <f t="shared" ref="J2:J1099" si="4">IFERROR((1/C2*100)*(D2/1000000)^2/K2*A2,"")</f>
        <v/>
      </c>
      <c r="L2" s="4">
        <v>0.0</v>
      </c>
      <c r="M2" t="s">
        <v>35</v>
      </c>
      <c r="N2" t="s">
        <v>36</v>
      </c>
      <c r="P2" t="s">
        <v>35</v>
      </c>
      <c r="Q2" s="5"/>
      <c r="S2" s="3">
        <v>0.02</v>
      </c>
      <c r="T2" s="10"/>
      <c r="U2" s="3">
        <f t="shared" ref="U2:U470" si="5">IFERROR(I2*A2,"")</f>
        <v>0.0001286030659</v>
      </c>
      <c r="V2" t="s">
        <v>37</v>
      </c>
      <c r="W2" t="s">
        <v>38</v>
      </c>
      <c r="X2" t="s">
        <v>39</v>
      </c>
      <c r="Y2" s="11" t="s">
        <v>40</v>
      </c>
      <c r="AB2" s="1">
        <v>206.97</v>
      </c>
      <c r="AC2">
        <v>4.0</v>
      </c>
      <c r="AD2">
        <v>5.0</v>
      </c>
      <c r="AE2">
        <f t="shared" ref="AE2:AE470" si="6">AD2*AC2</f>
        <v>20</v>
      </c>
      <c r="AF2">
        <f t="shared" ref="AF2:AF470" si="7">AB2/AE2</f>
        <v>10.3485</v>
      </c>
      <c r="AG2" t="s">
        <v>41</v>
      </c>
      <c r="AH2" s="11" t="s">
        <v>42</v>
      </c>
      <c r="AI2" s="6">
        <v>35218.0</v>
      </c>
      <c r="AJ2" s="7">
        <v>300.0</v>
      </c>
      <c r="AK2" s="3">
        <f t="shared" ref="AK2:AK470" si="8">IFERROR((D2)^2,"")</f>
        <v>214338.4431</v>
      </c>
      <c r="AL2" s="1" t="str">
        <f t="shared" ref="AL2:AL1099" si="9">IFERROR(S2*100*0.0000000244*A2/K2,"")</f>
        <v/>
      </c>
      <c r="AM2" s="1">
        <v>62.0</v>
      </c>
      <c r="AN2" s="1">
        <v>8.0</v>
      </c>
    </row>
    <row r="3" ht="13.5" customHeight="1">
      <c r="A3">
        <v>400.0</v>
      </c>
      <c r="C3" s="3">
        <f t="shared" si="1"/>
        <v>50</v>
      </c>
      <c r="D3" s="2">
        <v>-462.967</v>
      </c>
      <c r="E3" s="3">
        <f t="shared" si="2"/>
        <v>0.0001714707545</v>
      </c>
      <c r="F3" s="8">
        <v>1.0</v>
      </c>
      <c r="G3" s="9">
        <v>50.0</v>
      </c>
      <c r="H3" s="2">
        <v>-462.967</v>
      </c>
      <c r="I3" s="3">
        <f t="shared" si="3"/>
        <v>0.0000004286768862</v>
      </c>
      <c r="J3" t="str">
        <f t="shared" si="4"/>
        <v/>
      </c>
      <c r="L3" s="4">
        <v>0.0</v>
      </c>
      <c r="M3" t="s">
        <v>35</v>
      </c>
      <c r="N3" t="s">
        <v>36</v>
      </c>
      <c r="P3" t="s">
        <v>35</v>
      </c>
      <c r="Q3" s="5"/>
      <c r="S3" s="3">
        <v>0.02</v>
      </c>
      <c r="T3" s="10"/>
      <c r="U3" s="3">
        <f t="shared" si="5"/>
        <v>0.0001714707545</v>
      </c>
      <c r="V3" t="s">
        <v>37</v>
      </c>
      <c r="W3" t="s">
        <v>38</v>
      </c>
      <c r="X3" t="s">
        <v>39</v>
      </c>
      <c r="Y3" s="11" t="s">
        <v>40</v>
      </c>
      <c r="AB3" s="1">
        <v>206.97</v>
      </c>
      <c r="AC3">
        <v>4.0</v>
      </c>
      <c r="AD3">
        <v>5.0</v>
      </c>
      <c r="AE3">
        <f t="shared" si="6"/>
        <v>20</v>
      </c>
      <c r="AF3">
        <f t="shared" si="7"/>
        <v>10.3485</v>
      </c>
      <c r="AG3" t="s">
        <v>41</v>
      </c>
      <c r="AH3" s="11" t="s">
        <v>42</v>
      </c>
      <c r="AI3" s="6">
        <v>35218.0</v>
      </c>
      <c r="AJ3" s="7">
        <v>300.0</v>
      </c>
      <c r="AK3" s="3">
        <f t="shared" si="8"/>
        <v>214338.4431</v>
      </c>
      <c r="AL3" s="1" t="str">
        <f t="shared" si="9"/>
        <v/>
      </c>
      <c r="AM3" s="1">
        <v>62.0</v>
      </c>
      <c r="AN3" s="1">
        <v>8.0</v>
      </c>
    </row>
    <row r="4" ht="13.5" customHeight="1">
      <c r="A4">
        <v>700.0</v>
      </c>
      <c r="C4" s="3">
        <f t="shared" si="1"/>
        <v>2.417491884</v>
      </c>
      <c r="D4" s="2">
        <v>-470.651</v>
      </c>
      <c r="E4" s="3">
        <f t="shared" si="2"/>
        <v>0.00641403</v>
      </c>
      <c r="F4" s="8">
        <v>1.0</v>
      </c>
      <c r="G4" s="9">
        <v>50.0</v>
      </c>
      <c r="H4" s="2">
        <v>-462.967</v>
      </c>
      <c r="I4" s="3">
        <f t="shared" si="3"/>
        <v>0.0000091629</v>
      </c>
      <c r="J4" t="str">
        <f t="shared" si="4"/>
        <v/>
      </c>
      <c r="L4" s="4">
        <v>0.0</v>
      </c>
      <c r="M4" t="s">
        <v>35</v>
      </c>
      <c r="N4" t="s">
        <v>36</v>
      </c>
      <c r="P4" t="s">
        <v>35</v>
      </c>
      <c r="Q4" s="5"/>
      <c r="S4" s="3">
        <v>0.41365185413450206</v>
      </c>
      <c r="T4" s="10"/>
      <c r="U4" s="3">
        <f t="shared" si="5"/>
        <v>0.00641403</v>
      </c>
      <c r="V4" t="s">
        <v>37</v>
      </c>
      <c r="W4" t="s">
        <v>38</v>
      </c>
      <c r="X4" t="s">
        <v>39</v>
      </c>
      <c r="Y4" s="11" t="s">
        <v>40</v>
      </c>
      <c r="AB4" s="1">
        <v>206.97</v>
      </c>
      <c r="AC4">
        <v>4.0</v>
      </c>
      <c r="AD4">
        <v>5.0</v>
      </c>
      <c r="AE4">
        <f t="shared" si="6"/>
        <v>20</v>
      </c>
      <c r="AF4">
        <f t="shared" si="7"/>
        <v>10.3485</v>
      </c>
      <c r="AG4" t="s">
        <v>41</v>
      </c>
      <c r="AH4" s="11" t="s">
        <v>42</v>
      </c>
      <c r="AI4" s="6">
        <v>35218.0</v>
      </c>
      <c r="AJ4" s="7">
        <v>300.0</v>
      </c>
      <c r="AK4" s="3">
        <f t="shared" si="8"/>
        <v>221512.3638</v>
      </c>
      <c r="AL4" s="1" t="str">
        <f t="shared" si="9"/>
        <v/>
      </c>
      <c r="AM4" s="1">
        <v>62.0</v>
      </c>
      <c r="AN4" s="1">
        <v>8.0</v>
      </c>
    </row>
    <row r="5" ht="13.5" customHeight="1">
      <c r="A5">
        <v>1000.0</v>
      </c>
      <c r="C5" s="3">
        <f t="shared" si="1"/>
        <v>0.1774898663</v>
      </c>
      <c r="D5" s="2">
        <v>-279.829</v>
      </c>
      <c r="E5" s="3">
        <f t="shared" si="2"/>
        <v>0.0441176</v>
      </c>
      <c r="F5" s="8">
        <v>1.0</v>
      </c>
      <c r="G5" s="9">
        <v>50.0</v>
      </c>
      <c r="H5" s="2">
        <v>-462.967</v>
      </c>
      <c r="I5" s="3">
        <f t="shared" si="3"/>
        <v>0.0000441176</v>
      </c>
      <c r="J5" t="str">
        <f t="shared" si="4"/>
        <v/>
      </c>
      <c r="L5" s="4">
        <v>0.0</v>
      </c>
      <c r="M5" t="s">
        <v>35</v>
      </c>
      <c r="N5" t="s">
        <v>36</v>
      </c>
      <c r="P5" t="s">
        <v>35</v>
      </c>
      <c r="Q5" s="5"/>
      <c r="S5" s="3">
        <v>5.6341244772002925</v>
      </c>
      <c r="T5" s="10"/>
      <c r="U5" s="3">
        <f t="shared" si="5"/>
        <v>0.0441176</v>
      </c>
      <c r="V5" t="s">
        <v>37</v>
      </c>
      <c r="W5" t="s">
        <v>38</v>
      </c>
      <c r="X5" t="s">
        <v>39</v>
      </c>
      <c r="Y5" s="11" t="s">
        <v>40</v>
      </c>
      <c r="AB5" s="1">
        <v>206.97</v>
      </c>
      <c r="AC5">
        <v>4.0</v>
      </c>
      <c r="AD5">
        <v>5.0</v>
      </c>
      <c r="AE5">
        <f t="shared" si="6"/>
        <v>20</v>
      </c>
      <c r="AF5">
        <f t="shared" si="7"/>
        <v>10.3485</v>
      </c>
      <c r="AG5" t="s">
        <v>41</v>
      </c>
      <c r="AH5" s="11" t="s">
        <v>42</v>
      </c>
      <c r="AI5" s="6">
        <v>35218.0</v>
      </c>
      <c r="AJ5" s="7">
        <v>300.0</v>
      </c>
      <c r="AK5" s="3">
        <f t="shared" si="8"/>
        <v>78304.26924</v>
      </c>
      <c r="AL5" s="1" t="str">
        <f t="shared" si="9"/>
        <v/>
      </c>
      <c r="AM5" s="1">
        <v>62.0</v>
      </c>
      <c r="AN5" s="1">
        <v>8.0</v>
      </c>
    </row>
    <row r="6" ht="13.5" customHeight="1">
      <c r="A6">
        <v>300.0</v>
      </c>
      <c r="C6" s="3">
        <f t="shared" si="1"/>
        <v>0.04611461326</v>
      </c>
      <c r="D6" s="2">
        <v>-201.708</v>
      </c>
      <c r="E6" s="3">
        <f t="shared" si="2"/>
        <v>0.02646847564</v>
      </c>
      <c r="F6" s="8">
        <v>1.0</v>
      </c>
      <c r="G6" s="9">
        <v>0.0461146132597959</v>
      </c>
      <c r="H6" s="2">
        <v>-201.708</v>
      </c>
      <c r="I6" s="3">
        <f t="shared" si="3"/>
        <v>0.00008822825215</v>
      </c>
      <c r="J6" t="str">
        <f t="shared" si="4"/>
        <v/>
      </c>
      <c r="L6" s="4">
        <v>0.02</v>
      </c>
      <c r="M6" t="s">
        <v>43</v>
      </c>
      <c r="N6" t="s">
        <v>36</v>
      </c>
      <c r="P6" t="s">
        <v>35</v>
      </c>
      <c r="Q6" s="5"/>
      <c r="S6" s="3">
        <v>21.6851</v>
      </c>
      <c r="T6" s="10"/>
      <c r="U6" s="3">
        <f t="shared" si="5"/>
        <v>0.02646847564</v>
      </c>
      <c r="V6" t="s">
        <v>37</v>
      </c>
      <c r="W6" t="s">
        <v>38</v>
      </c>
      <c r="X6" t="s">
        <v>39</v>
      </c>
      <c r="Y6" s="11" t="s">
        <v>40</v>
      </c>
      <c r="AB6" s="1">
        <v>207.74</v>
      </c>
      <c r="AC6">
        <v>4.0</v>
      </c>
      <c r="AD6">
        <v>5.0</v>
      </c>
      <c r="AE6">
        <f t="shared" si="6"/>
        <v>20</v>
      </c>
      <c r="AF6">
        <f t="shared" si="7"/>
        <v>10.387</v>
      </c>
      <c r="AG6" t="s">
        <v>44</v>
      </c>
      <c r="AH6" s="11" t="s">
        <v>45</v>
      </c>
      <c r="AI6" s="6">
        <v>82210.0</v>
      </c>
      <c r="AJ6" s="7">
        <v>300.0</v>
      </c>
      <c r="AK6" s="3">
        <f t="shared" si="8"/>
        <v>40686.11726</v>
      </c>
      <c r="AL6" s="1" t="str">
        <f t="shared" si="9"/>
        <v/>
      </c>
      <c r="AM6" s="1">
        <v>62.0</v>
      </c>
      <c r="AN6" s="1">
        <v>8.0</v>
      </c>
    </row>
    <row r="7" ht="13.5" customHeight="1">
      <c r="A7">
        <v>400.0</v>
      </c>
      <c r="C7" s="3">
        <f t="shared" si="1"/>
        <v>0.04611461326</v>
      </c>
      <c r="D7" s="2">
        <v>-201.708</v>
      </c>
      <c r="E7" s="3">
        <f t="shared" si="2"/>
        <v>0.03529130086</v>
      </c>
      <c r="F7" s="8">
        <v>1.0</v>
      </c>
      <c r="G7" s="9">
        <v>0.0461146132597959</v>
      </c>
      <c r="H7" s="2">
        <v>-201.708</v>
      </c>
      <c r="I7" s="3">
        <f t="shared" si="3"/>
        <v>0.00008822825215</v>
      </c>
      <c r="J7" t="str">
        <f t="shared" si="4"/>
        <v/>
      </c>
      <c r="L7" s="4">
        <v>0.02</v>
      </c>
      <c r="M7" t="s">
        <v>43</v>
      </c>
      <c r="N7" t="s">
        <v>36</v>
      </c>
      <c r="P7" t="s">
        <v>35</v>
      </c>
      <c r="Q7" s="5"/>
      <c r="S7" s="3">
        <v>21.6851</v>
      </c>
      <c r="T7" s="10"/>
      <c r="U7" s="3">
        <f t="shared" si="5"/>
        <v>0.03529130086</v>
      </c>
      <c r="V7" t="s">
        <v>37</v>
      </c>
      <c r="W7" t="s">
        <v>38</v>
      </c>
      <c r="X7" t="s">
        <v>39</v>
      </c>
      <c r="Y7" s="11" t="s">
        <v>40</v>
      </c>
      <c r="AB7" s="1">
        <v>207.74</v>
      </c>
      <c r="AC7">
        <v>4.0</v>
      </c>
      <c r="AD7">
        <v>5.0</v>
      </c>
      <c r="AE7">
        <f t="shared" si="6"/>
        <v>20</v>
      </c>
      <c r="AF7">
        <f t="shared" si="7"/>
        <v>10.387</v>
      </c>
      <c r="AG7" t="s">
        <v>44</v>
      </c>
      <c r="AH7" s="11" t="s">
        <v>45</v>
      </c>
      <c r="AI7" s="6">
        <v>82210.0</v>
      </c>
      <c r="AJ7" s="7">
        <v>300.0</v>
      </c>
      <c r="AK7" s="3">
        <f t="shared" si="8"/>
        <v>40686.11726</v>
      </c>
      <c r="AL7" s="1" t="str">
        <f t="shared" si="9"/>
        <v/>
      </c>
      <c r="AM7" s="1">
        <v>62.0</v>
      </c>
      <c r="AN7" s="1">
        <v>8.0</v>
      </c>
    </row>
    <row r="8" ht="13.5" customHeight="1">
      <c r="A8">
        <v>700.0</v>
      </c>
      <c r="C8" s="3">
        <f t="shared" si="1"/>
        <v>0.06504911208</v>
      </c>
      <c r="D8" s="2">
        <v>-224.12</v>
      </c>
      <c r="E8" s="3">
        <f t="shared" si="2"/>
        <v>0.05405276253</v>
      </c>
      <c r="F8" s="8">
        <v>1.0</v>
      </c>
      <c r="G8" s="9">
        <v>0.0461146132597959</v>
      </c>
      <c r="H8" s="2">
        <v>-201.708</v>
      </c>
      <c r="I8" s="3">
        <f t="shared" si="3"/>
        <v>0.00007721823219</v>
      </c>
      <c r="J8" t="str">
        <f t="shared" si="4"/>
        <v/>
      </c>
      <c r="L8" s="4">
        <v>0.02</v>
      </c>
      <c r="M8" t="s">
        <v>43</v>
      </c>
      <c r="N8" t="s">
        <v>36</v>
      </c>
      <c r="P8" t="s">
        <v>35</v>
      </c>
      <c r="Q8" s="5"/>
      <c r="S8" s="3">
        <v>15.373</v>
      </c>
      <c r="T8" s="10"/>
      <c r="U8" s="3">
        <f t="shared" si="5"/>
        <v>0.05405276253</v>
      </c>
      <c r="V8" t="s">
        <v>37</v>
      </c>
      <c r="W8" t="s">
        <v>38</v>
      </c>
      <c r="X8" t="s">
        <v>39</v>
      </c>
      <c r="Y8" s="11" t="s">
        <v>40</v>
      </c>
      <c r="AB8" s="1">
        <v>207.74</v>
      </c>
      <c r="AC8">
        <v>4.0</v>
      </c>
      <c r="AD8">
        <v>5.0</v>
      </c>
      <c r="AE8">
        <f t="shared" si="6"/>
        <v>20</v>
      </c>
      <c r="AF8">
        <f t="shared" si="7"/>
        <v>10.387</v>
      </c>
      <c r="AG8" t="s">
        <v>44</v>
      </c>
      <c r="AH8" s="11" t="s">
        <v>45</v>
      </c>
      <c r="AI8" s="6">
        <v>82210.0</v>
      </c>
      <c r="AJ8" s="7">
        <v>300.0</v>
      </c>
      <c r="AK8" s="3">
        <f t="shared" si="8"/>
        <v>50229.7744</v>
      </c>
      <c r="AL8" s="1" t="str">
        <f t="shared" si="9"/>
        <v/>
      </c>
      <c r="AM8" s="1">
        <v>62.0</v>
      </c>
      <c r="AN8" s="1">
        <v>8.0</v>
      </c>
    </row>
    <row r="9" ht="13.5" customHeight="1">
      <c r="A9">
        <v>1000.0</v>
      </c>
      <c r="C9" s="3">
        <f t="shared" si="1"/>
        <v>0.04108446555</v>
      </c>
      <c r="D9" s="2">
        <v>-190.181</v>
      </c>
      <c r="E9" s="3">
        <f t="shared" si="2"/>
        <v>0.08803525195</v>
      </c>
      <c r="F9" s="8">
        <v>1.0</v>
      </c>
      <c r="G9" s="9">
        <v>0.0461146132597959</v>
      </c>
      <c r="H9" s="2">
        <v>-201.708</v>
      </c>
      <c r="I9" s="3">
        <f t="shared" si="3"/>
        <v>0.00008803525195</v>
      </c>
      <c r="J9" t="str">
        <f t="shared" si="4"/>
        <v/>
      </c>
      <c r="L9" s="4">
        <v>0.02</v>
      </c>
      <c r="M9" t="s">
        <v>43</v>
      </c>
      <c r="N9" t="s">
        <v>36</v>
      </c>
      <c r="P9" t="s">
        <v>35</v>
      </c>
      <c r="Q9" s="5"/>
      <c r="S9" s="3">
        <v>24.3401</v>
      </c>
      <c r="T9" s="10"/>
      <c r="U9" s="3">
        <f t="shared" si="5"/>
        <v>0.08803525195</v>
      </c>
      <c r="V9" t="s">
        <v>37</v>
      </c>
      <c r="W9" t="s">
        <v>38</v>
      </c>
      <c r="X9" t="s">
        <v>39</v>
      </c>
      <c r="Y9" s="11" t="s">
        <v>40</v>
      </c>
      <c r="AB9" s="1">
        <v>207.74</v>
      </c>
      <c r="AC9">
        <v>4.0</v>
      </c>
      <c r="AD9">
        <v>5.0</v>
      </c>
      <c r="AE9">
        <f t="shared" si="6"/>
        <v>20</v>
      </c>
      <c r="AF9">
        <f t="shared" si="7"/>
        <v>10.387</v>
      </c>
      <c r="AG9" t="s">
        <v>44</v>
      </c>
      <c r="AH9" s="11" t="s">
        <v>45</v>
      </c>
      <c r="AI9" s="6">
        <v>82210.0</v>
      </c>
      <c r="AJ9" s="7">
        <v>300.0</v>
      </c>
      <c r="AK9" s="3">
        <f t="shared" si="8"/>
        <v>36168.81276</v>
      </c>
      <c r="AL9" s="1" t="str">
        <f t="shared" si="9"/>
        <v/>
      </c>
      <c r="AM9" s="1">
        <v>62.0</v>
      </c>
      <c r="AN9" s="1">
        <v>8.0</v>
      </c>
    </row>
    <row r="10" ht="13.5" customHeight="1">
      <c r="A10">
        <v>300.0</v>
      </c>
      <c r="C10" s="3">
        <f t="shared" si="1"/>
        <v>0.01525550686</v>
      </c>
      <c r="D10" s="2">
        <v>-123.586</v>
      </c>
      <c r="E10" s="3">
        <f t="shared" si="2"/>
        <v>0.03003538238</v>
      </c>
      <c r="F10" s="8">
        <v>1.0</v>
      </c>
      <c r="G10" s="9">
        <v>0.015255506856587556</v>
      </c>
      <c r="H10" s="2">
        <v>-123.586</v>
      </c>
      <c r="I10" s="3">
        <f t="shared" si="3"/>
        <v>0.0001001179413</v>
      </c>
      <c r="J10" t="str">
        <f t="shared" si="4"/>
        <v/>
      </c>
      <c r="L10" s="4">
        <v>0.04</v>
      </c>
      <c r="M10" t="s">
        <v>46</v>
      </c>
      <c r="N10" t="s">
        <v>36</v>
      </c>
      <c r="P10" t="s">
        <v>35</v>
      </c>
      <c r="Q10" s="5"/>
      <c r="S10" s="3">
        <v>65.5501</v>
      </c>
      <c r="T10" s="10"/>
      <c r="U10" s="3">
        <f t="shared" si="5"/>
        <v>0.03003538238</v>
      </c>
      <c r="V10" t="s">
        <v>37</v>
      </c>
      <c r="W10" t="s">
        <v>38</v>
      </c>
      <c r="X10" t="s">
        <v>39</v>
      </c>
      <c r="Y10" s="11" t="s">
        <v>40</v>
      </c>
      <c r="AB10" s="1">
        <v>208.49</v>
      </c>
      <c r="AC10">
        <v>4.0</v>
      </c>
      <c r="AD10">
        <v>5.0</v>
      </c>
      <c r="AE10">
        <f t="shared" si="6"/>
        <v>20</v>
      </c>
      <c r="AF10">
        <f t="shared" si="7"/>
        <v>10.4245</v>
      </c>
      <c r="AG10" t="s">
        <v>44</v>
      </c>
      <c r="AH10" s="11" t="s">
        <v>45</v>
      </c>
      <c r="AI10" s="6">
        <v>82209.0</v>
      </c>
      <c r="AJ10" s="7">
        <v>300.0</v>
      </c>
      <c r="AK10" s="3">
        <f t="shared" si="8"/>
        <v>15273.4994</v>
      </c>
      <c r="AL10" s="1" t="str">
        <f t="shared" si="9"/>
        <v/>
      </c>
      <c r="AM10" s="1">
        <v>62.0</v>
      </c>
      <c r="AN10" s="1">
        <v>8.0</v>
      </c>
    </row>
    <row r="11" ht="13.5" customHeight="1">
      <c r="A11">
        <v>400.0</v>
      </c>
      <c r="C11" s="3">
        <f t="shared" si="1"/>
        <v>0.01525550686</v>
      </c>
      <c r="D11" s="2">
        <v>-123.586</v>
      </c>
      <c r="E11" s="3">
        <f t="shared" si="2"/>
        <v>0.04004717651</v>
      </c>
      <c r="F11" s="8">
        <v>1.0</v>
      </c>
      <c r="G11" s="9">
        <v>0.015255506856587556</v>
      </c>
      <c r="H11" s="2">
        <v>-123.586</v>
      </c>
      <c r="I11" s="3">
        <f t="shared" si="3"/>
        <v>0.0001001179413</v>
      </c>
      <c r="J11" t="str">
        <f t="shared" si="4"/>
        <v/>
      </c>
      <c r="L11" s="4">
        <v>0.04</v>
      </c>
      <c r="M11" t="s">
        <v>46</v>
      </c>
      <c r="N11" t="s">
        <v>36</v>
      </c>
      <c r="P11" t="s">
        <v>35</v>
      </c>
      <c r="Q11" s="5"/>
      <c r="S11" s="3">
        <v>65.5501</v>
      </c>
      <c r="T11" s="10"/>
      <c r="U11" s="3">
        <f t="shared" si="5"/>
        <v>0.04004717651</v>
      </c>
      <c r="V11" t="s">
        <v>37</v>
      </c>
      <c r="W11" t="s">
        <v>38</v>
      </c>
      <c r="X11" t="s">
        <v>39</v>
      </c>
      <c r="Y11" s="11" t="s">
        <v>40</v>
      </c>
      <c r="AB11" s="1">
        <v>208.49</v>
      </c>
      <c r="AC11">
        <v>4.0</v>
      </c>
      <c r="AD11">
        <v>5.0</v>
      </c>
      <c r="AE11">
        <f t="shared" si="6"/>
        <v>20</v>
      </c>
      <c r="AF11">
        <f t="shared" si="7"/>
        <v>10.4245</v>
      </c>
      <c r="AG11" t="s">
        <v>44</v>
      </c>
      <c r="AH11" s="11" t="s">
        <v>45</v>
      </c>
      <c r="AI11" s="6">
        <v>82209.0</v>
      </c>
      <c r="AJ11" s="7">
        <v>300.0</v>
      </c>
      <c r="AK11" s="3">
        <f t="shared" si="8"/>
        <v>15273.4994</v>
      </c>
      <c r="AL11" s="1" t="str">
        <f t="shared" si="9"/>
        <v/>
      </c>
      <c r="AM11" s="1">
        <v>62.0</v>
      </c>
      <c r="AN11" s="1">
        <v>8.0</v>
      </c>
    </row>
    <row r="12" ht="13.5" customHeight="1">
      <c r="A12">
        <v>700.0</v>
      </c>
      <c r="C12" s="3">
        <f t="shared" si="1"/>
        <v>0.02167828984</v>
      </c>
      <c r="D12" s="2">
        <v>-173.533</v>
      </c>
      <c r="E12" s="3">
        <f t="shared" si="2"/>
        <v>0.09723825825</v>
      </c>
      <c r="F12" s="8">
        <v>1.0</v>
      </c>
      <c r="G12" s="9">
        <v>0.015255506856587556</v>
      </c>
      <c r="H12" s="2">
        <v>-123.586</v>
      </c>
      <c r="I12" s="3">
        <f t="shared" si="3"/>
        <v>0.0001389117975</v>
      </c>
      <c r="J12" t="str">
        <f t="shared" si="4"/>
        <v/>
      </c>
      <c r="L12" s="4">
        <v>0.04</v>
      </c>
      <c r="M12" t="s">
        <v>46</v>
      </c>
      <c r="N12" t="s">
        <v>36</v>
      </c>
      <c r="P12" t="s">
        <v>35</v>
      </c>
      <c r="Q12" s="5"/>
      <c r="S12" s="3">
        <v>46.1291</v>
      </c>
      <c r="T12" s="10"/>
      <c r="U12" s="3">
        <f t="shared" si="5"/>
        <v>0.09723825825</v>
      </c>
      <c r="V12" t="s">
        <v>37</v>
      </c>
      <c r="W12" t="s">
        <v>38</v>
      </c>
      <c r="X12" t="s">
        <v>39</v>
      </c>
      <c r="Y12" s="11" t="s">
        <v>40</v>
      </c>
      <c r="AB12" s="1">
        <v>208.49</v>
      </c>
      <c r="AC12">
        <v>4.0</v>
      </c>
      <c r="AD12">
        <v>5.0</v>
      </c>
      <c r="AE12">
        <f t="shared" si="6"/>
        <v>20</v>
      </c>
      <c r="AF12">
        <f t="shared" si="7"/>
        <v>10.4245</v>
      </c>
      <c r="AG12" t="s">
        <v>44</v>
      </c>
      <c r="AH12" s="11" t="s">
        <v>45</v>
      </c>
      <c r="AI12" s="6">
        <v>82209.0</v>
      </c>
      <c r="AJ12" s="7">
        <v>300.0</v>
      </c>
      <c r="AK12" s="3">
        <f t="shared" si="8"/>
        <v>30113.70209</v>
      </c>
      <c r="AL12" s="1" t="str">
        <f t="shared" si="9"/>
        <v/>
      </c>
      <c r="AM12" s="1">
        <v>62.0</v>
      </c>
      <c r="AN12" s="1">
        <v>8.0</v>
      </c>
    </row>
    <row r="13" ht="13.5" customHeight="1">
      <c r="A13">
        <v>1000.0</v>
      </c>
      <c r="C13" s="3">
        <f t="shared" si="1"/>
        <v>0.02221619916</v>
      </c>
      <c r="D13" s="2">
        <v>-160.085</v>
      </c>
      <c r="E13" s="3">
        <f t="shared" si="2"/>
        <v>0.1153536977</v>
      </c>
      <c r="F13" s="8">
        <v>1.0</v>
      </c>
      <c r="G13" s="9">
        <v>0.015255506856587556</v>
      </c>
      <c r="H13" s="2">
        <v>-123.586</v>
      </c>
      <c r="I13" s="3">
        <f t="shared" si="3"/>
        <v>0.0001153536977</v>
      </c>
      <c r="J13" t="str">
        <f t="shared" si="4"/>
        <v/>
      </c>
      <c r="L13" s="4">
        <v>0.04</v>
      </c>
      <c r="M13" t="s">
        <v>46</v>
      </c>
      <c r="N13" t="s">
        <v>36</v>
      </c>
      <c r="P13" t="s">
        <v>35</v>
      </c>
      <c r="Q13" s="5"/>
      <c r="S13" s="3">
        <v>45.0122</v>
      </c>
      <c r="T13" s="10"/>
      <c r="U13" s="3">
        <f t="shared" si="5"/>
        <v>0.1153536977</v>
      </c>
      <c r="V13" t="s">
        <v>37</v>
      </c>
      <c r="W13" t="s">
        <v>38</v>
      </c>
      <c r="X13" t="s">
        <v>39</v>
      </c>
      <c r="Y13" s="11" t="s">
        <v>40</v>
      </c>
      <c r="AB13" s="1">
        <v>208.49</v>
      </c>
      <c r="AC13">
        <v>4.0</v>
      </c>
      <c r="AD13">
        <v>5.0</v>
      </c>
      <c r="AE13">
        <f t="shared" si="6"/>
        <v>20</v>
      </c>
      <c r="AF13">
        <f t="shared" si="7"/>
        <v>10.4245</v>
      </c>
      <c r="AG13" t="s">
        <v>44</v>
      </c>
      <c r="AH13" s="11" t="s">
        <v>45</v>
      </c>
      <c r="AI13" s="6">
        <v>82209.0</v>
      </c>
      <c r="AJ13" s="7">
        <v>300.0</v>
      </c>
      <c r="AK13" s="3">
        <f t="shared" si="8"/>
        <v>25627.20723</v>
      </c>
      <c r="AL13" s="1" t="str">
        <f t="shared" si="9"/>
        <v/>
      </c>
      <c r="AM13" s="1">
        <v>62.0</v>
      </c>
      <c r="AN13" s="1">
        <v>8.0</v>
      </c>
    </row>
    <row r="14" ht="13.5" customHeight="1">
      <c r="A14">
        <v>300.0</v>
      </c>
      <c r="C14" s="3">
        <f t="shared" si="1"/>
        <v>0.01216710793</v>
      </c>
      <c r="D14" s="2">
        <v>-103.735</v>
      </c>
      <c r="E14" s="3">
        <f t="shared" si="2"/>
        <v>0.02653288758</v>
      </c>
      <c r="F14" s="8">
        <v>1.0</v>
      </c>
      <c r="G14" s="9">
        <v>0.012167107927114156</v>
      </c>
      <c r="H14" s="2">
        <v>-103.735</v>
      </c>
      <c r="I14" s="3">
        <f t="shared" si="3"/>
        <v>0.00008844295859</v>
      </c>
      <c r="J14" t="str">
        <f t="shared" si="4"/>
        <v/>
      </c>
      <c r="L14" s="4">
        <v>0.06</v>
      </c>
      <c r="M14" t="s">
        <v>47</v>
      </c>
      <c r="N14" t="s">
        <v>36</v>
      </c>
      <c r="P14" t="s">
        <v>35</v>
      </c>
      <c r="Q14" s="5"/>
      <c r="S14" s="3">
        <v>82.1888</v>
      </c>
      <c r="T14" s="10"/>
      <c r="U14" s="3">
        <f t="shared" si="5"/>
        <v>0.02653288758</v>
      </c>
      <c r="V14" t="s">
        <v>37</v>
      </c>
      <c r="W14" t="s">
        <v>38</v>
      </c>
      <c r="X14" t="s">
        <v>39</v>
      </c>
      <c r="Y14" s="11" t="s">
        <v>40</v>
      </c>
      <c r="AB14" s="1">
        <v>209.24</v>
      </c>
      <c r="AC14">
        <v>4.0</v>
      </c>
      <c r="AD14">
        <v>5.0</v>
      </c>
      <c r="AE14">
        <f t="shared" si="6"/>
        <v>20</v>
      </c>
      <c r="AF14">
        <f t="shared" si="7"/>
        <v>10.462</v>
      </c>
      <c r="AG14" t="s">
        <v>44</v>
      </c>
      <c r="AH14" s="11" t="s">
        <v>45</v>
      </c>
      <c r="AI14" s="6">
        <v>82208.0</v>
      </c>
      <c r="AJ14" s="7">
        <v>300.0</v>
      </c>
      <c r="AK14" s="3">
        <f t="shared" si="8"/>
        <v>10760.95023</v>
      </c>
      <c r="AL14" s="1" t="str">
        <f t="shared" si="9"/>
        <v/>
      </c>
      <c r="AM14" s="1">
        <v>62.0</v>
      </c>
      <c r="AN14" s="1">
        <v>8.0</v>
      </c>
    </row>
    <row r="15" ht="13.5" customHeight="1">
      <c r="A15">
        <v>400.0</v>
      </c>
      <c r="C15" s="3">
        <f t="shared" si="1"/>
        <v>0.01216710793</v>
      </c>
      <c r="D15" s="2">
        <v>-103.735</v>
      </c>
      <c r="E15" s="3">
        <f t="shared" si="2"/>
        <v>0.03537718343</v>
      </c>
      <c r="F15" s="8">
        <v>1.0</v>
      </c>
      <c r="G15" s="9">
        <v>0.012167107927114156</v>
      </c>
      <c r="H15" s="2">
        <v>-103.735</v>
      </c>
      <c r="I15" s="3">
        <f t="shared" si="3"/>
        <v>0.00008844295859</v>
      </c>
      <c r="J15" t="str">
        <f t="shared" si="4"/>
        <v/>
      </c>
      <c r="L15" s="4">
        <v>0.06</v>
      </c>
      <c r="M15" t="s">
        <v>47</v>
      </c>
      <c r="N15" t="s">
        <v>36</v>
      </c>
      <c r="P15" t="s">
        <v>35</v>
      </c>
      <c r="Q15" s="5"/>
      <c r="S15" s="3">
        <v>82.1888</v>
      </c>
      <c r="T15" s="10"/>
      <c r="U15" s="3">
        <f t="shared" si="5"/>
        <v>0.03537718343</v>
      </c>
      <c r="V15" t="s">
        <v>37</v>
      </c>
      <c r="W15" t="s">
        <v>38</v>
      </c>
      <c r="X15" t="s">
        <v>39</v>
      </c>
      <c r="Y15" s="11" t="s">
        <v>40</v>
      </c>
      <c r="AB15" s="1">
        <v>209.24</v>
      </c>
      <c r="AC15">
        <v>4.0</v>
      </c>
      <c r="AD15">
        <v>5.0</v>
      </c>
      <c r="AE15">
        <f t="shared" si="6"/>
        <v>20</v>
      </c>
      <c r="AF15">
        <f t="shared" si="7"/>
        <v>10.462</v>
      </c>
      <c r="AG15" t="s">
        <v>44</v>
      </c>
      <c r="AH15" s="11" t="s">
        <v>45</v>
      </c>
      <c r="AI15" s="6">
        <v>82208.0</v>
      </c>
      <c r="AJ15" s="7">
        <v>300.0</v>
      </c>
      <c r="AK15" s="3">
        <f t="shared" si="8"/>
        <v>10760.95023</v>
      </c>
      <c r="AL15" s="1" t="str">
        <f t="shared" si="9"/>
        <v/>
      </c>
      <c r="AM15" s="1">
        <v>62.0</v>
      </c>
      <c r="AN15" s="1">
        <v>8.0</v>
      </c>
    </row>
    <row r="16" ht="13.5" customHeight="1">
      <c r="A16">
        <v>700.0</v>
      </c>
      <c r="C16" s="3">
        <f t="shared" si="1"/>
        <v>0.01702594243</v>
      </c>
      <c r="D16" s="2">
        <v>-127.428</v>
      </c>
      <c r="E16" s="3">
        <f t="shared" si="2"/>
        <v>0.06676004384</v>
      </c>
      <c r="F16" s="8">
        <v>1.0</v>
      </c>
      <c r="G16" s="9">
        <v>0.012167107927114156</v>
      </c>
      <c r="H16" s="2">
        <v>-103.735</v>
      </c>
      <c r="I16" s="3">
        <f t="shared" si="3"/>
        <v>0.00009537149119</v>
      </c>
      <c r="J16" t="str">
        <f t="shared" si="4"/>
        <v/>
      </c>
      <c r="L16" s="4">
        <v>0.06</v>
      </c>
      <c r="M16" t="s">
        <v>47</v>
      </c>
      <c r="N16" t="s">
        <v>36</v>
      </c>
      <c r="P16" t="s">
        <v>35</v>
      </c>
      <c r="Q16" s="5"/>
      <c r="S16" s="3">
        <v>58.7339</v>
      </c>
      <c r="T16" s="10"/>
      <c r="U16" s="3">
        <f t="shared" si="5"/>
        <v>0.06676004384</v>
      </c>
      <c r="V16" t="s">
        <v>37</v>
      </c>
      <c r="W16" t="s">
        <v>38</v>
      </c>
      <c r="X16" t="s">
        <v>39</v>
      </c>
      <c r="Y16" s="11" t="s">
        <v>40</v>
      </c>
      <c r="AB16" s="1">
        <v>209.24</v>
      </c>
      <c r="AC16">
        <v>4.0</v>
      </c>
      <c r="AD16">
        <v>5.0</v>
      </c>
      <c r="AE16">
        <f t="shared" si="6"/>
        <v>20</v>
      </c>
      <c r="AF16">
        <f t="shared" si="7"/>
        <v>10.462</v>
      </c>
      <c r="AG16" t="s">
        <v>44</v>
      </c>
      <c r="AH16" s="11" t="s">
        <v>45</v>
      </c>
      <c r="AI16" s="6">
        <v>82208.0</v>
      </c>
      <c r="AJ16" s="7">
        <v>300.0</v>
      </c>
      <c r="AK16" s="3">
        <f t="shared" si="8"/>
        <v>16237.89518</v>
      </c>
      <c r="AL16" s="1" t="str">
        <f t="shared" si="9"/>
        <v/>
      </c>
      <c r="AM16" s="1">
        <v>62.0</v>
      </c>
      <c r="AN16" s="1">
        <v>8.0</v>
      </c>
    </row>
    <row r="17" ht="13.5" customHeight="1">
      <c r="A17">
        <v>1000.0</v>
      </c>
      <c r="C17" s="3">
        <f t="shared" si="1"/>
        <v>0.01883970052</v>
      </c>
      <c r="D17" s="2">
        <v>-135.752</v>
      </c>
      <c r="E17" s="3">
        <f t="shared" si="2"/>
        <v>0.0978179323</v>
      </c>
      <c r="F17" s="8">
        <v>1.0</v>
      </c>
      <c r="G17" s="9">
        <v>0.012167107927114156</v>
      </c>
      <c r="H17" s="2">
        <v>-103.735</v>
      </c>
      <c r="I17" s="3">
        <f t="shared" si="3"/>
        <v>0.0000978179323</v>
      </c>
      <c r="J17" t="str">
        <f t="shared" si="4"/>
        <v/>
      </c>
      <c r="L17" s="4">
        <v>0.06</v>
      </c>
      <c r="M17" t="s">
        <v>47</v>
      </c>
      <c r="N17" t="s">
        <v>36</v>
      </c>
      <c r="P17" t="s">
        <v>35</v>
      </c>
      <c r="Q17" s="5"/>
      <c r="S17" s="3">
        <v>53.0794</v>
      </c>
      <c r="T17" s="10"/>
      <c r="U17" s="3">
        <f t="shared" si="5"/>
        <v>0.0978179323</v>
      </c>
      <c r="V17" t="s">
        <v>37</v>
      </c>
      <c r="W17" t="s">
        <v>38</v>
      </c>
      <c r="X17" t="s">
        <v>39</v>
      </c>
      <c r="Y17" s="11" t="s">
        <v>40</v>
      </c>
      <c r="AB17" s="1">
        <v>209.24</v>
      </c>
      <c r="AC17">
        <v>4.0</v>
      </c>
      <c r="AD17">
        <v>5.0</v>
      </c>
      <c r="AE17">
        <f t="shared" si="6"/>
        <v>20</v>
      </c>
      <c r="AF17">
        <f t="shared" si="7"/>
        <v>10.462</v>
      </c>
      <c r="AG17" t="s">
        <v>44</v>
      </c>
      <c r="AH17" s="11" t="s">
        <v>45</v>
      </c>
      <c r="AI17" s="6">
        <v>82208.0</v>
      </c>
      <c r="AJ17" s="7">
        <v>300.0</v>
      </c>
      <c r="AK17" s="3">
        <f t="shared" si="8"/>
        <v>18428.6055</v>
      </c>
      <c r="AL17" s="1" t="str">
        <f t="shared" si="9"/>
        <v/>
      </c>
      <c r="AM17" s="1">
        <v>62.0</v>
      </c>
      <c r="AN17" s="1">
        <v>8.0</v>
      </c>
    </row>
    <row r="18" ht="13.5" customHeight="1">
      <c r="A18">
        <v>300.0</v>
      </c>
      <c r="C18" s="3">
        <f t="shared" si="1"/>
        <v>0.009966115208</v>
      </c>
      <c r="D18" s="2">
        <v>-83.2444</v>
      </c>
      <c r="E18" s="3">
        <f t="shared" si="2"/>
        <v>0.02085957262</v>
      </c>
      <c r="F18" s="8">
        <v>1.0</v>
      </c>
      <c r="G18" s="9">
        <v>0.009966115208291807</v>
      </c>
      <c r="H18" s="2">
        <v>-83.2444</v>
      </c>
      <c r="I18" s="3">
        <f t="shared" si="3"/>
        <v>0.00006953190874</v>
      </c>
      <c r="J18" t="str">
        <f t="shared" si="4"/>
        <v/>
      </c>
      <c r="L18" s="4">
        <v>0.08</v>
      </c>
      <c r="M18" t="s">
        <v>48</v>
      </c>
      <c r="N18" t="s">
        <v>36</v>
      </c>
      <c r="P18" t="s">
        <v>35</v>
      </c>
      <c r="Q18" s="5"/>
      <c r="S18" s="3">
        <v>100.34</v>
      </c>
      <c r="T18" s="10"/>
      <c r="U18" s="3">
        <f t="shared" si="5"/>
        <v>0.02085957262</v>
      </c>
      <c r="V18" t="s">
        <v>37</v>
      </c>
      <c r="W18" t="s">
        <v>38</v>
      </c>
      <c r="X18" t="s">
        <v>39</v>
      </c>
      <c r="Y18" s="11" t="s">
        <v>40</v>
      </c>
      <c r="AB18" s="1">
        <v>209.93</v>
      </c>
      <c r="AC18">
        <v>4.0</v>
      </c>
      <c r="AD18">
        <v>5.0</v>
      </c>
      <c r="AE18">
        <f t="shared" si="6"/>
        <v>20</v>
      </c>
      <c r="AF18">
        <f t="shared" si="7"/>
        <v>10.4965</v>
      </c>
      <c r="AG18" t="s">
        <v>44</v>
      </c>
      <c r="AH18" s="11" t="s">
        <v>45</v>
      </c>
      <c r="AI18" s="6">
        <v>82207.0</v>
      </c>
      <c r="AJ18" s="7">
        <v>300.0</v>
      </c>
      <c r="AK18" s="3">
        <f t="shared" si="8"/>
        <v>6929.630131</v>
      </c>
      <c r="AL18" s="1" t="str">
        <f t="shared" si="9"/>
        <v/>
      </c>
      <c r="AM18" s="1">
        <v>62.0</v>
      </c>
      <c r="AN18" s="1">
        <v>8.0</v>
      </c>
    </row>
    <row r="19" ht="13.5" customHeight="1">
      <c r="A19">
        <v>400.0</v>
      </c>
      <c r="C19" s="3">
        <f t="shared" si="1"/>
        <v>0.009966115208</v>
      </c>
      <c r="D19" s="2">
        <v>-83.2444</v>
      </c>
      <c r="E19" s="3">
        <f t="shared" si="2"/>
        <v>0.0278127635</v>
      </c>
      <c r="F19" s="8">
        <v>1.0</v>
      </c>
      <c r="G19" s="9">
        <v>0.009966115208291807</v>
      </c>
      <c r="H19" s="2">
        <v>-83.2444</v>
      </c>
      <c r="I19" s="3">
        <f t="shared" si="3"/>
        <v>0.00006953190874</v>
      </c>
      <c r="J19" t="str">
        <f t="shared" si="4"/>
        <v/>
      </c>
      <c r="L19" s="4">
        <v>0.08</v>
      </c>
      <c r="M19" t="s">
        <v>48</v>
      </c>
      <c r="N19" t="s">
        <v>36</v>
      </c>
      <c r="P19" t="s">
        <v>35</v>
      </c>
      <c r="Q19" s="5"/>
      <c r="S19" s="3">
        <v>100.34</v>
      </c>
      <c r="T19" s="10"/>
      <c r="U19" s="3">
        <f t="shared" si="5"/>
        <v>0.0278127635</v>
      </c>
      <c r="V19" t="s">
        <v>37</v>
      </c>
      <c r="W19" t="s">
        <v>38</v>
      </c>
      <c r="X19" t="s">
        <v>39</v>
      </c>
      <c r="Y19" s="11" t="s">
        <v>40</v>
      </c>
      <c r="AB19" s="1">
        <v>209.93</v>
      </c>
      <c r="AC19">
        <v>4.0</v>
      </c>
      <c r="AD19">
        <v>5.0</v>
      </c>
      <c r="AE19">
        <f t="shared" si="6"/>
        <v>20</v>
      </c>
      <c r="AF19">
        <f t="shared" si="7"/>
        <v>10.4965</v>
      </c>
      <c r="AG19" t="s">
        <v>44</v>
      </c>
      <c r="AH19" s="11" t="s">
        <v>45</v>
      </c>
      <c r="AI19" s="6">
        <v>82207.0</v>
      </c>
      <c r="AJ19" s="7">
        <v>300.0</v>
      </c>
      <c r="AK19" s="3">
        <f t="shared" si="8"/>
        <v>6929.630131</v>
      </c>
      <c r="AL19" s="1" t="str">
        <f t="shared" si="9"/>
        <v/>
      </c>
      <c r="AM19" s="1">
        <v>62.0</v>
      </c>
      <c r="AN19" s="1">
        <v>8.0</v>
      </c>
    </row>
    <row r="20" ht="13.5" customHeight="1">
      <c r="A20">
        <v>700.0</v>
      </c>
      <c r="C20" s="3">
        <f t="shared" si="1"/>
        <v>0.01363220581</v>
      </c>
      <c r="D20" s="2">
        <v>-118.463</v>
      </c>
      <c r="E20" s="3">
        <f t="shared" si="2"/>
        <v>0.07206051458</v>
      </c>
      <c r="F20" s="8">
        <v>1.0</v>
      </c>
      <c r="G20" s="9">
        <v>0.009966115208291807</v>
      </c>
      <c r="H20" s="2">
        <v>-83.2444</v>
      </c>
      <c r="I20" s="3">
        <f t="shared" si="3"/>
        <v>0.0001029435923</v>
      </c>
      <c r="J20" t="str">
        <f t="shared" si="4"/>
        <v/>
      </c>
      <c r="L20" s="4">
        <v>0.08</v>
      </c>
      <c r="M20" t="s">
        <v>48</v>
      </c>
      <c r="N20" t="s">
        <v>36</v>
      </c>
      <c r="P20" t="s">
        <v>35</v>
      </c>
      <c r="Q20" s="5"/>
      <c r="S20" s="3">
        <v>73.3557</v>
      </c>
      <c r="T20" s="10"/>
      <c r="U20" s="3">
        <f t="shared" si="5"/>
        <v>0.07206051458</v>
      </c>
      <c r="V20" t="s">
        <v>37</v>
      </c>
      <c r="W20" t="s">
        <v>38</v>
      </c>
      <c r="X20" t="s">
        <v>39</v>
      </c>
      <c r="Y20" s="11" t="s">
        <v>40</v>
      </c>
      <c r="AB20" s="1">
        <v>209.93</v>
      </c>
      <c r="AC20">
        <v>4.0</v>
      </c>
      <c r="AD20">
        <v>5.0</v>
      </c>
      <c r="AE20">
        <f t="shared" si="6"/>
        <v>20</v>
      </c>
      <c r="AF20">
        <f t="shared" si="7"/>
        <v>10.4965</v>
      </c>
      <c r="AG20" t="s">
        <v>44</v>
      </c>
      <c r="AH20" s="11" t="s">
        <v>45</v>
      </c>
      <c r="AI20" s="6">
        <v>82207.0</v>
      </c>
      <c r="AJ20" s="7">
        <v>300.0</v>
      </c>
      <c r="AK20" s="3">
        <f t="shared" si="8"/>
        <v>14033.48237</v>
      </c>
      <c r="AL20" s="1" t="str">
        <f t="shared" si="9"/>
        <v/>
      </c>
      <c r="AM20" s="1">
        <v>62.0</v>
      </c>
      <c r="AN20" s="1">
        <v>8.0</v>
      </c>
    </row>
    <row r="21" ht="13.5" customHeight="1">
      <c r="A21">
        <v>1000.0</v>
      </c>
      <c r="C21" s="3">
        <f t="shared" si="1"/>
        <v>0.01570662537</v>
      </c>
      <c r="D21" s="2">
        <v>-140.875</v>
      </c>
      <c r="E21" s="3">
        <f t="shared" si="2"/>
        <v>0.1263528298</v>
      </c>
      <c r="F21" s="8">
        <v>1.0</v>
      </c>
      <c r="G21" s="9">
        <v>0.009966115208291807</v>
      </c>
      <c r="H21" s="2">
        <v>-83.2444</v>
      </c>
      <c r="I21" s="3">
        <f t="shared" si="3"/>
        <v>0.0001263528298</v>
      </c>
      <c r="J21" t="str">
        <f t="shared" si="4"/>
        <v/>
      </c>
      <c r="L21" s="4">
        <v>0.08</v>
      </c>
      <c r="M21" t="s">
        <v>48</v>
      </c>
      <c r="N21" t="s">
        <v>36</v>
      </c>
      <c r="P21" t="s">
        <v>35</v>
      </c>
      <c r="Q21" s="5"/>
      <c r="S21" s="3">
        <v>63.6674</v>
      </c>
      <c r="T21" s="10"/>
      <c r="U21" s="3">
        <f t="shared" si="5"/>
        <v>0.1263528298</v>
      </c>
      <c r="V21" t="s">
        <v>37</v>
      </c>
      <c r="W21" t="s">
        <v>38</v>
      </c>
      <c r="X21" t="s">
        <v>39</v>
      </c>
      <c r="Y21" s="11" t="s">
        <v>40</v>
      </c>
      <c r="AB21" s="1">
        <v>209.93</v>
      </c>
      <c r="AC21">
        <v>4.0</v>
      </c>
      <c r="AD21">
        <v>5.0</v>
      </c>
      <c r="AE21">
        <f t="shared" si="6"/>
        <v>20</v>
      </c>
      <c r="AF21">
        <f t="shared" si="7"/>
        <v>10.4965</v>
      </c>
      <c r="AG21" t="s">
        <v>44</v>
      </c>
      <c r="AH21" s="11" t="s">
        <v>45</v>
      </c>
      <c r="AI21" s="6">
        <v>82207.0</v>
      </c>
      <c r="AJ21" s="7">
        <v>300.0</v>
      </c>
      <c r="AK21" s="3">
        <f t="shared" si="8"/>
        <v>19845.76563</v>
      </c>
      <c r="AL21" s="1" t="str">
        <f t="shared" si="9"/>
        <v/>
      </c>
      <c r="AM21" s="1">
        <v>62.0</v>
      </c>
      <c r="AN21" s="1">
        <v>8.0</v>
      </c>
    </row>
    <row r="22" ht="13.5" customHeight="1">
      <c r="A22" s="12">
        <v>700.0</v>
      </c>
      <c r="B22" s="12"/>
      <c r="C22" s="13">
        <f t="shared" si="1"/>
        <v>152.9285824</v>
      </c>
      <c r="D22" s="14">
        <v>483.473</v>
      </c>
      <c r="E22" s="13">
        <f t="shared" si="2"/>
        <v>0.0001069926215</v>
      </c>
      <c r="F22" s="15">
        <v>4.0</v>
      </c>
      <c r="G22" s="16"/>
      <c r="H22" s="14"/>
      <c r="I22" s="13">
        <f t="shared" si="3"/>
        <v>0.0000001528466021</v>
      </c>
      <c r="J22" t="str">
        <f t="shared" si="4"/>
        <v/>
      </c>
      <c r="L22" s="17">
        <v>0.0</v>
      </c>
      <c r="M22" s="12" t="s">
        <v>49</v>
      </c>
      <c r="N22" s="12" t="s">
        <v>50</v>
      </c>
      <c r="O22" s="12"/>
      <c r="P22" s="12" t="s">
        <v>49</v>
      </c>
      <c r="Q22" s="5"/>
      <c r="S22" s="3">
        <v>0.006539</v>
      </c>
      <c r="T22" s="18"/>
      <c r="U22" s="13">
        <f t="shared" si="5"/>
        <v>0.0001069926215</v>
      </c>
      <c r="V22" s="12" t="s">
        <v>37</v>
      </c>
      <c r="W22" s="12" t="s">
        <v>38</v>
      </c>
      <c r="X22" s="12" t="s">
        <v>51</v>
      </c>
      <c r="Y22" s="19" t="s">
        <v>52</v>
      </c>
      <c r="Z22" s="12"/>
      <c r="AA22" s="12"/>
      <c r="AB22" s="12">
        <v>72.93</v>
      </c>
      <c r="AC22" s="12">
        <v>4.0</v>
      </c>
      <c r="AD22" s="12">
        <v>2.0</v>
      </c>
      <c r="AE22">
        <f t="shared" si="6"/>
        <v>8</v>
      </c>
      <c r="AF22">
        <f t="shared" si="7"/>
        <v>9.11625</v>
      </c>
      <c r="AG22" s="12" t="s">
        <v>53</v>
      </c>
      <c r="AH22" s="19" t="s">
        <v>54</v>
      </c>
      <c r="AI22" s="6">
        <v>9866.0</v>
      </c>
      <c r="AJ22" s="7">
        <v>300.0</v>
      </c>
      <c r="AK22" s="3">
        <f t="shared" si="8"/>
        <v>233746.1417</v>
      </c>
      <c r="AL22" s="1" t="str">
        <f t="shared" si="9"/>
        <v/>
      </c>
      <c r="AM22" s="1">
        <v>225.0</v>
      </c>
      <c r="AN22" s="1">
        <v>192.0</v>
      </c>
      <c r="AO22" s="1"/>
    </row>
    <row r="23" ht="13.5" customHeight="1">
      <c r="A23" s="12">
        <v>1000.0</v>
      </c>
      <c r="B23" s="12"/>
      <c r="C23" s="13">
        <f t="shared" si="1"/>
        <v>14.64759355</v>
      </c>
      <c r="D23" s="14">
        <v>642.619</v>
      </c>
      <c r="E23" s="13">
        <f t="shared" si="2"/>
        <v>0.002819297094</v>
      </c>
      <c r="F23" s="15">
        <v>4.0</v>
      </c>
      <c r="G23" s="16"/>
      <c r="H23" s="14"/>
      <c r="I23" s="13">
        <f t="shared" si="3"/>
        <v>0.000002819297094</v>
      </c>
      <c r="J23" t="str">
        <f t="shared" si="4"/>
        <v/>
      </c>
      <c r="L23" s="17">
        <v>0.0</v>
      </c>
      <c r="M23" s="12" t="s">
        <v>49</v>
      </c>
      <c r="N23" s="12" t="s">
        <v>50</v>
      </c>
      <c r="O23" s="12"/>
      <c r="P23" s="12" t="s">
        <v>49</v>
      </c>
      <c r="Q23" s="5"/>
      <c r="S23" s="3">
        <v>0.0682706</v>
      </c>
      <c r="T23" s="18"/>
      <c r="U23" s="13">
        <f t="shared" si="5"/>
        <v>0.002819297094</v>
      </c>
      <c r="V23" s="12" t="s">
        <v>37</v>
      </c>
      <c r="W23" s="12" t="s">
        <v>38</v>
      </c>
      <c r="X23" s="12" t="s">
        <v>51</v>
      </c>
      <c r="Y23" s="19" t="s">
        <v>52</v>
      </c>
      <c r="Z23" s="12"/>
      <c r="AA23" s="12"/>
      <c r="AB23" s="12">
        <v>72.93</v>
      </c>
      <c r="AC23" s="12">
        <v>4.0</v>
      </c>
      <c r="AD23" s="12">
        <v>2.0</v>
      </c>
      <c r="AE23">
        <f t="shared" si="6"/>
        <v>8</v>
      </c>
      <c r="AF23">
        <f t="shared" si="7"/>
        <v>9.11625</v>
      </c>
      <c r="AG23" s="12" t="s">
        <v>53</v>
      </c>
      <c r="AH23" s="19" t="s">
        <v>54</v>
      </c>
      <c r="AI23" s="6">
        <v>9866.0</v>
      </c>
      <c r="AJ23" s="7">
        <v>300.0</v>
      </c>
      <c r="AK23" s="3">
        <f t="shared" si="8"/>
        <v>412959.1792</v>
      </c>
      <c r="AL23" s="1" t="str">
        <f t="shared" si="9"/>
        <v/>
      </c>
      <c r="AM23" s="1">
        <v>225.0</v>
      </c>
      <c r="AN23" s="1">
        <v>192.0</v>
      </c>
      <c r="AO23" s="1"/>
    </row>
    <row r="24" ht="13.5" customHeight="1">
      <c r="A24">
        <v>400.0</v>
      </c>
      <c r="C24" s="3">
        <f t="shared" si="1"/>
        <v>28.86769359</v>
      </c>
      <c r="D24" s="2">
        <v>294.97</v>
      </c>
      <c r="E24" s="3">
        <f t="shared" si="2"/>
        <v>0.0001205601004</v>
      </c>
      <c r="F24" s="8">
        <v>4.0</v>
      </c>
      <c r="G24" s="9">
        <v>28.867693586753195</v>
      </c>
      <c r="H24" s="2">
        <v>294.97</v>
      </c>
      <c r="I24" s="3">
        <f t="shared" si="3"/>
        <v>0.0000003014002509</v>
      </c>
      <c r="J24">
        <f t="shared" si="4"/>
        <v>0.000007455096952</v>
      </c>
      <c r="K24">
        <v>16.1715</v>
      </c>
      <c r="L24" s="4">
        <v>0.0024</v>
      </c>
      <c r="M24" t="s">
        <v>55</v>
      </c>
      <c r="N24" t="s">
        <v>50</v>
      </c>
      <c r="P24" t="s">
        <v>49</v>
      </c>
      <c r="Q24" s="5"/>
      <c r="S24" s="3">
        <v>0.0346408</v>
      </c>
      <c r="T24" s="10"/>
      <c r="U24" s="3">
        <f t="shared" si="5"/>
        <v>0.0001205601004</v>
      </c>
      <c r="V24" t="s">
        <v>37</v>
      </c>
      <c r="W24" t="s">
        <v>38</v>
      </c>
      <c r="X24" s="1" t="s">
        <v>51</v>
      </c>
      <c r="Y24" s="11" t="s">
        <v>52</v>
      </c>
      <c r="AA24" t="s">
        <v>56</v>
      </c>
      <c r="AB24" s="1">
        <v>72.93</v>
      </c>
      <c r="AC24" s="1">
        <v>4.0</v>
      </c>
      <c r="AD24" s="1">
        <v>2.0</v>
      </c>
      <c r="AE24" s="1">
        <f t="shared" si="6"/>
        <v>8</v>
      </c>
      <c r="AF24" s="1">
        <f t="shared" si="7"/>
        <v>9.11625</v>
      </c>
      <c r="AG24" s="1" t="s">
        <v>53</v>
      </c>
      <c r="AH24" s="11" t="s">
        <v>54</v>
      </c>
      <c r="AI24" s="6">
        <v>9866.0</v>
      </c>
      <c r="AJ24" s="7">
        <v>300.0</v>
      </c>
      <c r="AK24" s="3">
        <f t="shared" si="8"/>
        <v>87007.3009</v>
      </c>
      <c r="AL24" s="1">
        <f t="shared" si="9"/>
        <v>0.000002090679331</v>
      </c>
      <c r="AM24" s="1">
        <v>225.0</v>
      </c>
      <c r="AN24" s="1">
        <v>192.0</v>
      </c>
    </row>
    <row r="25" ht="13.5" customHeight="1">
      <c r="A25">
        <v>700.0</v>
      </c>
      <c r="C25" s="3">
        <f t="shared" si="1"/>
        <v>0.2628873974</v>
      </c>
      <c r="D25" s="2">
        <v>249.75</v>
      </c>
      <c r="E25" s="3">
        <f t="shared" si="2"/>
        <v>0.01660883868</v>
      </c>
      <c r="F25" s="8">
        <v>4.0</v>
      </c>
      <c r="G25" s="9">
        <v>28.867693586753195</v>
      </c>
      <c r="H25" s="2">
        <v>294.97</v>
      </c>
      <c r="I25" s="3">
        <f t="shared" si="3"/>
        <v>0.0000237269124</v>
      </c>
      <c r="J25">
        <f t="shared" si="4"/>
        <v>0.001458066779</v>
      </c>
      <c r="K25">
        <v>11.391</v>
      </c>
      <c r="L25" s="4">
        <v>0.0024</v>
      </c>
      <c r="M25" t="s">
        <v>55</v>
      </c>
      <c r="N25" t="s">
        <v>50</v>
      </c>
      <c r="P25" t="s">
        <v>49</v>
      </c>
      <c r="Q25" s="5"/>
      <c r="S25" s="3">
        <v>3.80391</v>
      </c>
      <c r="T25" s="10"/>
      <c r="U25" s="3">
        <f t="shared" si="5"/>
        <v>0.01660883868</v>
      </c>
      <c r="V25" t="s">
        <v>37</v>
      </c>
      <c r="W25" t="s">
        <v>38</v>
      </c>
      <c r="X25" s="1" t="s">
        <v>51</v>
      </c>
      <c r="Y25" s="11" t="s">
        <v>52</v>
      </c>
      <c r="AA25" s="20"/>
      <c r="AB25" s="1">
        <v>72.93</v>
      </c>
      <c r="AC25" s="1">
        <v>4.0</v>
      </c>
      <c r="AD25" s="1">
        <v>2.0</v>
      </c>
      <c r="AE25" s="1">
        <f t="shared" si="6"/>
        <v>8</v>
      </c>
      <c r="AF25" s="1">
        <f t="shared" si="7"/>
        <v>9.11625</v>
      </c>
      <c r="AG25" s="1" t="s">
        <v>53</v>
      </c>
      <c r="AH25" s="11" t="s">
        <v>54</v>
      </c>
      <c r="AI25" s="6">
        <v>9866.0</v>
      </c>
      <c r="AJ25" s="7">
        <v>300.0</v>
      </c>
      <c r="AK25" s="3">
        <f t="shared" si="8"/>
        <v>62375.0625</v>
      </c>
      <c r="AL25" s="1">
        <f t="shared" si="9"/>
        <v>0.000570369439</v>
      </c>
      <c r="AM25" s="1">
        <v>225.0</v>
      </c>
      <c r="AN25" s="1">
        <v>192.0</v>
      </c>
    </row>
    <row r="26" ht="13.5" customHeight="1">
      <c r="A26">
        <v>1000.0</v>
      </c>
      <c r="C26" s="3">
        <f t="shared" si="1"/>
        <v>0.04660440318</v>
      </c>
      <c r="D26" s="2">
        <v>262.408</v>
      </c>
      <c r="E26" s="3">
        <f t="shared" si="2"/>
        <v>0.1477498986</v>
      </c>
      <c r="F26" s="8">
        <v>4.0</v>
      </c>
      <c r="G26" s="9">
        <v>28.867693586753195</v>
      </c>
      <c r="H26" s="2">
        <v>294.97</v>
      </c>
      <c r="I26" s="3">
        <f t="shared" si="3"/>
        <v>0.0001477498986</v>
      </c>
      <c r="J26">
        <f t="shared" si="4"/>
        <v>0.01749759873</v>
      </c>
      <c r="K26">
        <v>8.44401</v>
      </c>
      <c r="L26" s="4">
        <v>0.0024</v>
      </c>
      <c r="M26" t="s">
        <v>55</v>
      </c>
      <c r="N26" t="s">
        <v>50</v>
      </c>
      <c r="P26" t="s">
        <v>49</v>
      </c>
      <c r="Q26" s="5"/>
      <c r="S26" s="3">
        <v>21.4572</v>
      </c>
      <c r="T26" s="10"/>
      <c r="U26" s="3">
        <f t="shared" si="5"/>
        <v>0.1477498986</v>
      </c>
      <c r="V26" t="s">
        <v>37</v>
      </c>
      <c r="W26" t="s">
        <v>38</v>
      </c>
      <c r="X26" s="1" t="s">
        <v>51</v>
      </c>
      <c r="Y26" s="11" t="s">
        <v>52</v>
      </c>
      <c r="AA26" s="20"/>
      <c r="AB26" s="1">
        <v>72.93</v>
      </c>
      <c r="AC26" s="1">
        <v>4.0</v>
      </c>
      <c r="AD26" s="1">
        <v>2.0</v>
      </c>
      <c r="AE26" s="1">
        <f t="shared" si="6"/>
        <v>8</v>
      </c>
      <c r="AF26" s="1">
        <f t="shared" si="7"/>
        <v>9.11625</v>
      </c>
      <c r="AG26" s="1" t="s">
        <v>53</v>
      </c>
      <c r="AH26" s="11" t="s">
        <v>54</v>
      </c>
      <c r="AI26" s="6">
        <v>9866.0</v>
      </c>
      <c r="AJ26" s="7">
        <v>300.0</v>
      </c>
      <c r="AK26" s="3">
        <f t="shared" si="8"/>
        <v>68857.95846</v>
      </c>
      <c r="AL26" s="1">
        <f t="shared" si="9"/>
        <v>0.006200320464</v>
      </c>
      <c r="AM26" s="1">
        <v>225.0</v>
      </c>
      <c r="AN26" s="1">
        <v>192.0</v>
      </c>
    </row>
    <row r="27" ht="13.5" customHeight="1">
      <c r="A27">
        <v>400.0</v>
      </c>
      <c r="C27" s="3">
        <f t="shared" si="1"/>
        <v>5.08646999</v>
      </c>
      <c r="D27" s="2">
        <v>249.37</v>
      </c>
      <c r="E27" s="3">
        <f t="shared" si="2"/>
        <v>0.0004890259612</v>
      </c>
      <c r="F27" s="8">
        <v>4.0</v>
      </c>
      <c r="G27" s="9">
        <v>5.0864699898270604</v>
      </c>
      <c r="H27" s="2">
        <v>249.37</v>
      </c>
      <c r="I27" s="3">
        <f t="shared" si="3"/>
        <v>0.000001222564903</v>
      </c>
      <c r="J27">
        <f t="shared" si="4"/>
        <v>0.00005872344661</v>
      </c>
      <c r="K27">
        <v>8.32761</v>
      </c>
      <c r="L27" s="4">
        <v>0.0066</v>
      </c>
      <c r="M27" t="s">
        <v>57</v>
      </c>
      <c r="N27" t="s">
        <v>50</v>
      </c>
      <c r="P27" t="s">
        <v>49</v>
      </c>
      <c r="Q27" s="5"/>
      <c r="S27" s="3">
        <v>0.1966</v>
      </c>
      <c r="T27" s="10"/>
      <c r="U27" s="3">
        <f t="shared" si="5"/>
        <v>0.0004890259612</v>
      </c>
      <c r="V27" t="s">
        <v>37</v>
      </c>
      <c r="W27" t="s">
        <v>38</v>
      </c>
      <c r="X27" s="1" t="s">
        <v>51</v>
      </c>
      <c r="Y27" s="11" t="s">
        <v>52</v>
      </c>
      <c r="AA27" t="s">
        <v>56</v>
      </c>
      <c r="AB27" s="1">
        <v>72.93</v>
      </c>
      <c r="AC27" s="1">
        <v>4.0</v>
      </c>
      <c r="AD27" s="1">
        <v>2.0</v>
      </c>
      <c r="AE27" s="1">
        <f t="shared" si="6"/>
        <v>8</v>
      </c>
      <c r="AF27" s="1">
        <f t="shared" si="7"/>
        <v>9.11625</v>
      </c>
      <c r="AG27" s="1" t="s">
        <v>53</v>
      </c>
      <c r="AH27" s="11" t="s">
        <v>54</v>
      </c>
      <c r="AI27" s="6">
        <v>9866.0</v>
      </c>
      <c r="AJ27" s="7">
        <v>300.0</v>
      </c>
      <c r="AK27" s="3">
        <f t="shared" si="8"/>
        <v>62185.3969</v>
      </c>
      <c r="AL27" s="1">
        <f t="shared" si="9"/>
        <v>0.00002304161698</v>
      </c>
      <c r="AM27" s="1">
        <v>225.0</v>
      </c>
      <c r="AN27" s="1">
        <v>192.0</v>
      </c>
    </row>
    <row r="28" ht="13.5" customHeight="1">
      <c r="A28">
        <v>700.0</v>
      </c>
      <c r="C28" s="3">
        <f t="shared" si="1"/>
        <v>0.03162085332</v>
      </c>
      <c r="D28" s="2">
        <v>200.391</v>
      </c>
      <c r="E28" s="3">
        <f t="shared" si="2"/>
        <v>0.08889572565</v>
      </c>
      <c r="F28" s="8">
        <v>4.0</v>
      </c>
      <c r="G28" s="9">
        <v>5.0864699898270604</v>
      </c>
      <c r="H28" s="2">
        <v>249.37</v>
      </c>
      <c r="I28" s="3">
        <f t="shared" si="3"/>
        <v>0.0001269938938</v>
      </c>
      <c r="J28">
        <f t="shared" si="4"/>
        <v>0.01479007165</v>
      </c>
      <c r="K28">
        <v>6.0105</v>
      </c>
      <c r="L28" s="4">
        <v>0.0066</v>
      </c>
      <c r="M28" t="s">
        <v>57</v>
      </c>
      <c r="N28" t="s">
        <v>50</v>
      </c>
      <c r="P28" t="s">
        <v>49</v>
      </c>
      <c r="Q28" s="5"/>
      <c r="S28" s="3">
        <v>31.6247</v>
      </c>
      <c r="T28" s="10"/>
      <c r="U28" s="3">
        <f t="shared" si="5"/>
        <v>0.08889572565</v>
      </c>
      <c r="V28" t="s">
        <v>37</v>
      </c>
      <c r="W28" t="s">
        <v>38</v>
      </c>
      <c r="X28" s="1" t="s">
        <v>51</v>
      </c>
      <c r="Y28" s="11" t="s">
        <v>52</v>
      </c>
      <c r="AB28" s="1">
        <v>72.93</v>
      </c>
      <c r="AC28" s="1">
        <v>4.0</v>
      </c>
      <c r="AD28" s="1">
        <v>2.0</v>
      </c>
      <c r="AE28" s="1">
        <f t="shared" si="6"/>
        <v>8</v>
      </c>
      <c r="AF28" s="1">
        <f t="shared" si="7"/>
        <v>9.11625</v>
      </c>
      <c r="AG28" s="1" t="s">
        <v>53</v>
      </c>
      <c r="AH28" s="11" t="s">
        <v>54</v>
      </c>
      <c r="AI28" s="6">
        <v>9866.0</v>
      </c>
      <c r="AJ28" s="7">
        <v>300.0</v>
      </c>
      <c r="AK28" s="3">
        <f t="shared" si="8"/>
        <v>40156.55288</v>
      </c>
      <c r="AL28" s="1">
        <f t="shared" si="9"/>
        <v>0.008986771084</v>
      </c>
      <c r="AM28" s="1">
        <v>225.0</v>
      </c>
      <c r="AN28" s="1">
        <v>192.0</v>
      </c>
    </row>
    <row r="29" ht="13.5" customHeight="1">
      <c r="A29">
        <v>1000.0</v>
      </c>
      <c r="C29" s="3">
        <f t="shared" si="1"/>
        <v>0.02847842617</v>
      </c>
      <c r="D29" s="2">
        <v>206.655</v>
      </c>
      <c r="E29" s="3">
        <f t="shared" si="2"/>
        <v>0.1499601445</v>
      </c>
      <c r="F29" s="8">
        <v>4.0</v>
      </c>
      <c r="G29" s="9">
        <v>5.0864699898270604</v>
      </c>
      <c r="H29" s="2">
        <v>249.37</v>
      </c>
      <c r="I29" s="3">
        <f t="shared" si="3"/>
        <v>0.0001499601445</v>
      </c>
      <c r="J29">
        <f t="shared" si="4"/>
        <v>0.02826674014</v>
      </c>
      <c r="K29">
        <v>5.30518</v>
      </c>
      <c r="L29" s="4">
        <v>0.0066</v>
      </c>
      <c r="M29" t="s">
        <v>57</v>
      </c>
      <c r="N29" t="s">
        <v>50</v>
      </c>
      <c r="P29" t="s">
        <v>49</v>
      </c>
      <c r="Q29" s="5"/>
      <c r="S29" s="3">
        <v>35.1143</v>
      </c>
      <c r="T29" s="10"/>
      <c r="U29" s="3">
        <f t="shared" si="5"/>
        <v>0.1499601445</v>
      </c>
      <c r="V29" t="s">
        <v>37</v>
      </c>
      <c r="W29" t="s">
        <v>38</v>
      </c>
      <c r="X29" s="1" t="s">
        <v>51</v>
      </c>
      <c r="Y29" s="11" t="s">
        <v>52</v>
      </c>
      <c r="AB29" s="1">
        <v>72.93</v>
      </c>
      <c r="AC29" s="1">
        <v>4.0</v>
      </c>
      <c r="AD29" s="1">
        <v>2.0</v>
      </c>
      <c r="AE29" s="1">
        <f t="shared" si="6"/>
        <v>8</v>
      </c>
      <c r="AF29" s="1">
        <f t="shared" si="7"/>
        <v>9.11625</v>
      </c>
      <c r="AG29" s="1" t="s">
        <v>53</v>
      </c>
      <c r="AH29" s="11" t="s">
        <v>54</v>
      </c>
      <c r="AI29" s="6">
        <v>9866.0</v>
      </c>
      <c r="AJ29" s="7">
        <v>300.0</v>
      </c>
      <c r="AK29" s="3">
        <f t="shared" si="8"/>
        <v>42706.28903</v>
      </c>
      <c r="AL29" s="1">
        <f t="shared" si="9"/>
        <v>0.0161500443</v>
      </c>
      <c r="AM29" s="1">
        <v>225.0</v>
      </c>
      <c r="AN29" s="1">
        <v>192.0</v>
      </c>
    </row>
    <row r="30" ht="13.5" customHeight="1">
      <c r="A30">
        <v>400.0</v>
      </c>
      <c r="C30" s="3">
        <f t="shared" si="1"/>
        <v>0.06427230892</v>
      </c>
      <c r="D30" s="2">
        <v>116.907</v>
      </c>
      <c r="E30" s="3">
        <f t="shared" si="2"/>
        <v>0.008505838286</v>
      </c>
      <c r="F30" s="8">
        <v>4.0</v>
      </c>
      <c r="G30" s="9">
        <v>0.06427230891842559</v>
      </c>
      <c r="H30" s="2">
        <v>116.907</v>
      </c>
      <c r="I30" s="3">
        <f t="shared" si="3"/>
        <v>0.00002126459572</v>
      </c>
      <c r="J30" t="str">
        <f t="shared" si="4"/>
        <v/>
      </c>
      <c r="L30" s="4">
        <v>0.0184</v>
      </c>
      <c r="M30" t="s">
        <v>58</v>
      </c>
      <c r="N30" t="s">
        <v>50</v>
      </c>
      <c r="P30" t="s">
        <v>49</v>
      </c>
      <c r="Q30" s="5"/>
      <c r="S30" s="3">
        <v>15.5588</v>
      </c>
      <c r="T30" s="10"/>
      <c r="U30" s="3">
        <f t="shared" si="5"/>
        <v>0.008505838286</v>
      </c>
      <c r="V30" t="s">
        <v>37</v>
      </c>
      <c r="W30" t="s">
        <v>38</v>
      </c>
      <c r="X30" s="1" t="s">
        <v>51</v>
      </c>
      <c r="Y30" s="11" t="s">
        <v>52</v>
      </c>
      <c r="AA30" t="s">
        <v>56</v>
      </c>
      <c r="AB30" s="1">
        <v>72.93</v>
      </c>
      <c r="AC30" s="1">
        <v>4.0</v>
      </c>
      <c r="AD30" s="1">
        <v>2.0</v>
      </c>
      <c r="AE30" s="1">
        <f t="shared" si="6"/>
        <v>8</v>
      </c>
      <c r="AF30" s="1">
        <f t="shared" si="7"/>
        <v>9.11625</v>
      </c>
      <c r="AG30" s="1" t="s">
        <v>53</v>
      </c>
      <c r="AH30" s="11" t="s">
        <v>54</v>
      </c>
      <c r="AI30" s="6">
        <v>9866.0</v>
      </c>
      <c r="AJ30" s="7">
        <v>300.0</v>
      </c>
      <c r="AK30" s="3">
        <f t="shared" si="8"/>
        <v>13667.24665</v>
      </c>
      <c r="AL30" s="1" t="str">
        <f t="shared" si="9"/>
        <v/>
      </c>
      <c r="AM30" s="1">
        <v>225.0</v>
      </c>
      <c r="AN30" s="1">
        <v>192.0</v>
      </c>
    </row>
    <row r="31" ht="13.5" customHeight="1">
      <c r="A31">
        <v>700.0</v>
      </c>
      <c r="C31" s="3">
        <f t="shared" si="1"/>
        <v>0.01980492152</v>
      </c>
      <c r="D31" s="2">
        <v>97.8809</v>
      </c>
      <c r="E31" s="3">
        <f t="shared" si="2"/>
        <v>0.03386264067</v>
      </c>
      <c r="F31" s="8">
        <v>4.0</v>
      </c>
      <c r="G31" s="9">
        <v>0.06427230891842559</v>
      </c>
      <c r="H31" s="2">
        <v>116.907</v>
      </c>
      <c r="I31" s="3">
        <f t="shared" si="3"/>
        <v>0.00004837520095</v>
      </c>
      <c r="J31" t="str">
        <f t="shared" si="4"/>
        <v/>
      </c>
      <c r="L31" s="4">
        <v>0.0184</v>
      </c>
      <c r="M31" t="s">
        <v>58</v>
      </c>
      <c r="N31" t="s">
        <v>50</v>
      </c>
      <c r="P31" t="s">
        <v>49</v>
      </c>
      <c r="Q31" s="5"/>
      <c r="S31" s="3">
        <v>50.4925</v>
      </c>
      <c r="T31" s="10"/>
      <c r="U31" s="3">
        <f t="shared" si="5"/>
        <v>0.03386264067</v>
      </c>
      <c r="V31" t="s">
        <v>37</v>
      </c>
      <c r="W31" t="s">
        <v>38</v>
      </c>
      <c r="X31" s="1" t="s">
        <v>51</v>
      </c>
      <c r="Y31" s="11" t="s">
        <v>52</v>
      </c>
      <c r="AB31" s="1">
        <v>72.93</v>
      </c>
      <c r="AC31" s="1">
        <v>4.0</v>
      </c>
      <c r="AD31" s="1">
        <v>2.0</v>
      </c>
      <c r="AE31" s="1">
        <f t="shared" si="6"/>
        <v>8</v>
      </c>
      <c r="AF31" s="1">
        <f t="shared" si="7"/>
        <v>9.11625</v>
      </c>
      <c r="AG31" s="1" t="s">
        <v>53</v>
      </c>
      <c r="AH31" s="11" t="s">
        <v>54</v>
      </c>
      <c r="AI31" s="6">
        <v>9866.0</v>
      </c>
      <c r="AJ31" s="7">
        <v>300.0</v>
      </c>
      <c r="AK31" s="3">
        <f t="shared" si="8"/>
        <v>9580.670585</v>
      </c>
      <c r="AL31" s="1" t="str">
        <f t="shared" si="9"/>
        <v/>
      </c>
      <c r="AM31" s="1">
        <v>225.0</v>
      </c>
      <c r="AN31" s="1">
        <v>192.0</v>
      </c>
    </row>
    <row r="32" ht="13.5" customHeight="1">
      <c r="A32">
        <v>1000.0</v>
      </c>
      <c r="C32" s="3">
        <f t="shared" si="1"/>
        <v>0.006660716427</v>
      </c>
      <c r="D32" s="2">
        <v>105.171</v>
      </c>
      <c r="E32" s="3">
        <f t="shared" si="2"/>
        <v>0.1660623052</v>
      </c>
      <c r="F32" s="8">
        <v>4.0</v>
      </c>
      <c r="G32" s="9">
        <v>0.06427230891842559</v>
      </c>
      <c r="H32" s="2">
        <v>116.907</v>
      </c>
      <c r="I32" s="3">
        <f t="shared" si="3"/>
        <v>0.0001660623052</v>
      </c>
      <c r="J32" t="str">
        <f t="shared" si="4"/>
        <v/>
      </c>
      <c r="L32" s="4">
        <v>0.0184</v>
      </c>
      <c r="M32" t="s">
        <v>58</v>
      </c>
      <c r="N32" t="s">
        <v>50</v>
      </c>
      <c r="P32" t="s">
        <v>49</v>
      </c>
      <c r="Q32" s="5"/>
      <c r="S32" s="3">
        <v>150.134</v>
      </c>
      <c r="T32" s="10"/>
      <c r="U32" s="3">
        <f t="shared" si="5"/>
        <v>0.1660623052</v>
      </c>
      <c r="V32" t="s">
        <v>37</v>
      </c>
      <c r="W32" t="s">
        <v>38</v>
      </c>
      <c r="X32" s="1" t="s">
        <v>51</v>
      </c>
      <c r="Y32" s="11" t="s">
        <v>52</v>
      </c>
      <c r="AB32" s="1">
        <v>72.93</v>
      </c>
      <c r="AC32" s="1">
        <v>4.0</v>
      </c>
      <c r="AD32" s="1">
        <v>2.0</v>
      </c>
      <c r="AE32" s="1">
        <f t="shared" si="6"/>
        <v>8</v>
      </c>
      <c r="AF32" s="1">
        <f t="shared" si="7"/>
        <v>9.11625</v>
      </c>
      <c r="AG32" s="1" t="s">
        <v>53</v>
      </c>
      <c r="AH32" s="11" t="s">
        <v>54</v>
      </c>
      <c r="AI32" s="6">
        <v>9866.0</v>
      </c>
      <c r="AJ32" s="7">
        <v>300.0</v>
      </c>
      <c r="AK32" s="3">
        <f t="shared" si="8"/>
        <v>11060.93924</v>
      </c>
      <c r="AL32" s="1" t="str">
        <f t="shared" si="9"/>
        <v/>
      </c>
      <c r="AM32" s="1">
        <v>225.0</v>
      </c>
      <c r="AN32" s="1">
        <v>192.0</v>
      </c>
    </row>
    <row r="33" ht="13.5" customHeight="1">
      <c r="A33">
        <v>400.0</v>
      </c>
      <c r="C33" s="3">
        <f t="shared" si="1"/>
        <v>0.01234325608</v>
      </c>
      <c r="D33" s="2">
        <v>102.591</v>
      </c>
      <c r="E33" s="3">
        <f t="shared" si="2"/>
        <v>0.03410741288</v>
      </c>
      <c r="F33" s="8">
        <v>4.0</v>
      </c>
      <c r="G33" s="9">
        <v>0.012343256076893547</v>
      </c>
      <c r="H33" s="2">
        <v>102.591</v>
      </c>
      <c r="I33" s="3">
        <f t="shared" si="3"/>
        <v>0.00008526853219</v>
      </c>
      <c r="J33">
        <f t="shared" si="4"/>
        <v>0.009093418669</v>
      </c>
      <c r="K33">
        <v>3.75078</v>
      </c>
      <c r="L33" s="4">
        <v>0.0242</v>
      </c>
      <c r="M33" t="s">
        <v>59</v>
      </c>
      <c r="N33" t="s">
        <v>50</v>
      </c>
      <c r="P33" t="s">
        <v>49</v>
      </c>
      <c r="Q33" s="5"/>
      <c r="S33" s="3">
        <v>81.0159</v>
      </c>
      <c r="T33" s="10"/>
      <c r="U33" s="3">
        <f t="shared" si="5"/>
        <v>0.03410741288</v>
      </c>
      <c r="V33" t="s">
        <v>37</v>
      </c>
      <c r="W33" t="s">
        <v>38</v>
      </c>
      <c r="X33" s="1" t="s">
        <v>51</v>
      </c>
      <c r="Y33" s="11" t="s">
        <v>52</v>
      </c>
      <c r="AA33" t="s">
        <v>56</v>
      </c>
      <c r="AB33" s="1">
        <v>72.93</v>
      </c>
      <c r="AC33" s="1">
        <v>4.0</v>
      </c>
      <c r="AD33" s="1">
        <v>2.0</v>
      </c>
      <c r="AE33" s="1">
        <f t="shared" si="6"/>
        <v>8</v>
      </c>
      <c r="AF33" s="1">
        <f t="shared" si="7"/>
        <v>9.11625</v>
      </c>
      <c r="AG33" s="1" t="s">
        <v>53</v>
      </c>
      <c r="AH33" s="11" t="s">
        <v>54</v>
      </c>
      <c r="AI33" s="6">
        <v>9866.0</v>
      </c>
      <c r="AJ33" s="7">
        <v>300.0</v>
      </c>
      <c r="AK33" s="3">
        <f t="shared" si="8"/>
        <v>10524.91328</v>
      </c>
      <c r="AL33" s="1">
        <f t="shared" si="9"/>
        <v>0.02108135332</v>
      </c>
      <c r="AM33" s="1">
        <v>225.0</v>
      </c>
      <c r="AN33" s="1">
        <v>192.0</v>
      </c>
    </row>
    <row r="34" ht="13.5" customHeight="1">
      <c r="A34">
        <v>700.0</v>
      </c>
      <c r="C34" s="3">
        <f t="shared" si="1"/>
        <v>0.004865540781</v>
      </c>
      <c r="D34" s="2">
        <v>77.3734</v>
      </c>
      <c r="E34" s="3">
        <f t="shared" si="2"/>
        <v>0.08612917471</v>
      </c>
      <c r="F34" s="8">
        <v>4.0</v>
      </c>
      <c r="G34" s="9">
        <v>0.012343256076893547</v>
      </c>
      <c r="H34" s="2">
        <v>102.591</v>
      </c>
      <c r="I34" s="3">
        <f t="shared" si="3"/>
        <v>0.0001230416782</v>
      </c>
      <c r="J34">
        <f t="shared" si="4"/>
        <v>0.02463656209</v>
      </c>
      <c r="K34">
        <v>3.49599</v>
      </c>
      <c r="L34" s="4">
        <v>0.0242</v>
      </c>
      <c r="M34" t="s">
        <v>59</v>
      </c>
      <c r="N34" t="s">
        <v>50</v>
      </c>
      <c r="P34" t="s">
        <v>49</v>
      </c>
      <c r="Q34" s="5"/>
      <c r="S34" s="3">
        <v>205.527</v>
      </c>
      <c r="T34" s="10"/>
      <c r="U34" s="3">
        <f t="shared" si="5"/>
        <v>0.08612917471</v>
      </c>
      <c r="V34" t="s">
        <v>37</v>
      </c>
      <c r="W34" t="s">
        <v>38</v>
      </c>
      <c r="X34" s="1" t="s">
        <v>51</v>
      </c>
      <c r="Y34" s="11" t="s">
        <v>52</v>
      </c>
      <c r="AB34" s="1">
        <v>72.93</v>
      </c>
      <c r="AC34" s="1">
        <v>4.0</v>
      </c>
      <c r="AD34" s="1">
        <v>2.0</v>
      </c>
      <c r="AE34" s="1">
        <f t="shared" si="6"/>
        <v>8</v>
      </c>
      <c r="AF34" s="1">
        <f t="shared" si="7"/>
        <v>9.11625</v>
      </c>
      <c r="AG34" s="1" t="s">
        <v>53</v>
      </c>
      <c r="AH34" s="11" t="s">
        <v>54</v>
      </c>
      <c r="AI34" s="6">
        <v>9866.0</v>
      </c>
      <c r="AJ34" s="7">
        <v>300.0</v>
      </c>
      <c r="AK34" s="3">
        <f t="shared" si="8"/>
        <v>5986.643028</v>
      </c>
      <c r="AL34" s="1">
        <f t="shared" si="9"/>
        <v>0.1004122197</v>
      </c>
      <c r="AM34" s="1">
        <v>225.0</v>
      </c>
      <c r="AN34" s="1">
        <v>192.0</v>
      </c>
    </row>
    <row r="35" ht="13.5" customHeight="1">
      <c r="A35">
        <v>1000.0</v>
      </c>
      <c r="C35" s="3">
        <f t="shared" si="1"/>
        <v>0.003874392205</v>
      </c>
      <c r="D35" s="2">
        <v>79.4948</v>
      </c>
      <c r="E35" s="3">
        <f t="shared" si="2"/>
        <v>0.1631074732</v>
      </c>
      <c r="F35" s="8">
        <v>4.0</v>
      </c>
      <c r="G35" s="9">
        <v>0.012343256076893547</v>
      </c>
      <c r="H35" s="2">
        <v>102.591</v>
      </c>
      <c r="I35" s="3">
        <f t="shared" si="3"/>
        <v>0.0001631074732</v>
      </c>
      <c r="J35">
        <f t="shared" si="4"/>
        <v>0.06396898301</v>
      </c>
      <c r="K35">
        <v>2.54979</v>
      </c>
      <c r="L35" s="4">
        <v>0.0242</v>
      </c>
      <c r="M35" t="s">
        <v>59</v>
      </c>
      <c r="N35" t="s">
        <v>50</v>
      </c>
      <c r="P35" t="s">
        <v>49</v>
      </c>
      <c r="Q35" s="5"/>
      <c r="S35" s="3">
        <v>258.105</v>
      </c>
      <c r="T35" s="10"/>
      <c r="U35" s="3">
        <f t="shared" si="5"/>
        <v>0.1631074732</v>
      </c>
      <c r="V35" t="s">
        <v>37</v>
      </c>
      <c r="W35" t="s">
        <v>38</v>
      </c>
      <c r="X35" s="1" t="s">
        <v>51</v>
      </c>
      <c r="Y35" s="11" t="s">
        <v>52</v>
      </c>
      <c r="AB35" s="1">
        <v>72.93</v>
      </c>
      <c r="AC35" s="1">
        <v>4.0</v>
      </c>
      <c r="AD35" s="1">
        <v>2.0</v>
      </c>
      <c r="AE35" s="1">
        <f t="shared" si="6"/>
        <v>8</v>
      </c>
      <c r="AF35" s="1">
        <f t="shared" si="7"/>
        <v>9.11625</v>
      </c>
      <c r="AG35" s="1" t="s">
        <v>53</v>
      </c>
      <c r="AH35" s="11" t="s">
        <v>54</v>
      </c>
      <c r="AI35" s="6">
        <v>9866.0</v>
      </c>
      <c r="AJ35" s="7">
        <v>300.0</v>
      </c>
      <c r="AK35" s="3">
        <f t="shared" si="8"/>
        <v>6319.423227</v>
      </c>
      <c r="AL35" s="1">
        <f t="shared" si="9"/>
        <v>0.2469913993</v>
      </c>
      <c r="AM35" s="1">
        <v>225.0</v>
      </c>
      <c r="AN35" s="1">
        <v>192.0</v>
      </c>
    </row>
    <row r="36" ht="13.5" customHeight="1">
      <c r="A36">
        <v>300.0</v>
      </c>
      <c r="C36" s="3">
        <f t="shared" si="1"/>
        <v>5.007604258</v>
      </c>
      <c r="D36" s="2">
        <v>-572.037</v>
      </c>
      <c r="E36" s="3">
        <f t="shared" si="2"/>
        <v>0.001960376535</v>
      </c>
      <c r="F36" s="8">
        <v>1.0</v>
      </c>
      <c r="G36" s="9">
        <v>2.9250749593772323</v>
      </c>
      <c r="H36" s="2">
        <v>-549.121</v>
      </c>
      <c r="I36" s="3">
        <f t="shared" si="3"/>
        <v>0.000006534588449</v>
      </c>
      <c r="J36" t="str">
        <f t="shared" si="4"/>
        <v/>
      </c>
      <c r="L36" s="4">
        <v>0.0</v>
      </c>
      <c r="M36" t="s">
        <v>35</v>
      </c>
      <c r="N36" t="s">
        <v>60</v>
      </c>
      <c r="P36" t="s">
        <v>35</v>
      </c>
      <c r="Q36" s="5"/>
      <c r="S36" s="3">
        <v>0.1996962915952367</v>
      </c>
      <c r="U36" s="3">
        <f t="shared" si="5"/>
        <v>0.001960376535</v>
      </c>
      <c r="V36" t="s">
        <v>37</v>
      </c>
      <c r="W36" t="s">
        <v>38</v>
      </c>
      <c r="X36" t="s">
        <v>61</v>
      </c>
      <c r="Y36" s="11" t="s">
        <v>62</v>
      </c>
      <c r="Z36" t="s">
        <v>63</v>
      </c>
      <c r="AA36" t="s">
        <v>64</v>
      </c>
      <c r="AB36" s="1">
        <v>206.97</v>
      </c>
      <c r="AC36">
        <v>4.0</v>
      </c>
      <c r="AD36">
        <v>5.0</v>
      </c>
      <c r="AE36">
        <f t="shared" si="6"/>
        <v>20</v>
      </c>
      <c r="AF36">
        <f t="shared" si="7"/>
        <v>10.3485</v>
      </c>
      <c r="AG36" t="s">
        <v>41</v>
      </c>
      <c r="AH36" s="11" t="s">
        <v>42</v>
      </c>
      <c r="AI36" s="6">
        <v>35218.0</v>
      </c>
      <c r="AJ36" s="7">
        <v>300.0</v>
      </c>
      <c r="AK36" s="3">
        <f t="shared" si="8"/>
        <v>327226.3294</v>
      </c>
      <c r="AL36" s="1" t="str">
        <f t="shared" si="9"/>
        <v/>
      </c>
      <c r="AM36" s="1">
        <v>62.0</v>
      </c>
      <c r="AN36" s="1">
        <v>8.0</v>
      </c>
    </row>
    <row r="37" ht="13.5" customHeight="1">
      <c r="A37">
        <v>400.0</v>
      </c>
      <c r="C37" s="3">
        <f t="shared" si="1"/>
        <v>2.925074959</v>
      </c>
      <c r="D37" s="2">
        <v>-549.121</v>
      </c>
      <c r="E37" s="3">
        <f t="shared" si="2"/>
        <v>0.004123434467</v>
      </c>
      <c r="F37" s="8">
        <v>1.0</v>
      </c>
      <c r="G37" s="9">
        <v>2.9250749593772323</v>
      </c>
      <c r="H37" s="2">
        <v>-549.121</v>
      </c>
      <c r="I37" s="3">
        <f t="shared" si="3"/>
        <v>0.00001030858617</v>
      </c>
      <c r="J37">
        <f t="shared" si="4"/>
        <v>0.001247231446</v>
      </c>
      <c r="K37">
        <v>3.30607</v>
      </c>
      <c r="L37" s="4">
        <v>0.0</v>
      </c>
      <c r="M37" t="s">
        <v>35</v>
      </c>
      <c r="N37" t="s">
        <v>60</v>
      </c>
      <c r="P37" t="s">
        <v>35</v>
      </c>
      <c r="Q37" s="5"/>
      <c r="S37" s="3">
        <v>0.34187158069033097</v>
      </c>
      <c r="U37" s="3">
        <f t="shared" si="5"/>
        <v>0.004123434467</v>
      </c>
      <c r="V37" t="s">
        <v>37</v>
      </c>
      <c r="W37" t="s">
        <v>38</v>
      </c>
      <c r="X37" t="s">
        <v>61</v>
      </c>
      <c r="Y37" s="11" t="s">
        <v>62</v>
      </c>
      <c r="Z37" t="s">
        <v>63</v>
      </c>
      <c r="AB37" s="1">
        <v>206.97</v>
      </c>
      <c r="AC37">
        <v>4.0</v>
      </c>
      <c r="AD37">
        <v>5.0</v>
      </c>
      <c r="AE37">
        <f t="shared" si="6"/>
        <v>20</v>
      </c>
      <c r="AF37">
        <f t="shared" si="7"/>
        <v>10.3485</v>
      </c>
      <c r="AG37" t="s">
        <v>41</v>
      </c>
      <c r="AH37" s="11" t="s">
        <v>42</v>
      </c>
      <c r="AI37" s="6">
        <v>35218.0</v>
      </c>
      <c r="AJ37" s="7">
        <v>300.0</v>
      </c>
      <c r="AK37" s="3">
        <f t="shared" si="8"/>
        <v>301533.8726</v>
      </c>
      <c r="AL37" s="1">
        <f t="shared" si="9"/>
        <v>0.0001009254682</v>
      </c>
      <c r="AM37" s="1">
        <v>62.0</v>
      </c>
      <c r="AN37" s="1">
        <v>8.0</v>
      </c>
    </row>
    <row r="38" ht="13.5" customHeight="1">
      <c r="A38" s="12">
        <v>700.0</v>
      </c>
      <c r="B38" s="12"/>
      <c r="C38" s="13">
        <f t="shared" si="1"/>
        <v>0.6432443793</v>
      </c>
      <c r="D38" s="14">
        <v>-477.482</v>
      </c>
      <c r="E38" s="13">
        <f t="shared" si="2"/>
        <v>0.02481053039</v>
      </c>
      <c r="F38" s="15">
        <v>1.0</v>
      </c>
      <c r="G38" s="16">
        <v>2.9250749593772323</v>
      </c>
      <c r="H38" s="14">
        <v>-549.121</v>
      </c>
      <c r="I38" s="13">
        <f t="shared" si="3"/>
        <v>0.00003544361485</v>
      </c>
      <c r="J38" s="12">
        <f t="shared" si="4"/>
        <v>0.01212203388</v>
      </c>
      <c r="K38" s="12">
        <v>2.04673</v>
      </c>
      <c r="L38" s="17">
        <v>0.0</v>
      </c>
      <c r="M38" s="12" t="s">
        <v>35</v>
      </c>
      <c r="N38" s="12" t="s">
        <v>60</v>
      </c>
      <c r="O38" s="12"/>
      <c r="P38" s="12" t="s">
        <v>35</v>
      </c>
      <c r="Q38" s="21"/>
      <c r="R38" s="12"/>
      <c r="S38" s="13">
        <v>1.5546191031135395</v>
      </c>
      <c r="T38" s="12"/>
      <c r="U38" s="13">
        <f t="shared" si="5"/>
        <v>0.02481053039</v>
      </c>
      <c r="V38" s="12" t="s">
        <v>37</v>
      </c>
      <c r="W38" s="12" t="s">
        <v>38</v>
      </c>
      <c r="X38" s="12" t="s">
        <v>61</v>
      </c>
      <c r="Y38" s="19" t="s">
        <v>62</v>
      </c>
      <c r="Z38" s="12" t="s">
        <v>63</v>
      </c>
      <c r="AA38" s="12"/>
      <c r="AB38" s="12">
        <v>206.97</v>
      </c>
      <c r="AC38" s="12">
        <v>4.0</v>
      </c>
      <c r="AD38" s="12">
        <v>5.0</v>
      </c>
      <c r="AE38" s="12">
        <f t="shared" si="6"/>
        <v>20</v>
      </c>
      <c r="AF38" s="12">
        <f t="shared" si="7"/>
        <v>10.3485</v>
      </c>
      <c r="AG38" s="12" t="s">
        <v>41</v>
      </c>
      <c r="AH38" s="19" t="s">
        <v>42</v>
      </c>
      <c r="AI38" s="22">
        <v>35218.0</v>
      </c>
      <c r="AJ38" s="23">
        <v>300.0</v>
      </c>
      <c r="AK38" s="13">
        <f t="shared" si="8"/>
        <v>227989.0603</v>
      </c>
      <c r="AL38" s="12">
        <f t="shared" si="9"/>
        <v>0.001297332539</v>
      </c>
      <c r="AM38" s="12">
        <v>62.0</v>
      </c>
      <c r="AN38" s="12">
        <v>8.0</v>
      </c>
      <c r="AO38" s="12"/>
      <c r="AP38" s="12"/>
    </row>
    <row r="39" ht="13.5" customHeight="1">
      <c r="A39">
        <v>1000.0</v>
      </c>
      <c r="C39" s="3">
        <f t="shared" si="1"/>
        <v>0.1105711942</v>
      </c>
      <c r="D39" s="2">
        <v>-406.813</v>
      </c>
      <c r="E39" s="3">
        <f t="shared" si="2"/>
        <v>0.1496744412</v>
      </c>
      <c r="F39" s="8">
        <v>1.0</v>
      </c>
      <c r="G39" s="9">
        <v>2.9250749593772323</v>
      </c>
      <c r="H39" s="2">
        <v>-549.121</v>
      </c>
      <c r="I39" s="3">
        <f t="shared" si="3"/>
        <v>0.0001496744412</v>
      </c>
      <c r="J39">
        <f t="shared" si="4"/>
        <v>0.08915879837</v>
      </c>
      <c r="K39">
        <v>1.67874</v>
      </c>
      <c r="L39" s="4">
        <v>0.0</v>
      </c>
      <c r="M39" t="s">
        <v>35</v>
      </c>
      <c r="N39" t="s">
        <v>60</v>
      </c>
      <c r="P39" t="s">
        <v>35</v>
      </c>
      <c r="Q39" s="5"/>
      <c r="S39" s="3">
        <v>9.04394682098303</v>
      </c>
      <c r="U39" s="3">
        <f t="shared" si="5"/>
        <v>0.1496744412</v>
      </c>
      <c r="V39" t="s">
        <v>37</v>
      </c>
      <c r="W39" t="s">
        <v>38</v>
      </c>
      <c r="X39" t="s">
        <v>61</v>
      </c>
      <c r="Y39" s="11" t="s">
        <v>62</v>
      </c>
      <c r="Z39" t="s">
        <v>63</v>
      </c>
      <c r="AA39" t="s">
        <v>65</v>
      </c>
      <c r="AB39" s="1">
        <v>206.97</v>
      </c>
      <c r="AC39">
        <v>4.0</v>
      </c>
      <c r="AD39">
        <v>5.0</v>
      </c>
      <c r="AE39">
        <f t="shared" si="6"/>
        <v>20</v>
      </c>
      <c r="AF39">
        <f t="shared" si="7"/>
        <v>10.3485</v>
      </c>
      <c r="AG39" t="s">
        <v>41</v>
      </c>
      <c r="AH39" s="11" t="s">
        <v>42</v>
      </c>
      <c r="AI39" s="6">
        <v>35218.0</v>
      </c>
      <c r="AJ39" s="7">
        <v>300.0</v>
      </c>
      <c r="AK39" s="3">
        <f t="shared" si="8"/>
        <v>165496.817</v>
      </c>
      <c r="AL39" s="1">
        <f t="shared" si="9"/>
        <v>0.01314511493</v>
      </c>
      <c r="AM39" s="1">
        <v>62.0</v>
      </c>
      <c r="AN39" s="1">
        <v>8.0</v>
      </c>
    </row>
    <row r="40" ht="13.5" customHeight="1">
      <c r="A40">
        <v>300.0</v>
      </c>
      <c r="C40" s="3">
        <f t="shared" si="1"/>
        <v>0.02032591008</v>
      </c>
      <c r="D40" s="2">
        <v>-100.036</v>
      </c>
      <c r="E40" s="3">
        <f t="shared" si="2"/>
        <v>0.01477011547</v>
      </c>
      <c r="F40" s="8">
        <v>1.0</v>
      </c>
      <c r="G40" s="9">
        <v>0.021537237637689017</v>
      </c>
      <c r="H40" s="2">
        <v>-119.206</v>
      </c>
      <c r="I40" s="3">
        <f t="shared" si="3"/>
        <v>0.00004923371822</v>
      </c>
      <c r="J40">
        <f t="shared" si="4"/>
        <v>0.005877927685</v>
      </c>
      <c r="K40">
        <v>2.51281</v>
      </c>
      <c r="L40" s="4">
        <v>0.02</v>
      </c>
      <c r="M40" t="s">
        <v>66</v>
      </c>
      <c r="N40" t="s">
        <v>60</v>
      </c>
      <c r="P40" t="s">
        <v>35</v>
      </c>
      <c r="Q40" s="5"/>
      <c r="S40" s="3">
        <v>49.19828907972541</v>
      </c>
      <c r="U40" s="3">
        <f t="shared" si="5"/>
        <v>0.01477011547</v>
      </c>
      <c r="V40" t="s">
        <v>37</v>
      </c>
      <c r="W40" t="s">
        <v>38</v>
      </c>
      <c r="X40" t="s">
        <v>61</v>
      </c>
      <c r="Y40" s="11" t="s">
        <v>62</v>
      </c>
      <c r="Z40" t="s">
        <v>63</v>
      </c>
      <c r="AA40" t="s">
        <v>64</v>
      </c>
      <c r="AB40" s="1">
        <v>206.97</v>
      </c>
      <c r="AC40">
        <v>4.0</v>
      </c>
      <c r="AD40">
        <v>5.0</v>
      </c>
      <c r="AE40">
        <f t="shared" si="6"/>
        <v>20</v>
      </c>
      <c r="AF40">
        <f t="shared" si="7"/>
        <v>10.3485</v>
      </c>
      <c r="AG40" t="s">
        <v>41</v>
      </c>
      <c r="AH40" s="11" t="s">
        <v>42</v>
      </c>
      <c r="AI40" s="6">
        <v>35218.0</v>
      </c>
      <c r="AJ40" s="7">
        <v>300.0</v>
      </c>
      <c r="AK40" s="3">
        <f t="shared" si="8"/>
        <v>10007.2013</v>
      </c>
      <c r="AL40" s="1">
        <f t="shared" si="9"/>
        <v>0.01433182278</v>
      </c>
      <c r="AM40" s="1">
        <v>62.0</v>
      </c>
      <c r="AN40" s="1">
        <v>8.0</v>
      </c>
    </row>
    <row r="41" ht="13.5" customHeight="1">
      <c r="A41">
        <v>400.0</v>
      </c>
      <c r="C41" s="3">
        <f t="shared" si="1"/>
        <v>0.02153723764</v>
      </c>
      <c r="D41" s="2">
        <v>-119.206</v>
      </c>
      <c r="E41" s="3">
        <f t="shared" si="2"/>
        <v>0.02639163049</v>
      </c>
      <c r="F41" s="8">
        <v>1.0</v>
      </c>
      <c r="G41" s="9">
        <v>0.021537237637689017</v>
      </c>
      <c r="H41" s="2">
        <v>-119.206</v>
      </c>
      <c r="I41" s="3">
        <f t="shared" si="3"/>
        <v>0.00006597907622</v>
      </c>
      <c r="J41">
        <f t="shared" si="4"/>
        <v>0.01160306281</v>
      </c>
      <c r="K41">
        <v>2.27454</v>
      </c>
      <c r="L41" s="4">
        <v>0.02</v>
      </c>
      <c r="M41" t="s">
        <v>66</v>
      </c>
      <c r="N41" t="s">
        <v>60</v>
      </c>
      <c r="P41" t="s">
        <v>35</v>
      </c>
      <c r="Q41" s="5"/>
      <c r="S41" s="3">
        <v>46.43120983398787</v>
      </c>
      <c r="U41" s="3">
        <f t="shared" si="5"/>
        <v>0.02639163049</v>
      </c>
      <c r="V41" t="s">
        <v>37</v>
      </c>
      <c r="W41" t="s">
        <v>38</v>
      </c>
      <c r="X41" t="s">
        <v>61</v>
      </c>
      <c r="Y41" s="11" t="s">
        <v>62</v>
      </c>
      <c r="Z41" t="s">
        <v>63</v>
      </c>
      <c r="AB41" s="1">
        <v>206.97</v>
      </c>
      <c r="AC41">
        <v>4.0</v>
      </c>
      <c r="AD41">
        <v>5.0</v>
      </c>
      <c r="AE41">
        <f t="shared" si="6"/>
        <v>20</v>
      </c>
      <c r="AF41">
        <f t="shared" si="7"/>
        <v>10.3485</v>
      </c>
      <c r="AG41" t="s">
        <v>41</v>
      </c>
      <c r="AH41" s="11" t="s">
        <v>42</v>
      </c>
      <c r="AI41" s="6">
        <v>35218.0</v>
      </c>
      <c r="AJ41" s="7">
        <v>300.0</v>
      </c>
      <c r="AK41" s="3">
        <f t="shared" si="8"/>
        <v>14210.07044</v>
      </c>
      <c r="AL41" s="1">
        <f t="shared" si="9"/>
        <v>0.01992352775</v>
      </c>
      <c r="AM41" s="1">
        <v>62.0</v>
      </c>
      <c r="AN41" s="1">
        <v>8.0</v>
      </c>
    </row>
    <row r="42" ht="13.5" customHeight="1">
      <c r="A42">
        <v>700.0</v>
      </c>
      <c r="C42" s="3">
        <f t="shared" si="1"/>
        <v>0.0259143309</v>
      </c>
      <c r="D42" s="2">
        <v>-184.305</v>
      </c>
      <c r="E42" s="3">
        <f t="shared" si="2"/>
        <v>0.09175553561</v>
      </c>
      <c r="F42" s="8">
        <v>1.0</v>
      </c>
      <c r="G42" s="9">
        <v>0.021537237637689017</v>
      </c>
      <c r="H42" s="2">
        <v>-119.206</v>
      </c>
      <c r="I42" s="3">
        <f t="shared" si="3"/>
        <v>0.0001310793366</v>
      </c>
      <c r="J42">
        <f t="shared" si="4"/>
        <v>0.04884562817</v>
      </c>
      <c r="K42">
        <v>1.87848</v>
      </c>
      <c r="L42" s="4">
        <v>0.02</v>
      </c>
      <c r="M42" t="s">
        <v>66</v>
      </c>
      <c r="N42" t="s">
        <v>60</v>
      </c>
      <c r="P42" t="s">
        <v>35</v>
      </c>
      <c r="Q42" s="5"/>
      <c r="S42" s="3">
        <v>38.588686846389635</v>
      </c>
      <c r="U42" s="3">
        <f t="shared" si="5"/>
        <v>0.09175553561</v>
      </c>
      <c r="V42" t="s">
        <v>37</v>
      </c>
      <c r="W42" t="s">
        <v>38</v>
      </c>
      <c r="X42" t="s">
        <v>61</v>
      </c>
      <c r="Y42" s="11" t="s">
        <v>62</v>
      </c>
      <c r="Z42" t="s">
        <v>63</v>
      </c>
      <c r="AB42" s="1">
        <v>206.97</v>
      </c>
      <c r="AC42">
        <v>4.0</v>
      </c>
      <c r="AD42">
        <v>5.0</v>
      </c>
      <c r="AE42">
        <f t="shared" si="6"/>
        <v>20</v>
      </c>
      <c r="AF42">
        <f t="shared" si="7"/>
        <v>10.3485</v>
      </c>
      <c r="AG42" t="s">
        <v>41</v>
      </c>
      <c r="AH42" s="11" t="s">
        <v>42</v>
      </c>
      <c r="AI42" s="6">
        <v>35218.0</v>
      </c>
      <c r="AJ42" s="7">
        <v>300.0</v>
      </c>
      <c r="AK42" s="3">
        <f t="shared" si="8"/>
        <v>33968.33303</v>
      </c>
      <c r="AL42" s="1">
        <f t="shared" si="9"/>
        <v>0.03508660041</v>
      </c>
      <c r="AM42" s="1">
        <v>62.0</v>
      </c>
      <c r="AN42" s="1">
        <v>8.0</v>
      </c>
    </row>
    <row r="43" ht="13.5" customHeight="1">
      <c r="A43">
        <v>1000.0</v>
      </c>
      <c r="C43" s="3">
        <f t="shared" si="1"/>
        <v>0.02663790097</v>
      </c>
      <c r="D43" s="2">
        <v>-205.164</v>
      </c>
      <c r="E43" s="3">
        <f t="shared" si="2"/>
        <v>0.1580164554</v>
      </c>
      <c r="F43" s="8">
        <v>1.0</v>
      </c>
      <c r="G43" s="9">
        <v>0.021537237637689017</v>
      </c>
      <c r="H43" s="2">
        <v>-119.206</v>
      </c>
      <c r="I43" s="3">
        <f t="shared" si="3"/>
        <v>0.0001580164554</v>
      </c>
      <c r="J43">
        <f t="shared" si="4"/>
        <v>0.09102435246</v>
      </c>
      <c r="K43">
        <v>1.73598</v>
      </c>
      <c r="L43" s="4">
        <v>0.02</v>
      </c>
      <c r="M43" t="s">
        <v>66</v>
      </c>
      <c r="N43" t="s">
        <v>60</v>
      </c>
      <c r="P43" t="s">
        <v>35</v>
      </c>
      <c r="Q43" s="5"/>
      <c r="S43" s="3">
        <v>37.54049544720841</v>
      </c>
      <c r="U43" s="3">
        <f t="shared" si="5"/>
        <v>0.1580164554</v>
      </c>
      <c r="V43" t="s">
        <v>37</v>
      </c>
      <c r="W43" t="s">
        <v>38</v>
      </c>
      <c r="X43" t="s">
        <v>61</v>
      </c>
      <c r="Y43" s="11" t="s">
        <v>62</v>
      </c>
      <c r="Z43" t="s">
        <v>63</v>
      </c>
      <c r="AA43" t="s">
        <v>65</v>
      </c>
      <c r="AB43" s="1">
        <v>206.97</v>
      </c>
      <c r="AC43">
        <v>4.0</v>
      </c>
      <c r="AD43">
        <v>5.0</v>
      </c>
      <c r="AE43">
        <f t="shared" si="6"/>
        <v>20</v>
      </c>
      <c r="AF43">
        <f t="shared" si="7"/>
        <v>10.3485</v>
      </c>
      <c r="AG43" t="s">
        <v>41</v>
      </c>
      <c r="AH43" s="11" t="s">
        <v>42</v>
      </c>
      <c r="AI43" s="6">
        <v>35218.0</v>
      </c>
      <c r="AJ43" s="7">
        <v>300.0</v>
      </c>
      <c r="AK43" s="3">
        <f t="shared" si="8"/>
        <v>42092.2669</v>
      </c>
      <c r="AL43" s="1">
        <f t="shared" si="9"/>
        <v>0.05276489873</v>
      </c>
      <c r="AM43" s="1">
        <v>62.0</v>
      </c>
      <c r="AN43" s="1">
        <v>8.0</v>
      </c>
    </row>
    <row r="44" ht="13.5" customHeight="1">
      <c r="A44">
        <v>300.0</v>
      </c>
      <c r="C44" s="3">
        <f t="shared" si="1"/>
        <v>0.00886420926</v>
      </c>
      <c r="D44" s="2">
        <v>-91.1852</v>
      </c>
      <c r="E44" s="3">
        <f t="shared" si="2"/>
        <v>0.02814038045</v>
      </c>
      <c r="F44" s="8">
        <v>1.0</v>
      </c>
      <c r="G44" s="9">
        <v>0.009823584834944497</v>
      </c>
      <c r="H44" s="2">
        <v>-114.152</v>
      </c>
      <c r="I44" s="3">
        <f t="shared" si="3"/>
        <v>0.00009380126817</v>
      </c>
      <c r="J44">
        <f t="shared" si="4"/>
        <v>0.01241031111</v>
      </c>
      <c r="K44">
        <v>2.2675</v>
      </c>
      <c r="L44" s="4">
        <v>0.04</v>
      </c>
      <c r="M44" t="s">
        <v>67</v>
      </c>
      <c r="N44" t="s">
        <v>60</v>
      </c>
      <c r="P44" t="s">
        <v>35</v>
      </c>
      <c r="Q44" s="5"/>
      <c r="S44" s="3">
        <v>112.81322120472772</v>
      </c>
      <c r="U44" s="3">
        <f t="shared" si="5"/>
        <v>0.02814038045</v>
      </c>
      <c r="V44" t="s">
        <v>37</v>
      </c>
      <c r="W44" t="s">
        <v>38</v>
      </c>
      <c r="X44" t="s">
        <v>61</v>
      </c>
      <c r="Y44" s="11" t="s">
        <v>62</v>
      </c>
      <c r="Z44" t="s">
        <v>63</v>
      </c>
      <c r="AA44" t="s">
        <v>64</v>
      </c>
      <c r="AB44" s="1">
        <v>206.97</v>
      </c>
      <c r="AC44">
        <v>4.0</v>
      </c>
      <c r="AD44">
        <v>5.0</v>
      </c>
      <c r="AE44">
        <f t="shared" si="6"/>
        <v>20</v>
      </c>
      <c r="AF44">
        <f t="shared" si="7"/>
        <v>10.3485</v>
      </c>
      <c r="AG44" t="s">
        <v>41</v>
      </c>
      <c r="AH44" s="11" t="s">
        <v>42</v>
      </c>
      <c r="AI44" s="6">
        <v>35218.0</v>
      </c>
      <c r="AJ44" s="7">
        <v>300.0</v>
      </c>
      <c r="AK44" s="3">
        <f t="shared" si="8"/>
        <v>8314.740699</v>
      </c>
      <c r="AL44" s="1">
        <f t="shared" si="9"/>
        <v>0.03641864517</v>
      </c>
      <c r="AM44" s="1">
        <v>62.0</v>
      </c>
      <c r="AN44" s="1">
        <v>8.0</v>
      </c>
    </row>
    <row r="45" ht="13.5" customHeight="1">
      <c r="A45">
        <v>400.0</v>
      </c>
      <c r="C45" s="3">
        <f t="shared" si="1"/>
        <v>0.009823584835</v>
      </c>
      <c r="D45" s="2">
        <v>-114.152</v>
      </c>
      <c r="E45" s="3">
        <f t="shared" si="2"/>
        <v>0.05305875329</v>
      </c>
      <c r="F45" s="8">
        <v>1.0</v>
      </c>
      <c r="G45" s="9">
        <v>0.009823584834944497</v>
      </c>
      <c r="H45" s="2">
        <v>-114.152</v>
      </c>
      <c r="I45" s="3">
        <f t="shared" si="3"/>
        <v>0.0001326468832</v>
      </c>
      <c r="J45">
        <f t="shared" si="4"/>
        <v>0.02456366903</v>
      </c>
      <c r="K45">
        <v>2.16005</v>
      </c>
      <c r="L45" s="4">
        <v>0.04</v>
      </c>
      <c r="M45" t="s">
        <v>67</v>
      </c>
      <c r="N45" t="s">
        <v>60</v>
      </c>
      <c r="P45" t="s">
        <v>35</v>
      </c>
      <c r="Q45" s="5"/>
      <c r="S45" s="3">
        <v>101.79583286569643</v>
      </c>
      <c r="U45" s="3">
        <f t="shared" si="5"/>
        <v>0.05305875329</v>
      </c>
      <c r="V45" t="s">
        <v>37</v>
      </c>
      <c r="W45" t="s">
        <v>38</v>
      </c>
      <c r="X45" t="s">
        <v>61</v>
      </c>
      <c r="Y45" s="11" t="s">
        <v>62</v>
      </c>
      <c r="Z45" t="s">
        <v>63</v>
      </c>
      <c r="AB45" s="1">
        <v>206.97</v>
      </c>
      <c r="AC45">
        <v>4.0</v>
      </c>
      <c r="AD45">
        <v>5.0</v>
      </c>
      <c r="AE45">
        <f t="shared" si="6"/>
        <v>20</v>
      </c>
      <c r="AF45">
        <f t="shared" si="7"/>
        <v>10.3485</v>
      </c>
      <c r="AG45" t="s">
        <v>41</v>
      </c>
      <c r="AH45" s="11" t="s">
        <v>42</v>
      </c>
      <c r="AI45" s="6">
        <v>35218.0</v>
      </c>
      <c r="AJ45" s="7">
        <v>300.0</v>
      </c>
      <c r="AK45" s="3">
        <f t="shared" si="8"/>
        <v>13030.6791</v>
      </c>
      <c r="AL45" s="1">
        <f t="shared" si="9"/>
        <v>0.04599557088</v>
      </c>
      <c r="AM45" s="1">
        <v>62.0</v>
      </c>
      <c r="AN45" s="1">
        <v>8.0</v>
      </c>
    </row>
    <row r="46" ht="13.5" customHeight="1">
      <c r="A46">
        <v>700.0</v>
      </c>
      <c r="C46" s="3">
        <f t="shared" si="1"/>
        <v>0.01250201455</v>
      </c>
      <c r="D46" s="2">
        <v>-164.082</v>
      </c>
      <c r="E46" s="3">
        <f t="shared" si="2"/>
        <v>0.1507439608</v>
      </c>
      <c r="F46" s="8">
        <v>1.0</v>
      </c>
      <c r="G46" s="9">
        <v>0.009823584834944497</v>
      </c>
      <c r="H46" s="2">
        <v>-114.152</v>
      </c>
      <c r="I46" s="3">
        <f t="shared" si="3"/>
        <v>0.0002153485154</v>
      </c>
      <c r="J46">
        <f t="shared" si="4"/>
        <v>0.0802469847</v>
      </c>
      <c r="K46">
        <v>1.8785</v>
      </c>
      <c r="L46" s="4">
        <v>0.04</v>
      </c>
      <c r="M46" t="s">
        <v>67</v>
      </c>
      <c r="N46" t="s">
        <v>60</v>
      </c>
      <c r="P46" t="s">
        <v>35</v>
      </c>
      <c r="Q46" s="5"/>
      <c r="S46" s="3">
        <v>79.98710895838182</v>
      </c>
      <c r="U46" s="3">
        <f t="shared" si="5"/>
        <v>0.1507439608</v>
      </c>
      <c r="V46" t="s">
        <v>37</v>
      </c>
      <c r="W46" t="s">
        <v>38</v>
      </c>
      <c r="X46" t="s">
        <v>61</v>
      </c>
      <c r="Y46" s="11" t="s">
        <v>62</v>
      </c>
      <c r="Z46" t="s">
        <v>63</v>
      </c>
      <c r="AB46" s="1">
        <v>206.97</v>
      </c>
      <c r="AC46">
        <v>4.0</v>
      </c>
      <c r="AD46">
        <v>5.0</v>
      </c>
      <c r="AE46">
        <f t="shared" si="6"/>
        <v>20</v>
      </c>
      <c r="AF46">
        <f t="shared" si="7"/>
        <v>10.3485</v>
      </c>
      <c r="AG46" t="s">
        <v>41</v>
      </c>
      <c r="AH46" s="11" t="s">
        <v>42</v>
      </c>
      <c r="AI46" s="6">
        <v>35218.0</v>
      </c>
      <c r="AJ46" s="7">
        <v>300.0</v>
      </c>
      <c r="AK46" s="3">
        <f t="shared" si="8"/>
        <v>26922.90272</v>
      </c>
      <c r="AL46" s="1">
        <f t="shared" si="9"/>
        <v>0.07272716641</v>
      </c>
      <c r="AM46" s="1">
        <v>62.0</v>
      </c>
      <c r="AN46" s="1">
        <v>8.0</v>
      </c>
    </row>
    <row r="47" ht="13.5" customHeight="1">
      <c r="A47">
        <v>1000.0</v>
      </c>
      <c r="C47" s="3">
        <f t="shared" si="1"/>
        <v>0.01454554506</v>
      </c>
      <c r="D47" s="2">
        <v>-172.301</v>
      </c>
      <c r="E47" s="3">
        <f t="shared" si="2"/>
        <v>0.2041012178</v>
      </c>
      <c r="F47" s="8">
        <v>1.0</v>
      </c>
      <c r="G47" s="9">
        <v>0.009823584834944497</v>
      </c>
      <c r="H47" s="2">
        <v>-114.152</v>
      </c>
      <c r="I47" s="3">
        <f t="shared" si="3"/>
        <v>0.0002041012178</v>
      </c>
      <c r="J47">
        <f t="shared" si="4"/>
        <v>0.1209918892</v>
      </c>
      <c r="K47">
        <v>1.6869</v>
      </c>
      <c r="L47" s="4">
        <v>0.1</v>
      </c>
      <c r="M47" t="s">
        <v>68</v>
      </c>
      <c r="N47" t="s">
        <v>60</v>
      </c>
      <c r="P47" t="s">
        <v>35</v>
      </c>
      <c r="Q47" s="5"/>
      <c r="S47" s="3">
        <v>68.74957218785225</v>
      </c>
      <c r="U47" s="3">
        <f t="shared" si="5"/>
        <v>0.2041012178</v>
      </c>
      <c r="V47" t="s">
        <v>37</v>
      </c>
      <c r="W47" t="s">
        <v>38</v>
      </c>
      <c r="X47" t="s">
        <v>61</v>
      </c>
      <c r="Y47" s="11" t="s">
        <v>62</v>
      </c>
      <c r="Z47" t="s">
        <v>63</v>
      </c>
      <c r="AA47" t="s">
        <v>65</v>
      </c>
      <c r="AB47" s="1">
        <v>206.97</v>
      </c>
      <c r="AC47">
        <v>4.0</v>
      </c>
      <c r="AD47">
        <v>5.0</v>
      </c>
      <c r="AE47">
        <f t="shared" si="6"/>
        <v>20</v>
      </c>
      <c r="AF47">
        <f t="shared" si="7"/>
        <v>10.3485</v>
      </c>
      <c r="AG47" t="s">
        <v>41</v>
      </c>
      <c r="AH47" s="11" t="s">
        <v>42</v>
      </c>
      <c r="AI47" s="6">
        <v>35218.0</v>
      </c>
      <c r="AJ47" s="7">
        <v>300.0</v>
      </c>
      <c r="AK47" s="3">
        <f t="shared" si="8"/>
        <v>29687.6346</v>
      </c>
      <c r="AL47" s="1">
        <f t="shared" si="9"/>
        <v>0.09944214603</v>
      </c>
      <c r="AM47" s="1">
        <v>62.0</v>
      </c>
      <c r="AN47" s="1">
        <v>8.0</v>
      </c>
    </row>
    <row r="48" ht="13.5" customHeight="1">
      <c r="A48">
        <v>300.0</v>
      </c>
      <c r="C48" s="3">
        <f t="shared" si="1"/>
        <v>0.007325377328</v>
      </c>
      <c r="D48" s="2">
        <v>-72.2292</v>
      </c>
      <c r="E48" s="3">
        <f t="shared" si="2"/>
        <v>0.02136568711</v>
      </c>
      <c r="F48" s="8">
        <v>1.0</v>
      </c>
      <c r="G48" s="9">
        <v>0.007257716502674273</v>
      </c>
      <c r="H48" s="2">
        <v>-72.4358</v>
      </c>
      <c r="I48" s="3">
        <f t="shared" si="3"/>
        <v>0.00007121895704</v>
      </c>
      <c r="J48" t="str">
        <f t="shared" si="4"/>
        <v/>
      </c>
      <c r="L48" s="4">
        <v>0.1</v>
      </c>
      <c r="M48" t="s">
        <v>68</v>
      </c>
      <c r="N48" t="s">
        <v>60</v>
      </c>
      <c r="P48" t="s">
        <v>35</v>
      </c>
      <c r="Q48" s="5"/>
      <c r="S48" s="3">
        <v>136.51173928406322</v>
      </c>
      <c r="U48" s="3">
        <f t="shared" si="5"/>
        <v>0.02136568711</v>
      </c>
      <c r="V48" t="s">
        <v>37</v>
      </c>
      <c r="W48" t="s">
        <v>38</v>
      </c>
      <c r="X48" t="s">
        <v>61</v>
      </c>
      <c r="Y48" s="11" t="s">
        <v>62</v>
      </c>
      <c r="Z48" t="s">
        <v>63</v>
      </c>
      <c r="AA48" t="s">
        <v>64</v>
      </c>
      <c r="AB48" s="1">
        <v>206.97</v>
      </c>
      <c r="AC48">
        <v>4.0</v>
      </c>
      <c r="AD48">
        <v>5.0</v>
      </c>
      <c r="AE48">
        <f t="shared" si="6"/>
        <v>20</v>
      </c>
      <c r="AF48">
        <f t="shared" si="7"/>
        <v>10.3485</v>
      </c>
      <c r="AG48" t="s">
        <v>41</v>
      </c>
      <c r="AH48" s="11" t="s">
        <v>42</v>
      </c>
      <c r="AI48" s="6">
        <v>35218.0</v>
      </c>
      <c r="AJ48" s="7">
        <v>300.0</v>
      </c>
      <c r="AK48" s="3">
        <f t="shared" si="8"/>
        <v>5217.057333</v>
      </c>
      <c r="AL48" s="1" t="str">
        <f t="shared" si="9"/>
        <v/>
      </c>
      <c r="AM48" s="1">
        <v>62.0</v>
      </c>
      <c r="AN48" s="1">
        <v>8.0</v>
      </c>
    </row>
    <row r="49" ht="13.5" customHeight="1">
      <c r="A49">
        <v>400.0</v>
      </c>
      <c r="C49" s="3">
        <f t="shared" si="1"/>
        <v>0.007257716503</v>
      </c>
      <c r="D49" s="2">
        <v>-72.4358</v>
      </c>
      <c r="E49" s="3">
        <f t="shared" si="2"/>
        <v>0.02891788413</v>
      </c>
      <c r="F49" s="8">
        <v>1.0</v>
      </c>
      <c r="G49" s="9">
        <v>0.007257716502674273</v>
      </c>
      <c r="H49" s="2">
        <v>-72.4358</v>
      </c>
      <c r="I49" s="3">
        <f t="shared" si="3"/>
        <v>0.00007229471032</v>
      </c>
      <c r="J49" t="str">
        <f t="shared" si="4"/>
        <v/>
      </c>
      <c r="L49" s="4">
        <v>0.1</v>
      </c>
      <c r="M49" t="s">
        <v>68</v>
      </c>
      <c r="N49" t="s">
        <v>60</v>
      </c>
      <c r="P49" t="s">
        <v>35</v>
      </c>
      <c r="Q49" s="5"/>
      <c r="S49" s="3">
        <v>137.7843843351455</v>
      </c>
      <c r="U49" s="3">
        <f t="shared" si="5"/>
        <v>0.02891788413</v>
      </c>
      <c r="V49" t="s">
        <v>37</v>
      </c>
      <c r="W49" t="s">
        <v>38</v>
      </c>
      <c r="X49" t="s">
        <v>61</v>
      </c>
      <c r="Y49" s="11" t="s">
        <v>62</v>
      </c>
      <c r="Z49" t="s">
        <v>63</v>
      </c>
      <c r="AB49" s="1">
        <v>206.97</v>
      </c>
      <c r="AC49">
        <v>4.0</v>
      </c>
      <c r="AD49">
        <v>5.0</v>
      </c>
      <c r="AE49">
        <f t="shared" si="6"/>
        <v>20</v>
      </c>
      <c r="AF49">
        <f t="shared" si="7"/>
        <v>10.3485</v>
      </c>
      <c r="AG49" t="s">
        <v>41</v>
      </c>
      <c r="AH49" s="11" t="s">
        <v>42</v>
      </c>
      <c r="AI49" s="6">
        <v>35218.0</v>
      </c>
      <c r="AJ49" s="7">
        <v>300.0</v>
      </c>
      <c r="AK49" s="3">
        <f t="shared" si="8"/>
        <v>5246.945122</v>
      </c>
      <c r="AL49" s="1" t="str">
        <f t="shared" si="9"/>
        <v/>
      </c>
      <c r="AM49" s="1">
        <v>62.0</v>
      </c>
      <c r="AN49" s="1">
        <v>8.0</v>
      </c>
    </row>
    <row r="50" ht="13.5" customHeight="1">
      <c r="A50">
        <v>700.0</v>
      </c>
      <c r="C50" s="3">
        <f t="shared" si="1"/>
        <v>0.007633259027</v>
      </c>
      <c r="D50" s="2">
        <v>-80.6522</v>
      </c>
      <c r="E50" s="3">
        <f t="shared" si="2"/>
        <v>0.05965137747</v>
      </c>
      <c r="F50" s="8">
        <v>1.0</v>
      </c>
      <c r="G50" s="9">
        <v>0.007257716502674273</v>
      </c>
      <c r="H50" s="2">
        <v>-72.4358</v>
      </c>
      <c r="I50" s="3">
        <f t="shared" si="3"/>
        <v>0.00008521625352</v>
      </c>
      <c r="J50" t="str">
        <f t="shared" si="4"/>
        <v/>
      </c>
      <c r="L50" s="4">
        <v>0.1</v>
      </c>
      <c r="M50" t="s">
        <v>68</v>
      </c>
      <c r="N50" t="s">
        <v>60</v>
      </c>
      <c r="P50" t="s">
        <v>35</v>
      </c>
      <c r="Q50" s="5"/>
      <c r="S50" s="3">
        <v>131.00564207458837</v>
      </c>
      <c r="U50" s="3">
        <f t="shared" si="5"/>
        <v>0.05965137747</v>
      </c>
      <c r="V50" t="s">
        <v>37</v>
      </c>
      <c r="W50" t="s">
        <v>38</v>
      </c>
      <c r="X50" t="s">
        <v>61</v>
      </c>
      <c r="Y50" s="11" t="s">
        <v>62</v>
      </c>
      <c r="Z50" t="s">
        <v>63</v>
      </c>
      <c r="AB50" s="1">
        <v>206.97</v>
      </c>
      <c r="AC50">
        <v>4.0</v>
      </c>
      <c r="AD50">
        <v>5.0</v>
      </c>
      <c r="AE50">
        <f t="shared" si="6"/>
        <v>20</v>
      </c>
      <c r="AF50">
        <f t="shared" si="7"/>
        <v>10.3485</v>
      </c>
      <c r="AG50" t="s">
        <v>41</v>
      </c>
      <c r="AH50" s="11" t="s">
        <v>42</v>
      </c>
      <c r="AI50" s="6">
        <v>35218.0</v>
      </c>
      <c r="AJ50" s="7">
        <v>300.0</v>
      </c>
      <c r="AK50" s="3">
        <f t="shared" si="8"/>
        <v>6504.777365</v>
      </c>
      <c r="AL50" s="1" t="str">
        <f t="shared" si="9"/>
        <v/>
      </c>
      <c r="AM50" s="1">
        <v>62.0</v>
      </c>
      <c r="AN50" s="1">
        <v>8.0</v>
      </c>
    </row>
    <row r="51" ht="13.5" customHeight="1">
      <c r="A51">
        <v>1000.0</v>
      </c>
      <c r="C51" s="3">
        <f t="shared" si="1"/>
        <v>0.008303286055</v>
      </c>
      <c r="D51" s="2">
        <v>-92.6656</v>
      </c>
      <c r="E51" s="3">
        <f t="shared" si="2"/>
        <v>0.1034158448</v>
      </c>
      <c r="F51" s="8">
        <v>1.0</v>
      </c>
      <c r="G51" s="9">
        <v>0.007257716502674273</v>
      </c>
      <c r="H51" s="2">
        <v>-72.4358</v>
      </c>
      <c r="I51" s="3">
        <f t="shared" si="3"/>
        <v>0.0001034158448</v>
      </c>
      <c r="J51" t="str">
        <f t="shared" si="4"/>
        <v/>
      </c>
      <c r="L51" s="4">
        <v>0.1</v>
      </c>
      <c r="M51" t="s">
        <v>68</v>
      </c>
      <c r="N51" t="s">
        <v>60</v>
      </c>
      <c r="P51" t="s">
        <v>35</v>
      </c>
      <c r="Q51" s="5"/>
      <c r="S51" s="3">
        <v>120.4342465540844</v>
      </c>
      <c r="U51" s="3">
        <f t="shared" si="5"/>
        <v>0.1034158448</v>
      </c>
      <c r="V51" t="s">
        <v>37</v>
      </c>
      <c r="W51" t="s">
        <v>38</v>
      </c>
      <c r="X51" t="s">
        <v>61</v>
      </c>
      <c r="Y51" s="11" t="s">
        <v>62</v>
      </c>
      <c r="Z51" t="s">
        <v>63</v>
      </c>
      <c r="AA51" t="s">
        <v>65</v>
      </c>
      <c r="AB51" s="1">
        <v>206.97</v>
      </c>
      <c r="AC51">
        <v>4.0</v>
      </c>
      <c r="AD51">
        <v>5.0</v>
      </c>
      <c r="AE51">
        <f t="shared" si="6"/>
        <v>20</v>
      </c>
      <c r="AF51">
        <f t="shared" si="7"/>
        <v>10.3485</v>
      </c>
      <c r="AG51" t="s">
        <v>41</v>
      </c>
      <c r="AH51" s="11" t="s">
        <v>42</v>
      </c>
      <c r="AI51" s="6">
        <v>35218.0</v>
      </c>
      <c r="AJ51" s="7">
        <v>300.0</v>
      </c>
      <c r="AK51" s="3">
        <f t="shared" si="8"/>
        <v>8586.913423</v>
      </c>
      <c r="AL51" s="1" t="str">
        <f t="shared" si="9"/>
        <v/>
      </c>
      <c r="AM51" s="1">
        <v>62.0</v>
      </c>
      <c r="AN51" s="1">
        <v>8.0</v>
      </c>
    </row>
    <row r="52" ht="13.5" customHeight="1">
      <c r="A52">
        <v>300.0</v>
      </c>
      <c r="C52" s="1">
        <v>0.02</v>
      </c>
      <c r="D52" s="2">
        <v>-180.0</v>
      </c>
      <c r="E52" s="3">
        <f t="shared" si="2"/>
        <v>0.0486</v>
      </c>
      <c r="F52" s="8">
        <v>1.0</v>
      </c>
      <c r="G52" s="1">
        <v>0.0215409</v>
      </c>
      <c r="H52" s="2">
        <v>-203.876</v>
      </c>
      <c r="I52" s="3">
        <f t="shared" si="3"/>
        <v>0.000162</v>
      </c>
      <c r="J52">
        <f t="shared" si="4"/>
        <v>0.01944</v>
      </c>
      <c r="K52">
        <v>2.5</v>
      </c>
      <c r="L52" s="4">
        <v>0.02</v>
      </c>
      <c r="M52" t="s">
        <v>69</v>
      </c>
      <c r="N52" t="s">
        <v>70</v>
      </c>
      <c r="P52" t="s">
        <v>35</v>
      </c>
      <c r="Q52" s="5"/>
      <c r="S52" s="3">
        <f t="shared" ref="S52:S70" si="10">IFERROR(1/C52,"")</f>
        <v>50</v>
      </c>
      <c r="U52" s="3">
        <f t="shared" si="5"/>
        <v>0.0486</v>
      </c>
      <c r="V52" t="s">
        <v>71</v>
      </c>
      <c r="W52" t="s">
        <v>38</v>
      </c>
      <c r="X52" t="s">
        <v>72</v>
      </c>
      <c r="Y52" s="11" t="s">
        <v>73</v>
      </c>
      <c r="Z52" t="s">
        <v>74</v>
      </c>
      <c r="AB52" s="1">
        <v>208.21</v>
      </c>
      <c r="AC52">
        <v>4.0</v>
      </c>
      <c r="AD52">
        <v>5.0</v>
      </c>
      <c r="AE52">
        <f t="shared" si="6"/>
        <v>20</v>
      </c>
      <c r="AF52">
        <f t="shared" si="7"/>
        <v>10.4105</v>
      </c>
      <c r="AG52" t="s">
        <v>75</v>
      </c>
      <c r="AH52" s="11" t="s">
        <v>76</v>
      </c>
      <c r="AI52" s="6">
        <v>166044.0</v>
      </c>
      <c r="AJ52" s="7">
        <v>298.0</v>
      </c>
      <c r="AK52" s="3">
        <f t="shared" si="8"/>
        <v>32400</v>
      </c>
      <c r="AL52" s="1">
        <f t="shared" si="9"/>
        <v>0.01464</v>
      </c>
      <c r="AM52" s="1">
        <v>62.0</v>
      </c>
      <c r="AN52" s="1">
        <v>8.0</v>
      </c>
    </row>
    <row r="53" ht="13.5" customHeight="1">
      <c r="A53">
        <v>400.0</v>
      </c>
      <c r="C53" s="1">
        <v>0.0215409</v>
      </c>
      <c r="D53" s="2">
        <v>-203.876</v>
      </c>
      <c r="E53" s="3">
        <f t="shared" si="2"/>
        <v>0.07718419077</v>
      </c>
      <c r="F53" s="8">
        <v>1.0</v>
      </c>
      <c r="G53" s="9">
        <v>0.0215409</v>
      </c>
      <c r="H53" s="2">
        <v>-203.876</v>
      </c>
      <c r="I53" s="3">
        <f t="shared" si="3"/>
        <v>0.0001929604769</v>
      </c>
      <c r="J53">
        <f t="shared" si="4"/>
        <v>0.03719487009</v>
      </c>
      <c r="K53">
        <v>2.07513</v>
      </c>
      <c r="L53" s="4">
        <v>0.02</v>
      </c>
      <c r="M53" t="s">
        <v>69</v>
      </c>
      <c r="N53" t="s">
        <v>70</v>
      </c>
      <c r="P53" t="s">
        <v>35</v>
      </c>
      <c r="Q53" s="5"/>
      <c r="S53" s="3">
        <f t="shared" si="10"/>
        <v>46.42331565</v>
      </c>
      <c r="U53" s="3">
        <f t="shared" si="5"/>
        <v>0.07718419077</v>
      </c>
      <c r="V53" t="s">
        <v>71</v>
      </c>
      <c r="W53" t="s">
        <v>38</v>
      </c>
      <c r="X53" t="s">
        <v>72</v>
      </c>
      <c r="Y53" s="11" t="s">
        <v>73</v>
      </c>
      <c r="Z53" t="s">
        <v>74</v>
      </c>
      <c r="AB53" s="1">
        <v>208.21</v>
      </c>
      <c r="AC53">
        <v>4.0</v>
      </c>
      <c r="AD53">
        <v>5.0</v>
      </c>
      <c r="AE53">
        <f t="shared" si="6"/>
        <v>20</v>
      </c>
      <c r="AF53">
        <f t="shared" si="7"/>
        <v>10.4105</v>
      </c>
      <c r="AG53" t="s">
        <v>75</v>
      </c>
      <c r="AH53" s="11" t="s">
        <v>76</v>
      </c>
      <c r="AI53" s="6">
        <v>166044.0</v>
      </c>
      <c r="AJ53" s="7">
        <v>298.0</v>
      </c>
      <c r="AK53" s="3">
        <f t="shared" si="8"/>
        <v>41565.42338</v>
      </c>
      <c r="AL53" s="1">
        <f t="shared" si="9"/>
        <v>0.02183436993</v>
      </c>
      <c r="AM53" s="1">
        <v>62.0</v>
      </c>
      <c r="AN53" s="1">
        <v>8.0</v>
      </c>
    </row>
    <row r="54" ht="13.5" customHeight="1">
      <c r="A54">
        <v>700.0</v>
      </c>
      <c r="C54" s="1">
        <v>0.028358</v>
      </c>
      <c r="D54" s="2">
        <v>-234.574</v>
      </c>
      <c r="E54" s="3">
        <f t="shared" si="2"/>
        <v>0.1358257741</v>
      </c>
      <c r="F54" s="8">
        <v>1.0</v>
      </c>
      <c r="G54" s="9">
        <v>0.0215409</v>
      </c>
      <c r="H54" s="2">
        <v>-203.876</v>
      </c>
      <c r="I54" s="3">
        <f t="shared" si="3"/>
        <v>0.0001940368202</v>
      </c>
      <c r="J54">
        <f t="shared" si="4"/>
        <v>0.08329343661</v>
      </c>
      <c r="K54">
        <v>1.63069</v>
      </c>
      <c r="L54" s="4">
        <v>0.02</v>
      </c>
      <c r="M54" t="s">
        <v>69</v>
      </c>
      <c r="N54" t="s">
        <v>70</v>
      </c>
      <c r="P54" t="s">
        <v>35</v>
      </c>
      <c r="Q54" s="5"/>
      <c r="S54" s="3">
        <f t="shared" si="10"/>
        <v>35.26341773</v>
      </c>
      <c r="U54" s="3">
        <f t="shared" si="5"/>
        <v>0.1358257741</v>
      </c>
      <c r="V54" t="s">
        <v>71</v>
      </c>
      <c r="W54" t="s">
        <v>38</v>
      </c>
      <c r="X54" t="s">
        <v>72</v>
      </c>
      <c r="Y54" s="11" t="s">
        <v>73</v>
      </c>
      <c r="Z54" t="s">
        <v>74</v>
      </c>
      <c r="AB54" s="1">
        <v>208.21</v>
      </c>
      <c r="AC54">
        <v>4.0</v>
      </c>
      <c r="AD54">
        <v>5.0</v>
      </c>
      <c r="AE54">
        <f t="shared" si="6"/>
        <v>20</v>
      </c>
      <c r="AF54">
        <f t="shared" si="7"/>
        <v>10.4105</v>
      </c>
      <c r="AG54" t="s">
        <v>75</v>
      </c>
      <c r="AH54" s="11" t="s">
        <v>76</v>
      </c>
      <c r="AI54" s="6">
        <v>166044.0</v>
      </c>
      <c r="AJ54" s="7">
        <v>298.0</v>
      </c>
      <c r="AK54" s="3">
        <f t="shared" si="8"/>
        <v>55024.96148</v>
      </c>
      <c r="AL54" s="1">
        <f t="shared" si="9"/>
        <v>0.03693523446</v>
      </c>
      <c r="AM54" s="1">
        <v>62.0</v>
      </c>
      <c r="AN54" s="1">
        <v>8.0</v>
      </c>
    </row>
    <row r="55" ht="13.5" customHeight="1">
      <c r="A55">
        <v>1000.0</v>
      </c>
      <c r="C55" s="1">
        <v>0.0308794</v>
      </c>
      <c r="D55" s="2">
        <v>-248.217</v>
      </c>
      <c r="E55" s="3">
        <f t="shared" si="2"/>
        <v>0.1995235629</v>
      </c>
      <c r="F55" s="8">
        <v>1.0</v>
      </c>
      <c r="G55" s="9">
        <v>0.0215409</v>
      </c>
      <c r="H55" s="2">
        <v>-203.876</v>
      </c>
      <c r="I55" s="3">
        <f t="shared" si="3"/>
        <v>0.0001995235629</v>
      </c>
      <c r="J55">
        <f t="shared" si="4"/>
        <v>0.1445037573</v>
      </c>
      <c r="K55">
        <v>1.38075</v>
      </c>
      <c r="L55" s="4">
        <v>0.02</v>
      </c>
      <c r="M55" t="s">
        <v>69</v>
      </c>
      <c r="N55" t="s">
        <v>70</v>
      </c>
      <c r="P55" t="s">
        <v>35</v>
      </c>
      <c r="Q55" s="5"/>
      <c r="S55" s="3">
        <f t="shared" si="10"/>
        <v>32.38404891</v>
      </c>
      <c r="U55" s="3">
        <f t="shared" si="5"/>
        <v>0.1995235629</v>
      </c>
      <c r="V55" t="s">
        <v>71</v>
      </c>
      <c r="W55" t="s">
        <v>38</v>
      </c>
      <c r="X55" t="s">
        <v>72</v>
      </c>
      <c r="Y55" s="11" t="s">
        <v>73</v>
      </c>
      <c r="Z55" t="s">
        <v>74</v>
      </c>
      <c r="AB55" s="1">
        <v>208.21</v>
      </c>
      <c r="AC55">
        <v>4.0</v>
      </c>
      <c r="AD55">
        <v>5.0</v>
      </c>
      <c r="AE55">
        <f t="shared" si="6"/>
        <v>20</v>
      </c>
      <c r="AF55">
        <f t="shared" si="7"/>
        <v>10.4105</v>
      </c>
      <c r="AG55" t="s">
        <v>75</v>
      </c>
      <c r="AH55" s="11" t="s">
        <v>76</v>
      </c>
      <c r="AI55" s="6">
        <v>166044.0</v>
      </c>
      <c r="AJ55" s="7">
        <v>298.0</v>
      </c>
      <c r="AK55" s="3">
        <f t="shared" si="8"/>
        <v>61611.67909</v>
      </c>
      <c r="AL55" s="1">
        <f t="shared" si="9"/>
        <v>0.05722765117</v>
      </c>
      <c r="AM55" s="1">
        <v>62.0</v>
      </c>
      <c r="AN55" s="1">
        <v>8.0</v>
      </c>
    </row>
    <row r="56" ht="13.5" customHeight="1">
      <c r="A56">
        <v>400.0</v>
      </c>
      <c r="C56" s="1">
        <v>0.0183658</v>
      </c>
      <c r="D56" s="2">
        <v>-153.655</v>
      </c>
      <c r="E56" s="3">
        <f t="shared" si="2"/>
        <v>0.05142135714</v>
      </c>
      <c r="F56" s="8">
        <v>1.0</v>
      </c>
      <c r="G56" s="24">
        <v>0.0183658</v>
      </c>
      <c r="H56" s="2">
        <v>-153.655</v>
      </c>
      <c r="I56" s="3">
        <f t="shared" si="3"/>
        <v>0.0001285533929</v>
      </c>
      <c r="J56" t="str">
        <f t="shared" si="4"/>
        <v/>
      </c>
      <c r="L56" s="4">
        <v>0.02</v>
      </c>
      <c r="M56" t="s">
        <v>77</v>
      </c>
      <c r="N56" t="s">
        <v>78</v>
      </c>
      <c r="P56" t="s">
        <v>35</v>
      </c>
      <c r="Q56" s="5"/>
      <c r="S56" s="3">
        <f t="shared" si="10"/>
        <v>54.44903026</v>
      </c>
      <c r="U56" s="3">
        <f t="shared" si="5"/>
        <v>0.05142135714</v>
      </c>
      <c r="V56" t="s">
        <v>37</v>
      </c>
      <c r="W56" t="s">
        <v>38</v>
      </c>
      <c r="X56" t="s">
        <v>79</v>
      </c>
      <c r="Y56" s="11" t="s">
        <v>80</v>
      </c>
      <c r="Z56" t="s">
        <v>81</v>
      </c>
      <c r="AA56" t="s">
        <v>82</v>
      </c>
      <c r="AB56" s="1">
        <v>208.21</v>
      </c>
      <c r="AC56">
        <v>4.0</v>
      </c>
      <c r="AD56">
        <v>5.0</v>
      </c>
      <c r="AE56">
        <f t="shared" si="6"/>
        <v>20</v>
      </c>
      <c r="AF56">
        <f t="shared" si="7"/>
        <v>10.4105</v>
      </c>
      <c r="AG56" t="s">
        <v>75</v>
      </c>
      <c r="AH56" s="11" t="s">
        <v>76</v>
      </c>
      <c r="AI56" s="6">
        <v>166044.0</v>
      </c>
      <c r="AJ56" s="7">
        <v>298.0</v>
      </c>
      <c r="AK56" s="3">
        <f t="shared" si="8"/>
        <v>23609.85903</v>
      </c>
      <c r="AL56" s="1" t="str">
        <f t="shared" si="9"/>
        <v/>
      </c>
      <c r="AM56" s="1">
        <v>62.0</v>
      </c>
      <c r="AN56" s="1">
        <v>8.0</v>
      </c>
    </row>
    <row r="57" ht="13.5" customHeight="1">
      <c r="A57">
        <v>700.0</v>
      </c>
      <c r="C57" s="1">
        <v>0.0241829</v>
      </c>
      <c r="D57" s="2">
        <v>-195.784</v>
      </c>
      <c r="E57" s="3">
        <f t="shared" si="2"/>
        <v>0.1109542787</v>
      </c>
      <c r="F57" s="8">
        <v>1.0</v>
      </c>
      <c r="G57" s="9">
        <v>0.0183658</v>
      </c>
      <c r="H57" s="2">
        <v>-153.655</v>
      </c>
      <c r="I57" s="3">
        <f t="shared" si="3"/>
        <v>0.0001585061124</v>
      </c>
      <c r="J57" t="str">
        <f t="shared" si="4"/>
        <v/>
      </c>
      <c r="L57" s="4">
        <v>0.02</v>
      </c>
      <c r="M57" t="s">
        <v>77</v>
      </c>
      <c r="N57" t="s">
        <v>78</v>
      </c>
      <c r="P57" t="s">
        <v>35</v>
      </c>
      <c r="Q57" s="5"/>
      <c r="S57" s="3">
        <f t="shared" si="10"/>
        <v>41.35153352</v>
      </c>
      <c r="U57" s="3">
        <f t="shared" si="5"/>
        <v>0.1109542787</v>
      </c>
      <c r="V57" t="s">
        <v>37</v>
      </c>
      <c r="W57" t="s">
        <v>38</v>
      </c>
      <c r="X57" t="s">
        <v>79</v>
      </c>
      <c r="Y57" s="11" t="s">
        <v>80</v>
      </c>
      <c r="Z57" t="s">
        <v>81</v>
      </c>
      <c r="AB57" s="1">
        <v>208.21</v>
      </c>
      <c r="AC57">
        <v>4.0</v>
      </c>
      <c r="AD57">
        <v>5.0</v>
      </c>
      <c r="AE57">
        <f t="shared" si="6"/>
        <v>20</v>
      </c>
      <c r="AF57">
        <f t="shared" si="7"/>
        <v>10.4105</v>
      </c>
      <c r="AG57" t="s">
        <v>75</v>
      </c>
      <c r="AH57" s="11" t="s">
        <v>76</v>
      </c>
      <c r="AI57" s="6">
        <v>166044.0</v>
      </c>
      <c r="AJ57" s="7">
        <v>298.0</v>
      </c>
      <c r="AK57" s="3">
        <f t="shared" si="8"/>
        <v>38331.37466</v>
      </c>
      <c r="AL57" s="1" t="str">
        <f t="shared" si="9"/>
        <v/>
      </c>
      <c r="AM57" s="1">
        <v>62.0</v>
      </c>
      <c r="AN57" s="1">
        <v>8.0</v>
      </c>
    </row>
    <row r="58" ht="13.5" customHeight="1">
      <c r="A58">
        <v>1000.0</v>
      </c>
      <c r="C58" s="1">
        <v>0.0279999</v>
      </c>
      <c r="D58" s="2">
        <v>-213.722</v>
      </c>
      <c r="E58" s="3">
        <f t="shared" si="2"/>
        <v>0.1631330586</v>
      </c>
      <c r="F58" s="8">
        <v>1.0</v>
      </c>
      <c r="G58" s="9">
        <v>0.0183658</v>
      </c>
      <c r="H58" s="2">
        <v>-153.655</v>
      </c>
      <c r="I58" s="3">
        <f t="shared" si="3"/>
        <v>0.0001631330586</v>
      </c>
      <c r="J58" t="str">
        <f t="shared" si="4"/>
        <v/>
      </c>
      <c r="L58" s="4">
        <v>0.02</v>
      </c>
      <c r="M58" t="s">
        <v>77</v>
      </c>
      <c r="N58" t="s">
        <v>78</v>
      </c>
      <c r="P58" t="s">
        <v>35</v>
      </c>
      <c r="Q58" s="5"/>
      <c r="S58" s="3">
        <f t="shared" si="10"/>
        <v>35.71441327</v>
      </c>
      <c r="U58" s="3">
        <f t="shared" si="5"/>
        <v>0.1631330586</v>
      </c>
      <c r="V58" t="s">
        <v>37</v>
      </c>
      <c r="W58" t="s">
        <v>38</v>
      </c>
      <c r="X58" t="s">
        <v>79</v>
      </c>
      <c r="Y58" s="11" t="s">
        <v>80</v>
      </c>
      <c r="Z58" t="s">
        <v>81</v>
      </c>
      <c r="AB58" s="1">
        <v>208.21</v>
      </c>
      <c r="AC58">
        <v>4.0</v>
      </c>
      <c r="AD58">
        <v>5.0</v>
      </c>
      <c r="AE58">
        <f t="shared" si="6"/>
        <v>20</v>
      </c>
      <c r="AF58">
        <f t="shared" si="7"/>
        <v>10.4105</v>
      </c>
      <c r="AG58" t="s">
        <v>75</v>
      </c>
      <c r="AH58" s="11" t="s">
        <v>76</v>
      </c>
      <c r="AI58" s="6">
        <v>166044.0</v>
      </c>
      <c r="AJ58" s="7">
        <v>298.0</v>
      </c>
      <c r="AK58" s="3">
        <f t="shared" si="8"/>
        <v>45677.09328</v>
      </c>
      <c r="AL58" s="1" t="str">
        <f t="shared" si="9"/>
        <v/>
      </c>
      <c r="AM58" s="1">
        <v>62.0</v>
      </c>
      <c r="AN58" s="1">
        <v>8.0</v>
      </c>
    </row>
    <row r="59" ht="13.5" customHeight="1">
      <c r="A59">
        <v>400.0</v>
      </c>
      <c r="C59" s="1">
        <v>0.00752127</v>
      </c>
      <c r="D59" s="2">
        <v>-119.985</v>
      </c>
      <c r="E59" s="3">
        <f t="shared" si="2"/>
        <v>0.07656366664</v>
      </c>
      <c r="F59" s="8">
        <v>1.0</v>
      </c>
      <c r="G59" s="9">
        <v>0.00752127</v>
      </c>
      <c r="H59" s="2">
        <v>-119.985</v>
      </c>
      <c r="I59" s="3">
        <f t="shared" si="3"/>
        <v>0.0001914091666</v>
      </c>
      <c r="J59">
        <f t="shared" si="4"/>
        <v>0.02037427329</v>
      </c>
      <c r="K59">
        <v>3.75786</v>
      </c>
      <c r="L59" s="4">
        <v>0.04</v>
      </c>
      <c r="M59" t="s">
        <v>83</v>
      </c>
      <c r="N59" t="s">
        <v>78</v>
      </c>
      <c r="P59" t="s">
        <v>35</v>
      </c>
      <c r="Q59" s="5"/>
      <c r="S59" s="3">
        <f t="shared" si="10"/>
        <v>132.9562694</v>
      </c>
      <c r="U59" s="3">
        <f t="shared" si="5"/>
        <v>0.07656366664</v>
      </c>
      <c r="V59" t="s">
        <v>37</v>
      </c>
      <c r="W59" t="s">
        <v>38</v>
      </c>
      <c r="X59" t="s">
        <v>79</v>
      </c>
      <c r="Y59" s="11" t="s">
        <v>80</v>
      </c>
      <c r="Z59" t="s">
        <v>81</v>
      </c>
      <c r="AB59" s="1">
        <v>208.21</v>
      </c>
      <c r="AC59">
        <v>4.0</v>
      </c>
      <c r="AD59">
        <v>5.0</v>
      </c>
      <c r="AE59">
        <f t="shared" si="6"/>
        <v>20</v>
      </c>
      <c r="AF59">
        <f t="shared" si="7"/>
        <v>10.4105</v>
      </c>
      <c r="AG59" t="s">
        <v>75</v>
      </c>
      <c r="AH59" s="11" t="s">
        <v>76</v>
      </c>
      <c r="AI59" s="6">
        <v>166044.0</v>
      </c>
      <c r="AJ59" s="7">
        <v>298.0</v>
      </c>
      <c r="AK59" s="3">
        <f t="shared" si="8"/>
        <v>14396.40023</v>
      </c>
      <c r="AL59" s="1">
        <f t="shared" si="9"/>
        <v>0.03453170658</v>
      </c>
      <c r="AM59" s="1">
        <v>62.0</v>
      </c>
      <c r="AN59" s="1">
        <v>8.0</v>
      </c>
    </row>
    <row r="60" ht="13.5" customHeight="1">
      <c r="A60">
        <v>700.0</v>
      </c>
      <c r="C60" s="1">
        <v>0.0101835</v>
      </c>
      <c r="D60" s="2">
        <v>-137.217</v>
      </c>
      <c r="E60" s="3">
        <f t="shared" si="2"/>
        <v>0.1294245943</v>
      </c>
      <c r="F60" s="8">
        <v>1.0</v>
      </c>
      <c r="G60" s="9">
        <v>0.00752127</v>
      </c>
      <c r="H60" s="2">
        <v>-119.985</v>
      </c>
      <c r="I60" s="3">
        <f t="shared" si="3"/>
        <v>0.0001848922776</v>
      </c>
      <c r="J60">
        <f t="shared" si="4"/>
        <v>0.03994919154</v>
      </c>
      <c r="K60">
        <v>3.23973</v>
      </c>
      <c r="L60" s="4">
        <v>0.04</v>
      </c>
      <c r="M60" t="s">
        <v>83</v>
      </c>
      <c r="N60" t="s">
        <v>78</v>
      </c>
      <c r="P60" t="s">
        <v>35</v>
      </c>
      <c r="Q60" s="5"/>
      <c r="S60" s="3">
        <f t="shared" si="10"/>
        <v>98.1980655</v>
      </c>
      <c r="U60" s="3">
        <f t="shared" si="5"/>
        <v>0.1294245943</v>
      </c>
      <c r="V60" t="s">
        <v>37</v>
      </c>
      <c r="W60" t="s">
        <v>38</v>
      </c>
      <c r="X60" t="s">
        <v>79</v>
      </c>
      <c r="Y60" s="11" t="s">
        <v>80</v>
      </c>
      <c r="Z60" t="s">
        <v>81</v>
      </c>
      <c r="AB60" s="1">
        <v>208.21</v>
      </c>
      <c r="AC60">
        <v>4.0</v>
      </c>
      <c r="AD60">
        <v>5.0</v>
      </c>
      <c r="AE60">
        <f t="shared" si="6"/>
        <v>20</v>
      </c>
      <c r="AF60">
        <f t="shared" si="7"/>
        <v>10.4105</v>
      </c>
      <c r="AG60" t="s">
        <v>75</v>
      </c>
      <c r="AH60" s="11" t="s">
        <v>76</v>
      </c>
      <c r="AI60" s="6">
        <v>166044.0</v>
      </c>
      <c r="AJ60" s="7">
        <v>298.0</v>
      </c>
      <c r="AK60" s="3">
        <f t="shared" si="8"/>
        <v>18828.50509</v>
      </c>
      <c r="AL60" s="1">
        <f t="shared" si="9"/>
        <v>0.05177045491</v>
      </c>
      <c r="AM60" s="1">
        <v>62.0</v>
      </c>
      <c r="AN60" s="1">
        <v>8.0</v>
      </c>
    </row>
    <row r="61" ht="13.5" customHeight="1">
      <c r="A61">
        <v>1000.0</v>
      </c>
      <c r="C61" s="1">
        <v>0.0126982</v>
      </c>
      <c r="D61" s="2">
        <v>-152.892</v>
      </c>
      <c r="E61" s="3">
        <f t="shared" si="2"/>
        <v>0.1840887973</v>
      </c>
      <c r="F61" s="8">
        <v>1.0</v>
      </c>
      <c r="G61" s="9">
        <v>0.00752127</v>
      </c>
      <c r="H61" s="2">
        <v>-119.985</v>
      </c>
      <c r="I61" s="3">
        <f t="shared" si="3"/>
        <v>0.0001840887973</v>
      </c>
      <c r="J61">
        <f t="shared" si="4"/>
        <v>0.06388312159</v>
      </c>
      <c r="K61">
        <v>2.88165</v>
      </c>
      <c r="L61" s="4">
        <v>0.04</v>
      </c>
      <c r="M61" t="s">
        <v>83</v>
      </c>
      <c r="N61" t="s">
        <v>78</v>
      </c>
      <c r="P61" t="s">
        <v>35</v>
      </c>
      <c r="Q61" s="5"/>
      <c r="S61" s="3">
        <f t="shared" si="10"/>
        <v>78.75131908</v>
      </c>
      <c r="U61" s="3">
        <f t="shared" si="5"/>
        <v>0.1840887973</v>
      </c>
      <c r="V61" t="s">
        <v>37</v>
      </c>
      <c r="W61" t="s">
        <v>38</v>
      </c>
      <c r="X61" t="s">
        <v>79</v>
      </c>
      <c r="Y61" s="11" t="s">
        <v>80</v>
      </c>
      <c r="Z61" t="s">
        <v>81</v>
      </c>
      <c r="AB61" s="1">
        <v>208.21</v>
      </c>
      <c r="AC61">
        <v>4.0</v>
      </c>
      <c r="AD61">
        <v>5.0</v>
      </c>
      <c r="AE61">
        <f t="shared" si="6"/>
        <v>20</v>
      </c>
      <c r="AF61">
        <f t="shared" si="7"/>
        <v>10.4105</v>
      </c>
      <c r="AG61" t="s">
        <v>75</v>
      </c>
      <c r="AH61" s="11" t="s">
        <v>76</v>
      </c>
      <c r="AI61" s="6">
        <v>166044.0</v>
      </c>
      <c r="AJ61" s="7">
        <v>298.0</v>
      </c>
      <c r="AK61" s="3">
        <f t="shared" si="8"/>
        <v>23375.96366</v>
      </c>
      <c r="AL61" s="1">
        <f t="shared" si="9"/>
        <v>0.06668166452</v>
      </c>
      <c r="AM61" s="1">
        <v>62.0</v>
      </c>
      <c r="AN61" s="1">
        <v>8.0</v>
      </c>
    </row>
    <row r="62" ht="13.5" customHeight="1">
      <c r="A62">
        <v>400.0</v>
      </c>
      <c r="C62" s="1">
        <v>0.00660169</v>
      </c>
      <c r="D62" s="2">
        <v>-101.595</v>
      </c>
      <c r="E62" s="3">
        <f t="shared" si="2"/>
        <v>0.06253879855</v>
      </c>
      <c r="F62" s="8">
        <v>1.0</v>
      </c>
      <c r="G62" s="9">
        <v>0.00660169</v>
      </c>
      <c r="H62" s="2">
        <v>-101.595</v>
      </c>
      <c r="I62" s="3">
        <f t="shared" si="3"/>
        <v>0.0001563469964</v>
      </c>
      <c r="J62" t="str">
        <f t="shared" si="4"/>
        <v/>
      </c>
      <c r="L62" s="4">
        <v>0.06</v>
      </c>
      <c r="M62" t="s">
        <v>84</v>
      </c>
      <c r="N62" t="s">
        <v>78</v>
      </c>
      <c r="P62" t="s">
        <v>35</v>
      </c>
      <c r="Q62" s="5"/>
      <c r="S62" s="3">
        <f t="shared" si="10"/>
        <v>151.4763644</v>
      </c>
      <c r="U62" s="3">
        <f t="shared" si="5"/>
        <v>0.06253879855</v>
      </c>
      <c r="V62" t="s">
        <v>37</v>
      </c>
      <c r="W62" t="s">
        <v>38</v>
      </c>
      <c r="X62" t="s">
        <v>79</v>
      </c>
      <c r="Y62" s="11" t="s">
        <v>80</v>
      </c>
      <c r="Z62" t="s">
        <v>81</v>
      </c>
      <c r="AB62" s="1">
        <v>208.21</v>
      </c>
      <c r="AC62">
        <v>4.0</v>
      </c>
      <c r="AD62">
        <v>5.0</v>
      </c>
      <c r="AE62">
        <f t="shared" si="6"/>
        <v>20</v>
      </c>
      <c r="AF62">
        <f t="shared" si="7"/>
        <v>10.4105</v>
      </c>
      <c r="AG62" t="s">
        <v>75</v>
      </c>
      <c r="AH62" s="11" t="s">
        <v>76</v>
      </c>
      <c r="AI62" s="6">
        <v>166044.0</v>
      </c>
      <c r="AJ62" s="7">
        <v>298.0</v>
      </c>
      <c r="AK62" s="3">
        <f t="shared" si="8"/>
        <v>10321.54403</v>
      </c>
      <c r="AL62" s="1" t="str">
        <f t="shared" si="9"/>
        <v/>
      </c>
      <c r="AM62" s="1">
        <v>62.0</v>
      </c>
      <c r="AN62" s="1">
        <v>8.0</v>
      </c>
    </row>
    <row r="63" ht="13.5" customHeight="1">
      <c r="A63">
        <v>700.0</v>
      </c>
      <c r="C63" s="1">
        <v>0.00892335</v>
      </c>
      <c r="D63" s="2">
        <v>-122.221</v>
      </c>
      <c r="E63" s="3">
        <f t="shared" si="2"/>
        <v>0.1171822352</v>
      </c>
      <c r="F63" s="8">
        <v>1.0</v>
      </c>
      <c r="G63" s="9">
        <v>0.00660169</v>
      </c>
      <c r="H63" s="2">
        <v>-101.595</v>
      </c>
      <c r="I63" s="3">
        <f t="shared" si="3"/>
        <v>0.0001674031932</v>
      </c>
      <c r="J63" t="str">
        <f t="shared" si="4"/>
        <v/>
      </c>
      <c r="L63" s="4">
        <v>0.06</v>
      </c>
      <c r="M63" t="s">
        <v>84</v>
      </c>
      <c r="N63" t="s">
        <v>78</v>
      </c>
      <c r="P63" t="s">
        <v>35</v>
      </c>
      <c r="Q63" s="5"/>
      <c r="S63" s="3">
        <f t="shared" si="10"/>
        <v>112.0655359</v>
      </c>
      <c r="U63" s="3">
        <f t="shared" si="5"/>
        <v>0.1171822352</v>
      </c>
      <c r="V63" t="s">
        <v>37</v>
      </c>
      <c r="W63" t="s">
        <v>38</v>
      </c>
      <c r="X63" t="s">
        <v>79</v>
      </c>
      <c r="Y63" s="11" t="s">
        <v>80</v>
      </c>
      <c r="Z63" t="s">
        <v>81</v>
      </c>
      <c r="AB63" s="1">
        <v>208.21</v>
      </c>
      <c r="AC63">
        <v>4.0</v>
      </c>
      <c r="AD63">
        <v>5.0</v>
      </c>
      <c r="AE63">
        <f t="shared" si="6"/>
        <v>20</v>
      </c>
      <c r="AF63">
        <f t="shared" si="7"/>
        <v>10.4105</v>
      </c>
      <c r="AG63" t="s">
        <v>75</v>
      </c>
      <c r="AH63" s="11" t="s">
        <v>76</v>
      </c>
      <c r="AI63" s="6">
        <v>166044.0</v>
      </c>
      <c r="AJ63" s="7">
        <v>298.0</v>
      </c>
      <c r="AK63" s="3">
        <f t="shared" si="8"/>
        <v>14937.97284</v>
      </c>
      <c r="AL63" s="1" t="str">
        <f t="shared" si="9"/>
        <v/>
      </c>
      <c r="AM63" s="1">
        <v>62.0</v>
      </c>
      <c r="AN63" s="1">
        <v>8.0</v>
      </c>
    </row>
    <row r="64" ht="13.5" customHeight="1">
      <c r="A64">
        <v>1000.0</v>
      </c>
      <c r="C64" s="1">
        <v>0.0113926</v>
      </c>
      <c r="D64" s="2">
        <v>-144.545</v>
      </c>
      <c r="E64" s="3">
        <f t="shared" si="2"/>
        <v>0.1833932292</v>
      </c>
      <c r="F64" s="8">
        <v>1.0</v>
      </c>
      <c r="G64" s="9">
        <v>0.00660169</v>
      </c>
      <c r="H64" s="2">
        <v>-101.595</v>
      </c>
      <c r="I64" s="3">
        <f t="shared" si="3"/>
        <v>0.0001833932292</v>
      </c>
      <c r="J64" t="str">
        <f t="shared" si="4"/>
        <v/>
      </c>
      <c r="L64" s="4">
        <v>0.06</v>
      </c>
      <c r="M64" t="s">
        <v>84</v>
      </c>
      <c r="N64" t="s">
        <v>78</v>
      </c>
      <c r="P64" t="s">
        <v>35</v>
      </c>
      <c r="Q64" s="5"/>
      <c r="S64" s="3">
        <f t="shared" si="10"/>
        <v>87.77627583</v>
      </c>
      <c r="U64" s="3">
        <f t="shared" si="5"/>
        <v>0.1833932292</v>
      </c>
      <c r="V64" t="s">
        <v>37</v>
      </c>
      <c r="W64" t="s">
        <v>38</v>
      </c>
      <c r="X64" t="s">
        <v>79</v>
      </c>
      <c r="Y64" s="11" t="s">
        <v>80</v>
      </c>
      <c r="Z64" t="s">
        <v>81</v>
      </c>
      <c r="AB64" s="1">
        <v>208.21</v>
      </c>
      <c r="AC64">
        <v>4.0</v>
      </c>
      <c r="AD64">
        <v>5.0</v>
      </c>
      <c r="AE64">
        <f t="shared" si="6"/>
        <v>20</v>
      </c>
      <c r="AF64">
        <f t="shared" si="7"/>
        <v>10.4105</v>
      </c>
      <c r="AG64" t="s">
        <v>75</v>
      </c>
      <c r="AH64" s="11" t="s">
        <v>76</v>
      </c>
      <c r="AI64" s="6">
        <v>166044.0</v>
      </c>
      <c r="AJ64" s="7">
        <v>298.0</v>
      </c>
      <c r="AK64" s="3">
        <f t="shared" si="8"/>
        <v>20893.25703</v>
      </c>
      <c r="AL64" s="1" t="str">
        <f t="shared" si="9"/>
        <v/>
      </c>
      <c r="AM64" s="1">
        <v>62.0</v>
      </c>
      <c r="AN64" s="1">
        <v>8.0</v>
      </c>
    </row>
    <row r="65" ht="13.5" customHeight="1">
      <c r="A65">
        <v>400.0</v>
      </c>
      <c r="C65" s="1">
        <v>0.00395648</v>
      </c>
      <c r="D65" s="2">
        <v>-60.5695</v>
      </c>
      <c r="E65" s="3">
        <f t="shared" si="2"/>
        <v>0.03709018451</v>
      </c>
      <c r="F65" s="8">
        <v>1.0</v>
      </c>
      <c r="G65" s="9">
        <v>0.00395648</v>
      </c>
      <c r="H65" s="2">
        <v>-60.5695</v>
      </c>
      <c r="I65" s="3">
        <f t="shared" si="3"/>
        <v>0.00009272546127</v>
      </c>
      <c r="J65" t="str">
        <f t="shared" si="4"/>
        <v/>
      </c>
      <c r="L65" s="4">
        <v>0.1</v>
      </c>
      <c r="M65" t="s">
        <v>85</v>
      </c>
      <c r="N65" t="s">
        <v>78</v>
      </c>
      <c r="P65" t="s">
        <v>35</v>
      </c>
      <c r="Q65" s="5"/>
      <c r="S65" s="3">
        <f t="shared" si="10"/>
        <v>252.7499191</v>
      </c>
      <c r="U65" s="3">
        <f t="shared" si="5"/>
        <v>0.03709018451</v>
      </c>
      <c r="V65" t="s">
        <v>37</v>
      </c>
      <c r="W65" t="s">
        <v>38</v>
      </c>
      <c r="X65" t="s">
        <v>79</v>
      </c>
      <c r="Y65" s="11" t="s">
        <v>80</v>
      </c>
      <c r="Z65" t="s">
        <v>81</v>
      </c>
      <c r="AB65" s="1">
        <v>210.36</v>
      </c>
      <c r="AC65">
        <v>4.0</v>
      </c>
      <c r="AD65">
        <v>5.0</v>
      </c>
      <c r="AE65">
        <f t="shared" si="6"/>
        <v>20</v>
      </c>
      <c r="AF65">
        <f t="shared" si="7"/>
        <v>10.518</v>
      </c>
      <c r="AG65" t="s">
        <v>86</v>
      </c>
      <c r="AH65" s="11" t="s">
        <v>87</v>
      </c>
      <c r="AI65" s="6">
        <v>165698.0</v>
      </c>
      <c r="AJ65" s="7">
        <v>293.0</v>
      </c>
      <c r="AK65" s="3">
        <f t="shared" si="8"/>
        <v>3668.66433</v>
      </c>
      <c r="AL65" s="1" t="str">
        <f t="shared" si="9"/>
        <v/>
      </c>
      <c r="AM65" s="1">
        <v>62.0</v>
      </c>
      <c r="AN65" s="1">
        <v>8.0</v>
      </c>
    </row>
    <row r="66" ht="13.5" customHeight="1">
      <c r="A66">
        <v>700.0</v>
      </c>
      <c r="C66" s="1">
        <v>0.00529042</v>
      </c>
      <c r="D66" s="2">
        <v>-81.6199</v>
      </c>
      <c r="E66" s="3">
        <f t="shared" si="2"/>
        <v>0.0881454715</v>
      </c>
      <c r="F66" s="8">
        <v>1.0</v>
      </c>
      <c r="G66" s="9">
        <v>0.00395648</v>
      </c>
      <c r="H66" s="2">
        <v>-60.5695</v>
      </c>
      <c r="I66" s="3">
        <f t="shared" si="3"/>
        <v>0.0001259221021</v>
      </c>
      <c r="J66" t="str">
        <f t="shared" si="4"/>
        <v/>
      </c>
      <c r="L66" s="4">
        <v>0.1</v>
      </c>
      <c r="M66" t="s">
        <v>85</v>
      </c>
      <c r="N66" t="s">
        <v>78</v>
      </c>
      <c r="P66" t="s">
        <v>35</v>
      </c>
      <c r="Q66" s="5"/>
      <c r="S66" s="3">
        <f t="shared" si="10"/>
        <v>189.0209095</v>
      </c>
      <c r="U66" s="3">
        <f t="shared" si="5"/>
        <v>0.0881454715</v>
      </c>
      <c r="V66" t="s">
        <v>37</v>
      </c>
      <c r="W66" t="s">
        <v>38</v>
      </c>
      <c r="X66" t="s">
        <v>79</v>
      </c>
      <c r="Y66" s="11" t="s">
        <v>80</v>
      </c>
      <c r="Z66" t="s">
        <v>81</v>
      </c>
      <c r="AB66" s="1">
        <v>210.36</v>
      </c>
      <c r="AC66">
        <v>4.0</v>
      </c>
      <c r="AD66">
        <v>5.0</v>
      </c>
      <c r="AE66">
        <f t="shared" si="6"/>
        <v>20</v>
      </c>
      <c r="AF66">
        <f t="shared" si="7"/>
        <v>10.518</v>
      </c>
      <c r="AG66" t="s">
        <v>86</v>
      </c>
      <c r="AH66" s="11" t="s">
        <v>87</v>
      </c>
      <c r="AI66" s="6">
        <v>165698.0</v>
      </c>
      <c r="AJ66" s="7">
        <v>293.0</v>
      </c>
      <c r="AK66" s="3">
        <f t="shared" si="8"/>
        <v>6661.808076</v>
      </c>
      <c r="AL66" s="1" t="str">
        <f t="shared" si="9"/>
        <v/>
      </c>
      <c r="AM66" s="1">
        <v>62.0</v>
      </c>
      <c r="AN66" s="1">
        <v>8.0</v>
      </c>
    </row>
    <row r="67" ht="13.5" customHeight="1">
      <c r="A67">
        <v>1000.0</v>
      </c>
      <c r="C67" s="1">
        <v>0.00673792</v>
      </c>
      <c r="D67" s="2">
        <v>-101.822</v>
      </c>
      <c r="E67" s="3">
        <f t="shared" si="2"/>
        <v>0.1538712197</v>
      </c>
      <c r="F67" s="8">
        <v>1.0</v>
      </c>
      <c r="G67" s="9">
        <v>0.00395648</v>
      </c>
      <c r="H67" s="2">
        <v>-60.5695</v>
      </c>
      <c r="I67" s="3">
        <f t="shared" si="3"/>
        <v>0.0001538712197</v>
      </c>
      <c r="J67" t="str">
        <f t="shared" si="4"/>
        <v/>
      </c>
      <c r="L67" s="4">
        <v>0.1</v>
      </c>
      <c r="M67" t="s">
        <v>85</v>
      </c>
      <c r="N67" t="s">
        <v>78</v>
      </c>
      <c r="P67" t="s">
        <v>35</v>
      </c>
      <c r="Q67" s="5"/>
      <c r="S67" s="3">
        <f t="shared" si="10"/>
        <v>148.4137538</v>
      </c>
      <c r="U67" s="3">
        <f t="shared" si="5"/>
        <v>0.1538712197</v>
      </c>
      <c r="V67" t="s">
        <v>37</v>
      </c>
      <c r="W67" t="s">
        <v>38</v>
      </c>
      <c r="X67" t="s">
        <v>79</v>
      </c>
      <c r="Y67" s="11" t="s">
        <v>80</v>
      </c>
      <c r="Z67" t="s">
        <v>81</v>
      </c>
      <c r="AB67" s="1">
        <v>210.36</v>
      </c>
      <c r="AC67">
        <v>4.0</v>
      </c>
      <c r="AD67">
        <v>5.0</v>
      </c>
      <c r="AE67">
        <f t="shared" si="6"/>
        <v>20</v>
      </c>
      <c r="AF67">
        <f t="shared" si="7"/>
        <v>10.518</v>
      </c>
      <c r="AG67" t="s">
        <v>86</v>
      </c>
      <c r="AH67" s="11" t="s">
        <v>87</v>
      </c>
      <c r="AI67" s="6">
        <v>165698.0</v>
      </c>
      <c r="AJ67" s="7">
        <v>293.0</v>
      </c>
      <c r="AK67" s="3">
        <f t="shared" si="8"/>
        <v>10367.71968</v>
      </c>
      <c r="AL67" s="1" t="str">
        <f t="shared" si="9"/>
        <v/>
      </c>
      <c r="AM67" s="1">
        <v>62.0</v>
      </c>
      <c r="AN67" s="1">
        <v>8.0</v>
      </c>
    </row>
    <row r="68" ht="13.5" customHeight="1">
      <c r="A68">
        <v>400.0</v>
      </c>
      <c r="C68" s="1">
        <v>0.00310502</v>
      </c>
      <c r="D68" s="2">
        <v>-35.6717</v>
      </c>
      <c r="E68" s="3">
        <f t="shared" si="2"/>
        <v>0.01639242492</v>
      </c>
      <c r="F68" s="8">
        <v>1.0</v>
      </c>
      <c r="G68" s="9">
        <v>0.00310502</v>
      </c>
      <c r="H68" s="2">
        <v>-35.6717</v>
      </c>
      <c r="I68" s="3">
        <f t="shared" si="3"/>
        <v>0.00004098106231</v>
      </c>
      <c r="J68" t="str">
        <f t="shared" si="4"/>
        <v/>
      </c>
      <c r="L68" s="4">
        <v>0.18</v>
      </c>
      <c r="M68" t="s">
        <v>88</v>
      </c>
      <c r="N68" t="s">
        <v>78</v>
      </c>
      <c r="P68" t="s">
        <v>35</v>
      </c>
      <c r="Q68" s="5"/>
      <c r="S68" s="3">
        <f t="shared" si="10"/>
        <v>322.0591172</v>
      </c>
      <c r="U68" s="3">
        <f t="shared" si="5"/>
        <v>0.01639242492</v>
      </c>
      <c r="V68" t="s">
        <v>37</v>
      </c>
      <c r="W68" t="s">
        <v>38</v>
      </c>
      <c r="X68" t="s">
        <v>79</v>
      </c>
      <c r="Y68" s="11" t="s">
        <v>80</v>
      </c>
      <c r="Z68" t="s">
        <v>81</v>
      </c>
      <c r="AB68" s="1">
        <v>210.36</v>
      </c>
      <c r="AC68">
        <v>4.0</v>
      </c>
      <c r="AD68">
        <v>5.0</v>
      </c>
      <c r="AE68">
        <f t="shared" si="6"/>
        <v>20</v>
      </c>
      <c r="AF68">
        <f t="shared" si="7"/>
        <v>10.518</v>
      </c>
      <c r="AG68" t="s">
        <v>86</v>
      </c>
      <c r="AH68" s="11" t="s">
        <v>87</v>
      </c>
      <c r="AI68" s="6">
        <v>165698.0</v>
      </c>
      <c r="AJ68" s="7">
        <v>293.0</v>
      </c>
      <c r="AK68" s="3">
        <f t="shared" si="8"/>
        <v>1272.470181</v>
      </c>
      <c r="AL68" s="1" t="str">
        <f t="shared" si="9"/>
        <v/>
      </c>
      <c r="AM68" s="1">
        <v>62.0</v>
      </c>
      <c r="AN68" s="1">
        <v>8.0</v>
      </c>
    </row>
    <row r="69" ht="13.5" customHeight="1">
      <c r="A69">
        <v>700.0</v>
      </c>
      <c r="C69" s="1">
        <v>0.00403027</v>
      </c>
      <c r="D69" s="2">
        <v>-55.8726</v>
      </c>
      <c r="E69" s="3">
        <f t="shared" si="2"/>
        <v>0.05422026816</v>
      </c>
      <c r="F69" s="8">
        <v>1.0</v>
      </c>
      <c r="G69" s="9">
        <v>0.00310502</v>
      </c>
      <c r="H69" s="2">
        <v>-35.6717</v>
      </c>
      <c r="I69" s="3">
        <f t="shared" si="3"/>
        <v>0.00007745752594</v>
      </c>
      <c r="J69" t="str">
        <f t="shared" si="4"/>
        <v/>
      </c>
      <c r="L69" s="4">
        <v>0.18</v>
      </c>
      <c r="M69" t="s">
        <v>88</v>
      </c>
      <c r="N69" t="s">
        <v>78</v>
      </c>
      <c r="P69" t="s">
        <v>35</v>
      </c>
      <c r="Q69" s="5"/>
      <c r="S69" s="3">
        <f t="shared" si="10"/>
        <v>248.1223342</v>
      </c>
      <c r="U69" s="3">
        <f t="shared" si="5"/>
        <v>0.05422026816</v>
      </c>
      <c r="V69" t="s">
        <v>37</v>
      </c>
      <c r="W69" t="s">
        <v>38</v>
      </c>
      <c r="X69" t="s">
        <v>79</v>
      </c>
      <c r="Y69" s="11" t="s">
        <v>80</v>
      </c>
      <c r="Z69" t="s">
        <v>81</v>
      </c>
      <c r="AB69" s="1">
        <v>210.36</v>
      </c>
      <c r="AC69">
        <v>4.0</v>
      </c>
      <c r="AD69">
        <v>5.0</v>
      </c>
      <c r="AE69">
        <f t="shared" si="6"/>
        <v>20</v>
      </c>
      <c r="AF69">
        <f t="shared" si="7"/>
        <v>10.518</v>
      </c>
      <c r="AG69" t="s">
        <v>86</v>
      </c>
      <c r="AH69" s="11" t="s">
        <v>87</v>
      </c>
      <c r="AI69" s="6">
        <v>165698.0</v>
      </c>
      <c r="AJ69" s="7">
        <v>293.0</v>
      </c>
      <c r="AK69" s="3">
        <f t="shared" si="8"/>
        <v>3121.747431</v>
      </c>
      <c r="AL69" s="1" t="str">
        <f t="shared" si="9"/>
        <v/>
      </c>
      <c r="AM69" s="1">
        <v>62.0</v>
      </c>
      <c r="AN69" s="1">
        <v>8.0</v>
      </c>
    </row>
    <row r="70" ht="13.5" customHeight="1">
      <c r="A70">
        <v>1000.0</v>
      </c>
      <c r="C70" s="1">
        <v>0.00504634</v>
      </c>
      <c r="D70" s="2">
        <v>-67.8691</v>
      </c>
      <c r="E70" s="3">
        <f t="shared" si="2"/>
        <v>0.09127832716</v>
      </c>
      <c r="F70" s="8">
        <v>1.0</v>
      </c>
      <c r="G70" s="9">
        <v>0.00310502</v>
      </c>
      <c r="H70" s="2">
        <v>-35.6717</v>
      </c>
      <c r="I70" s="3">
        <f t="shared" si="3"/>
        <v>0.00009127832716</v>
      </c>
      <c r="J70" t="str">
        <f t="shared" si="4"/>
        <v/>
      </c>
      <c r="L70" s="4">
        <v>0.18</v>
      </c>
      <c r="M70" t="s">
        <v>88</v>
      </c>
      <c r="N70" t="s">
        <v>78</v>
      </c>
      <c r="P70" t="s">
        <v>35</v>
      </c>
      <c r="Q70" s="5"/>
      <c r="S70" s="3">
        <f t="shared" si="10"/>
        <v>198.1634214</v>
      </c>
      <c r="U70" s="3">
        <f t="shared" si="5"/>
        <v>0.09127832716</v>
      </c>
      <c r="V70" t="s">
        <v>37</v>
      </c>
      <c r="W70" t="s">
        <v>38</v>
      </c>
      <c r="X70" t="s">
        <v>79</v>
      </c>
      <c r="Y70" s="11" t="s">
        <v>80</v>
      </c>
      <c r="Z70" t="s">
        <v>81</v>
      </c>
      <c r="AB70" s="1">
        <v>210.36</v>
      </c>
      <c r="AC70">
        <v>4.0</v>
      </c>
      <c r="AD70">
        <v>5.0</v>
      </c>
      <c r="AE70">
        <f t="shared" si="6"/>
        <v>20</v>
      </c>
      <c r="AF70">
        <f t="shared" si="7"/>
        <v>10.518</v>
      </c>
      <c r="AG70" t="s">
        <v>86</v>
      </c>
      <c r="AH70" s="11" t="s">
        <v>87</v>
      </c>
      <c r="AI70" s="6">
        <v>165698.0</v>
      </c>
      <c r="AJ70" s="7">
        <v>293.0</v>
      </c>
      <c r="AK70" s="3">
        <f t="shared" si="8"/>
        <v>4606.214735</v>
      </c>
      <c r="AL70" s="1" t="str">
        <f t="shared" si="9"/>
        <v/>
      </c>
      <c r="AM70" s="1">
        <v>62.0</v>
      </c>
      <c r="AN70" s="1">
        <v>8.0</v>
      </c>
    </row>
    <row r="71" ht="13.5" customHeight="1">
      <c r="A71">
        <v>300.0</v>
      </c>
      <c r="C71" s="3">
        <f t="shared" ref="C71:C82" si="11">1/S71</f>
        <v>0.0305454501</v>
      </c>
      <c r="D71" s="2">
        <v>-211.966</v>
      </c>
      <c r="E71" s="3">
        <f t="shared" si="2"/>
        <v>0.04412727755</v>
      </c>
      <c r="F71" s="8">
        <v>1.0</v>
      </c>
      <c r="G71" s="9">
        <v>0.0275410016662306</v>
      </c>
      <c r="H71" s="2">
        <v>-215.385</v>
      </c>
      <c r="I71" s="3">
        <f t="shared" si="3"/>
        <v>0.0001470909252</v>
      </c>
      <c r="J71" t="str">
        <f t="shared" si="4"/>
        <v/>
      </c>
      <c r="L71" s="4">
        <v>0.02</v>
      </c>
      <c r="M71" t="s">
        <v>89</v>
      </c>
      <c r="N71" t="s">
        <v>90</v>
      </c>
      <c r="P71" t="s">
        <v>35</v>
      </c>
      <c r="Q71" s="5"/>
      <c r="S71" s="3">
        <v>32.7381</v>
      </c>
      <c r="U71" s="3">
        <f t="shared" si="5"/>
        <v>0.04412727755</v>
      </c>
      <c r="V71" t="s">
        <v>91</v>
      </c>
      <c r="W71" t="s">
        <v>38</v>
      </c>
      <c r="X71" t="s">
        <v>92</v>
      </c>
      <c r="Y71" s="11" t="s">
        <v>93</v>
      </c>
      <c r="Z71" t="s">
        <v>94</v>
      </c>
      <c r="AA71" t="s">
        <v>95</v>
      </c>
      <c r="AB71" s="1">
        <v>210.36</v>
      </c>
      <c r="AC71">
        <v>4.0</v>
      </c>
      <c r="AD71">
        <v>5.0</v>
      </c>
      <c r="AE71">
        <f t="shared" si="6"/>
        <v>20</v>
      </c>
      <c r="AF71">
        <f t="shared" si="7"/>
        <v>10.518</v>
      </c>
      <c r="AG71" t="s">
        <v>86</v>
      </c>
      <c r="AH71" s="11" t="s">
        <v>87</v>
      </c>
      <c r="AI71" s="6">
        <v>165698.0</v>
      </c>
      <c r="AJ71" s="7">
        <v>293.0</v>
      </c>
      <c r="AK71" s="3">
        <f t="shared" si="8"/>
        <v>44929.58516</v>
      </c>
      <c r="AL71" s="1" t="str">
        <f t="shared" si="9"/>
        <v/>
      </c>
      <c r="AM71" s="1">
        <v>62.0</v>
      </c>
      <c r="AN71" s="1">
        <v>8.0</v>
      </c>
    </row>
    <row r="72" ht="13.5" customHeight="1">
      <c r="A72">
        <v>400.0</v>
      </c>
      <c r="C72" s="3">
        <f t="shared" si="11"/>
        <v>0.02754100167</v>
      </c>
      <c r="D72" s="2">
        <v>-215.385</v>
      </c>
      <c r="E72" s="3">
        <f t="shared" si="2"/>
        <v>0.06737692229</v>
      </c>
      <c r="F72" s="8">
        <v>1.0</v>
      </c>
      <c r="G72" s="9">
        <v>0.0275410016662306</v>
      </c>
      <c r="H72" s="2">
        <v>-215.385</v>
      </c>
      <c r="I72" s="3">
        <f t="shared" si="3"/>
        <v>0.0001684423057</v>
      </c>
      <c r="J72" t="str">
        <f t="shared" si="4"/>
        <v/>
      </c>
      <c r="L72" s="4">
        <v>0.02</v>
      </c>
      <c r="M72" t="s">
        <v>89</v>
      </c>
      <c r="N72" t="s">
        <v>90</v>
      </c>
      <c r="P72" t="s">
        <v>35</v>
      </c>
      <c r="Q72" s="5"/>
      <c r="S72" s="3">
        <v>36.3095</v>
      </c>
      <c r="U72" s="3">
        <f t="shared" si="5"/>
        <v>0.06737692229</v>
      </c>
      <c r="V72" t="s">
        <v>91</v>
      </c>
      <c r="W72" t="s">
        <v>38</v>
      </c>
      <c r="X72" t="s">
        <v>92</v>
      </c>
      <c r="Y72" s="11" t="s">
        <v>93</v>
      </c>
      <c r="Z72" t="s">
        <v>94</v>
      </c>
      <c r="AB72" s="1">
        <v>210.36</v>
      </c>
      <c r="AC72">
        <v>4.0</v>
      </c>
      <c r="AD72">
        <v>5.0</v>
      </c>
      <c r="AE72">
        <f t="shared" si="6"/>
        <v>20</v>
      </c>
      <c r="AF72">
        <f t="shared" si="7"/>
        <v>10.518</v>
      </c>
      <c r="AG72" t="s">
        <v>86</v>
      </c>
      <c r="AH72" s="11" t="s">
        <v>87</v>
      </c>
      <c r="AI72" s="6">
        <v>165698.0</v>
      </c>
      <c r="AJ72" s="7">
        <v>293.0</v>
      </c>
      <c r="AK72" s="3">
        <f t="shared" si="8"/>
        <v>46390.69823</v>
      </c>
      <c r="AL72" s="1" t="str">
        <f t="shared" si="9"/>
        <v/>
      </c>
      <c r="AM72" s="1">
        <v>62.0</v>
      </c>
      <c r="AN72" s="1">
        <v>8.0</v>
      </c>
    </row>
    <row r="73" ht="13.5" customHeight="1">
      <c r="A73">
        <v>700.0</v>
      </c>
      <c r="C73" s="3">
        <f t="shared" si="11"/>
        <v>0.02210526083</v>
      </c>
      <c r="D73" s="2">
        <v>-227.92</v>
      </c>
      <c r="E73" s="3">
        <f t="shared" si="2"/>
        <v>0.1645005176</v>
      </c>
      <c r="F73" s="8">
        <v>1.0</v>
      </c>
      <c r="G73" s="9">
        <v>0.0275410016662306</v>
      </c>
      <c r="H73" s="2">
        <v>-215.385</v>
      </c>
      <c r="I73" s="3">
        <f t="shared" si="3"/>
        <v>0.0002350007394</v>
      </c>
      <c r="J73" t="str">
        <f t="shared" si="4"/>
        <v/>
      </c>
      <c r="L73" s="4">
        <v>0.02</v>
      </c>
      <c r="M73" t="s">
        <v>89</v>
      </c>
      <c r="N73" t="s">
        <v>90</v>
      </c>
      <c r="P73" t="s">
        <v>35</v>
      </c>
      <c r="Q73" s="5"/>
      <c r="S73" s="3">
        <v>45.2381</v>
      </c>
      <c r="U73" s="3">
        <f t="shared" si="5"/>
        <v>0.1645005176</v>
      </c>
      <c r="V73" t="s">
        <v>91</v>
      </c>
      <c r="W73" t="s">
        <v>38</v>
      </c>
      <c r="X73" t="s">
        <v>92</v>
      </c>
      <c r="Y73" s="11" t="s">
        <v>93</v>
      </c>
      <c r="Z73" t="s">
        <v>94</v>
      </c>
      <c r="AB73" s="1">
        <v>210.36</v>
      </c>
      <c r="AC73">
        <v>4.0</v>
      </c>
      <c r="AD73">
        <v>5.0</v>
      </c>
      <c r="AE73">
        <f t="shared" si="6"/>
        <v>20</v>
      </c>
      <c r="AF73">
        <f t="shared" si="7"/>
        <v>10.518</v>
      </c>
      <c r="AG73" t="s">
        <v>86</v>
      </c>
      <c r="AH73" s="11" t="s">
        <v>87</v>
      </c>
      <c r="AI73" s="6">
        <v>165698.0</v>
      </c>
      <c r="AJ73" s="7">
        <v>293.0</v>
      </c>
      <c r="AK73" s="3">
        <f t="shared" si="8"/>
        <v>51947.5264</v>
      </c>
      <c r="AL73" s="1" t="str">
        <f t="shared" si="9"/>
        <v/>
      </c>
      <c r="AM73" s="1">
        <v>62.0</v>
      </c>
      <c r="AN73" s="1">
        <v>8.0</v>
      </c>
    </row>
    <row r="74" ht="13.5" customHeight="1">
      <c r="A74">
        <v>1000.0</v>
      </c>
      <c r="C74" s="3">
        <f t="shared" si="11"/>
        <v>0.02270271252</v>
      </c>
      <c r="D74" s="2">
        <v>-235.328</v>
      </c>
      <c r="E74" s="3">
        <f t="shared" si="2"/>
        <v>0.2439323827</v>
      </c>
      <c r="F74" s="8">
        <v>1.0</v>
      </c>
      <c r="G74" s="9">
        <v>0.0275410016662306</v>
      </c>
      <c r="H74" s="2">
        <v>-215.385</v>
      </c>
      <c r="I74" s="3">
        <f t="shared" si="3"/>
        <v>0.0002439323827</v>
      </c>
      <c r="J74" t="str">
        <f t="shared" si="4"/>
        <v/>
      </c>
      <c r="L74" s="4">
        <v>0.02</v>
      </c>
      <c r="M74" t="s">
        <v>89</v>
      </c>
      <c r="N74" t="s">
        <v>90</v>
      </c>
      <c r="P74" t="s">
        <v>35</v>
      </c>
      <c r="Q74" s="5"/>
      <c r="S74" s="3">
        <v>44.0476</v>
      </c>
      <c r="U74" s="3">
        <f t="shared" si="5"/>
        <v>0.2439323827</v>
      </c>
      <c r="V74" t="s">
        <v>91</v>
      </c>
      <c r="W74" t="s">
        <v>38</v>
      </c>
      <c r="X74" t="s">
        <v>92</v>
      </c>
      <c r="Y74" s="11" t="s">
        <v>93</v>
      </c>
      <c r="Z74" t="s">
        <v>94</v>
      </c>
      <c r="AA74" t="s">
        <v>96</v>
      </c>
      <c r="AB74" s="1">
        <v>210.36</v>
      </c>
      <c r="AC74">
        <v>4.0</v>
      </c>
      <c r="AD74">
        <v>5.0</v>
      </c>
      <c r="AE74">
        <f t="shared" si="6"/>
        <v>20</v>
      </c>
      <c r="AF74">
        <f t="shared" si="7"/>
        <v>10.518</v>
      </c>
      <c r="AG74" t="s">
        <v>86</v>
      </c>
      <c r="AH74" s="11" t="s">
        <v>87</v>
      </c>
      <c r="AI74" s="6">
        <v>165698.0</v>
      </c>
      <c r="AJ74" s="7">
        <v>293.0</v>
      </c>
      <c r="AK74" s="3">
        <f t="shared" si="8"/>
        <v>55379.26758</v>
      </c>
      <c r="AL74" s="1" t="str">
        <f t="shared" si="9"/>
        <v/>
      </c>
      <c r="AM74" s="1">
        <v>62.0</v>
      </c>
      <c r="AN74" s="1">
        <v>8.0</v>
      </c>
    </row>
    <row r="75" ht="13.5" customHeight="1">
      <c r="A75">
        <v>300.0</v>
      </c>
      <c r="C75" s="3">
        <f t="shared" si="11"/>
        <v>0.01486725769</v>
      </c>
      <c r="D75" s="2">
        <v>-162.393</v>
      </c>
      <c r="E75" s="3">
        <f t="shared" si="2"/>
        <v>0.05321388853</v>
      </c>
      <c r="F75" s="8">
        <v>1.0</v>
      </c>
      <c r="G75" s="9">
        <v>0.012873558483288833</v>
      </c>
      <c r="H75" s="2">
        <v>-163.533</v>
      </c>
      <c r="I75" s="3">
        <f t="shared" si="3"/>
        <v>0.0001773796284</v>
      </c>
      <c r="J75">
        <f t="shared" si="4"/>
        <v>0.02978633798</v>
      </c>
      <c r="K75">
        <v>1.78652</v>
      </c>
      <c r="L75" s="4">
        <v>0.04</v>
      </c>
      <c r="M75" t="s">
        <v>97</v>
      </c>
      <c r="N75" t="s">
        <v>90</v>
      </c>
      <c r="P75" t="s">
        <v>35</v>
      </c>
      <c r="Q75" s="5"/>
      <c r="S75" s="3">
        <v>67.2619</v>
      </c>
      <c r="U75" s="3">
        <f t="shared" si="5"/>
        <v>0.05321388853</v>
      </c>
      <c r="V75" t="s">
        <v>91</v>
      </c>
      <c r="W75" t="s">
        <v>38</v>
      </c>
      <c r="X75" t="s">
        <v>92</v>
      </c>
      <c r="Y75" s="11" t="s">
        <v>93</v>
      </c>
      <c r="Z75" t="s">
        <v>94</v>
      </c>
      <c r="AA75" t="s">
        <v>95</v>
      </c>
      <c r="AB75" s="1">
        <v>210.36</v>
      </c>
      <c r="AC75">
        <v>4.0</v>
      </c>
      <c r="AD75">
        <v>5.0</v>
      </c>
      <c r="AE75">
        <f t="shared" si="6"/>
        <v>20</v>
      </c>
      <c r="AF75">
        <f t="shared" si="7"/>
        <v>10.518</v>
      </c>
      <c r="AG75" t="s">
        <v>86</v>
      </c>
      <c r="AH75" s="11" t="s">
        <v>87</v>
      </c>
      <c r="AI75" s="6">
        <v>165698.0</v>
      </c>
      <c r="AJ75" s="7">
        <v>293.0</v>
      </c>
      <c r="AK75" s="3">
        <f t="shared" si="8"/>
        <v>26371.48645</v>
      </c>
      <c r="AL75" s="1">
        <f t="shared" si="9"/>
        <v>0.02755956317</v>
      </c>
      <c r="AM75" s="1">
        <v>62.0</v>
      </c>
      <c r="AN75" s="1">
        <v>8.0</v>
      </c>
    </row>
    <row r="76" ht="13.5" customHeight="1">
      <c r="A76">
        <v>400.0</v>
      </c>
      <c r="C76" s="3">
        <f t="shared" si="11"/>
        <v>0.01287355848</v>
      </c>
      <c r="D76" s="2">
        <v>-163.533</v>
      </c>
      <c r="E76" s="3">
        <f t="shared" si="2"/>
        <v>0.08309448277</v>
      </c>
      <c r="F76" s="8">
        <v>1.0</v>
      </c>
      <c r="G76" s="9">
        <v>0.012873558483288833</v>
      </c>
      <c r="H76" s="2">
        <v>-163.533</v>
      </c>
      <c r="I76" s="3">
        <f t="shared" si="3"/>
        <v>0.0002077362069</v>
      </c>
      <c r="J76">
        <f t="shared" si="4"/>
        <v>0.05145487818</v>
      </c>
      <c r="K76">
        <v>1.6149</v>
      </c>
      <c r="L76" s="4">
        <v>0.04</v>
      </c>
      <c r="M76" t="s">
        <v>97</v>
      </c>
      <c r="N76" t="s">
        <v>90</v>
      </c>
      <c r="P76" t="s">
        <v>35</v>
      </c>
      <c r="Q76" s="5"/>
      <c r="S76" s="3">
        <v>77.6786</v>
      </c>
      <c r="U76" s="3">
        <f t="shared" si="5"/>
        <v>0.08309448277</v>
      </c>
      <c r="V76" t="s">
        <v>91</v>
      </c>
      <c r="W76" t="s">
        <v>38</v>
      </c>
      <c r="X76" t="s">
        <v>92</v>
      </c>
      <c r="Y76" s="11" t="s">
        <v>93</v>
      </c>
      <c r="Z76" t="s">
        <v>94</v>
      </c>
      <c r="AB76" s="1">
        <v>210.36</v>
      </c>
      <c r="AC76">
        <v>4.0</v>
      </c>
      <c r="AD76">
        <v>5.0</v>
      </c>
      <c r="AE76">
        <f t="shared" si="6"/>
        <v>20</v>
      </c>
      <c r="AF76">
        <f t="shared" si="7"/>
        <v>10.518</v>
      </c>
      <c r="AG76" t="s">
        <v>86</v>
      </c>
      <c r="AH76" s="11" t="s">
        <v>87</v>
      </c>
      <c r="AI76" s="6">
        <v>165698.0</v>
      </c>
      <c r="AJ76" s="7">
        <v>293.0</v>
      </c>
      <c r="AK76" s="3">
        <f t="shared" si="8"/>
        <v>26743.04209</v>
      </c>
      <c r="AL76" s="1">
        <f t="shared" si="9"/>
        <v>0.04694675435</v>
      </c>
      <c r="AM76" s="1">
        <v>62.0</v>
      </c>
      <c r="AN76" s="1">
        <v>8.0</v>
      </c>
    </row>
    <row r="77" ht="13.5" customHeight="1">
      <c r="A77" s="12">
        <v>700.0</v>
      </c>
      <c r="B77" s="12"/>
      <c r="C77" s="13">
        <f t="shared" si="11"/>
        <v>0.01166666472</v>
      </c>
      <c r="D77" s="14">
        <v>-172.65</v>
      </c>
      <c r="E77" s="13">
        <f t="shared" si="2"/>
        <v>0.1788481648</v>
      </c>
      <c r="F77" s="15">
        <v>1.0</v>
      </c>
      <c r="G77" s="16">
        <v>0.012873558483288833</v>
      </c>
      <c r="H77" s="14">
        <v>-163.533</v>
      </c>
      <c r="I77" s="13">
        <f t="shared" si="3"/>
        <v>0.0002554973783</v>
      </c>
      <c r="J77" s="12">
        <f t="shared" si="4"/>
        <v>0.1328363202</v>
      </c>
      <c r="K77" s="12">
        <v>1.34638</v>
      </c>
      <c r="L77" s="17">
        <v>0.04</v>
      </c>
      <c r="M77" s="12" t="s">
        <v>97</v>
      </c>
      <c r="N77" s="12" t="s">
        <v>90</v>
      </c>
      <c r="O77" s="12"/>
      <c r="P77" s="12" t="s">
        <v>35</v>
      </c>
      <c r="Q77" s="21"/>
      <c r="R77" s="12"/>
      <c r="S77" s="13">
        <v>85.7143</v>
      </c>
      <c r="T77" s="12"/>
      <c r="U77" s="13">
        <f t="shared" si="5"/>
        <v>0.1788481648</v>
      </c>
      <c r="V77" s="12" t="s">
        <v>91</v>
      </c>
      <c r="W77" s="12" t="s">
        <v>38</v>
      </c>
      <c r="X77" s="12" t="s">
        <v>92</v>
      </c>
      <c r="Y77" s="19" t="s">
        <v>93</v>
      </c>
      <c r="Z77" s="12" t="s">
        <v>94</v>
      </c>
      <c r="AA77" s="12"/>
      <c r="AB77" s="12">
        <v>210.36</v>
      </c>
      <c r="AC77" s="12">
        <v>4.0</v>
      </c>
      <c r="AD77" s="12">
        <v>5.0</v>
      </c>
      <c r="AE77" s="12">
        <f t="shared" si="6"/>
        <v>20</v>
      </c>
      <c r="AF77" s="12">
        <f t="shared" si="7"/>
        <v>10.518</v>
      </c>
      <c r="AG77" s="12" t="s">
        <v>86</v>
      </c>
      <c r="AH77" s="19" t="s">
        <v>87</v>
      </c>
      <c r="AI77" s="22">
        <v>165698.0</v>
      </c>
      <c r="AJ77" s="23">
        <v>293.0</v>
      </c>
      <c r="AK77" s="13">
        <f t="shared" si="8"/>
        <v>29808.0225</v>
      </c>
      <c r="AL77" s="12">
        <f t="shared" si="9"/>
        <v>0.1087360362</v>
      </c>
      <c r="AM77" s="12">
        <v>62.0</v>
      </c>
      <c r="AN77" s="12">
        <v>8.0</v>
      </c>
      <c r="AO77" s="12"/>
      <c r="AP77" s="12"/>
    </row>
    <row r="78" ht="13.5" customHeight="1">
      <c r="A78">
        <v>1000.0</v>
      </c>
      <c r="C78" s="3">
        <f t="shared" si="11"/>
        <v>0.01056603295</v>
      </c>
      <c r="D78" s="2">
        <v>-172.65</v>
      </c>
      <c r="E78" s="3">
        <f t="shared" si="2"/>
        <v>0.2821117693</v>
      </c>
      <c r="F78" s="8">
        <v>1.0</v>
      </c>
      <c r="G78" s="9">
        <v>0.012873558483288833</v>
      </c>
      <c r="H78" s="2">
        <v>-163.533</v>
      </c>
      <c r="I78" s="3">
        <f t="shared" si="3"/>
        <v>0.0002821117693</v>
      </c>
      <c r="J78">
        <f t="shared" si="4"/>
        <v>0.2203430126</v>
      </c>
      <c r="K78">
        <v>1.28033</v>
      </c>
      <c r="L78" s="4">
        <v>0.04</v>
      </c>
      <c r="M78" t="s">
        <v>97</v>
      </c>
      <c r="N78" t="s">
        <v>90</v>
      </c>
      <c r="P78" t="s">
        <v>35</v>
      </c>
      <c r="Q78" s="5"/>
      <c r="S78" s="3">
        <v>94.6429</v>
      </c>
      <c r="U78" s="3">
        <f t="shared" si="5"/>
        <v>0.2821117693</v>
      </c>
      <c r="V78" t="s">
        <v>91</v>
      </c>
      <c r="W78" t="s">
        <v>38</v>
      </c>
      <c r="X78" t="s">
        <v>92</v>
      </c>
      <c r="Y78" s="11" t="s">
        <v>93</v>
      </c>
      <c r="Z78" t="s">
        <v>94</v>
      </c>
      <c r="AA78" t="s">
        <v>96</v>
      </c>
      <c r="AB78" s="1">
        <v>210.36</v>
      </c>
      <c r="AC78">
        <v>4.0</v>
      </c>
      <c r="AD78">
        <v>5.0</v>
      </c>
      <c r="AE78">
        <f t="shared" si="6"/>
        <v>20</v>
      </c>
      <c r="AF78">
        <f t="shared" si="7"/>
        <v>10.518</v>
      </c>
      <c r="AG78" t="s">
        <v>86</v>
      </c>
      <c r="AH78" s="11" t="s">
        <v>87</v>
      </c>
      <c r="AI78" s="6">
        <v>165698.0</v>
      </c>
      <c r="AJ78" s="7">
        <v>293.0</v>
      </c>
      <c r="AK78" s="3">
        <f t="shared" si="8"/>
        <v>29808.0225</v>
      </c>
      <c r="AL78" s="1">
        <f t="shared" si="9"/>
        <v>0.1803665274</v>
      </c>
      <c r="AM78" s="1">
        <v>62.0</v>
      </c>
      <c r="AN78" s="1">
        <v>8.0</v>
      </c>
    </row>
    <row r="79" ht="13.5" customHeight="1">
      <c r="A79">
        <v>300.0</v>
      </c>
      <c r="C79" s="3">
        <f t="shared" si="11"/>
        <v>0.01454545455</v>
      </c>
      <c r="D79" s="2">
        <v>-104.274</v>
      </c>
      <c r="E79" s="3">
        <f t="shared" si="2"/>
        <v>0.02242570084</v>
      </c>
      <c r="F79" s="8">
        <v>1.0</v>
      </c>
      <c r="G79">
        <v>0.01135135626004595</v>
      </c>
      <c r="H79" s="2">
        <v>-118.519</v>
      </c>
      <c r="I79" s="3">
        <f t="shared" si="3"/>
        <v>0.00007475233615</v>
      </c>
      <c r="J79">
        <f t="shared" si="4"/>
        <v>0.007870020054</v>
      </c>
      <c r="K79">
        <v>2.84951</v>
      </c>
      <c r="L79" s="4">
        <v>0.06</v>
      </c>
      <c r="M79" t="s">
        <v>98</v>
      </c>
      <c r="N79" t="s">
        <v>90</v>
      </c>
      <c r="P79" t="s">
        <v>35</v>
      </c>
      <c r="Q79" s="5"/>
      <c r="S79" s="3">
        <v>68.75</v>
      </c>
      <c r="U79" s="3">
        <f t="shared" si="5"/>
        <v>0.02242570084</v>
      </c>
      <c r="V79" t="s">
        <v>91</v>
      </c>
      <c r="W79" t="s">
        <v>38</v>
      </c>
      <c r="X79" t="s">
        <v>92</v>
      </c>
      <c r="Y79" s="11" t="s">
        <v>93</v>
      </c>
      <c r="Z79" t="s">
        <v>94</v>
      </c>
      <c r="AA79" t="s">
        <v>95</v>
      </c>
      <c r="AB79" s="1">
        <v>210.36</v>
      </c>
      <c r="AC79">
        <v>4.0</v>
      </c>
      <c r="AD79">
        <v>5.0</v>
      </c>
      <c r="AE79">
        <f t="shared" si="6"/>
        <v>20</v>
      </c>
      <c r="AF79">
        <f t="shared" si="7"/>
        <v>10.518</v>
      </c>
      <c r="AG79" t="s">
        <v>86</v>
      </c>
      <c r="AH79" s="11" t="s">
        <v>87</v>
      </c>
      <c r="AI79" s="6">
        <v>165698.0</v>
      </c>
      <c r="AJ79" s="7">
        <v>293.0</v>
      </c>
      <c r="AK79" s="3">
        <f t="shared" si="8"/>
        <v>10873.06708</v>
      </c>
      <c r="AL79" s="1">
        <f t="shared" si="9"/>
        <v>0.01766093118</v>
      </c>
      <c r="AM79" s="1">
        <v>62.0</v>
      </c>
      <c r="AN79" s="1">
        <v>8.0</v>
      </c>
    </row>
    <row r="80" ht="13.5" customHeight="1">
      <c r="A80">
        <v>400.0</v>
      </c>
      <c r="C80" s="3">
        <f t="shared" si="11"/>
        <v>0.01135135626</v>
      </c>
      <c r="D80" s="2">
        <v>-118.519</v>
      </c>
      <c r="E80" s="3">
        <f t="shared" si="2"/>
        <v>0.04949806187</v>
      </c>
      <c r="F80" s="8">
        <v>1.0</v>
      </c>
      <c r="G80">
        <v>0.01135135626004595</v>
      </c>
      <c r="H80" s="2">
        <v>-118.519</v>
      </c>
      <c r="I80" s="3">
        <f t="shared" si="3"/>
        <v>0.0001237451547</v>
      </c>
      <c r="J80">
        <f t="shared" si="4"/>
        <v>0.0192606957</v>
      </c>
      <c r="K80">
        <v>2.5699</v>
      </c>
      <c r="L80" s="4">
        <v>0.06</v>
      </c>
      <c r="M80" t="s">
        <v>98</v>
      </c>
      <c r="N80" t="s">
        <v>90</v>
      </c>
      <c r="P80" t="s">
        <v>35</v>
      </c>
      <c r="Q80" s="5"/>
      <c r="S80" s="3">
        <v>88.0952</v>
      </c>
      <c r="U80" s="3">
        <f t="shared" si="5"/>
        <v>0.04949806187</v>
      </c>
      <c r="V80" t="s">
        <v>91</v>
      </c>
      <c r="W80" t="s">
        <v>38</v>
      </c>
      <c r="X80" t="s">
        <v>92</v>
      </c>
      <c r="Y80" s="11" t="s">
        <v>93</v>
      </c>
      <c r="Z80" t="s">
        <v>94</v>
      </c>
      <c r="AB80" s="1">
        <v>210.36</v>
      </c>
      <c r="AC80">
        <v>4.0</v>
      </c>
      <c r="AD80">
        <v>5.0</v>
      </c>
      <c r="AE80">
        <f t="shared" si="6"/>
        <v>20</v>
      </c>
      <c r="AF80">
        <f t="shared" si="7"/>
        <v>10.518</v>
      </c>
      <c r="AG80" t="s">
        <v>86</v>
      </c>
      <c r="AH80" s="11" t="s">
        <v>87</v>
      </c>
      <c r="AI80" s="6">
        <v>165698.0</v>
      </c>
      <c r="AJ80" s="7">
        <v>293.0</v>
      </c>
      <c r="AK80" s="3">
        <f t="shared" si="8"/>
        <v>14046.75336</v>
      </c>
      <c r="AL80" s="1">
        <f t="shared" si="9"/>
        <v>0.03345691085</v>
      </c>
      <c r="AM80" s="1">
        <v>62.0</v>
      </c>
      <c r="AN80" s="1">
        <v>8.0</v>
      </c>
    </row>
    <row r="81" ht="13.5" customHeight="1">
      <c r="A81">
        <v>700.0</v>
      </c>
      <c r="C81" s="3">
        <f t="shared" si="11"/>
        <v>0.008659808099</v>
      </c>
      <c r="D81" s="2">
        <v>-144.729</v>
      </c>
      <c r="E81" s="3">
        <f t="shared" si="2"/>
        <v>0.1693171285</v>
      </c>
      <c r="F81" s="8">
        <v>1.0</v>
      </c>
      <c r="G81">
        <v>0.01135135626004595</v>
      </c>
      <c r="H81" s="2">
        <v>-118.519</v>
      </c>
      <c r="I81" s="3">
        <f t="shared" si="3"/>
        <v>0.0002418816122</v>
      </c>
      <c r="J81">
        <f t="shared" si="4"/>
        <v>0.07914234296</v>
      </c>
      <c r="K81">
        <v>2.1394</v>
      </c>
      <c r="L81" s="4">
        <v>0.06</v>
      </c>
      <c r="M81" t="s">
        <v>98</v>
      </c>
      <c r="N81" t="s">
        <v>90</v>
      </c>
      <c r="P81" t="s">
        <v>35</v>
      </c>
      <c r="Q81" s="5"/>
      <c r="S81" s="3">
        <v>115.476</v>
      </c>
      <c r="U81" s="3">
        <f t="shared" si="5"/>
        <v>0.1693171285</v>
      </c>
      <c r="V81" t="s">
        <v>91</v>
      </c>
      <c r="W81" t="s">
        <v>38</v>
      </c>
      <c r="X81" t="s">
        <v>92</v>
      </c>
      <c r="Y81" s="11" t="s">
        <v>93</v>
      </c>
      <c r="Z81" t="s">
        <v>94</v>
      </c>
      <c r="AB81" s="1">
        <v>210.36</v>
      </c>
      <c r="AC81">
        <v>4.0</v>
      </c>
      <c r="AD81">
        <v>5.0</v>
      </c>
      <c r="AE81">
        <f t="shared" si="6"/>
        <v>20</v>
      </c>
      <c r="AF81">
        <f t="shared" si="7"/>
        <v>10.518</v>
      </c>
      <c r="AG81" t="s">
        <v>86</v>
      </c>
      <c r="AH81" s="11" t="s">
        <v>87</v>
      </c>
      <c r="AI81" s="6">
        <v>165698.0</v>
      </c>
      <c r="AJ81" s="7">
        <v>293.0</v>
      </c>
      <c r="AK81" s="3">
        <f t="shared" si="8"/>
        <v>20946.48344</v>
      </c>
      <c r="AL81" s="1">
        <f t="shared" si="9"/>
        <v>0.0921908049</v>
      </c>
      <c r="AM81" s="1">
        <v>62.0</v>
      </c>
      <c r="AN81" s="1">
        <v>8.0</v>
      </c>
    </row>
    <row r="82" ht="13.5" customHeight="1">
      <c r="A82">
        <v>1000.0</v>
      </c>
      <c r="C82" s="3">
        <f t="shared" si="11"/>
        <v>0.008865405415</v>
      </c>
      <c r="D82" s="2">
        <v>-144.729</v>
      </c>
      <c r="E82" s="3">
        <f t="shared" si="2"/>
        <v>0.2362721439</v>
      </c>
      <c r="F82" s="8">
        <v>1.0</v>
      </c>
      <c r="G82">
        <v>0.01135135626004595</v>
      </c>
      <c r="H82" s="2">
        <v>-118.519</v>
      </c>
      <c r="I82" s="3">
        <f t="shared" si="3"/>
        <v>0.0002362721439</v>
      </c>
      <c r="J82">
        <f t="shared" si="4"/>
        <v>0.1214691864</v>
      </c>
      <c r="K82">
        <v>1.94512</v>
      </c>
      <c r="L82" s="4">
        <v>0.06</v>
      </c>
      <c r="M82" t="s">
        <v>98</v>
      </c>
      <c r="N82" t="s">
        <v>90</v>
      </c>
      <c r="P82" t="s">
        <v>35</v>
      </c>
      <c r="Q82" s="5"/>
      <c r="S82" s="3">
        <v>112.798</v>
      </c>
      <c r="U82" s="3">
        <f t="shared" si="5"/>
        <v>0.2362721439</v>
      </c>
      <c r="V82" t="s">
        <v>91</v>
      </c>
      <c r="W82" t="s">
        <v>38</v>
      </c>
      <c r="X82" t="s">
        <v>92</v>
      </c>
      <c r="Y82" s="11" t="s">
        <v>93</v>
      </c>
      <c r="Z82" t="s">
        <v>94</v>
      </c>
      <c r="AA82" t="s">
        <v>96</v>
      </c>
      <c r="AB82" s="1">
        <v>210.36</v>
      </c>
      <c r="AC82">
        <v>4.0</v>
      </c>
      <c r="AD82">
        <v>5.0</v>
      </c>
      <c r="AE82">
        <f t="shared" si="6"/>
        <v>20</v>
      </c>
      <c r="AF82">
        <f t="shared" si="7"/>
        <v>10.518</v>
      </c>
      <c r="AG82" t="s">
        <v>86</v>
      </c>
      <c r="AH82" s="11" t="s">
        <v>87</v>
      </c>
      <c r="AI82" s="6">
        <v>165698.0</v>
      </c>
      <c r="AJ82" s="7">
        <v>293.0</v>
      </c>
      <c r="AK82" s="3">
        <f t="shared" si="8"/>
        <v>20946.48344</v>
      </c>
      <c r="AL82" s="1">
        <f t="shared" si="9"/>
        <v>0.1414962162</v>
      </c>
      <c r="AM82" s="1">
        <v>62.0</v>
      </c>
      <c r="AN82" s="1">
        <v>8.0</v>
      </c>
    </row>
    <row r="83" ht="13.5" customHeight="1">
      <c r="A83">
        <v>400.0</v>
      </c>
      <c r="C83" s="1">
        <v>0.00175816</v>
      </c>
      <c r="D83" s="2">
        <v>23.0889</v>
      </c>
      <c r="E83" s="3">
        <f t="shared" si="2"/>
        <v>0.01212852762</v>
      </c>
      <c r="F83" s="8">
        <v>4.0</v>
      </c>
      <c r="G83" s="9">
        <v>0.00117654</v>
      </c>
      <c r="H83" s="2">
        <v>23.0889</v>
      </c>
      <c r="I83" s="3">
        <f t="shared" si="3"/>
        <v>0.00003032131906</v>
      </c>
      <c r="J83" t="str">
        <f t="shared" si="4"/>
        <v/>
      </c>
      <c r="L83" s="4">
        <v>0.6</v>
      </c>
      <c r="M83" t="s">
        <v>99</v>
      </c>
      <c r="N83" t="s">
        <v>100</v>
      </c>
      <c r="P83" t="s">
        <v>101</v>
      </c>
      <c r="Q83" s="5"/>
      <c r="S83" s="3">
        <f t="shared" ref="S83:S94" si="12">IFERROR(1/C83,"")</f>
        <v>568.7764481</v>
      </c>
      <c r="U83" s="3">
        <f t="shared" si="5"/>
        <v>0.01212852762</v>
      </c>
      <c r="V83" t="s">
        <v>37</v>
      </c>
      <c r="W83" t="s">
        <v>38</v>
      </c>
      <c r="X83" t="s">
        <v>102</v>
      </c>
      <c r="Y83" s="11" t="s">
        <v>103</v>
      </c>
      <c r="AB83" s="1">
        <v>1102.66</v>
      </c>
      <c r="AC83">
        <v>8.0</v>
      </c>
      <c r="AD83">
        <v>11.0</v>
      </c>
      <c r="AE83">
        <f t="shared" si="6"/>
        <v>88</v>
      </c>
      <c r="AF83">
        <f t="shared" si="7"/>
        <v>12.53022727</v>
      </c>
      <c r="AG83" t="s">
        <v>104</v>
      </c>
      <c r="AH83" s="11" t="s">
        <v>105</v>
      </c>
      <c r="AI83" s="6">
        <v>78129.0</v>
      </c>
      <c r="AJ83" s="7">
        <v>300.0</v>
      </c>
      <c r="AK83" s="3">
        <f t="shared" si="8"/>
        <v>533.0973032</v>
      </c>
      <c r="AL83" s="1" t="str">
        <f t="shared" si="9"/>
        <v/>
      </c>
      <c r="AM83" s="1">
        <v>227.0</v>
      </c>
      <c r="AN83" s="1">
        <v>192.0</v>
      </c>
    </row>
    <row r="84" ht="13.5" customHeight="1">
      <c r="A84">
        <v>700.0</v>
      </c>
      <c r="C84" s="1">
        <v>0.00192802</v>
      </c>
      <c r="D84" s="2">
        <v>32.4546</v>
      </c>
      <c r="E84" s="3">
        <f t="shared" si="2"/>
        <v>0.03824186174</v>
      </c>
      <c r="F84" s="8">
        <v>4.0</v>
      </c>
      <c r="G84" s="9">
        <v>0.00117654</v>
      </c>
      <c r="H84" s="2">
        <v>23.0889</v>
      </c>
      <c r="I84" s="3">
        <f t="shared" si="3"/>
        <v>0.00005463123106</v>
      </c>
      <c r="J84" t="str">
        <f t="shared" si="4"/>
        <v/>
      </c>
      <c r="L84" s="4">
        <v>0.6</v>
      </c>
      <c r="M84" t="s">
        <v>99</v>
      </c>
      <c r="N84" t="s">
        <v>100</v>
      </c>
      <c r="P84" t="s">
        <v>101</v>
      </c>
      <c r="Q84" s="5"/>
      <c r="S84" s="3">
        <f t="shared" si="12"/>
        <v>518.6668188</v>
      </c>
      <c r="U84" s="3">
        <f t="shared" si="5"/>
        <v>0.03824186174</v>
      </c>
      <c r="V84" t="s">
        <v>37</v>
      </c>
      <c r="W84" t="s">
        <v>38</v>
      </c>
      <c r="X84" t="s">
        <v>102</v>
      </c>
      <c r="Y84" s="11" t="s">
        <v>103</v>
      </c>
      <c r="AB84" s="1">
        <v>1102.66</v>
      </c>
      <c r="AC84">
        <v>8.0</v>
      </c>
      <c r="AD84">
        <v>11.0</v>
      </c>
      <c r="AE84">
        <f t="shared" si="6"/>
        <v>88</v>
      </c>
      <c r="AF84">
        <f t="shared" si="7"/>
        <v>12.53022727</v>
      </c>
      <c r="AG84" t="s">
        <v>104</v>
      </c>
      <c r="AH84" s="11" t="s">
        <v>105</v>
      </c>
      <c r="AI84" s="6">
        <v>78129.0</v>
      </c>
      <c r="AJ84" s="7">
        <v>300.0</v>
      </c>
      <c r="AK84" s="3">
        <f t="shared" si="8"/>
        <v>1053.301061</v>
      </c>
      <c r="AL84" s="1" t="str">
        <f t="shared" si="9"/>
        <v/>
      </c>
      <c r="AM84" s="1">
        <v>227.0</v>
      </c>
      <c r="AN84" s="1">
        <v>192.0</v>
      </c>
    </row>
    <row r="85" ht="13.5" customHeight="1">
      <c r="A85">
        <v>1000.0</v>
      </c>
      <c r="C85" s="1">
        <v>0.00203743</v>
      </c>
      <c r="D85" s="2">
        <v>39.9576</v>
      </c>
      <c r="E85" s="3">
        <f t="shared" si="2"/>
        <v>0.07836390932</v>
      </c>
      <c r="F85" s="8">
        <v>4.0</v>
      </c>
      <c r="G85" s="9">
        <v>0.00117654</v>
      </c>
      <c r="H85" s="2">
        <v>23.0889</v>
      </c>
      <c r="I85" s="3">
        <f t="shared" si="3"/>
        <v>0.00007836390932</v>
      </c>
      <c r="J85" t="str">
        <f t="shared" si="4"/>
        <v/>
      </c>
      <c r="L85" s="4">
        <v>0.6</v>
      </c>
      <c r="M85" t="s">
        <v>99</v>
      </c>
      <c r="N85" t="s">
        <v>100</v>
      </c>
      <c r="P85" t="s">
        <v>101</v>
      </c>
      <c r="Q85" s="5"/>
      <c r="S85" s="3">
        <f t="shared" si="12"/>
        <v>490.8144083</v>
      </c>
      <c r="U85" s="3">
        <f t="shared" si="5"/>
        <v>0.07836390932</v>
      </c>
      <c r="V85" t="s">
        <v>37</v>
      </c>
      <c r="W85" t="s">
        <v>38</v>
      </c>
      <c r="X85" t="s">
        <v>102</v>
      </c>
      <c r="Y85" s="11" t="s">
        <v>103</v>
      </c>
      <c r="AB85" s="1">
        <v>1102.66</v>
      </c>
      <c r="AC85">
        <v>8.0</v>
      </c>
      <c r="AD85">
        <v>11.0</v>
      </c>
      <c r="AE85">
        <f t="shared" si="6"/>
        <v>88</v>
      </c>
      <c r="AF85">
        <f t="shared" si="7"/>
        <v>12.53022727</v>
      </c>
      <c r="AG85" t="s">
        <v>104</v>
      </c>
      <c r="AH85" s="11" t="s">
        <v>105</v>
      </c>
      <c r="AI85" s="6">
        <v>78129.0</v>
      </c>
      <c r="AJ85" s="7">
        <v>300.0</v>
      </c>
      <c r="AK85" s="3">
        <f t="shared" si="8"/>
        <v>1596.609798</v>
      </c>
      <c r="AL85" s="1" t="str">
        <f t="shared" si="9"/>
        <v/>
      </c>
      <c r="AM85" s="1">
        <v>227.0</v>
      </c>
      <c r="AN85" s="1">
        <v>192.0</v>
      </c>
    </row>
    <row r="86" ht="13.5" customHeight="1">
      <c r="A86">
        <v>400.0</v>
      </c>
      <c r="C86" s="1">
        <v>0.00117083</v>
      </c>
      <c r="D86" s="2">
        <v>21.1709</v>
      </c>
      <c r="E86" s="3">
        <f t="shared" si="2"/>
        <v>0.01531245379</v>
      </c>
      <c r="F86" s="8">
        <v>4.0</v>
      </c>
      <c r="G86" s="9">
        <v>0.0017588299999999999</v>
      </c>
      <c r="H86" s="2">
        <v>21.1709</v>
      </c>
      <c r="I86" s="3">
        <f t="shared" si="3"/>
        <v>0.00003828113448</v>
      </c>
      <c r="J86" t="str">
        <f t="shared" si="4"/>
        <v/>
      </c>
      <c r="L86" s="4">
        <v>1.0</v>
      </c>
      <c r="M86" t="s">
        <v>106</v>
      </c>
      <c r="N86" t="s">
        <v>100</v>
      </c>
      <c r="P86" t="s">
        <v>101</v>
      </c>
      <c r="Q86" s="5"/>
      <c r="S86" s="3">
        <f t="shared" si="12"/>
        <v>854.0949583</v>
      </c>
      <c r="U86" s="3">
        <f t="shared" si="5"/>
        <v>0.01531245379</v>
      </c>
      <c r="V86" t="s">
        <v>37</v>
      </c>
      <c r="W86" t="s">
        <v>38</v>
      </c>
      <c r="X86" t="s">
        <v>102</v>
      </c>
      <c r="Y86" s="11" t="s">
        <v>103</v>
      </c>
      <c r="AB86" s="1">
        <v>1098.72</v>
      </c>
      <c r="AC86">
        <v>8.0</v>
      </c>
      <c r="AD86">
        <v>11.0</v>
      </c>
      <c r="AE86">
        <f t="shared" si="6"/>
        <v>88</v>
      </c>
      <c r="AF86">
        <f t="shared" si="7"/>
        <v>12.48545455</v>
      </c>
      <c r="AG86" t="s">
        <v>104</v>
      </c>
      <c r="AH86" s="11" t="s">
        <v>105</v>
      </c>
      <c r="AI86" s="6">
        <v>78127.0</v>
      </c>
      <c r="AJ86" s="7">
        <v>300.0</v>
      </c>
      <c r="AK86" s="3">
        <f t="shared" si="8"/>
        <v>448.2070068</v>
      </c>
      <c r="AL86" s="1" t="str">
        <f t="shared" si="9"/>
        <v/>
      </c>
      <c r="AM86" s="1">
        <v>227.0</v>
      </c>
      <c r="AN86" s="1">
        <v>192.0</v>
      </c>
    </row>
    <row r="87" ht="13.5" customHeight="1">
      <c r="A87">
        <v>700.0</v>
      </c>
      <c r="C87" s="1">
        <v>0.00134069</v>
      </c>
      <c r="D87" s="2">
        <v>30.254</v>
      </c>
      <c r="E87" s="3">
        <f t="shared" si="2"/>
        <v>0.04778980683</v>
      </c>
      <c r="F87" s="8">
        <v>4.0</v>
      </c>
      <c r="G87" s="9">
        <v>0.0017588299999999999</v>
      </c>
      <c r="H87" s="2">
        <v>21.1709</v>
      </c>
      <c r="I87" s="3">
        <f t="shared" si="3"/>
        <v>0.00006827115262</v>
      </c>
      <c r="J87" t="str">
        <f t="shared" si="4"/>
        <v/>
      </c>
      <c r="L87" s="4">
        <v>1.0</v>
      </c>
      <c r="M87" t="s">
        <v>106</v>
      </c>
      <c r="N87" t="s">
        <v>100</v>
      </c>
      <c r="P87" t="s">
        <v>101</v>
      </c>
      <c r="Q87" s="5"/>
      <c r="S87" s="3">
        <f t="shared" si="12"/>
        <v>745.8845818</v>
      </c>
      <c r="U87" s="3">
        <f t="shared" si="5"/>
        <v>0.04778980683</v>
      </c>
      <c r="V87" t="s">
        <v>37</v>
      </c>
      <c r="W87" t="s">
        <v>38</v>
      </c>
      <c r="X87" t="s">
        <v>102</v>
      </c>
      <c r="Y87" s="11" t="s">
        <v>103</v>
      </c>
      <c r="AB87" s="1">
        <v>1098.72</v>
      </c>
      <c r="AC87">
        <v>8.0</v>
      </c>
      <c r="AD87">
        <v>11.0</v>
      </c>
      <c r="AE87">
        <f t="shared" si="6"/>
        <v>88</v>
      </c>
      <c r="AF87">
        <f t="shared" si="7"/>
        <v>12.48545455</v>
      </c>
      <c r="AG87" t="s">
        <v>104</v>
      </c>
      <c r="AH87" s="11" t="s">
        <v>105</v>
      </c>
      <c r="AI87" s="6">
        <v>78127.0</v>
      </c>
      <c r="AJ87" s="7">
        <v>300.0</v>
      </c>
      <c r="AK87" s="3">
        <f t="shared" si="8"/>
        <v>915.304516</v>
      </c>
      <c r="AL87" s="1" t="str">
        <f t="shared" si="9"/>
        <v/>
      </c>
      <c r="AM87" s="1">
        <v>227.0</v>
      </c>
      <c r="AN87" s="1">
        <v>192.0</v>
      </c>
    </row>
    <row r="88" ht="13.5" customHeight="1">
      <c r="A88">
        <v>1000.0</v>
      </c>
      <c r="C88" s="1">
        <v>0.00153071</v>
      </c>
      <c r="D88" s="2">
        <v>35.4446</v>
      </c>
      <c r="E88" s="3">
        <f t="shared" si="2"/>
        <v>0.08207430991</v>
      </c>
      <c r="F88" s="8">
        <v>4.0</v>
      </c>
      <c r="G88" s="9">
        <v>0.0017588299999999999</v>
      </c>
      <c r="H88" s="2">
        <v>21.1709</v>
      </c>
      <c r="I88" s="3">
        <f t="shared" si="3"/>
        <v>0.00008207430991</v>
      </c>
      <c r="J88" t="str">
        <f t="shared" si="4"/>
        <v/>
      </c>
      <c r="L88" s="4">
        <v>1.0</v>
      </c>
      <c r="M88" t="s">
        <v>106</v>
      </c>
      <c r="N88" t="s">
        <v>100</v>
      </c>
      <c r="P88" t="s">
        <v>101</v>
      </c>
      <c r="Q88" s="5"/>
      <c r="S88" s="3">
        <f t="shared" si="12"/>
        <v>653.2916098</v>
      </c>
      <c r="U88" s="3">
        <f t="shared" si="5"/>
        <v>0.08207430991</v>
      </c>
      <c r="V88" t="s">
        <v>37</v>
      </c>
      <c r="W88" t="s">
        <v>38</v>
      </c>
      <c r="X88" t="s">
        <v>102</v>
      </c>
      <c r="Y88" s="11" t="s">
        <v>103</v>
      </c>
      <c r="AB88" s="1">
        <v>1098.72</v>
      </c>
      <c r="AC88">
        <v>8.0</v>
      </c>
      <c r="AD88">
        <v>11.0</v>
      </c>
      <c r="AE88">
        <f t="shared" si="6"/>
        <v>88</v>
      </c>
      <c r="AF88">
        <f t="shared" si="7"/>
        <v>12.48545455</v>
      </c>
      <c r="AG88" t="s">
        <v>104</v>
      </c>
      <c r="AH88" s="11" t="s">
        <v>105</v>
      </c>
      <c r="AI88" s="6">
        <v>78127.0</v>
      </c>
      <c r="AJ88" s="7">
        <v>300.0</v>
      </c>
      <c r="AK88" s="3">
        <f t="shared" si="8"/>
        <v>1256.319669</v>
      </c>
      <c r="AL88" s="1" t="str">
        <f t="shared" si="9"/>
        <v/>
      </c>
      <c r="AM88" s="1">
        <v>227.0</v>
      </c>
      <c r="AN88" s="1">
        <v>192.0</v>
      </c>
    </row>
    <row r="89" ht="13.5" customHeight="1">
      <c r="A89">
        <v>400.0</v>
      </c>
      <c r="C89" s="1">
        <v>0.00321831</v>
      </c>
      <c r="D89" s="2">
        <v>17.7183</v>
      </c>
      <c r="E89" s="3">
        <f t="shared" si="2"/>
        <v>0.003901900748</v>
      </c>
      <c r="F89" s="8">
        <v>4.0</v>
      </c>
      <c r="G89" s="9">
        <v>0.00321831</v>
      </c>
      <c r="H89" s="2">
        <v>17.7183</v>
      </c>
      <c r="I89" s="3">
        <f t="shared" si="3"/>
        <v>0.000009754751869</v>
      </c>
      <c r="J89" t="str">
        <f t="shared" si="4"/>
        <v/>
      </c>
      <c r="L89" s="4">
        <v>0.6</v>
      </c>
      <c r="M89" t="s">
        <v>107</v>
      </c>
      <c r="N89" t="s">
        <v>108</v>
      </c>
      <c r="P89" t="s">
        <v>101</v>
      </c>
      <c r="Q89" s="5"/>
      <c r="S89" s="3">
        <f t="shared" si="12"/>
        <v>310.7220871</v>
      </c>
      <c r="U89" s="3">
        <f t="shared" si="5"/>
        <v>0.003901900748</v>
      </c>
      <c r="V89" t="s">
        <v>37</v>
      </c>
      <c r="W89" t="s">
        <v>38</v>
      </c>
      <c r="X89" t="s">
        <v>102</v>
      </c>
      <c r="Y89" s="11" t="s">
        <v>103</v>
      </c>
      <c r="AB89" s="1">
        <v>1098.72</v>
      </c>
      <c r="AC89">
        <v>8.0</v>
      </c>
      <c r="AD89">
        <v>11.0</v>
      </c>
      <c r="AE89">
        <f t="shared" si="6"/>
        <v>88</v>
      </c>
      <c r="AF89">
        <f t="shared" si="7"/>
        <v>12.48545455</v>
      </c>
      <c r="AG89" t="s">
        <v>104</v>
      </c>
      <c r="AH89" s="11" t="s">
        <v>105</v>
      </c>
      <c r="AI89" s="6">
        <v>78127.0</v>
      </c>
      <c r="AJ89" s="7">
        <v>300.0</v>
      </c>
      <c r="AK89" s="3">
        <f t="shared" si="8"/>
        <v>313.9381549</v>
      </c>
      <c r="AL89" s="1" t="str">
        <f t="shared" si="9"/>
        <v/>
      </c>
      <c r="AM89" s="1">
        <v>227.0</v>
      </c>
      <c r="AN89" s="1">
        <v>192.0</v>
      </c>
    </row>
    <row r="90" ht="13.5" customHeight="1">
      <c r="A90">
        <v>700.0</v>
      </c>
      <c r="C90" s="1">
        <v>0.0031000100000000003</v>
      </c>
      <c r="D90" s="2">
        <v>29.3243</v>
      </c>
      <c r="E90" s="3">
        <f t="shared" si="2"/>
        <v>0.01941736315</v>
      </c>
      <c r="F90" s="8">
        <v>4.0</v>
      </c>
      <c r="G90" s="9">
        <v>0.00321831</v>
      </c>
      <c r="H90" s="2">
        <v>17.7183</v>
      </c>
      <c r="I90" s="3">
        <f t="shared" si="3"/>
        <v>0.00002773909021</v>
      </c>
      <c r="J90" t="str">
        <f t="shared" si="4"/>
        <v/>
      </c>
      <c r="L90" s="4">
        <v>0.6</v>
      </c>
      <c r="M90" t="s">
        <v>107</v>
      </c>
      <c r="N90" t="s">
        <v>108</v>
      </c>
      <c r="P90" t="s">
        <v>101</v>
      </c>
      <c r="Q90" s="5"/>
      <c r="S90" s="3">
        <f t="shared" si="12"/>
        <v>322.5796046</v>
      </c>
      <c r="U90" s="3">
        <f t="shared" si="5"/>
        <v>0.01941736315</v>
      </c>
      <c r="V90" t="s">
        <v>37</v>
      </c>
      <c r="W90" t="s">
        <v>38</v>
      </c>
      <c r="X90" t="s">
        <v>102</v>
      </c>
      <c r="Y90" s="11" t="s">
        <v>103</v>
      </c>
      <c r="AB90" s="1">
        <v>1098.72</v>
      </c>
      <c r="AC90">
        <v>8.0</v>
      </c>
      <c r="AD90">
        <v>11.0</v>
      </c>
      <c r="AE90">
        <f t="shared" si="6"/>
        <v>88</v>
      </c>
      <c r="AF90">
        <f t="shared" si="7"/>
        <v>12.48545455</v>
      </c>
      <c r="AG90" t="s">
        <v>104</v>
      </c>
      <c r="AH90" s="11" t="s">
        <v>105</v>
      </c>
      <c r="AI90" s="6">
        <v>78127.0</v>
      </c>
      <c r="AJ90" s="7">
        <v>300.0</v>
      </c>
      <c r="AK90" s="3">
        <f t="shared" si="8"/>
        <v>859.9145705</v>
      </c>
      <c r="AL90" s="1" t="str">
        <f t="shared" si="9"/>
        <v/>
      </c>
      <c r="AM90" s="1">
        <v>227.0</v>
      </c>
      <c r="AN90" s="1">
        <v>192.0</v>
      </c>
    </row>
    <row r="91" ht="13.5" customHeight="1">
      <c r="A91">
        <v>1000.0</v>
      </c>
      <c r="C91" s="1">
        <v>0.0029774600000000003</v>
      </c>
      <c r="D91" s="2">
        <v>38.9584</v>
      </c>
      <c r="E91" s="3">
        <f t="shared" si="2"/>
        <v>0.05097488902</v>
      </c>
      <c r="F91" s="8">
        <v>4.0</v>
      </c>
      <c r="G91" s="9">
        <v>0.00321831</v>
      </c>
      <c r="H91" s="2">
        <v>17.7183</v>
      </c>
      <c r="I91" s="3">
        <f t="shared" si="3"/>
        <v>0.00005097488902</v>
      </c>
      <c r="J91" t="str">
        <f t="shared" si="4"/>
        <v/>
      </c>
      <c r="L91" s="4">
        <v>0.6</v>
      </c>
      <c r="M91" t="s">
        <v>107</v>
      </c>
      <c r="N91" t="s">
        <v>108</v>
      </c>
      <c r="P91" t="s">
        <v>101</v>
      </c>
      <c r="Q91" s="5"/>
      <c r="S91" s="3">
        <f t="shared" si="12"/>
        <v>335.856737</v>
      </c>
      <c r="U91" s="3">
        <f t="shared" si="5"/>
        <v>0.05097488902</v>
      </c>
      <c r="V91" t="s">
        <v>37</v>
      </c>
      <c r="W91" t="s">
        <v>38</v>
      </c>
      <c r="X91" t="s">
        <v>102</v>
      </c>
      <c r="Y91" s="11" t="s">
        <v>103</v>
      </c>
      <c r="AB91" s="1">
        <v>1098.72</v>
      </c>
      <c r="AC91">
        <v>8.0</v>
      </c>
      <c r="AD91">
        <v>11.0</v>
      </c>
      <c r="AE91">
        <f t="shared" si="6"/>
        <v>88</v>
      </c>
      <c r="AF91">
        <f t="shared" si="7"/>
        <v>12.48545455</v>
      </c>
      <c r="AG91" t="s">
        <v>104</v>
      </c>
      <c r="AH91" s="11" t="s">
        <v>105</v>
      </c>
      <c r="AI91" s="6">
        <v>78127.0</v>
      </c>
      <c r="AJ91" s="7">
        <v>300.0</v>
      </c>
      <c r="AK91" s="3">
        <f t="shared" si="8"/>
        <v>1517.756931</v>
      </c>
      <c r="AL91" s="1" t="str">
        <f t="shared" si="9"/>
        <v/>
      </c>
      <c r="AM91" s="1">
        <v>227.0</v>
      </c>
      <c r="AN91" s="1">
        <v>192.0</v>
      </c>
    </row>
    <row r="92" ht="13.5" customHeight="1">
      <c r="A92">
        <v>400.0</v>
      </c>
      <c r="C92" s="1">
        <v>0.00169298</v>
      </c>
      <c r="D92" s="2">
        <v>19.2959</v>
      </c>
      <c r="E92" s="3">
        <f t="shared" si="2"/>
        <v>0.00879707396</v>
      </c>
      <c r="F92" s="8">
        <v>4.0</v>
      </c>
      <c r="G92" s="9">
        <v>0.00169298</v>
      </c>
      <c r="H92" s="2">
        <v>19.2959</v>
      </c>
      <c r="I92" s="3">
        <f t="shared" si="3"/>
        <v>0.0000219926849</v>
      </c>
      <c r="J92" t="str">
        <f t="shared" si="4"/>
        <v/>
      </c>
      <c r="L92" s="4">
        <v>1.0</v>
      </c>
      <c r="M92" t="s">
        <v>109</v>
      </c>
      <c r="N92" t="s">
        <v>108</v>
      </c>
      <c r="P92" t="s">
        <v>101</v>
      </c>
      <c r="Q92" s="5"/>
      <c r="S92" s="3">
        <f t="shared" si="12"/>
        <v>590.6744321</v>
      </c>
      <c r="U92" s="3">
        <f t="shared" si="5"/>
        <v>0.00879707396</v>
      </c>
      <c r="V92" t="s">
        <v>37</v>
      </c>
      <c r="W92" t="s">
        <v>38</v>
      </c>
      <c r="X92" t="s">
        <v>102</v>
      </c>
      <c r="Y92" s="11" t="s">
        <v>103</v>
      </c>
      <c r="AB92" s="1">
        <v>1098.72</v>
      </c>
      <c r="AC92">
        <v>8.0</v>
      </c>
      <c r="AD92">
        <v>11.0</v>
      </c>
      <c r="AE92">
        <f t="shared" si="6"/>
        <v>88</v>
      </c>
      <c r="AF92">
        <f t="shared" si="7"/>
        <v>12.48545455</v>
      </c>
      <c r="AG92" t="s">
        <v>104</v>
      </c>
      <c r="AH92" s="11" t="s">
        <v>105</v>
      </c>
      <c r="AI92" s="6">
        <v>78127.0</v>
      </c>
      <c r="AJ92" s="7">
        <v>300.0</v>
      </c>
      <c r="AK92" s="3">
        <f t="shared" si="8"/>
        <v>372.3317568</v>
      </c>
      <c r="AL92" s="1" t="str">
        <f t="shared" si="9"/>
        <v/>
      </c>
      <c r="AM92" s="1">
        <v>227.0</v>
      </c>
      <c r="AN92" s="1">
        <v>192.0</v>
      </c>
    </row>
    <row r="93" ht="13.5" customHeight="1">
      <c r="A93">
        <v>700.0</v>
      </c>
      <c r="C93" s="1">
        <v>0.00176901</v>
      </c>
      <c r="D93" s="2">
        <v>29.3247</v>
      </c>
      <c r="E93" s="3">
        <f t="shared" si="2"/>
        <v>0.03402788119</v>
      </c>
      <c r="F93" s="8">
        <v>4.0</v>
      </c>
      <c r="G93" s="9">
        <v>0.00169298</v>
      </c>
      <c r="H93" s="2">
        <v>19.2959</v>
      </c>
      <c r="I93" s="3">
        <f t="shared" si="3"/>
        <v>0.00004861125884</v>
      </c>
      <c r="J93" t="str">
        <f t="shared" si="4"/>
        <v/>
      </c>
      <c r="L93" s="4">
        <v>1.0</v>
      </c>
      <c r="M93" t="s">
        <v>109</v>
      </c>
      <c r="N93" t="s">
        <v>108</v>
      </c>
      <c r="P93" t="s">
        <v>101</v>
      </c>
      <c r="Q93" s="5"/>
      <c r="S93" s="3">
        <f t="shared" si="12"/>
        <v>565.2879294</v>
      </c>
      <c r="U93" s="3">
        <f t="shared" si="5"/>
        <v>0.03402788119</v>
      </c>
      <c r="V93" t="s">
        <v>37</v>
      </c>
      <c r="W93" t="s">
        <v>38</v>
      </c>
      <c r="X93" t="s">
        <v>102</v>
      </c>
      <c r="Y93" s="11" t="s">
        <v>103</v>
      </c>
      <c r="AB93" s="1">
        <v>1098.72</v>
      </c>
      <c r="AC93">
        <v>8.0</v>
      </c>
      <c r="AD93">
        <v>11.0</v>
      </c>
      <c r="AE93">
        <f t="shared" si="6"/>
        <v>88</v>
      </c>
      <c r="AF93">
        <f t="shared" si="7"/>
        <v>12.48545455</v>
      </c>
      <c r="AG93" t="s">
        <v>104</v>
      </c>
      <c r="AH93" s="11" t="s">
        <v>105</v>
      </c>
      <c r="AI93" s="6">
        <v>78127.0</v>
      </c>
      <c r="AJ93" s="7">
        <v>300.0</v>
      </c>
      <c r="AK93" s="3">
        <f t="shared" si="8"/>
        <v>859.9380301</v>
      </c>
      <c r="AL93" s="1" t="str">
        <f t="shared" si="9"/>
        <v/>
      </c>
      <c r="AM93" s="1">
        <v>227.0</v>
      </c>
      <c r="AN93" s="1">
        <v>192.0</v>
      </c>
    </row>
    <row r="94" ht="13.5" customHeight="1">
      <c r="A94">
        <v>1000.0</v>
      </c>
      <c r="C94" s="1">
        <v>0.00181126</v>
      </c>
      <c r="D94" s="2">
        <v>35.8594</v>
      </c>
      <c r="E94" s="3">
        <f t="shared" si="2"/>
        <v>0.07099458766</v>
      </c>
      <c r="F94" s="8">
        <v>4.0</v>
      </c>
      <c r="G94" s="9">
        <v>0.00169298</v>
      </c>
      <c r="H94" s="2">
        <v>19.2959</v>
      </c>
      <c r="I94" s="3">
        <f t="shared" si="3"/>
        <v>0.00007099458766</v>
      </c>
      <c r="J94" t="str">
        <f t="shared" si="4"/>
        <v/>
      </c>
      <c r="L94" s="4">
        <v>1.0</v>
      </c>
      <c r="M94" t="s">
        <v>109</v>
      </c>
      <c r="N94" t="s">
        <v>108</v>
      </c>
      <c r="P94" t="s">
        <v>101</v>
      </c>
      <c r="Q94" s="5"/>
      <c r="S94" s="3">
        <f t="shared" si="12"/>
        <v>552.1018517</v>
      </c>
      <c r="U94" s="3">
        <f t="shared" si="5"/>
        <v>0.07099458766</v>
      </c>
      <c r="V94" t="s">
        <v>37</v>
      </c>
      <c r="W94" t="s">
        <v>38</v>
      </c>
      <c r="X94" t="s">
        <v>102</v>
      </c>
      <c r="Y94" s="11" t="s">
        <v>103</v>
      </c>
      <c r="AB94" s="1">
        <v>1098.72</v>
      </c>
      <c r="AC94">
        <v>8.0</v>
      </c>
      <c r="AD94">
        <v>11.0</v>
      </c>
      <c r="AE94">
        <f t="shared" si="6"/>
        <v>88</v>
      </c>
      <c r="AF94">
        <f t="shared" si="7"/>
        <v>12.48545455</v>
      </c>
      <c r="AG94" t="s">
        <v>104</v>
      </c>
      <c r="AH94" s="11" t="s">
        <v>105</v>
      </c>
      <c r="AI94" s="6">
        <v>78127.0</v>
      </c>
      <c r="AJ94" s="7">
        <v>300.0</v>
      </c>
      <c r="AK94" s="3">
        <f t="shared" si="8"/>
        <v>1285.896568</v>
      </c>
      <c r="AL94" s="1" t="str">
        <f t="shared" si="9"/>
        <v/>
      </c>
      <c r="AM94" s="1">
        <v>227.0</v>
      </c>
      <c r="AN94" s="1">
        <v>192.0</v>
      </c>
    </row>
    <row r="95" ht="13.5" customHeight="1">
      <c r="A95">
        <v>400.0</v>
      </c>
      <c r="C95" s="1">
        <v>4.907496516546757E-4</v>
      </c>
      <c r="D95" s="2">
        <v>-1.63727</v>
      </c>
      <c r="E95" s="3">
        <f t="shared" si="2"/>
        <v>0.0002184945455</v>
      </c>
      <c r="F95" s="8">
        <v>4.0</v>
      </c>
      <c r="G95" s="1">
        <v>4.907496516546757E-4</v>
      </c>
      <c r="H95" s="2">
        <v>-1.63727</v>
      </c>
      <c r="I95" s="3">
        <f t="shared" si="3"/>
        <v>0.0000005462363639</v>
      </c>
      <c r="J95" t="str">
        <f t="shared" si="4"/>
        <v/>
      </c>
      <c r="L95" s="4">
        <v>2.0</v>
      </c>
      <c r="M95" t="s">
        <v>110</v>
      </c>
      <c r="N95" t="s">
        <v>111</v>
      </c>
      <c r="P95" t="s">
        <v>101</v>
      </c>
      <c r="Q95" s="5"/>
      <c r="S95" s="3">
        <v>1883.04197062711</v>
      </c>
      <c r="U95" s="3">
        <f t="shared" si="5"/>
        <v>0.0002184945455</v>
      </c>
      <c r="V95" t="s">
        <v>37</v>
      </c>
      <c r="W95" t="s">
        <v>38</v>
      </c>
      <c r="X95" t="s">
        <v>112</v>
      </c>
      <c r="Y95" s="11" t="s">
        <v>113</v>
      </c>
      <c r="AA95" t="s">
        <v>114</v>
      </c>
      <c r="AB95" s="1">
        <v>1090.63</v>
      </c>
      <c r="AC95" s="25">
        <v>8.0</v>
      </c>
      <c r="AD95" s="25">
        <v>11.0</v>
      </c>
      <c r="AE95">
        <f t="shared" si="6"/>
        <v>88</v>
      </c>
      <c r="AF95">
        <f t="shared" si="7"/>
        <v>12.39352273</v>
      </c>
      <c r="AG95" t="s">
        <v>115</v>
      </c>
      <c r="AH95" s="11" t="s">
        <v>116</v>
      </c>
      <c r="AI95" s="6">
        <v>73787.0</v>
      </c>
      <c r="AJ95" s="7">
        <v>300.0</v>
      </c>
      <c r="AK95" s="3">
        <f t="shared" si="8"/>
        <v>2.680653053</v>
      </c>
      <c r="AL95" s="1" t="str">
        <f t="shared" si="9"/>
        <v/>
      </c>
      <c r="AM95" s="1">
        <v>227.0</v>
      </c>
      <c r="AN95" s="1">
        <v>192.0</v>
      </c>
    </row>
    <row r="96" ht="13.5" customHeight="1">
      <c r="A96">
        <v>700.0</v>
      </c>
      <c r="C96" s="1">
        <v>5.740503684116887E-4</v>
      </c>
      <c r="D96" s="2">
        <v>5.37588</v>
      </c>
      <c r="E96" s="3">
        <f t="shared" si="2"/>
        <v>0.003524091466</v>
      </c>
      <c r="F96" s="8">
        <v>4.0</v>
      </c>
      <c r="G96" s="1">
        <v>4.907496516546757E-4</v>
      </c>
      <c r="H96" s="2">
        <v>-1.63727</v>
      </c>
      <c r="I96" s="3">
        <f t="shared" si="3"/>
        <v>0.00000503441638</v>
      </c>
      <c r="J96" t="str">
        <f t="shared" si="4"/>
        <v/>
      </c>
      <c r="L96" s="4">
        <v>2.0</v>
      </c>
      <c r="M96" t="s">
        <v>110</v>
      </c>
      <c r="N96" t="s">
        <v>111</v>
      </c>
      <c r="P96" t="s">
        <v>101</v>
      </c>
      <c r="Q96" s="5"/>
      <c r="S96" s="3">
        <v>1726.7521284348593</v>
      </c>
      <c r="U96" s="3">
        <f t="shared" si="5"/>
        <v>0.003524091466</v>
      </c>
      <c r="V96" t="s">
        <v>37</v>
      </c>
      <c r="W96" t="s">
        <v>38</v>
      </c>
      <c r="X96" t="s">
        <v>112</v>
      </c>
      <c r="Y96" s="11" t="s">
        <v>113</v>
      </c>
      <c r="AB96" s="1">
        <v>1090.63</v>
      </c>
      <c r="AC96" s="25">
        <v>8.0</v>
      </c>
      <c r="AD96" s="25">
        <v>11.0</v>
      </c>
      <c r="AE96">
        <f t="shared" si="6"/>
        <v>88</v>
      </c>
      <c r="AF96">
        <f t="shared" si="7"/>
        <v>12.39352273</v>
      </c>
      <c r="AG96" t="s">
        <v>115</v>
      </c>
      <c r="AH96" s="11" t="s">
        <v>116</v>
      </c>
      <c r="AI96" s="6">
        <v>73787.0</v>
      </c>
      <c r="AJ96" s="7">
        <v>300.0</v>
      </c>
      <c r="AK96" s="3">
        <f t="shared" si="8"/>
        <v>28.90008577</v>
      </c>
      <c r="AL96" s="1" t="str">
        <f t="shared" si="9"/>
        <v/>
      </c>
      <c r="AM96" s="1">
        <v>227.0</v>
      </c>
      <c r="AN96" s="1">
        <v>192.0</v>
      </c>
    </row>
    <row r="97" ht="13.5" customHeight="1">
      <c r="A97">
        <v>1000.0</v>
      </c>
      <c r="C97" s="1">
        <v>6.867204807737807E-4</v>
      </c>
      <c r="D97" s="2">
        <v>12.4335</v>
      </c>
      <c r="E97" s="3">
        <f t="shared" si="2"/>
        <v>0.0225116225</v>
      </c>
      <c r="F97" s="8">
        <v>4.0</v>
      </c>
      <c r="G97" s="1">
        <v>4.907496516546757E-4</v>
      </c>
      <c r="H97" s="2">
        <v>-1.63727</v>
      </c>
      <c r="I97" s="3">
        <f t="shared" si="3"/>
        <v>0.0000225116225</v>
      </c>
      <c r="J97" t="str">
        <f t="shared" si="4"/>
        <v/>
      </c>
      <c r="L97" s="4">
        <v>2.0</v>
      </c>
      <c r="M97" t="s">
        <v>110</v>
      </c>
      <c r="N97" t="s">
        <v>111</v>
      </c>
      <c r="P97" t="s">
        <v>101</v>
      </c>
      <c r="Q97" s="5"/>
      <c r="S97" s="3">
        <v>1432.6166689293937</v>
      </c>
      <c r="U97" s="3">
        <f t="shared" si="5"/>
        <v>0.0225116225</v>
      </c>
      <c r="V97" t="s">
        <v>37</v>
      </c>
      <c r="W97" t="s">
        <v>38</v>
      </c>
      <c r="X97" t="s">
        <v>112</v>
      </c>
      <c r="Y97" s="11" t="s">
        <v>113</v>
      </c>
      <c r="AB97" s="1">
        <v>1090.63</v>
      </c>
      <c r="AC97" s="25">
        <v>8.0</v>
      </c>
      <c r="AD97" s="25">
        <v>11.0</v>
      </c>
      <c r="AE97">
        <f t="shared" si="6"/>
        <v>88</v>
      </c>
      <c r="AF97">
        <f t="shared" si="7"/>
        <v>12.39352273</v>
      </c>
      <c r="AG97" t="s">
        <v>115</v>
      </c>
      <c r="AH97" s="11" t="s">
        <v>116</v>
      </c>
      <c r="AI97" s="6">
        <v>73787.0</v>
      </c>
      <c r="AJ97" s="7">
        <v>300.0</v>
      </c>
      <c r="AK97" s="3">
        <f t="shared" si="8"/>
        <v>154.5919223</v>
      </c>
      <c r="AL97" s="1" t="str">
        <f t="shared" si="9"/>
        <v/>
      </c>
      <c r="AM97" s="1">
        <v>227.0</v>
      </c>
      <c r="AN97" s="1">
        <v>192.0</v>
      </c>
    </row>
    <row r="98" ht="13.5" customHeight="1">
      <c r="A98">
        <v>400.0</v>
      </c>
      <c r="C98" s="1">
        <v>0.0010111602765342962</v>
      </c>
      <c r="D98" s="2">
        <v>21.4601</v>
      </c>
      <c r="E98" s="3">
        <f t="shared" si="2"/>
        <v>0.01821811646</v>
      </c>
      <c r="F98" s="8">
        <v>4.0</v>
      </c>
      <c r="G98" s="1">
        <v>0.0010111602765342962</v>
      </c>
      <c r="H98" s="2">
        <v>21.4601</v>
      </c>
      <c r="I98" s="3">
        <f t="shared" si="3"/>
        <v>0.00004554529116</v>
      </c>
      <c r="J98" t="str">
        <f t="shared" si="4"/>
        <v/>
      </c>
      <c r="L98" s="4">
        <v>1.5</v>
      </c>
      <c r="M98" t="s">
        <v>117</v>
      </c>
      <c r="N98" t="s">
        <v>111</v>
      </c>
      <c r="P98" t="s">
        <v>101</v>
      </c>
      <c r="Q98" s="5"/>
      <c r="S98" s="3">
        <v>968.7907867681391</v>
      </c>
      <c r="U98" s="3">
        <f t="shared" si="5"/>
        <v>0.01821811646</v>
      </c>
      <c r="V98" t="s">
        <v>37</v>
      </c>
      <c r="W98" t="s">
        <v>38</v>
      </c>
      <c r="X98" t="s">
        <v>112</v>
      </c>
      <c r="Y98" s="11" t="s">
        <v>113</v>
      </c>
      <c r="AA98" t="s">
        <v>114</v>
      </c>
      <c r="AB98" s="1">
        <v>1079.79</v>
      </c>
      <c r="AC98">
        <v>8.0</v>
      </c>
      <c r="AD98">
        <v>11.0</v>
      </c>
      <c r="AE98">
        <f t="shared" si="6"/>
        <v>88</v>
      </c>
      <c r="AF98">
        <f t="shared" si="7"/>
        <v>12.27034091</v>
      </c>
      <c r="AG98" t="s">
        <v>115</v>
      </c>
      <c r="AH98" s="11" t="s">
        <v>116</v>
      </c>
      <c r="AI98" s="6">
        <v>73790.0</v>
      </c>
      <c r="AJ98" s="7">
        <v>300.0</v>
      </c>
      <c r="AK98" s="3">
        <f t="shared" si="8"/>
        <v>460.535892</v>
      </c>
      <c r="AL98" s="1" t="str">
        <f t="shared" si="9"/>
        <v/>
      </c>
      <c r="AM98" s="1">
        <v>227.0</v>
      </c>
      <c r="AN98" s="1">
        <v>192.0</v>
      </c>
    </row>
    <row r="99" ht="13.5" customHeight="1">
      <c r="A99">
        <v>700.0</v>
      </c>
      <c r="C99" s="1">
        <v>0.0010504369741328769</v>
      </c>
      <c r="D99" s="2">
        <v>15.2873</v>
      </c>
      <c r="E99" s="3">
        <f t="shared" si="2"/>
        <v>0.01557362154</v>
      </c>
      <c r="F99" s="8">
        <v>4.0</v>
      </c>
      <c r="G99" s="1">
        <v>0.0010111602765342962</v>
      </c>
      <c r="H99" s="2">
        <v>21.4601</v>
      </c>
      <c r="I99" s="3">
        <f t="shared" si="3"/>
        <v>0.00002224803078</v>
      </c>
      <c r="J99" t="str">
        <f t="shared" si="4"/>
        <v/>
      </c>
      <c r="L99" s="4">
        <v>1.5</v>
      </c>
      <c r="M99" t="s">
        <v>117</v>
      </c>
      <c r="N99" t="s">
        <v>111</v>
      </c>
      <c r="P99" t="s">
        <v>101</v>
      </c>
      <c r="Q99" s="5"/>
      <c r="S99" s="3">
        <v>946.411480747285</v>
      </c>
      <c r="U99" s="3">
        <f t="shared" si="5"/>
        <v>0.01557362154</v>
      </c>
      <c r="V99" t="s">
        <v>37</v>
      </c>
      <c r="W99" t="s">
        <v>38</v>
      </c>
      <c r="X99" t="s">
        <v>112</v>
      </c>
      <c r="Y99" s="11" t="s">
        <v>113</v>
      </c>
      <c r="AB99" s="1">
        <v>1079.79</v>
      </c>
      <c r="AC99">
        <v>8.0</v>
      </c>
      <c r="AD99">
        <v>11.0</v>
      </c>
      <c r="AE99">
        <f t="shared" si="6"/>
        <v>88</v>
      </c>
      <c r="AF99">
        <f t="shared" si="7"/>
        <v>12.27034091</v>
      </c>
      <c r="AG99" t="s">
        <v>115</v>
      </c>
      <c r="AH99" s="11" t="s">
        <v>116</v>
      </c>
      <c r="AI99" s="6">
        <v>73790.0</v>
      </c>
      <c r="AJ99" s="7">
        <v>300.0</v>
      </c>
      <c r="AK99" s="3">
        <f t="shared" si="8"/>
        <v>233.7015413</v>
      </c>
      <c r="AL99" s="1" t="str">
        <f t="shared" si="9"/>
        <v/>
      </c>
      <c r="AM99" s="1">
        <v>227.0</v>
      </c>
      <c r="AN99" s="1">
        <v>192.0</v>
      </c>
    </row>
    <row r="100" ht="13.5" customHeight="1">
      <c r="A100">
        <v>1000.0</v>
      </c>
      <c r="C100" s="1">
        <v>0.0011906112997512933</v>
      </c>
      <c r="D100" s="2">
        <v>17.2564</v>
      </c>
      <c r="E100" s="3">
        <f t="shared" si="2"/>
        <v>0.0250109621</v>
      </c>
      <c r="F100" s="8">
        <v>4.0</v>
      </c>
      <c r="G100" s="1">
        <v>0.0010111602765342962</v>
      </c>
      <c r="H100" s="2">
        <v>21.4601</v>
      </c>
      <c r="I100" s="3">
        <f t="shared" si="3"/>
        <v>0.0000250109621</v>
      </c>
      <c r="J100" t="str">
        <f t="shared" si="4"/>
        <v/>
      </c>
      <c r="L100" s="4">
        <v>1.5</v>
      </c>
      <c r="M100" t="s">
        <v>117</v>
      </c>
      <c r="N100" t="s">
        <v>111</v>
      </c>
      <c r="P100" t="s">
        <v>101</v>
      </c>
      <c r="Q100" s="5"/>
      <c r="S100" s="3">
        <v>829.8507675144231</v>
      </c>
      <c r="U100" s="3">
        <f t="shared" si="5"/>
        <v>0.0250109621</v>
      </c>
      <c r="V100" t="s">
        <v>37</v>
      </c>
      <c r="W100" t="s">
        <v>38</v>
      </c>
      <c r="X100" t="s">
        <v>112</v>
      </c>
      <c r="Y100" s="11" t="s">
        <v>113</v>
      </c>
      <c r="AB100" s="1">
        <v>1079.79</v>
      </c>
      <c r="AC100">
        <v>8.0</v>
      </c>
      <c r="AD100">
        <v>11.0</v>
      </c>
      <c r="AE100">
        <f t="shared" si="6"/>
        <v>88</v>
      </c>
      <c r="AF100">
        <f t="shared" si="7"/>
        <v>12.27034091</v>
      </c>
      <c r="AG100" t="s">
        <v>115</v>
      </c>
      <c r="AH100" s="11" t="s">
        <v>116</v>
      </c>
      <c r="AI100" s="6">
        <v>73790.0</v>
      </c>
      <c r="AJ100" s="7">
        <v>300.0</v>
      </c>
      <c r="AK100" s="3">
        <f t="shared" si="8"/>
        <v>297.783341</v>
      </c>
      <c r="AL100" s="1" t="str">
        <f t="shared" si="9"/>
        <v/>
      </c>
      <c r="AM100" s="1">
        <v>227.0</v>
      </c>
      <c r="AN100" s="1">
        <v>192.0</v>
      </c>
    </row>
    <row r="101" ht="13.5" customHeight="1">
      <c r="A101">
        <v>400.0</v>
      </c>
      <c r="C101" s="1">
        <v>0.0019954001475672844</v>
      </c>
      <c r="D101" s="2">
        <v>15.4424</v>
      </c>
      <c r="E101" s="3">
        <f t="shared" si="2"/>
        <v>0.004780348805</v>
      </c>
      <c r="F101" s="8">
        <v>4.0</v>
      </c>
      <c r="G101" s="1">
        <v>0.0019954001475672844</v>
      </c>
      <c r="H101" s="2">
        <v>15.4424</v>
      </c>
      <c r="I101" s="3">
        <f t="shared" si="3"/>
        <v>0.00001195087201</v>
      </c>
      <c r="J101" t="str">
        <f t="shared" si="4"/>
        <v/>
      </c>
      <c r="L101" s="4">
        <v>1.0</v>
      </c>
      <c r="M101" t="s">
        <v>118</v>
      </c>
      <c r="N101" t="s">
        <v>111</v>
      </c>
      <c r="P101" t="s">
        <v>101</v>
      </c>
      <c r="Q101" s="5"/>
      <c r="S101" s="3">
        <v>502.28475852356064</v>
      </c>
      <c r="U101" s="3">
        <f t="shared" si="5"/>
        <v>0.004780348805</v>
      </c>
      <c r="V101" t="s">
        <v>37</v>
      </c>
      <c r="W101" t="s">
        <v>38</v>
      </c>
      <c r="X101" t="s">
        <v>112</v>
      </c>
      <c r="Y101" s="11" t="s">
        <v>113</v>
      </c>
      <c r="AA101" t="s">
        <v>114</v>
      </c>
      <c r="AB101" s="1">
        <v>1069.75</v>
      </c>
      <c r="AC101">
        <v>8.0</v>
      </c>
      <c r="AD101">
        <v>11.0</v>
      </c>
      <c r="AE101">
        <f t="shared" si="6"/>
        <v>88</v>
      </c>
      <c r="AF101">
        <f t="shared" si="7"/>
        <v>12.15625</v>
      </c>
      <c r="AG101" t="s">
        <v>115</v>
      </c>
      <c r="AH101" s="11" t="s">
        <v>116</v>
      </c>
      <c r="AI101" s="6">
        <v>73793.0</v>
      </c>
      <c r="AJ101" s="7">
        <v>300.0</v>
      </c>
      <c r="AK101" s="3">
        <f t="shared" si="8"/>
        <v>238.4677178</v>
      </c>
      <c r="AL101" s="1" t="str">
        <f t="shared" si="9"/>
        <v/>
      </c>
      <c r="AM101" s="1">
        <v>227.0</v>
      </c>
      <c r="AN101" s="1">
        <v>192.0</v>
      </c>
    </row>
    <row r="102" ht="13.5" customHeight="1">
      <c r="A102">
        <v>700.0</v>
      </c>
      <c r="C102" s="1">
        <v>0.0019015160697745809</v>
      </c>
      <c r="D102" s="2">
        <v>17.1456</v>
      </c>
      <c r="E102" s="3">
        <f t="shared" si="2"/>
        <v>0.01082189748</v>
      </c>
      <c r="F102" s="8">
        <v>4.0</v>
      </c>
      <c r="G102" s="1">
        <v>0.0019954001475672844</v>
      </c>
      <c r="H102" s="2">
        <v>15.4424</v>
      </c>
      <c r="I102" s="3">
        <f t="shared" si="3"/>
        <v>0.00001545985354</v>
      </c>
      <c r="J102" t="str">
        <f t="shared" si="4"/>
        <v/>
      </c>
      <c r="L102" s="4">
        <v>1.0</v>
      </c>
      <c r="M102" t="s">
        <v>118</v>
      </c>
      <c r="N102" t="s">
        <v>111</v>
      </c>
      <c r="P102" t="s">
        <v>101</v>
      </c>
      <c r="Q102" s="5"/>
      <c r="S102" s="3">
        <v>514.612107704677</v>
      </c>
      <c r="U102" s="3">
        <f t="shared" si="5"/>
        <v>0.01082189748</v>
      </c>
      <c r="V102" t="s">
        <v>37</v>
      </c>
      <c r="W102" t="s">
        <v>38</v>
      </c>
      <c r="X102" t="s">
        <v>112</v>
      </c>
      <c r="Y102" s="11" t="s">
        <v>113</v>
      </c>
      <c r="AB102" s="1">
        <v>1069.75</v>
      </c>
      <c r="AC102">
        <v>8.0</v>
      </c>
      <c r="AD102">
        <v>11.0</v>
      </c>
      <c r="AE102">
        <f t="shared" si="6"/>
        <v>88</v>
      </c>
      <c r="AF102">
        <f t="shared" si="7"/>
        <v>12.15625</v>
      </c>
      <c r="AG102" t="s">
        <v>115</v>
      </c>
      <c r="AH102" s="11" t="s">
        <v>116</v>
      </c>
      <c r="AI102" s="6">
        <v>73793.0</v>
      </c>
      <c r="AJ102" s="7">
        <v>300.0</v>
      </c>
      <c r="AK102" s="3">
        <f t="shared" si="8"/>
        <v>293.9715994</v>
      </c>
      <c r="AL102" s="1" t="str">
        <f t="shared" si="9"/>
        <v/>
      </c>
      <c r="AM102" s="1">
        <v>227.0</v>
      </c>
      <c r="AN102" s="1">
        <v>192.0</v>
      </c>
    </row>
    <row r="103" ht="13.5" customHeight="1">
      <c r="A103">
        <v>1000.0</v>
      </c>
      <c r="C103" s="1">
        <v>0.0019985729265873994</v>
      </c>
      <c r="D103" s="2">
        <v>17.2121</v>
      </c>
      <c r="E103" s="3">
        <f t="shared" si="2"/>
        <v>0.01482339636</v>
      </c>
      <c r="F103" s="8">
        <v>4.0</v>
      </c>
      <c r="G103" s="1">
        <v>0.0019954001475672844</v>
      </c>
      <c r="H103" s="2">
        <v>15.4424</v>
      </c>
      <c r="I103" s="3">
        <f t="shared" si="3"/>
        <v>0.00001482339636</v>
      </c>
      <c r="J103" t="str">
        <f t="shared" si="4"/>
        <v/>
      </c>
      <c r="L103" s="4">
        <v>1.0</v>
      </c>
      <c r="M103" t="s">
        <v>118</v>
      </c>
      <c r="N103" t="s">
        <v>111</v>
      </c>
      <c r="P103" t="s">
        <v>101</v>
      </c>
      <c r="Q103" s="5"/>
      <c r="S103" s="3">
        <v>492.2548457271433</v>
      </c>
      <c r="U103" s="3">
        <f t="shared" si="5"/>
        <v>0.01482339636</v>
      </c>
      <c r="V103" t="s">
        <v>37</v>
      </c>
      <c r="W103" t="s">
        <v>38</v>
      </c>
      <c r="X103" t="s">
        <v>112</v>
      </c>
      <c r="Y103" s="11" t="s">
        <v>113</v>
      </c>
      <c r="AB103" s="1">
        <v>1069.75</v>
      </c>
      <c r="AC103">
        <v>8.0</v>
      </c>
      <c r="AD103">
        <v>11.0</v>
      </c>
      <c r="AE103">
        <f t="shared" si="6"/>
        <v>88</v>
      </c>
      <c r="AF103">
        <f t="shared" si="7"/>
        <v>12.15625</v>
      </c>
      <c r="AG103" t="s">
        <v>115</v>
      </c>
      <c r="AH103" s="11" t="s">
        <v>116</v>
      </c>
      <c r="AI103" s="6">
        <v>73793.0</v>
      </c>
      <c r="AJ103" s="7">
        <v>300.0</v>
      </c>
      <c r="AK103" s="3">
        <f t="shared" si="8"/>
        <v>296.2563864</v>
      </c>
      <c r="AL103" s="1" t="str">
        <f t="shared" si="9"/>
        <v/>
      </c>
      <c r="AM103" s="1">
        <v>227.0</v>
      </c>
      <c r="AN103" s="1">
        <v>192.0</v>
      </c>
    </row>
    <row r="104" ht="13.5" customHeight="1">
      <c r="A104">
        <v>400.0</v>
      </c>
      <c r="C104" s="1">
        <v>5.732274774872029</v>
      </c>
      <c r="D104" s="2">
        <v>270.0</v>
      </c>
      <c r="E104" s="3">
        <f t="shared" si="2"/>
        <v>0.0005086985733</v>
      </c>
      <c r="F104" s="8">
        <v>4.0</v>
      </c>
      <c r="G104" s="1">
        <v>5.732274774872029</v>
      </c>
      <c r="H104" s="2">
        <v>270.0</v>
      </c>
      <c r="I104" s="3">
        <f t="shared" si="3"/>
        <v>0.000001271746433</v>
      </c>
      <c r="J104" t="str">
        <f t="shared" si="4"/>
        <v/>
      </c>
      <c r="L104" s="4">
        <v>2.0</v>
      </c>
      <c r="M104" t="s">
        <v>119</v>
      </c>
      <c r="N104" t="s">
        <v>111</v>
      </c>
      <c r="P104" t="s">
        <v>101</v>
      </c>
      <c r="Q104" s="5"/>
      <c r="S104" s="3">
        <v>0.17334606998589933</v>
      </c>
      <c r="U104" s="3">
        <f t="shared" si="5"/>
        <v>0.0005086985733</v>
      </c>
      <c r="V104" t="s">
        <v>37</v>
      </c>
      <c r="W104" t="s">
        <v>38</v>
      </c>
      <c r="X104" t="s">
        <v>112</v>
      </c>
      <c r="Y104" s="11" t="s">
        <v>113</v>
      </c>
      <c r="AA104" t="s">
        <v>114</v>
      </c>
      <c r="AB104" s="1">
        <v>1040.8</v>
      </c>
      <c r="AC104">
        <v>8.0</v>
      </c>
      <c r="AD104">
        <v>11.0</v>
      </c>
      <c r="AE104">
        <f t="shared" si="6"/>
        <v>88</v>
      </c>
      <c r="AF104">
        <f t="shared" si="7"/>
        <v>11.82727273</v>
      </c>
      <c r="AG104" t="s">
        <v>115</v>
      </c>
      <c r="AH104" s="11" t="s">
        <v>116</v>
      </c>
      <c r="AI104" s="6">
        <v>73799.0</v>
      </c>
      <c r="AJ104" s="7">
        <v>300.0</v>
      </c>
      <c r="AK104" s="3">
        <f t="shared" si="8"/>
        <v>72900</v>
      </c>
      <c r="AL104" s="1" t="str">
        <f t="shared" si="9"/>
        <v/>
      </c>
      <c r="AM104" s="1">
        <v>227.0</v>
      </c>
      <c r="AN104" s="1">
        <v>192.0</v>
      </c>
    </row>
    <row r="105" ht="13.5" customHeight="1">
      <c r="A105">
        <v>700.0</v>
      </c>
      <c r="C105" s="1">
        <v>0.2840677948754478</v>
      </c>
      <c r="D105" s="2">
        <v>21.9156</v>
      </c>
      <c r="E105" s="3">
        <f t="shared" si="2"/>
        <v>0.0001183539537</v>
      </c>
      <c r="F105" s="8">
        <v>4.0</v>
      </c>
      <c r="G105" s="1">
        <v>5.732274774872029</v>
      </c>
      <c r="H105" s="2">
        <v>270.0</v>
      </c>
      <c r="I105" s="3">
        <f t="shared" si="3"/>
        <v>0.0000001690770767</v>
      </c>
      <c r="J105" t="str">
        <f t="shared" si="4"/>
        <v/>
      </c>
      <c r="L105" s="4">
        <v>2.0</v>
      </c>
      <c r="M105" t="s">
        <v>119</v>
      </c>
      <c r="N105" t="s">
        <v>111</v>
      </c>
      <c r="P105" t="s">
        <v>101</v>
      </c>
      <c r="Q105" s="5"/>
      <c r="S105" s="3">
        <v>3.4646071714242095</v>
      </c>
      <c r="U105" s="3">
        <f t="shared" si="5"/>
        <v>0.0001183539537</v>
      </c>
      <c r="V105" t="s">
        <v>37</v>
      </c>
      <c r="W105" t="s">
        <v>38</v>
      </c>
      <c r="X105" t="s">
        <v>112</v>
      </c>
      <c r="Y105" s="11" t="s">
        <v>113</v>
      </c>
      <c r="AB105" s="1">
        <v>1040.8</v>
      </c>
      <c r="AC105">
        <v>8.0</v>
      </c>
      <c r="AD105">
        <v>11.0</v>
      </c>
      <c r="AE105">
        <f t="shared" si="6"/>
        <v>88</v>
      </c>
      <c r="AF105">
        <f t="shared" si="7"/>
        <v>11.82727273</v>
      </c>
      <c r="AG105" t="s">
        <v>115</v>
      </c>
      <c r="AH105" s="11" t="s">
        <v>116</v>
      </c>
      <c r="AI105" s="6">
        <v>73799.0</v>
      </c>
      <c r="AJ105" s="7">
        <v>300.0</v>
      </c>
      <c r="AK105" s="3">
        <f t="shared" si="8"/>
        <v>480.2935234</v>
      </c>
      <c r="AL105" s="1" t="str">
        <f t="shared" si="9"/>
        <v/>
      </c>
      <c r="AM105" s="1">
        <v>227.0</v>
      </c>
      <c r="AN105" s="1">
        <v>192.0</v>
      </c>
    </row>
    <row r="106" ht="13.5" customHeight="1">
      <c r="A106">
        <v>1000.0</v>
      </c>
      <c r="C106" s="1">
        <v>0.08448118558536988</v>
      </c>
      <c r="D106" s="2">
        <v>17.2564</v>
      </c>
      <c r="E106" s="3">
        <f t="shared" si="2"/>
        <v>0.0003524848034</v>
      </c>
      <c r="F106" s="8">
        <v>4.0</v>
      </c>
      <c r="G106" s="1">
        <v>5.732274774872029</v>
      </c>
      <c r="H106" s="2">
        <v>270.0</v>
      </c>
      <c r="I106" s="3">
        <f t="shared" si="3"/>
        <v>0.0000003524848034</v>
      </c>
      <c r="J106" t="str">
        <f t="shared" si="4"/>
        <v/>
      </c>
      <c r="L106" s="4">
        <v>2.0</v>
      </c>
      <c r="M106" t="s">
        <v>119</v>
      </c>
      <c r="N106" t="s">
        <v>111</v>
      </c>
      <c r="P106" t="s">
        <v>101</v>
      </c>
      <c r="Q106" s="5"/>
      <c r="S106" s="3">
        <v>11.569910514816398</v>
      </c>
      <c r="U106" s="3">
        <f t="shared" si="5"/>
        <v>0.0003524848034</v>
      </c>
      <c r="V106" t="s">
        <v>37</v>
      </c>
      <c r="W106" t="s">
        <v>38</v>
      </c>
      <c r="X106" t="s">
        <v>112</v>
      </c>
      <c r="Y106" s="11" t="s">
        <v>113</v>
      </c>
      <c r="AB106" s="1">
        <v>1040.8</v>
      </c>
      <c r="AC106">
        <v>8.0</v>
      </c>
      <c r="AD106">
        <v>11.0</v>
      </c>
      <c r="AE106">
        <f t="shared" si="6"/>
        <v>88</v>
      </c>
      <c r="AF106">
        <f t="shared" si="7"/>
        <v>11.82727273</v>
      </c>
      <c r="AG106" t="s">
        <v>115</v>
      </c>
      <c r="AH106" s="11" t="s">
        <v>116</v>
      </c>
      <c r="AI106" s="6">
        <v>73799.0</v>
      </c>
      <c r="AJ106" s="7">
        <v>300.0</v>
      </c>
      <c r="AK106" s="3">
        <f t="shared" si="8"/>
        <v>297.783341</v>
      </c>
      <c r="AL106" s="1" t="str">
        <f t="shared" si="9"/>
        <v/>
      </c>
      <c r="AM106" s="1">
        <v>227.0</v>
      </c>
      <c r="AN106" s="1">
        <v>192.0</v>
      </c>
    </row>
    <row r="107" ht="13.5" customHeight="1">
      <c r="A107">
        <v>300.0</v>
      </c>
      <c r="C107" s="1">
        <v>2.0</v>
      </c>
      <c r="D107" s="2">
        <v>210.0</v>
      </c>
      <c r="E107" s="3">
        <f t="shared" si="2"/>
        <v>0.0006615</v>
      </c>
      <c r="F107" s="8">
        <v>4.0</v>
      </c>
      <c r="G107" s="26">
        <v>2.0</v>
      </c>
      <c r="H107" s="2">
        <v>40.0</v>
      </c>
      <c r="I107" s="3">
        <f t="shared" si="3"/>
        <v>0.000002205</v>
      </c>
      <c r="J107" t="str">
        <f t="shared" si="4"/>
        <v/>
      </c>
      <c r="L107" s="4">
        <v>0.0</v>
      </c>
      <c r="M107" t="s">
        <v>120</v>
      </c>
      <c r="N107" t="s">
        <v>120</v>
      </c>
      <c r="P107" t="s">
        <v>101</v>
      </c>
      <c r="Q107" s="5"/>
      <c r="S107" s="3">
        <f t="shared" ref="S107:S247" si="13">IFERROR(1/C107,"")</f>
        <v>0.5</v>
      </c>
      <c r="U107" s="3">
        <f t="shared" si="5"/>
        <v>0.0006615</v>
      </c>
      <c r="V107" t="s">
        <v>121</v>
      </c>
      <c r="W107" t="s">
        <v>38</v>
      </c>
      <c r="X107" t="s">
        <v>122</v>
      </c>
      <c r="Z107" t="s">
        <v>123</v>
      </c>
      <c r="AA107" t="s">
        <v>124</v>
      </c>
      <c r="AB107" s="1">
        <v>1104.29</v>
      </c>
      <c r="AC107">
        <v>8.0</v>
      </c>
      <c r="AD107">
        <v>11.0</v>
      </c>
      <c r="AE107">
        <f t="shared" si="6"/>
        <v>88</v>
      </c>
      <c r="AF107">
        <f t="shared" si="7"/>
        <v>12.54875</v>
      </c>
      <c r="AG107" t="s">
        <v>104</v>
      </c>
      <c r="AH107" s="11" t="s">
        <v>105</v>
      </c>
      <c r="AI107" s="6">
        <v>78133.0</v>
      </c>
      <c r="AJ107" s="7">
        <v>300.0</v>
      </c>
      <c r="AK107" s="3">
        <f t="shared" si="8"/>
        <v>44100</v>
      </c>
      <c r="AL107" s="1" t="str">
        <f t="shared" si="9"/>
        <v/>
      </c>
      <c r="AM107" s="1">
        <v>227.0</v>
      </c>
      <c r="AN107" s="1">
        <v>192.0</v>
      </c>
    </row>
    <row r="108" ht="13.5" customHeight="1">
      <c r="A108">
        <v>400.0</v>
      </c>
      <c r="C108" s="1">
        <v>0.25</v>
      </c>
      <c r="D108" s="2">
        <v>40.0</v>
      </c>
      <c r="E108" s="3">
        <f t="shared" si="2"/>
        <v>0.000256</v>
      </c>
      <c r="F108" s="8">
        <v>4.0</v>
      </c>
      <c r="G108" s="26">
        <v>2.0</v>
      </c>
      <c r="H108" s="2">
        <v>40.0</v>
      </c>
      <c r="I108" s="3">
        <f t="shared" si="3"/>
        <v>0.00000064</v>
      </c>
      <c r="J108" t="str">
        <f t="shared" si="4"/>
        <v/>
      </c>
      <c r="L108" s="4">
        <v>0.0</v>
      </c>
      <c r="M108" t="s">
        <v>120</v>
      </c>
      <c r="N108" t="s">
        <v>120</v>
      </c>
      <c r="P108" t="s">
        <v>101</v>
      </c>
      <c r="Q108" s="5"/>
      <c r="S108" s="3">
        <f t="shared" si="13"/>
        <v>4</v>
      </c>
      <c r="U108" s="3">
        <f t="shared" si="5"/>
        <v>0.000256</v>
      </c>
      <c r="V108" t="s">
        <v>121</v>
      </c>
      <c r="W108" t="s">
        <v>38</v>
      </c>
      <c r="X108" t="s">
        <v>122</v>
      </c>
      <c r="Z108" t="s">
        <v>123</v>
      </c>
      <c r="AA108" t="s">
        <v>124</v>
      </c>
      <c r="AB108" s="1">
        <v>1104.29</v>
      </c>
      <c r="AC108">
        <v>8.0</v>
      </c>
      <c r="AD108">
        <v>11.0</v>
      </c>
      <c r="AE108">
        <f t="shared" si="6"/>
        <v>88</v>
      </c>
      <c r="AF108">
        <f t="shared" si="7"/>
        <v>12.54875</v>
      </c>
      <c r="AG108" t="s">
        <v>104</v>
      </c>
      <c r="AH108" s="11" t="s">
        <v>105</v>
      </c>
      <c r="AI108" s="6">
        <v>78133.0</v>
      </c>
      <c r="AJ108" s="7">
        <v>300.0</v>
      </c>
      <c r="AK108" s="3">
        <f t="shared" si="8"/>
        <v>1600</v>
      </c>
      <c r="AL108" s="1" t="str">
        <f t="shared" si="9"/>
        <v/>
      </c>
      <c r="AM108" s="1">
        <v>227.0</v>
      </c>
      <c r="AN108" s="1">
        <v>192.0</v>
      </c>
    </row>
    <row r="109" ht="13.5" customHeight="1">
      <c r="A109">
        <v>700.0</v>
      </c>
      <c r="C109" s="1">
        <v>0.017</v>
      </c>
      <c r="D109" s="2">
        <v>22.7</v>
      </c>
      <c r="E109" s="3">
        <f t="shared" si="2"/>
        <v>0.002121782353</v>
      </c>
      <c r="F109" s="8">
        <v>4.0</v>
      </c>
      <c r="G109" s="26">
        <v>2.0</v>
      </c>
      <c r="H109" s="2">
        <v>40.0</v>
      </c>
      <c r="I109" s="3">
        <f t="shared" si="3"/>
        <v>0.000003031117647</v>
      </c>
      <c r="J109" t="str">
        <f t="shared" si="4"/>
        <v/>
      </c>
      <c r="L109" s="4">
        <v>0.0</v>
      </c>
      <c r="M109" t="s">
        <v>120</v>
      </c>
      <c r="N109" t="s">
        <v>120</v>
      </c>
      <c r="P109" t="s">
        <v>101</v>
      </c>
      <c r="Q109" s="5"/>
      <c r="S109" s="3">
        <f t="shared" si="13"/>
        <v>58.82352941</v>
      </c>
      <c r="U109" s="3">
        <f t="shared" si="5"/>
        <v>0.002121782353</v>
      </c>
      <c r="V109" t="s">
        <v>121</v>
      </c>
      <c r="W109" t="s">
        <v>38</v>
      </c>
      <c r="X109" t="s">
        <v>122</v>
      </c>
      <c r="Z109" t="s">
        <v>123</v>
      </c>
      <c r="AA109" t="s">
        <v>124</v>
      </c>
      <c r="AB109" s="1">
        <v>1104.29</v>
      </c>
      <c r="AC109">
        <v>8.0</v>
      </c>
      <c r="AD109">
        <v>11.0</v>
      </c>
      <c r="AE109">
        <f t="shared" si="6"/>
        <v>88</v>
      </c>
      <c r="AF109">
        <f t="shared" si="7"/>
        <v>12.54875</v>
      </c>
      <c r="AG109" t="s">
        <v>104</v>
      </c>
      <c r="AH109" s="11" t="s">
        <v>105</v>
      </c>
      <c r="AI109" s="6">
        <v>78133.0</v>
      </c>
      <c r="AJ109" s="7">
        <v>300.0</v>
      </c>
      <c r="AK109" s="3">
        <f t="shared" si="8"/>
        <v>515.29</v>
      </c>
      <c r="AL109" s="1" t="str">
        <f t="shared" si="9"/>
        <v/>
      </c>
      <c r="AM109" s="1">
        <v>227.0</v>
      </c>
      <c r="AN109" s="1">
        <v>192.0</v>
      </c>
    </row>
    <row r="110" ht="13.5" customHeight="1">
      <c r="A110">
        <v>1000.0</v>
      </c>
      <c r="C110" s="1">
        <v>0.0101</v>
      </c>
      <c r="D110" s="2">
        <v>26.5</v>
      </c>
      <c r="E110" s="3">
        <f t="shared" si="2"/>
        <v>0.006952970297</v>
      </c>
      <c r="F110" s="8">
        <v>4.0</v>
      </c>
      <c r="G110" s="26">
        <v>2.0</v>
      </c>
      <c r="H110" s="2">
        <v>40.0</v>
      </c>
      <c r="I110" s="3">
        <f t="shared" si="3"/>
        <v>0.000006952970297</v>
      </c>
      <c r="J110" t="str">
        <f t="shared" si="4"/>
        <v/>
      </c>
      <c r="L110" s="4">
        <v>0.0</v>
      </c>
      <c r="M110" t="s">
        <v>120</v>
      </c>
      <c r="N110" t="s">
        <v>120</v>
      </c>
      <c r="P110" t="s">
        <v>101</v>
      </c>
      <c r="Q110" s="5"/>
      <c r="S110" s="3">
        <f t="shared" si="13"/>
        <v>99.00990099</v>
      </c>
      <c r="U110" s="3">
        <f t="shared" si="5"/>
        <v>0.006952970297</v>
      </c>
      <c r="V110" t="s">
        <v>121</v>
      </c>
      <c r="W110" t="s">
        <v>38</v>
      </c>
      <c r="X110" t="s">
        <v>122</v>
      </c>
      <c r="Z110" t="s">
        <v>123</v>
      </c>
      <c r="AA110" t="s">
        <v>125</v>
      </c>
      <c r="AB110" s="1">
        <v>1104.29</v>
      </c>
      <c r="AC110">
        <v>8.0</v>
      </c>
      <c r="AD110">
        <v>11.0</v>
      </c>
      <c r="AE110">
        <f t="shared" si="6"/>
        <v>88</v>
      </c>
      <c r="AF110">
        <f t="shared" si="7"/>
        <v>12.54875</v>
      </c>
      <c r="AG110" t="s">
        <v>104</v>
      </c>
      <c r="AH110" s="11" t="s">
        <v>105</v>
      </c>
      <c r="AI110" s="6">
        <v>78133.0</v>
      </c>
      <c r="AJ110" s="7">
        <v>300.0</v>
      </c>
      <c r="AK110" s="3">
        <f t="shared" si="8"/>
        <v>702.25</v>
      </c>
      <c r="AL110" s="1" t="str">
        <f t="shared" si="9"/>
        <v/>
      </c>
      <c r="AM110" s="1">
        <v>227.0</v>
      </c>
      <c r="AN110" s="1">
        <v>192.0</v>
      </c>
    </row>
    <row r="111" ht="13.5" customHeight="1">
      <c r="A111">
        <v>300.0</v>
      </c>
      <c r="C111" s="1">
        <v>1.536</v>
      </c>
      <c r="D111" s="2">
        <v>173.9</v>
      </c>
      <c r="E111" s="3">
        <f t="shared" si="2"/>
        <v>0.0005906486328</v>
      </c>
      <c r="F111" s="8">
        <v>4.0</v>
      </c>
      <c r="G111" s="1">
        <v>0.38</v>
      </c>
      <c r="H111" s="2">
        <v>59.3</v>
      </c>
      <c r="I111" s="3">
        <f t="shared" si="3"/>
        <v>0.000001968828776</v>
      </c>
      <c r="J111" t="str">
        <f t="shared" si="4"/>
        <v/>
      </c>
      <c r="L111" s="4">
        <v>0.0</v>
      </c>
      <c r="M111" t="s">
        <v>120</v>
      </c>
      <c r="N111" t="s">
        <v>120</v>
      </c>
      <c r="P111" t="s">
        <v>101</v>
      </c>
      <c r="Q111" s="5"/>
      <c r="S111" s="3">
        <f t="shared" si="13"/>
        <v>0.6510416667</v>
      </c>
      <c r="U111" s="3">
        <f t="shared" si="5"/>
        <v>0.0005906486328</v>
      </c>
      <c r="V111" t="s">
        <v>126</v>
      </c>
      <c r="W111" t="s">
        <v>38</v>
      </c>
      <c r="X111" t="s">
        <v>122</v>
      </c>
      <c r="Z111" t="s">
        <v>127</v>
      </c>
      <c r="AA111" t="s">
        <v>128</v>
      </c>
      <c r="AB111" s="1">
        <v>1104.29</v>
      </c>
      <c r="AC111">
        <v>8.0</v>
      </c>
      <c r="AD111">
        <v>11.0</v>
      </c>
      <c r="AE111">
        <f t="shared" si="6"/>
        <v>88</v>
      </c>
      <c r="AF111">
        <f t="shared" si="7"/>
        <v>12.54875</v>
      </c>
      <c r="AG111" t="s">
        <v>104</v>
      </c>
      <c r="AH111" s="11" t="s">
        <v>105</v>
      </c>
      <c r="AI111" s="6">
        <v>78133.0</v>
      </c>
      <c r="AJ111" s="7">
        <v>300.0</v>
      </c>
      <c r="AK111" s="3">
        <f t="shared" si="8"/>
        <v>30241.21</v>
      </c>
      <c r="AL111" s="1" t="str">
        <f t="shared" si="9"/>
        <v/>
      </c>
      <c r="AM111" s="1">
        <v>227.0</v>
      </c>
      <c r="AN111" s="1">
        <v>192.0</v>
      </c>
    </row>
    <row r="112" ht="13.5" customHeight="1">
      <c r="A112">
        <v>400.0</v>
      </c>
      <c r="C112" s="1">
        <v>0.38</v>
      </c>
      <c r="D112" s="2">
        <v>59.3</v>
      </c>
      <c r="E112" s="3">
        <f t="shared" si="2"/>
        <v>0.0003701568421</v>
      </c>
      <c r="F112" s="8">
        <v>4.0</v>
      </c>
      <c r="G112" s="1">
        <v>0.38</v>
      </c>
      <c r="H112" s="2">
        <v>59.3</v>
      </c>
      <c r="I112" s="3">
        <f t="shared" si="3"/>
        <v>0.0000009253921053</v>
      </c>
      <c r="J112" t="str">
        <f t="shared" si="4"/>
        <v/>
      </c>
      <c r="L112" s="4">
        <v>0.0</v>
      </c>
      <c r="M112" t="s">
        <v>120</v>
      </c>
      <c r="N112" t="s">
        <v>120</v>
      </c>
      <c r="P112" t="s">
        <v>101</v>
      </c>
      <c r="Q112" s="5"/>
      <c r="S112" s="3">
        <f t="shared" si="13"/>
        <v>2.631578947</v>
      </c>
      <c r="U112" s="3">
        <f t="shared" si="5"/>
        <v>0.0003701568421</v>
      </c>
      <c r="V112" t="s">
        <v>126</v>
      </c>
      <c r="W112" t="s">
        <v>38</v>
      </c>
      <c r="X112" t="s">
        <v>122</v>
      </c>
      <c r="Z112" t="s">
        <v>127</v>
      </c>
      <c r="AA112" t="s">
        <v>128</v>
      </c>
      <c r="AB112" s="1">
        <v>1104.29</v>
      </c>
      <c r="AC112">
        <v>8.0</v>
      </c>
      <c r="AD112">
        <v>11.0</v>
      </c>
      <c r="AE112">
        <f t="shared" si="6"/>
        <v>88</v>
      </c>
      <c r="AF112">
        <f t="shared" si="7"/>
        <v>12.54875</v>
      </c>
      <c r="AG112" t="s">
        <v>104</v>
      </c>
      <c r="AH112" s="11" t="s">
        <v>105</v>
      </c>
      <c r="AI112" s="6">
        <v>78133.0</v>
      </c>
      <c r="AJ112" s="7">
        <v>300.0</v>
      </c>
      <c r="AK112" s="3">
        <f t="shared" si="8"/>
        <v>3516.49</v>
      </c>
      <c r="AL112" s="1" t="str">
        <f t="shared" si="9"/>
        <v/>
      </c>
      <c r="AM112" s="1">
        <v>227.0</v>
      </c>
      <c r="AN112" s="1">
        <v>192.0</v>
      </c>
    </row>
    <row r="113" ht="13.5" customHeight="1">
      <c r="A113">
        <v>700.0</v>
      </c>
      <c r="C113" s="1">
        <v>0.031</v>
      </c>
      <c r="D113" s="2">
        <v>22.0</v>
      </c>
      <c r="E113" s="3">
        <f t="shared" si="2"/>
        <v>0.001092903226</v>
      </c>
      <c r="F113" s="8">
        <v>4.0</v>
      </c>
      <c r="G113" s="1">
        <v>0.38</v>
      </c>
      <c r="H113" s="2">
        <v>59.3</v>
      </c>
      <c r="I113" s="3">
        <f t="shared" si="3"/>
        <v>0.000001561290323</v>
      </c>
      <c r="J113" t="str">
        <f t="shared" si="4"/>
        <v/>
      </c>
      <c r="L113" s="4">
        <v>0.0</v>
      </c>
      <c r="M113" t="s">
        <v>120</v>
      </c>
      <c r="N113" t="s">
        <v>120</v>
      </c>
      <c r="P113" t="s">
        <v>101</v>
      </c>
      <c r="Q113" s="5"/>
      <c r="S113" s="3">
        <f t="shared" si="13"/>
        <v>32.25806452</v>
      </c>
      <c r="U113" s="3">
        <f t="shared" si="5"/>
        <v>0.001092903226</v>
      </c>
      <c r="V113" t="s">
        <v>126</v>
      </c>
      <c r="W113" t="s">
        <v>38</v>
      </c>
      <c r="X113" t="s">
        <v>122</v>
      </c>
      <c r="Z113" t="s">
        <v>127</v>
      </c>
      <c r="AA113" t="s">
        <v>129</v>
      </c>
      <c r="AB113" s="1">
        <v>1104.29</v>
      </c>
      <c r="AC113">
        <v>8.0</v>
      </c>
      <c r="AD113">
        <v>11.0</v>
      </c>
      <c r="AE113">
        <f t="shared" si="6"/>
        <v>88</v>
      </c>
      <c r="AF113">
        <f t="shared" si="7"/>
        <v>12.54875</v>
      </c>
      <c r="AG113" t="s">
        <v>104</v>
      </c>
      <c r="AH113" s="11" t="s">
        <v>105</v>
      </c>
      <c r="AI113" s="6">
        <v>78133.0</v>
      </c>
      <c r="AJ113" s="7">
        <v>300.0</v>
      </c>
      <c r="AK113" s="3">
        <f t="shared" si="8"/>
        <v>484</v>
      </c>
      <c r="AL113" s="1" t="str">
        <f t="shared" si="9"/>
        <v/>
      </c>
      <c r="AM113" s="1">
        <v>227.0</v>
      </c>
      <c r="AN113" s="1">
        <v>192.0</v>
      </c>
    </row>
    <row r="114" ht="13.5" customHeight="1">
      <c r="A114">
        <v>400.0</v>
      </c>
      <c r="C114" s="1">
        <v>0.011934</v>
      </c>
      <c r="D114" s="2">
        <v>-90.279</v>
      </c>
      <c r="E114" s="3">
        <f t="shared" si="2"/>
        <v>0.02731790796</v>
      </c>
      <c r="F114" s="8">
        <v>1.0</v>
      </c>
      <c r="G114" s="9">
        <v>0.119152</v>
      </c>
      <c r="H114" s="2">
        <v>-90.279</v>
      </c>
      <c r="I114" s="3">
        <f t="shared" si="3"/>
        <v>0.00006829476991</v>
      </c>
      <c r="J114">
        <f t="shared" si="4"/>
        <v>0.0113208104</v>
      </c>
      <c r="K114">
        <v>2.41307</v>
      </c>
      <c r="L114" s="4">
        <v>0.1</v>
      </c>
      <c r="M114" t="s">
        <v>130</v>
      </c>
      <c r="N114" t="s">
        <v>131</v>
      </c>
      <c r="O114" s="10"/>
      <c r="P114" t="s">
        <v>35</v>
      </c>
      <c r="Q114" s="5"/>
      <c r="S114" s="3">
        <f t="shared" si="13"/>
        <v>83.79420144</v>
      </c>
      <c r="U114" s="3">
        <f t="shared" si="5"/>
        <v>0.02731790796</v>
      </c>
      <c r="V114" t="s">
        <v>37</v>
      </c>
      <c r="W114" t="s">
        <v>38</v>
      </c>
      <c r="X114" t="s">
        <v>132</v>
      </c>
      <c r="Y114" s="11" t="s">
        <v>133</v>
      </c>
      <c r="Z114" t="s">
        <v>134</v>
      </c>
      <c r="AB114" s="1">
        <v>210.93</v>
      </c>
      <c r="AC114">
        <v>4.0</v>
      </c>
      <c r="AD114">
        <v>5.0</v>
      </c>
      <c r="AE114">
        <f t="shared" si="6"/>
        <v>20</v>
      </c>
      <c r="AF114">
        <f t="shared" si="7"/>
        <v>10.5465</v>
      </c>
      <c r="AG114" t="s">
        <v>135</v>
      </c>
      <c r="AH114" s="11" t="s">
        <v>136</v>
      </c>
      <c r="AI114" s="6">
        <v>164747.0</v>
      </c>
      <c r="AJ114" s="7">
        <v>293.0</v>
      </c>
      <c r="AK114" s="3">
        <f t="shared" si="8"/>
        <v>8150.297841</v>
      </c>
      <c r="AL114" s="1">
        <f t="shared" si="9"/>
        <v>0.03389173982</v>
      </c>
      <c r="AM114" s="1">
        <v>62.0</v>
      </c>
      <c r="AN114" s="1">
        <v>8.0</v>
      </c>
    </row>
    <row r="115" ht="13.5" customHeight="1">
      <c r="A115">
        <v>700.0</v>
      </c>
      <c r="C115" s="1">
        <v>0.0174057</v>
      </c>
      <c r="D115" s="2">
        <v>-123.847</v>
      </c>
      <c r="E115" s="3">
        <f t="shared" si="2"/>
        <v>0.0616847101</v>
      </c>
      <c r="F115" s="8">
        <v>1.0</v>
      </c>
      <c r="G115" s="9">
        <v>0.119152</v>
      </c>
      <c r="H115" s="2">
        <v>-90.279</v>
      </c>
      <c r="I115" s="3">
        <f t="shared" si="3"/>
        <v>0.00008812101443</v>
      </c>
      <c r="J115">
        <f t="shared" si="4"/>
        <v>0.02553619011</v>
      </c>
      <c r="K115">
        <v>2.41558</v>
      </c>
      <c r="L115" s="4">
        <v>0.1</v>
      </c>
      <c r="M115" t="s">
        <v>130</v>
      </c>
      <c r="N115" t="s">
        <v>131</v>
      </c>
      <c r="O115" s="10"/>
      <c r="P115" t="s">
        <v>35</v>
      </c>
      <c r="Q115" s="5"/>
      <c r="S115" s="3">
        <f t="shared" si="13"/>
        <v>57.45244374</v>
      </c>
      <c r="U115" s="3">
        <f t="shared" si="5"/>
        <v>0.0616847101</v>
      </c>
      <c r="V115" t="s">
        <v>37</v>
      </c>
      <c r="W115" t="s">
        <v>38</v>
      </c>
      <c r="X115" t="s">
        <v>132</v>
      </c>
      <c r="Y115" s="11" t="s">
        <v>133</v>
      </c>
      <c r="Z115" t="s">
        <v>134</v>
      </c>
      <c r="AB115" s="1">
        <v>210.93</v>
      </c>
      <c r="AC115">
        <v>4.0</v>
      </c>
      <c r="AD115">
        <v>5.0</v>
      </c>
      <c r="AE115">
        <f t="shared" si="6"/>
        <v>20</v>
      </c>
      <c r="AF115">
        <f t="shared" si="7"/>
        <v>10.5465</v>
      </c>
      <c r="AG115" t="s">
        <v>135</v>
      </c>
      <c r="AH115" s="11" t="s">
        <v>136</v>
      </c>
      <c r="AI115" s="6">
        <v>164747.0</v>
      </c>
      <c r="AJ115" s="7">
        <v>293.0</v>
      </c>
      <c r="AK115" s="3">
        <f t="shared" si="8"/>
        <v>15338.07941</v>
      </c>
      <c r="AL115" s="1">
        <f t="shared" si="9"/>
        <v>0.04062327636</v>
      </c>
      <c r="AM115" s="1">
        <v>62.0</v>
      </c>
      <c r="AN115" s="1">
        <v>8.0</v>
      </c>
    </row>
    <row r="116" ht="13.5" customHeight="1">
      <c r="A116">
        <v>1000.0</v>
      </c>
      <c r="C116" s="1">
        <v>0.0213208</v>
      </c>
      <c r="D116" s="2">
        <v>-130.035</v>
      </c>
      <c r="E116" s="3">
        <f t="shared" si="2"/>
        <v>0.07930800545</v>
      </c>
      <c r="F116" s="8">
        <v>1.0</v>
      </c>
      <c r="G116" s="9">
        <v>0.119152</v>
      </c>
      <c r="H116" s="2">
        <v>-90.279</v>
      </c>
      <c r="I116" s="3">
        <f t="shared" si="3"/>
        <v>0.00007930800545</v>
      </c>
      <c r="J116">
        <f t="shared" si="4"/>
        <v>0.03329024037</v>
      </c>
      <c r="K116">
        <v>2.38232</v>
      </c>
      <c r="L116" s="4">
        <v>0.1</v>
      </c>
      <c r="M116" t="s">
        <v>130</v>
      </c>
      <c r="N116" t="s">
        <v>131</v>
      </c>
      <c r="O116" s="10"/>
      <c r="P116" t="s">
        <v>35</v>
      </c>
      <c r="Q116" s="5"/>
      <c r="S116" s="3">
        <f t="shared" si="13"/>
        <v>46.90255525</v>
      </c>
      <c r="U116" s="3">
        <f t="shared" si="5"/>
        <v>0.07930800545</v>
      </c>
      <c r="V116" t="s">
        <v>37</v>
      </c>
      <c r="W116" t="s">
        <v>38</v>
      </c>
      <c r="X116" t="s">
        <v>132</v>
      </c>
      <c r="Y116" s="11" t="s">
        <v>133</v>
      </c>
      <c r="Z116" t="s">
        <v>134</v>
      </c>
      <c r="AB116" s="1">
        <v>210.93</v>
      </c>
      <c r="AC116">
        <v>4.0</v>
      </c>
      <c r="AD116">
        <v>5.0</v>
      </c>
      <c r="AE116">
        <f t="shared" si="6"/>
        <v>20</v>
      </c>
      <c r="AF116">
        <f t="shared" si="7"/>
        <v>10.5465</v>
      </c>
      <c r="AG116" t="s">
        <v>135</v>
      </c>
      <c r="AH116" s="11" t="s">
        <v>136</v>
      </c>
      <c r="AI116" s="6">
        <v>164747.0</v>
      </c>
      <c r="AJ116" s="7">
        <v>293.0</v>
      </c>
      <c r="AK116" s="3">
        <f t="shared" si="8"/>
        <v>16909.10123</v>
      </c>
      <c r="AL116" s="1">
        <f t="shared" si="9"/>
        <v>0.04803814551</v>
      </c>
      <c r="AM116" s="1">
        <v>62.0</v>
      </c>
      <c r="AN116" s="1">
        <v>8.0</v>
      </c>
    </row>
    <row r="117" ht="13.5" customHeight="1">
      <c r="A117">
        <v>400.0</v>
      </c>
      <c r="C117" s="1">
        <v>0.0107547</v>
      </c>
      <c r="D117" s="2">
        <v>-90.279</v>
      </c>
      <c r="E117" s="3">
        <f t="shared" si="2"/>
        <v>0.03031343632</v>
      </c>
      <c r="F117" s="8">
        <v>1.0</v>
      </c>
      <c r="G117" s="9">
        <v>0.107849</v>
      </c>
      <c r="H117" s="2">
        <v>-90.279</v>
      </c>
      <c r="I117" s="3">
        <f t="shared" si="3"/>
        <v>0.00007578359081</v>
      </c>
      <c r="J117">
        <f t="shared" si="4"/>
        <v>0.01909989057</v>
      </c>
      <c r="K117">
        <v>1.5871</v>
      </c>
      <c r="L117" s="4">
        <v>0.1</v>
      </c>
      <c r="M117" t="s">
        <v>137</v>
      </c>
      <c r="N117" t="s">
        <v>138</v>
      </c>
      <c r="O117" s="10"/>
      <c r="P117" t="s">
        <v>35</v>
      </c>
      <c r="Q117" s="5"/>
      <c r="S117" s="3">
        <f t="shared" si="13"/>
        <v>92.98260295</v>
      </c>
      <c r="U117" s="3">
        <f t="shared" si="5"/>
        <v>0.03031343632</v>
      </c>
      <c r="V117" t="s">
        <v>37</v>
      </c>
      <c r="W117" t="s">
        <v>38</v>
      </c>
      <c r="X117" t="s">
        <v>132</v>
      </c>
      <c r="Y117" s="11" t="s">
        <v>133</v>
      </c>
      <c r="Z117" t="s">
        <v>134</v>
      </c>
      <c r="AB117" s="1">
        <v>209.02</v>
      </c>
      <c r="AC117">
        <v>4.0</v>
      </c>
      <c r="AD117">
        <v>5.0</v>
      </c>
      <c r="AE117">
        <f t="shared" si="6"/>
        <v>20</v>
      </c>
      <c r="AF117">
        <f t="shared" si="7"/>
        <v>10.451</v>
      </c>
      <c r="AG117" t="s">
        <v>135</v>
      </c>
      <c r="AH117" s="11" t="s">
        <v>136</v>
      </c>
      <c r="AI117" s="6">
        <v>164751.0</v>
      </c>
      <c r="AJ117" s="7">
        <v>293.0</v>
      </c>
      <c r="AK117" s="3">
        <f t="shared" si="8"/>
        <v>8150.297841</v>
      </c>
      <c r="AL117" s="1">
        <f t="shared" si="9"/>
        <v>0.05718040482</v>
      </c>
      <c r="AM117" s="1">
        <v>62.0</v>
      </c>
      <c r="AN117" s="1">
        <v>8.0</v>
      </c>
    </row>
    <row r="118" ht="13.5" customHeight="1">
      <c r="A118">
        <v>700.0</v>
      </c>
      <c r="C118" s="1">
        <v>0.0153302</v>
      </c>
      <c r="D118" s="2">
        <v>-123.847</v>
      </c>
      <c r="E118" s="3">
        <f t="shared" si="2"/>
        <v>0.07003597857</v>
      </c>
      <c r="F118" s="8">
        <v>1.0</v>
      </c>
      <c r="G118" s="9">
        <v>0.107849</v>
      </c>
      <c r="H118" s="2">
        <v>-90.279</v>
      </c>
      <c r="I118" s="3">
        <f t="shared" si="3"/>
        <v>0.000100051398</v>
      </c>
      <c r="J118">
        <f t="shared" si="4"/>
        <v>0.03987586675</v>
      </c>
      <c r="K118">
        <v>1.75635</v>
      </c>
      <c r="L118" s="4">
        <v>0.1</v>
      </c>
      <c r="M118" t="s">
        <v>137</v>
      </c>
      <c r="N118" t="s">
        <v>138</v>
      </c>
      <c r="O118" s="10"/>
      <c r="P118" t="s">
        <v>35</v>
      </c>
      <c r="Q118" s="5"/>
      <c r="S118" s="3">
        <f t="shared" si="13"/>
        <v>65.23072106</v>
      </c>
      <c r="U118" s="3">
        <f t="shared" si="5"/>
        <v>0.07003597857</v>
      </c>
      <c r="V118" t="s">
        <v>37</v>
      </c>
      <c r="W118" t="s">
        <v>38</v>
      </c>
      <c r="X118" t="s">
        <v>132</v>
      </c>
      <c r="Y118" s="11" t="s">
        <v>133</v>
      </c>
      <c r="Z118" t="s">
        <v>134</v>
      </c>
      <c r="AB118" s="1">
        <v>209.02</v>
      </c>
      <c r="AC118">
        <v>4.0</v>
      </c>
      <c r="AD118">
        <v>5.0</v>
      </c>
      <c r="AE118">
        <f t="shared" si="6"/>
        <v>20</v>
      </c>
      <c r="AF118">
        <f t="shared" si="7"/>
        <v>10.451</v>
      </c>
      <c r="AG118" t="s">
        <v>135</v>
      </c>
      <c r="AH118" s="11" t="s">
        <v>136</v>
      </c>
      <c r="AI118" s="6">
        <v>164751.0</v>
      </c>
      <c r="AJ118" s="7">
        <v>293.0</v>
      </c>
      <c r="AK118" s="3">
        <f t="shared" si="8"/>
        <v>15338.07941</v>
      </c>
      <c r="AL118" s="1">
        <f t="shared" si="9"/>
        <v>0.06343500531</v>
      </c>
      <c r="AM118" s="1">
        <v>62.0</v>
      </c>
      <c r="AN118" s="1">
        <v>8.0</v>
      </c>
    </row>
    <row r="119" ht="13.5" customHeight="1">
      <c r="A119">
        <v>1000.0</v>
      </c>
      <c r="C119" s="1">
        <v>0.0183962</v>
      </c>
      <c r="D119" s="2">
        <v>-130.035</v>
      </c>
      <c r="E119" s="3">
        <f t="shared" si="2"/>
        <v>0.09191627197</v>
      </c>
      <c r="F119" s="8">
        <v>1.0</v>
      </c>
      <c r="G119" s="9">
        <v>0.107849</v>
      </c>
      <c r="H119" s="2">
        <v>-90.279</v>
      </c>
      <c r="I119" s="3">
        <f t="shared" si="3"/>
        <v>0.00009191627197</v>
      </c>
      <c r="J119">
        <f t="shared" si="4"/>
        <v>0.04989348458</v>
      </c>
      <c r="K119">
        <v>1.84225</v>
      </c>
      <c r="L119" s="4">
        <v>0.1</v>
      </c>
      <c r="M119" t="s">
        <v>137</v>
      </c>
      <c r="N119" t="s">
        <v>138</v>
      </c>
      <c r="O119" s="10"/>
      <c r="P119" t="s">
        <v>35</v>
      </c>
      <c r="Q119" s="5"/>
      <c r="S119" s="3">
        <f t="shared" si="13"/>
        <v>54.35905241</v>
      </c>
      <c r="U119" s="3">
        <f t="shared" si="5"/>
        <v>0.09191627197</v>
      </c>
      <c r="V119" t="s">
        <v>37</v>
      </c>
      <c r="W119" t="s">
        <v>38</v>
      </c>
      <c r="X119" t="s">
        <v>132</v>
      </c>
      <c r="Y119" s="11" t="s">
        <v>133</v>
      </c>
      <c r="Z119" t="s">
        <v>134</v>
      </c>
      <c r="AB119" s="1">
        <v>209.02</v>
      </c>
      <c r="AC119">
        <v>4.0</v>
      </c>
      <c r="AD119">
        <v>5.0</v>
      </c>
      <c r="AE119">
        <f t="shared" si="6"/>
        <v>20</v>
      </c>
      <c r="AF119">
        <f t="shared" si="7"/>
        <v>10.451</v>
      </c>
      <c r="AG119" t="s">
        <v>135</v>
      </c>
      <c r="AH119" s="11" t="s">
        <v>136</v>
      </c>
      <c r="AI119" s="6">
        <v>164751.0</v>
      </c>
      <c r="AJ119" s="7">
        <v>293.0</v>
      </c>
      <c r="AK119" s="3">
        <f t="shared" si="8"/>
        <v>16909.10123</v>
      </c>
      <c r="AL119" s="1">
        <f t="shared" si="9"/>
        <v>0.07199679082</v>
      </c>
      <c r="AM119" s="1">
        <v>62.0</v>
      </c>
      <c r="AN119" s="1">
        <v>8.0</v>
      </c>
    </row>
    <row r="120" ht="13.5" customHeight="1">
      <c r="A120">
        <v>400.0</v>
      </c>
      <c r="C120" s="1">
        <v>0.00698113</v>
      </c>
      <c r="D120" s="2">
        <v>-90.279</v>
      </c>
      <c r="E120" s="3">
        <f t="shared" si="2"/>
        <v>0.04669901773</v>
      </c>
      <c r="F120" s="8">
        <v>1.0</v>
      </c>
      <c r="G120" s="9">
        <v>0.0706436</v>
      </c>
      <c r="H120" s="2">
        <v>-90.279</v>
      </c>
      <c r="I120" s="3">
        <f t="shared" si="3"/>
        <v>0.0001167475443</v>
      </c>
      <c r="J120">
        <f t="shared" si="4"/>
        <v>0.02258620797</v>
      </c>
      <c r="K120">
        <v>2.06759</v>
      </c>
      <c r="L120" s="4">
        <v>0.1</v>
      </c>
      <c r="M120" t="s">
        <v>139</v>
      </c>
      <c r="N120" t="s">
        <v>140</v>
      </c>
      <c r="O120" s="10"/>
      <c r="P120" t="s">
        <v>35</v>
      </c>
      <c r="Q120" s="5"/>
      <c r="S120" s="3">
        <f t="shared" si="13"/>
        <v>143.2432858</v>
      </c>
      <c r="U120" s="3">
        <f t="shared" si="5"/>
        <v>0.04669901773</v>
      </c>
      <c r="V120" t="s">
        <v>37</v>
      </c>
      <c r="W120" t="s">
        <v>38</v>
      </c>
      <c r="X120" t="s">
        <v>132</v>
      </c>
      <c r="Y120" s="11" t="s">
        <v>133</v>
      </c>
      <c r="Z120" t="s">
        <v>134</v>
      </c>
      <c r="AB120" s="1">
        <v>208.44</v>
      </c>
      <c r="AC120">
        <v>4.0</v>
      </c>
      <c r="AD120">
        <v>5.0</v>
      </c>
      <c r="AE120">
        <f t="shared" si="6"/>
        <v>20</v>
      </c>
      <c r="AF120">
        <f t="shared" si="7"/>
        <v>10.422</v>
      </c>
      <c r="AG120" t="s">
        <v>135</v>
      </c>
      <c r="AH120" s="11" t="s">
        <v>136</v>
      </c>
      <c r="AI120" s="6">
        <v>164753.0</v>
      </c>
      <c r="AJ120" s="7">
        <v>293.0</v>
      </c>
      <c r="AK120" s="3">
        <f t="shared" si="8"/>
        <v>8150.297841</v>
      </c>
      <c r="AL120" s="1">
        <f t="shared" si="9"/>
        <v>0.06761758713</v>
      </c>
      <c r="AM120" s="1">
        <v>62.0</v>
      </c>
      <c r="AN120" s="1">
        <v>8.0</v>
      </c>
    </row>
    <row r="121" ht="13.5" customHeight="1">
      <c r="A121">
        <v>700.0</v>
      </c>
      <c r="C121" s="1">
        <v>0.00981132</v>
      </c>
      <c r="D121" s="2">
        <v>-123.847</v>
      </c>
      <c r="E121" s="3">
        <f t="shared" si="2"/>
        <v>0.1094313057</v>
      </c>
      <c r="F121" s="8">
        <v>1.0</v>
      </c>
      <c r="G121" s="9">
        <v>0.0706436</v>
      </c>
      <c r="H121" s="2">
        <v>-90.279</v>
      </c>
      <c r="I121" s="3">
        <f t="shared" si="3"/>
        <v>0.0001563304368</v>
      </c>
      <c r="J121">
        <f t="shared" si="4"/>
        <v>0.05007724779</v>
      </c>
      <c r="K121">
        <v>2.18525</v>
      </c>
      <c r="L121" s="4">
        <v>0.1</v>
      </c>
      <c r="M121" t="s">
        <v>139</v>
      </c>
      <c r="N121" t="s">
        <v>140</v>
      </c>
      <c r="O121" s="10"/>
      <c r="P121" t="s">
        <v>35</v>
      </c>
      <c r="Q121" s="5"/>
      <c r="S121" s="3">
        <f t="shared" si="13"/>
        <v>101.9230848</v>
      </c>
      <c r="U121" s="3">
        <f t="shared" si="5"/>
        <v>0.1094313057</v>
      </c>
      <c r="V121" t="s">
        <v>37</v>
      </c>
      <c r="W121" t="s">
        <v>38</v>
      </c>
      <c r="X121" t="s">
        <v>132</v>
      </c>
      <c r="Y121" s="11" t="s">
        <v>133</v>
      </c>
      <c r="Z121" t="s">
        <v>134</v>
      </c>
      <c r="AB121" s="1">
        <v>208.44</v>
      </c>
      <c r="AC121">
        <v>4.0</v>
      </c>
      <c r="AD121">
        <v>5.0</v>
      </c>
      <c r="AE121">
        <f t="shared" si="6"/>
        <v>20</v>
      </c>
      <c r="AF121">
        <f t="shared" si="7"/>
        <v>10.422</v>
      </c>
      <c r="AG121" t="s">
        <v>135</v>
      </c>
      <c r="AH121" s="11" t="s">
        <v>136</v>
      </c>
      <c r="AI121" s="6">
        <v>164753.0</v>
      </c>
      <c r="AJ121" s="7">
        <v>293.0</v>
      </c>
      <c r="AK121" s="3">
        <f t="shared" si="8"/>
        <v>15338.07941</v>
      </c>
      <c r="AL121" s="1">
        <f t="shared" si="9"/>
        <v>0.07966348417</v>
      </c>
      <c r="AM121" s="1">
        <v>62.0</v>
      </c>
      <c r="AN121" s="1">
        <v>8.0</v>
      </c>
    </row>
    <row r="122" ht="13.5" customHeight="1">
      <c r="A122">
        <v>1000.0</v>
      </c>
      <c r="C122" s="1">
        <v>0.0125</v>
      </c>
      <c r="D122" s="2">
        <v>-130.035</v>
      </c>
      <c r="E122" s="3">
        <f t="shared" si="2"/>
        <v>0.1352728098</v>
      </c>
      <c r="F122" s="8">
        <v>1.0</v>
      </c>
      <c r="G122" s="9">
        <v>0.0706436</v>
      </c>
      <c r="H122" s="2">
        <v>-90.279</v>
      </c>
      <c r="I122" s="3">
        <f t="shared" si="3"/>
        <v>0.0001352728098</v>
      </c>
      <c r="J122">
        <f t="shared" si="4"/>
        <v>0.06040690635</v>
      </c>
      <c r="K122">
        <v>2.23936</v>
      </c>
      <c r="L122" s="4">
        <v>0.1</v>
      </c>
      <c r="M122" t="s">
        <v>139</v>
      </c>
      <c r="N122" t="s">
        <v>140</v>
      </c>
      <c r="O122" s="10"/>
      <c r="P122" t="s">
        <v>35</v>
      </c>
      <c r="Q122" s="5"/>
      <c r="S122" s="3">
        <f t="shared" si="13"/>
        <v>80</v>
      </c>
      <c r="U122" s="3">
        <f t="shared" si="5"/>
        <v>0.1352728098</v>
      </c>
      <c r="V122" t="s">
        <v>37</v>
      </c>
      <c r="W122" t="s">
        <v>38</v>
      </c>
      <c r="X122" t="s">
        <v>132</v>
      </c>
      <c r="Y122" s="11" t="s">
        <v>133</v>
      </c>
      <c r="Z122" t="s">
        <v>134</v>
      </c>
      <c r="AB122" s="1">
        <v>208.44</v>
      </c>
      <c r="AC122">
        <v>4.0</v>
      </c>
      <c r="AD122">
        <v>5.0</v>
      </c>
      <c r="AE122">
        <f t="shared" si="6"/>
        <v>20</v>
      </c>
      <c r="AF122">
        <f t="shared" si="7"/>
        <v>10.422</v>
      </c>
      <c r="AG122" t="s">
        <v>135</v>
      </c>
      <c r="AH122" s="11" t="s">
        <v>136</v>
      </c>
      <c r="AI122" s="6">
        <v>164753.0</v>
      </c>
      <c r="AJ122" s="7">
        <v>293.0</v>
      </c>
      <c r="AK122" s="3">
        <f t="shared" si="8"/>
        <v>16909.10123</v>
      </c>
      <c r="AL122" s="1">
        <f t="shared" si="9"/>
        <v>0.08716776222</v>
      </c>
      <c r="AM122" s="1">
        <v>62.0</v>
      </c>
      <c r="AN122" s="1">
        <v>8.0</v>
      </c>
    </row>
    <row r="123" ht="13.5" customHeight="1">
      <c r="A123">
        <v>400.0</v>
      </c>
      <c r="C123" s="1">
        <v>0.0040566</v>
      </c>
      <c r="D123" s="2">
        <v>-90.279</v>
      </c>
      <c r="E123" s="3">
        <f t="shared" si="2"/>
        <v>0.08036580231</v>
      </c>
      <c r="F123" s="8">
        <v>1.0</v>
      </c>
      <c r="G123" s="9">
        <v>0.0409733</v>
      </c>
      <c r="H123" s="2">
        <v>-90.279</v>
      </c>
      <c r="I123" s="3">
        <f t="shared" si="3"/>
        <v>0.0002009145058</v>
      </c>
      <c r="J123">
        <f t="shared" si="4"/>
        <v>0.0490421138</v>
      </c>
      <c r="K123">
        <v>1.63871</v>
      </c>
      <c r="L123" s="4">
        <v>0.1</v>
      </c>
      <c r="M123" t="s">
        <v>141</v>
      </c>
      <c r="N123" t="s">
        <v>142</v>
      </c>
      <c r="O123" s="10"/>
      <c r="P123" t="s">
        <v>35</v>
      </c>
      <c r="Q123" s="5"/>
      <c r="S123" s="3">
        <f t="shared" si="13"/>
        <v>246.5118572</v>
      </c>
      <c r="U123" s="3">
        <f t="shared" si="5"/>
        <v>0.08036580231</v>
      </c>
      <c r="V123" t="s">
        <v>37</v>
      </c>
      <c r="W123" t="s">
        <v>38</v>
      </c>
      <c r="X123" t="s">
        <v>132</v>
      </c>
      <c r="Y123" s="11" t="s">
        <v>133</v>
      </c>
      <c r="Z123" t="s">
        <v>134</v>
      </c>
      <c r="AB123" s="1">
        <v>207.52</v>
      </c>
      <c r="AC123">
        <v>4.0</v>
      </c>
      <c r="AD123">
        <v>5.0</v>
      </c>
      <c r="AE123">
        <f t="shared" si="6"/>
        <v>20</v>
      </c>
      <c r="AF123">
        <f t="shared" si="7"/>
        <v>10.376</v>
      </c>
      <c r="AG123" t="s">
        <v>135</v>
      </c>
      <c r="AH123" s="11" t="s">
        <v>136</v>
      </c>
      <c r="AI123" s="6">
        <v>164755.0</v>
      </c>
      <c r="AJ123" s="7">
        <v>293.0</v>
      </c>
      <c r="AK123" s="3">
        <f t="shared" si="8"/>
        <v>8150.297841</v>
      </c>
      <c r="AL123" s="1">
        <f t="shared" si="9"/>
        <v>0.146820104</v>
      </c>
      <c r="AM123" s="1">
        <v>62.0</v>
      </c>
      <c r="AN123" s="1">
        <v>8.0</v>
      </c>
    </row>
    <row r="124" ht="13.5" customHeight="1">
      <c r="A124">
        <v>700.0</v>
      </c>
      <c r="C124" s="1">
        <v>0.00599057</v>
      </c>
      <c r="D124" s="2">
        <v>-123.847</v>
      </c>
      <c r="E124" s="3">
        <f t="shared" si="2"/>
        <v>0.1792259432</v>
      </c>
      <c r="F124" s="8">
        <v>1.0</v>
      </c>
      <c r="G124" s="9">
        <v>0.0409733</v>
      </c>
      <c r="H124" s="2">
        <v>-90.279</v>
      </c>
      <c r="I124" s="3">
        <f t="shared" si="3"/>
        <v>0.0002560370617</v>
      </c>
      <c r="J124">
        <f t="shared" si="4"/>
        <v>0.1113598872</v>
      </c>
      <c r="K124">
        <v>1.60943</v>
      </c>
      <c r="L124" s="4">
        <v>0.1</v>
      </c>
      <c r="M124" t="s">
        <v>141</v>
      </c>
      <c r="N124" t="s">
        <v>142</v>
      </c>
      <c r="O124" s="10"/>
      <c r="P124" t="s">
        <v>35</v>
      </c>
      <c r="Q124" s="5"/>
      <c r="S124" s="3">
        <f t="shared" si="13"/>
        <v>166.9290234</v>
      </c>
      <c r="U124" s="3">
        <f t="shared" si="5"/>
        <v>0.1792259432</v>
      </c>
      <c r="V124" t="s">
        <v>37</v>
      </c>
      <c r="W124" t="s">
        <v>38</v>
      </c>
      <c r="X124" t="s">
        <v>132</v>
      </c>
      <c r="Y124" s="11" t="s">
        <v>133</v>
      </c>
      <c r="Z124" t="s">
        <v>134</v>
      </c>
      <c r="AB124" s="1">
        <v>207.52</v>
      </c>
      <c r="AC124">
        <v>4.0</v>
      </c>
      <c r="AD124">
        <v>5.0</v>
      </c>
      <c r="AE124">
        <f t="shared" si="6"/>
        <v>20</v>
      </c>
      <c r="AF124">
        <f t="shared" si="7"/>
        <v>10.376</v>
      </c>
      <c r="AG124" t="s">
        <v>135</v>
      </c>
      <c r="AH124" s="11" t="s">
        <v>136</v>
      </c>
      <c r="AI124" s="6">
        <v>164755.0</v>
      </c>
      <c r="AJ124" s="7">
        <v>293.0</v>
      </c>
      <c r="AK124" s="3">
        <f t="shared" si="8"/>
        <v>15338.07941</v>
      </c>
      <c r="AL124" s="1">
        <f t="shared" si="9"/>
        <v>0.1771526392</v>
      </c>
      <c r="AM124" s="1">
        <v>62.0</v>
      </c>
      <c r="AN124" s="1">
        <v>8.0</v>
      </c>
    </row>
    <row r="125" ht="13.5" customHeight="1">
      <c r="A125">
        <v>1000.0</v>
      </c>
      <c r="C125" s="1">
        <v>0.00825472</v>
      </c>
      <c r="D125" s="2">
        <v>-130.035</v>
      </c>
      <c r="E125" s="3">
        <f t="shared" si="2"/>
        <v>0.2048416085</v>
      </c>
      <c r="F125" s="8">
        <v>1.0</v>
      </c>
      <c r="G125" s="9">
        <v>0.0409733</v>
      </c>
      <c r="H125" s="2">
        <v>-90.279</v>
      </c>
      <c r="I125" s="3">
        <f t="shared" si="3"/>
        <v>0.0002048416085</v>
      </c>
      <c r="J125">
        <f t="shared" si="4"/>
        <v>0.1289869581</v>
      </c>
      <c r="K125">
        <v>1.58808</v>
      </c>
      <c r="L125" s="4">
        <v>0.1</v>
      </c>
      <c r="M125" t="s">
        <v>141</v>
      </c>
      <c r="N125" t="s">
        <v>142</v>
      </c>
      <c r="O125" s="10"/>
      <c r="P125" t="s">
        <v>35</v>
      </c>
      <c r="Q125" s="5"/>
      <c r="S125" s="3">
        <f t="shared" si="13"/>
        <v>121.1428128</v>
      </c>
      <c r="U125" s="3">
        <f t="shared" si="5"/>
        <v>0.2048416085</v>
      </c>
      <c r="V125" t="s">
        <v>37</v>
      </c>
      <c r="W125" t="s">
        <v>38</v>
      </c>
      <c r="X125" t="s">
        <v>132</v>
      </c>
      <c r="Y125" s="11" t="s">
        <v>133</v>
      </c>
      <c r="Z125" t="s">
        <v>134</v>
      </c>
      <c r="AB125" s="1">
        <v>207.52</v>
      </c>
      <c r="AC125">
        <v>4.0</v>
      </c>
      <c r="AD125">
        <v>5.0</v>
      </c>
      <c r="AE125">
        <f t="shared" si="6"/>
        <v>20</v>
      </c>
      <c r="AF125">
        <f t="shared" si="7"/>
        <v>10.376</v>
      </c>
      <c r="AG125" t="s">
        <v>135</v>
      </c>
      <c r="AH125" s="11" t="s">
        <v>136</v>
      </c>
      <c r="AI125" s="6">
        <v>164755.0</v>
      </c>
      <c r="AJ125" s="7">
        <v>293.0</v>
      </c>
      <c r="AK125" s="3">
        <f t="shared" si="8"/>
        <v>16909.10123</v>
      </c>
      <c r="AL125" s="1">
        <f t="shared" si="9"/>
        <v>0.186129454</v>
      </c>
      <c r="AM125" s="1">
        <v>62.0</v>
      </c>
      <c r="AN125" s="1">
        <v>8.0</v>
      </c>
    </row>
    <row r="126" ht="13.5" customHeight="1">
      <c r="A126">
        <v>400.0</v>
      </c>
      <c r="C126" s="1">
        <v>0.460937</v>
      </c>
      <c r="D126" s="2">
        <v>-600.164</v>
      </c>
      <c r="E126" s="3">
        <f t="shared" si="2"/>
        <v>0.03125779244</v>
      </c>
      <c r="F126" s="8">
        <v>1.0</v>
      </c>
      <c r="G126" s="9">
        <v>0.460937</v>
      </c>
      <c r="H126" s="2">
        <v>-600.164</v>
      </c>
      <c r="I126" s="3">
        <f t="shared" si="3"/>
        <v>0.00007814448111</v>
      </c>
      <c r="J126">
        <f t="shared" si="4"/>
        <v>0.01051392452</v>
      </c>
      <c r="K126">
        <v>2.97299</v>
      </c>
      <c r="L126" s="4">
        <v>0.0</v>
      </c>
      <c r="M126" t="s">
        <v>35</v>
      </c>
      <c r="N126" t="s">
        <v>35</v>
      </c>
      <c r="O126" s="10"/>
      <c r="P126" t="s">
        <v>35</v>
      </c>
      <c r="Q126" s="5"/>
      <c r="S126" s="3">
        <f t="shared" si="13"/>
        <v>2.169493879</v>
      </c>
      <c r="U126" s="3">
        <f t="shared" si="5"/>
        <v>0.03125779244</v>
      </c>
      <c r="V126" t="s">
        <v>37</v>
      </c>
      <c r="W126" t="s">
        <v>38</v>
      </c>
      <c r="X126" t="s">
        <v>132</v>
      </c>
      <c r="Y126" s="11" t="s">
        <v>133</v>
      </c>
      <c r="Z126" t="s">
        <v>134</v>
      </c>
      <c r="AB126" s="1">
        <v>206.97</v>
      </c>
      <c r="AC126">
        <v>4.0</v>
      </c>
      <c r="AD126">
        <v>5.0</v>
      </c>
      <c r="AE126">
        <f t="shared" si="6"/>
        <v>20</v>
      </c>
      <c r="AF126">
        <f t="shared" si="7"/>
        <v>10.3485</v>
      </c>
      <c r="AG126" t="s">
        <v>41</v>
      </c>
      <c r="AH126" s="11" t="s">
        <v>42</v>
      </c>
      <c r="AI126" s="6">
        <v>35218.0</v>
      </c>
      <c r="AJ126" s="7">
        <v>300.0</v>
      </c>
      <c r="AK126" s="3">
        <f t="shared" si="8"/>
        <v>360196.8269</v>
      </c>
      <c r="AL126" s="1">
        <f t="shared" si="9"/>
        <v>0.0007122210386</v>
      </c>
      <c r="AM126" s="1">
        <v>62.0</v>
      </c>
      <c r="AN126" s="1">
        <v>8.0</v>
      </c>
    </row>
    <row r="127" ht="13.5" customHeight="1">
      <c r="A127">
        <v>700.0</v>
      </c>
      <c r="C127" s="1">
        <v>0.233107</v>
      </c>
      <c r="D127" s="2">
        <v>-374.8</v>
      </c>
      <c r="E127" s="3">
        <f t="shared" si="2"/>
        <v>0.04218342993</v>
      </c>
      <c r="F127" s="8">
        <v>1.0</v>
      </c>
      <c r="G127" s="9">
        <v>0.460937</v>
      </c>
      <c r="H127" s="2">
        <v>-600.164</v>
      </c>
      <c r="I127" s="3">
        <f t="shared" si="3"/>
        <v>0.00006026204275</v>
      </c>
      <c r="J127">
        <f t="shared" si="4"/>
        <v>0.01948075401</v>
      </c>
      <c r="K127">
        <v>2.16539</v>
      </c>
      <c r="L127" s="4">
        <v>0.0</v>
      </c>
      <c r="M127" t="s">
        <v>35</v>
      </c>
      <c r="N127" t="s">
        <v>35</v>
      </c>
      <c r="O127" s="10"/>
      <c r="P127" t="s">
        <v>35</v>
      </c>
      <c r="Q127" s="5"/>
      <c r="S127" s="3">
        <f t="shared" si="13"/>
        <v>4.289875465</v>
      </c>
      <c r="U127" s="3">
        <f t="shared" si="5"/>
        <v>0.04218342993</v>
      </c>
      <c r="V127" t="s">
        <v>37</v>
      </c>
      <c r="W127" t="s">
        <v>38</v>
      </c>
      <c r="X127" t="s">
        <v>132</v>
      </c>
      <c r="Y127" s="11" t="s">
        <v>133</v>
      </c>
      <c r="Z127" t="s">
        <v>134</v>
      </c>
      <c r="AB127" s="1">
        <v>206.97</v>
      </c>
      <c r="AC127">
        <v>4.0</v>
      </c>
      <c r="AD127">
        <v>5.0</v>
      </c>
      <c r="AE127">
        <f t="shared" si="6"/>
        <v>20</v>
      </c>
      <c r="AF127">
        <f t="shared" si="7"/>
        <v>10.3485</v>
      </c>
      <c r="AG127" t="s">
        <v>41</v>
      </c>
      <c r="AH127" s="11" t="s">
        <v>42</v>
      </c>
      <c r="AI127" s="6">
        <v>35218.0</v>
      </c>
      <c r="AJ127" s="7">
        <v>300.0</v>
      </c>
      <c r="AK127" s="3">
        <f t="shared" si="8"/>
        <v>140475.04</v>
      </c>
      <c r="AL127" s="1">
        <f t="shared" si="9"/>
        <v>0.003383735629</v>
      </c>
      <c r="AM127" s="1">
        <v>62.0</v>
      </c>
      <c r="AN127" s="1">
        <v>8.0</v>
      </c>
    </row>
    <row r="128" ht="13.5" customHeight="1">
      <c r="A128">
        <v>1000.0</v>
      </c>
      <c r="C128" s="1">
        <v>0.0834071</v>
      </c>
      <c r="D128" s="2">
        <v>-320.527</v>
      </c>
      <c r="E128" s="3">
        <f t="shared" si="2"/>
        <v>0.1231760338</v>
      </c>
      <c r="F128" s="8">
        <v>1.0</v>
      </c>
      <c r="G128" s="9">
        <v>0.460937</v>
      </c>
      <c r="H128" s="2">
        <v>-600.164</v>
      </c>
      <c r="I128" s="3">
        <f t="shared" si="3"/>
        <v>0.0001231760338</v>
      </c>
      <c r="J128">
        <f t="shared" si="4"/>
        <v>0.05886773872</v>
      </c>
      <c r="K128">
        <v>2.09242</v>
      </c>
      <c r="L128" s="4">
        <v>0.0</v>
      </c>
      <c r="M128" t="s">
        <v>35</v>
      </c>
      <c r="N128" t="s">
        <v>35</v>
      </c>
      <c r="O128" s="10"/>
      <c r="P128" t="s">
        <v>35</v>
      </c>
      <c r="Q128" s="5"/>
      <c r="S128" s="3">
        <f t="shared" si="13"/>
        <v>11.98938699</v>
      </c>
      <c r="U128" s="3">
        <f t="shared" si="5"/>
        <v>0.1231760338</v>
      </c>
      <c r="V128" t="s">
        <v>37</v>
      </c>
      <c r="W128" t="s">
        <v>38</v>
      </c>
      <c r="X128" t="s">
        <v>132</v>
      </c>
      <c r="Y128" s="11" t="s">
        <v>133</v>
      </c>
      <c r="Z128" t="s">
        <v>134</v>
      </c>
      <c r="AB128" s="1">
        <v>206.97</v>
      </c>
      <c r="AC128">
        <v>4.0</v>
      </c>
      <c r="AD128">
        <v>5.0</v>
      </c>
      <c r="AE128">
        <f t="shared" si="6"/>
        <v>20</v>
      </c>
      <c r="AF128">
        <f t="shared" si="7"/>
        <v>10.3485</v>
      </c>
      <c r="AG128" t="s">
        <v>41</v>
      </c>
      <c r="AH128" s="11" t="s">
        <v>42</v>
      </c>
      <c r="AI128" s="6">
        <v>35218.0</v>
      </c>
      <c r="AJ128" s="7">
        <v>300.0</v>
      </c>
      <c r="AK128" s="3">
        <f t="shared" si="8"/>
        <v>102737.5577</v>
      </c>
      <c r="AL128" s="1">
        <f t="shared" si="9"/>
        <v>0.01398099056</v>
      </c>
      <c r="AM128" s="1">
        <v>62.0</v>
      </c>
      <c r="AN128" s="1">
        <v>8.0</v>
      </c>
    </row>
    <row r="129" ht="13.5" customHeight="1">
      <c r="A129">
        <v>300.0</v>
      </c>
      <c r="B129">
        <v>0.657626</v>
      </c>
      <c r="C129" s="1">
        <v>0.00576296</v>
      </c>
      <c r="D129" s="2">
        <v>-74.9841</v>
      </c>
      <c r="E129" s="3">
        <f t="shared" si="2"/>
        <v>0.02926941322</v>
      </c>
      <c r="F129" s="8">
        <v>1.0</v>
      </c>
      <c r="G129" s="1">
        <v>0.00638941</v>
      </c>
      <c r="H129" s="2">
        <v>-93.8197</v>
      </c>
      <c r="I129" s="3">
        <f t="shared" si="3"/>
        <v>0.00009756471072</v>
      </c>
      <c r="J129">
        <f t="shared" si="4"/>
        <v>0.01972878</v>
      </c>
      <c r="K129">
        <v>1.4835896196056222</v>
      </c>
      <c r="L129" s="4">
        <v>0.1</v>
      </c>
      <c r="M129" t="s">
        <v>137</v>
      </c>
      <c r="N129" t="s">
        <v>138</v>
      </c>
      <c r="O129" s="10"/>
      <c r="P129" t="s">
        <v>35</v>
      </c>
      <c r="Q129" s="5"/>
      <c r="S129" s="3">
        <f t="shared" si="13"/>
        <v>173.5219401</v>
      </c>
      <c r="U129" s="3">
        <f t="shared" si="5"/>
        <v>0.02926941322</v>
      </c>
      <c r="V129" t="s">
        <v>37</v>
      </c>
      <c r="W129" t="s">
        <v>38</v>
      </c>
      <c r="X129" t="s">
        <v>143</v>
      </c>
      <c r="Y129" s="11" t="s">
        <v>144</v>
      </c>
      <c r="AB129" s="1">
        <v>209.58</v>
      </c>
      <c r="AC129">
        <v>4.0</v>
      </c>
      <c r="AD129">
        <v>5.0</v>
      </c>
      <c r="AE129">
        <f t="shared" si="6"/>
        <v>20</v>
      </c>
      <c r="AF129">
        <f t="shared" si="7"/>
        <v>10.479</v>
      </c>
      <c r="AG129" t="s">
        <v>145</v>
      </c>
      <c r="AH129" s="11" t="s">
        <v>144</v>
      </c>
      <c r="AI129" s="6">
        <v>69824.0</v>
      </c>
      <c r="AJ129" s="7">
        <v>300.0</v>
      </c>
      <c r="AK129" s="3">
        <f t="shared" si="8"/>
        <v>5622.615253</v>
      </c>
      <c r="AL129" s="1">
        <f t="shared" si="9"/>
        <v>0.08561536053</v>
      </c>
      <c r="AM129" s="1">
        <v>62.0</v>
      </c>
      <c r="AN129" s="1">
        <v>8.0</v>
      </c>
    </row>
    <row r="130" ht="13.5" customHeight="1">
      <c r="A130">
        <v>400.0</v>
      </c>
      <c r="B130">
        <v>0.876848</v>
      </c>
      <c r="C130" s="1">
        <v>0.00638941</v>
      </c>
      <c r="D130" s="2">
        <v>-93.8197</v>
      </c>
      <c r="E130" s="3">
        <f t="shared" si="2"/>
        <v>0.05510453145</v>
      </c>
      <c r="F130" s="8">
        <v>1.0</v>
      </c>
      <c r="G130" s="1">
        <v>0.00638941</v>
      </c>
      <c r="H130" s="2">
        <v>-93.8197</v>
      </c>
      <c r="I130" s="3">
        <f t="shared" si="3"/>
        <v>0.0001377613286</v>
      </c>
      <c r="J130">
        <f t="shared" si="4"/>
        <v>0.03507392</v>
      </c>
      <c r="K130">
        <v>1.571097027505177</v>
      </c>
      <c r="L130" s="4">
        <v>0.1</v>
      </c>
      <c r="M130" t="s">
        <v>137</v>
      </c>
      <c r="N130" t="s">
        <v>138</v>
      </c>
      <c r="O130" s="10"/>
      <c r="P130" t="s">
        <v>35</v>
      </c>
      <c r="Q130" s="5"/>
      <c r="S130" s="3">
        <f t="shared" si="13"/>
        <v>156.5089734</v>
      </c>
      <c r="U130" s="3">
        <f t="shared" si="5"/>
        <v>0.05510453145</v>
      </c>
      <c r="V130" t="s">
        <v>37</v>
      </c>
      <c r="W130" t="s">
        <v>38</v>
      </c>
      <c r="X130" t="s">
        <v>143</v>
      </c>
      <c r="Y130" s="11" t="s">
        <v>144</v>
      </c>
      <c r="AB130" s="1">
        <v>209.58</v>
      </c>
      <c r="AC130">
        <v>4.0</v>
      </c>
      <c r="AD130">
        <v>5.0</v>
      </c>
      <c r="AE130">
        <f t="shared" si="6"/>
        <v>20</v>
      </c>
      <c r="AF130">
        <f t="shared" si="7"/>
        <v>10.479</v>
      </c>
      <c r="AG130" t="s">
        <v>145</v>
      </c>
      <c r="AH130" s="11" t="s">
        <v>144</v>
      </c>
      <c r="AI130" s="6">
        <v>69824.0</v>
      </c>
      <c r="AJ130" s="7">
        <v>300.0</v>
      </c>
      <c r="AK130" s="3">
        <f t="shared" si="8"/>
        <v>8802.136108</v>
      </c>
      <c r="AL130" s="1">
        <f t="shared" si="9"/>
        <v>0.09722681375</v>
      </c>
      <c r="AM130" s="1">
        <v>62.0</v>
      </c>
      <c r="AN130" s="1">
        <v>8.0</v>
      </c>
    </row>
    <row r="131" ht="13.5" customHeight="1">
      <c r="A131">
        <v>700.0</v>
      </c>
      <c r="B131">
        <v>1.18448</v>
      </c>
      <c r="C131" s="1">
        <v>0.00831725</v>
      </c>
      <c r="D131" s="2">
        <v>-124.551</v>
      </c>
      <c r="E131" s="3">
        <f t="shared" si="2"/>
        <v>0.1305607757</v>
      </c>
      <c r="F131" s="8">
        <v>1.0</v>
      </c>
      <c r="G131" s="1">
        <v>0.00638941</v>
      </c>
      <c r="H131" s="2">
        <v>-93.8197</v>
      </c>
      <c r="I131" s="3">
        <f t="shared" si="3"/>
        <v>0.0001865153939</v>
      </c>
      <c r="J131">
        <f t="shared" si="4"/>
        <v>0.0829136</v>
      </c>
      <c r="K131">
        <v>1.5746605592519078</v>
      </c>
      <c r="L131" s="4">
        <v>0.1</v>
      </c>
      <c r="M131" t="s">
        <v>137</v>
      </c>
      <c r="N131" t="s">
        <v>138</v>
      </c>
      <c r="O131" s="10"/>
      <c r="P131" t="s">
        <v>35</v>
      </c>
      <c r="Q131" s="5"/>
      <c r="S131" s="3">
        <f t="shared" si="13"/>
        <v>120.2320479</v>
      </c>
      <c r="U131" s="3">
        <f t="shared" si="5"/>
        <v>0.1305607757</v>
      </c>
      <c r="V131" t="s">
        <v>37</v>
      </c>
      <c r="W131" t="s">
        <v>38</v>
      </c>
      <c r="X131" t="s">
        <v>143</v>
      </c>
      <c r="Y131" s="11" t="s">
        <v>144</v>
      </c>
      <c r="AB131" s="1">
        <v>209.58</v>
      </c>
      <c r="AC131">
        <v>4.0</v>
      </c>
      <c r="AD131">
        <v>5.0</v>
      </c>
      <c r="AE131">
        <f t="shared" si="6"/>
        <v>20</v>
      </c>
      <c r="AF131">
        <f t="shared" si="7"/>
        <v>10.479</v>
      </c>
      <c r="AG131" t="s">
        <v>145</v>
      </c>
      <c r="AH131" s="11" t="s">
        <v>144</v>
      </c>
      <c r="AI131" s="6">
        <v>69824.0</v>
      </c>
      <c r="AJ131" s="7">
        <v>300.0</v>
      </c>
      <c r="AK131" s="3">
        <f t="shared" si="8"/>
        <v>15512.9516</v>
      </c>
      <c r="AL131" s="1">
        <f t="shared" si="9"/>
        <v>0.1304130827</v>
      </c>
      <c r="AM131" s="1">
        <v>62.0</v>
      </c>
      <c r="AN131" s="1">
        <v>8.0</v>
      </c>
    </row>
    <row r="132" ht="13.5" customHeight="1">
      <c r="A132">
        <v>1000.0</v>
      </c>
      <c r="B132">
        <v>1.41281</v>
      </c>
      <c r="C132" s="1">
        <v>0.0102451</v>
      </c>
      <c r="D132" s="2">
        <v>-152.373</v>
      </c>
      <c r="E132" s="3">
        <f t="shared" si="2"/>
        <v>0.2266208346</v>
      </c>
      <c r="F132" s="8">
        <v>1.0</v>
      </c>
      <c r="G132" s="1">
        <v>0.00638941</v>
      </c>
      <c r="H132" s="2">
        <v>-93.8197</v>
      </c>
      <c r="I132" s="3">
        <f t="shared" si="3"/>
        <v>0.0002266208346</v>
      </c>
      <c r="J132">
        <f t="shared" si="4"/>
        <v>0.141281</v>
      </c>
      <c r="K132">
        <v>1.604043251627194</v>
      </c>
      <c r="L132" s="4">
        <v>0.1</v>
      </c>
      <c r="M132" t="s">
        <v>137</v>
      </c>
      <c r="N132" t="s">
        <v>138</v>
      </c>
      <c r="O132" s="10"/>
      <c r="P132" t="s">
        <v>35</v>
      </c>
      <c r="Q132" s="5"/>
      <c r="S132" s="3">
        <f t="shared" si="13"/>
        <v>97.60763682</v>
      </c>
      <c r="U132" s="3">
        <f t="shared" si="5"/>
        <v>0.2266208346</v>
      </c>
      <c r="V132" t="s">
        <v>37</v>
      </c>
      <c r="W132" t="s">
        <v>38</v>
      </c>
      <c r="X132" t="s">
        <v>143</v>
      </c>
      <c r="Y132" s="11" t="s">
        <v>144</v>
      </c>
      <c r="AB132" s="1">
        <v>209.58</v>
      </c>
      <c r="AC132">
        <v>4.0</v>
      </c>
      <c r="AD132">
        <v>5.0</v>
      </c>
      <c r="AE132">
        <f t="shared" si="6"/>
        <v>20</v>
      </c>
      <c r="AF132">
        <f t="shared" si="7"/>
        <v>10.479</v>
      </c>
      <c r="AG132" t="s">
        <v>145</v>
      </c>
      <c r="AH132" s="11" t="s">
        <v>144</v>
      </c>
      <c r="AI132" s="6">
        <v>69824.0</v>
      </c>
      <c r="AJ132" s="7">
        <v>300.0</v>
      </c>
      <c r="AK132" s="3">
        <f t="shared" si="8"/>
        <v>23217.53113</v>
      </c>
      <c r="AL132" s="1">
        <f t="shared" si="9"/>
        <v>0.1484764414</v>
      </c>
      <c r="AM132" s="1">
        <v>62.0</v>
      </c>
      <c r="AN132" s="1">
        <v>8.0</v>
      </c>
    </row>
    <row r="133" ht="13.5" customHeight="1">
      <c r="A133">
        <v>300.0</v>
      </c>
      <c r="B133">
        <v>0.162774</v>
      </c>
      <c r="C133" s="1">
        <v>0.00607036</v>
      </c>
      <c r="D133" s="2">
        <v>-46.3052</v>
      </c>
      <c r="E133" s="3">
        <f t="shared" si="2"/>
        <v>0.010596595</v>
      </c>
      <c r="F133" s="8">
        <v>1.0</v>
      </c>
      <c r="G133" s="1">
        <v>0.00549942</v>
      </c>
      <c r="H133" s="2">
        <v>-44.3557</v>
      </c>
      <c r="I133" s="3">
        <f t="shared" si="3"/>
        <v>0.00003532198333</v>
      </c>
      <c r="J133">
        <f t="shared" si="4"/>
        <v>0.00488322</v>
      </c>
      <c r="K133">
        <v>2.170001555911559</v>
      </c>
      <c r="L133" s="4">
        <v>0.3</v>
      </c>
      <c r="M133" t="s">
        <v>146</v>
      </c>
      <c r="N133" t="s">
        <v>138</v>
      </c>
      <c r="O133" s="10"/>
      <c r="P133" t="s">
        <v>35</v>
      </c>
      <c r="Q133" s="5"/>
      <c r="S133" s="3">
        <f t="shared" si="13"/>
        <v>164.7348757</v>
      </c>
      <c r="U133" s="3">
        <f t="shared" si="5"/>
        <v>0.010596595</v>
      </c>
      <c r="V133" t="s">
        <v>37</v>
      </c>
      <c r="W133" t="s">
        <v>38</v>
      </c>
      <c r="X133" t="s">
        <v>143</v>
      </c>
      <c r="Y133" s="11" t="s">
        <v>144</v>
      </c>
      <c r="AB133" s="1">
        <v>213.15</v>
      </c>
      <c r="AC133">
        <v>4.0</v>
      </c>
      <c r="AD133">
        <v>5.0</v>
      </c>
      <c r="AE133">
        <f t="shared" si="6"/>
        <v>20</v>
      </c>
      <c r="AF133">
        <f t="shared" si="7"/>
        <v>10.6575</v>
      </c>
      <c r="AG133" t="s">
        <v>145</v>
      </c>
      <c r="AH133" s="11" t="s">
        <v>144</v>
      </c>
      <c r="AI133" s="6">
        <v>69826.0</v>
      </c>
      <c r="AJ133" s="7">
        <v>300.0</v>
      </c>
      <c r="AK133" s="3">
        <f t="shared" si="8"/>
        <v>2144.171547</v>
      </c>
      <c r="AL133" s="1">
        <f t="shared" si="9"/>
        <v>0.05556951269</v>
      </c>
      <c r="AM133" s="1">
        <v>62.0</v>
      </c>
      <c r="AN133" s="1">
        <v>8.0</v>
      </c>
    </row>
    <row r="134" ht="13.5" customHeight="1">
      <c r="A134">
        <v>400.0</v>
      </c>
      <c r="B134">
        <v>0.244057</v>
      </c>
      <c r="C134" s="1">
        <v>0.00549942</v>
      </c>
      <c r="D134" s="2">
        <v>-44.3557</v>
      </c>
      <c r="E134" s="3">
        <f t="shared" si="2"/>
        <v>0.01431007723</v>
      </c>
      <c r="F134" s="8">
        <v>1.0</v>
      </c>
      <c r="G134" s="1">
        <v>0.00549942</v>
      </c>
      <c r="H134" s="2">
        <v>-44.3557</v>
      </c>
      <c r="I134" s="3">
        <f t="shared" si="3"/>
        <v>0.00003577519307</v>
      </c>
      <c r="J134">
        <f t="shared" si="4"/>
        <v>0.00976228</v>
      </c>
      <c r="K134">
        <v>1.465854004008587</v>
      </c>
      <c r="L134" s="4">
        <v>0.3</v>
      </c>
      <c r="M134" t="s">
        <v>146</v>
      </c>
      <c r="N134" t="s">
        <v>138</v>
      </c>
      <c r="O134" s="10"/>
      <c r="P134" t="s">
        <v>35</v>
      </c>
      <c r="Q134" s="5"/>
      <c r="S134" s="3">
        <f t="shared" si="13"/>
        <v>181.8373574</v>
      </c>
      <c r="U134" s="3">
        <f t="shared" si="5"/>
        <v>0.01431007723</v>
      </c>
      <c r="V134" t="s">
        <v>37</v>
      </c>
      <c r="W134" t="s">
        <v>38</v>
      </c>
      <c r="X134" t="s">
        <v>143</v>
      </c>
      <c r="Y134" s="11" t="s">
        <v>144</v>
      </c>
      <c r="AB134" s="1">
        <v>213.15</v>
      </c>
      <c r="AC134">
        <v>4.0</v>
      </c>
      <c r="AD134">
        <v>5.0</v>
      </c>
      <c r="AE134">
        <f t="shared" si="6"/>
        <v>20</v>
      </c>
      <c r="AF134">
        <f t="shared" si="7"/>
        <v>10.6575</v>
      </c>
      <c r="AG134" t="s">
        <v>145</v>
      </c>
      <c r="AH134" s="11" t="s">
        <v>144</v>
      </c>
      <c r="AI134" s="6">
        <v>69826.0</v>
      </c>
      <c r="AJ134" s="7">
        <v>300.0</v>
      </c>
      <c r="AK134" s="3">
        <f t="shared" si="8"/>
        <v>1967.428122</v>
      </c>
      <c r="AL134" s="1">
        <f t="shared" si="9"/>
        <v>0.1210715803</v>
      </c>
      <c r="AM134" s="1">
        <v>62.0</v>
      </c>
      <c r="AN134" s="1">
        <v>8.0</v>
      </c>
    </row>
    <row r="135" ht="13.5" customHeight="1">
      <c r="A135">
        <v>700.0</v>
      </c>
      <c r="B135">
        <v>0.39825</v>
      </c>
      <c r="C135" s="1">
        <v>0.00525905</v>
      </c>
      <c r="D135" s="2">
        <v>-55.3448</v>
      </c>
      <c r="E135" s="3">
        <f t="shared" si="2"/>
        <v>0.04077034485</v>
      </c>
      <c r="F135" s="8">
        <v>1.0</v>
      </c>
      <c r="G135" s="1">
        <v>0.00549942</v>
      </c>
      <c r="H135" s="2">
        <v>-44.3557</v>
      </c>
      <c r="I135" s="3">
        <f t="shared" si="3"/>
        <v>0.00005824334979</v>
      </c>
      <c r="J135">
        <f t="shared" si="4"/>
        <v>0.0278775</v>
      </c>
      <c r="K135">
        <v>1.4624821039113556</v>
      </c>
      <c r="L135" s="4">
        <v>0.3</v>
      </c>
      <c r="M135" t="s">
        <v>146</v>
      </c>
      <c r="N135" t="s">
        <v>138</v>
      </c>
      <c r="O135" s="10"/>
      <c r="P135" t="s">
        <v>35</v>
      </c>
      <c r="Q135" s="5"/>
      <c r="S135" s="3">
        <f t="shared" si="13"/>
        <v>190.1484108</v>
      </c>
      <c r="U135" s="3">
        <f t="shared" si="5"/>
        <v>0.04077034485</v>
      </c>
      <c r="V135" t="s">
        <v>37</v>
      </c>
      <c r="W135" t="s">
        <v>38</v>
      </c>
      <c r="X135" t="s">
        <v>143</v>
      </c>
      <c r="Y135" s="11" t="s">
        <v>144</v>
      </c>
      <c r="AB135" s="1">
        <v>213.15</v>
      </c>
      <c r="AC135">
        <v>4.0</v>
      </c>
      <c r="AD135">
        <v>5.0</v>
      </c>
      <c r="AE135">
        <f t="shared" si="6"/>
        <v>20</v>
      </c>
      <c r="AF135">
        <f t="shared" si="7"/>
        <v>10.6575</v>
      </c>
      <c r="AG135" t="s">
        <v>145</v>
      </c>
      <c r="AH135" s="11" t="s">
        <v>144</v>
      </c>
      <c r="AI135" s="6">
        <v>69826.0</v>
      </c>
      <c r="AJ135" s="7">
        <v>300.0</v>
      </c>
      <c r="AK135" s="3">
        <f t="shared" si="8"/>
        <v>3063.046887</v>
      </c>
      <c r="AL135" s="1">
        <f t="shared" si="9"/>
        <v>0.222070058</v>
      </c>
      <c r="AM135" s="1">
        <v>62.0</v>
      </c>
      <c r="AN135" s="1">
        <v>8.0</v>
      </c>
    </row>
    <row r="136" ht="13.5" customHeight="1">
      <c r="A136">
        <v>1000.0</v>
      </c>
      <c r="B136">
        <v>0.495538</v>
      </c>
      <c r="C136" s="1">
        <v>0.00558501</v>
      </c>
      <c r="D136" s="2">
        <v>-68.2042</v>
      </c>
      <c r="E136" s="3">
        <f t="shared" si="2"/>
        <v>0.08329103972</v>
      </c>
      <c r="F136" s="8">
        <v>1.0</v>
      </c>
      <c r="G136" s="1">
        <v>0.00549942</v>
      </c>
      <c r="H136" s="2">
        <v>-44.3557</v>
      </c>
      <c r="I136" s="3">
        <f t="shared" si="3"/>
        <v>0.00008329103972</v>
      </c>
      <c r="J136">
        <f t="shared" si="4"/>
        <v>0.0495538</v>
      </c>
      <c r="K136">
        <v>1.6808204360334826</v>
      </c>
      <c r="L136" s="4">
        <v>0.3</v>
      </c>
      <c r="M136" t="s">
        <v>146</v>
      </c>
      <c r="N136" t="s">
        <v>138</v>
      </c>
      <c r="O136" s="10"/>
      <c r="P136" t="s">
        <v>35</v>
      </c>
      <c r="Q136" s="5"/>
      <c r="S136" s="3">
        <f t="shared" si="13"/>
        <v>179.050709</v>
      </c>
      <c r="U136" s="3">
        <f t="shared" si="5"/>
        <v>0.08329103972</v>
      </c>
      <c r="V136" t="s">
        <v>37</v>
      </c>
      <c r="W136" t="s">
        <v>38</v>
      </c>
      <c r="X136" t="s">
        <v>143</v>
      </c>
      <c r="Y136" s="11" t="s">
        <v>144</v>
      </c>
      <c r="AB136" s="1">
        <v>213.15</v>
      </c>
      <c r="AC136">
        <v>4.0</v>
      </c>
      <c r="AD136">
        <v>5.0</v>
      </c>
      <c r="AE136">
        <f t="shared" si="6"/>
        <v>20</v>
      </c>
      <c r="AF136">
        <f t="shared" si="7"/>
        <v>10.6575</v>
      </c>
      <c r="AG136" t="s">
        <v>145</v>
      </c>
      <c r="AH136" s="11" t="s">
        <v>144</v>
      </c>
      <c r="AI136" s="6">
        <v>69826.0</v>
      </c>
      <c r="AJ136" s="7">
        <v>300.0</v>
      </c>
      <c r="AK136" s="3">
        <f t="shared" si="8"/>
        <v>4651.812898</v>
      </c>
      <c r="AL136" s="1">
        <f t="shared" si="9"/>
        <v>0.2599229046</v>
      </c>
      <c r="AM136" s="1">
        <v>62.0</v>
      </c>
      <c r="AN136" s="1">
        <v>8.0</v>
      </c>
    </row>
    <row r="137" ht="13.5" customHeight="1">
      <c r="A137">
        <v>300.0</v>
      </c>
      <c r="B137">
        <v>0.473219</v>
      </c>
      <c r="C137" s="1">
        <v>0.00669346</v>
      </c>
      <c r="D137" s="2">
        <v>-72.0144</v>
      </c>
      <c r="E137" s="3">
        <f t="shared" si="2"/>
        <v>0.02324391484</v>
      </c>
      <c r="F137" s="8">
        <v>1.0</v>
      </c>
      <c r="G137" s="1">
        <v>0.00739839</v>
      </c>
      <c r="H137" s="2">
        <v>-81.7903</v>
      </c>
      <c r="I137" s="3">
        <f t="shared" si="3"/>
        <v>0.00007747971613</v>
      </c>
      <c r="J137">
        <f t="shared" si="4"/>
        <v>0.01419657</v>
      </c>
      <c r="K137">
        <v>1.6372908976872953</v>
      </c>
      <c r="L137" s="4">
        <v>0.1</v>
      </c>
      <c r="M137" t="s">
        <v>139</v>
      </c>
      <c r="N137" t="s">
        <v>140</v>
      </c>
      <c r="O137" s="10"/>
      <c r="P137" t="s">
        <v>35</v>
      </c>
      <c r="Q137" s="5"/>
      <c r="S137" s="3">
        <f t="shared" si="13"/>
        <v>149.3995632</v>
      </c>
      <c r="U137" s="3">
        <f t="shared" si="5"/>
        <v>0.02324391484</v>
      </c>
      <c r="V137" t="s">
        <v>37</v>
      </c>
      <c r="W137" t="s">
        <v>38</v>
      </c>
      <c r="X137" t="s">
        <v>143</v>
      </c>
      <c r="Y137" s="11" t="s">
        <v>144</v>
      </c>
      <c r="AB137" s="1">
        <v>209.04</v>
      </c>
      <c r="AC137">
        <v>4.0</v>
      </c>
      <c r="AD137">
        <v>5.0</v>
      </c>
      <c r="AE137">
        <f t="shared" si="6"/>
        <v>20</v>
      </c>
      <c r="AF137">
        <f t="shared" si="7"/>
        <v>10.452</v>
      </c>
      <c r="AG137" t="s">
        <v>147</v>
      </c>
      <c r="AH137" s="11" t="s">
        <v>148</v>
      </c>
      <c r="AI137" s="6">
        <v>160306.0</v>
      </c>
      <c r="AJ137" s="7">
        <v>300.0</v>
      </c>
      <c r="AK137" s="3">
        <f t="shared" si="8"/>
        <v>5186.073807</v>
      </c>
      <c r="AL137" s="1">
        <f t="shared" si="9"/>
        <v>0.06679355537</v>
      </c>
      <c r="AM137" s="1">
        <v>62.0</v>
      </c>
      <c r="AN137" s="1">
        <v>8.0</v>
      </c>
    </row>
    <row r="138" ht="13.5" customHeight="1">
      <c r="A138">
        <v>400.0</v>
      </c>
      <c r="B138">
        <v>0.585012</v>
      </c>
      <c r="C138" s="1">
        <v>0.00739839</v>
      </c>
      <c r="D138" s="2">
        <v>-81.7903</v>
      </c>
      <c r="E138" s="3">
        <f t="shared" si="2"/>
        <v>0.03616815645</v>
      </c>
      <c r="F138" s="8">
        <v>1.0</v>
      </c>
      <c r="G138" s="1">
        <v>0.00739839</v>
      </c>
      <c r="H138" s="2">
        <v>-81.7903</v>
      </c>
      <c r="I138" s="3">
        <f t="shared" si="3"/>
        <v>0.00009042039111</v>
      </c>
      <c r="J138">
        <f t="shared" si="4"/>
        <v>0.02340048</v>
      </c>
      <c r="K138">
        <v>1.54561600639537</v>
      </c>
      <c r="L138" s="4">
        <v>0.1</v>
      </c>
      <c r="M138" t="s">
        <v>139</v>
      </c>
      <c r="N138" t="s">
        <v>140</v>
      </c>
      <c r="O138" s="10"/>
      <c r="P138" t="s">
        <v>35</v>
      </c>
      <c r="Q138" s="5"/>
      <c r="S138" s="3">
        <f t="shared" si="13"/>
        <v>135.1645426</v>
      </c>
      <c r="U138" s="3">
        <f t="shared" si="5"/>
        <v>0.03616815645</v>
      </c>
      <c r="V138" t="s">
        <v>37</v>
      </c>
      <c r="W138" t="s">
        <v>38</v>
      </c>
      <c r="X138" t="s">
        <v>143</v>
      </c>
      <c r="Y138" s="11" t="s">
        <v>144</v>
      </c>
      <c r="AB138" s="1">
        <v>209.04</v>
      </c>
      <c r="AC138">
        <v>4.0</v>
      </c>
      <c r="AD138">
        <v>5.0</v>
      </c>
      <c r="AE138">
        <f t="shared" si="6"/>
        <v>20</v>
      </c>
      <c r="AF138">
        <f t="shared" si="7"/>
        <v>10.452</v>
      </c>
      <c r="AG138" t="s">
        <v>147</v>
      </c>
      <c r="AH138" s="11" t="s">
        <v>148</v>
      </c>
      <c r="AI138" s="6">
        <v>160306.0</v>
      </c>
      <c r="AJ138" s="7">
        <v>300.0</v>
      </c>
      <c r="AK138" s="3">
        <f t="shared" si="8"/>
        <v>6689.653174</v>
      </c>
      <c r="AL138" s="1">
        <f t="shared" si="9"/>
        <v>0.08535146698</v>
      </c>
      <c r="AM138" s="1">
        <v>62.0</v>
      </c>
      <c r="AN138" s="1">
        <v>8.0</v>
      </c>
    </row>
    <row r="139" ht="13.5" customHeight="1">
      <c r="A139">
        <v>700.0</v>
      </c>
      <c r="B139">
        <v>0.714005</v>
      </c>
      <c r="C139" s="1">
        <v>0.00949715</v>
      </c>
      <c r="D139" s="2">
        <v>-101.469</v>
      </c>
      <c r="E139" s="3">
        <f t="shared" si="2"/>
        <v>0.07588771971</v>
      </c>
      <c r="F139" s="8">
        <v>1.0</v>
      </c>
      <c r="G139" s="1">
        <v>0.00739839</v>
      </c>
      <c r="H139" s="2">
        <v>-81.7903</v>
      </c>
      <c r="I139" s="3">
        <f t="shared" si="3"/>
        <v>0.0001084110282</v>
      </c>
      <c r="J139">
        <f t="shared" si="4"/>
        <v>0.04998035</v>
      </c>
      <c r="K139">
        <v>1.5183511062398707</v>
      </c>
      <c r="L139" s="4">
        <v>0.1</v>
      </c>
      <c r="M139" t="s">
        <v>139</v>
      </c>
      <c r="N139" t="s">
        <v>140</v>
      </c>
      <c r="O139" s="10"/>
      <c r="P139" t="s">
        <v>35</v>
      </c>
      <c r="Q139" s="5"/>
      <c r="S139" s="3">
        <f t="shared" si="13"/>
        <v>105.2947463</v>
      </c>
      <c r="U139" s="3">
        <f t="shared" si="5"/>
        <v>0.07588771971</v>
      </c>
      <c r="V139" t="s">
        <v>37</v>
      </c>
      <c r="W139" t="s">
        <v>38</v>
      </c>
      <c r="X139" t="s">
        <v>143</v>
      </c>
      <c r="Y139" s="11" t="s">
        <v>144</v>
      </c>
      <c r="AB139" s="1">
        <v>209.04</v>
      </c>
      <c r="AC139">
        <v>4.0</v>
      </c>
      <c r="AD139">
        <v>5.0</v>
      </c>
      <c r="AE139">
        <f t="shared" si="6"/>
        <v>20</v>
      </c>
      <c r="AF139">
        <f t="shared" si="7"/>
        <v>10.452</v>
      </c>
      <c r="AG139" t="s">
        <v>147</v>
      </c>
      <c r="AH139" s="11" t="s">
        <v>148</v>
      </c>
      <c r="AI139" s="6">
        <v>160306.0</v>
      </c>
      <c r="AJ139" s="7">
        <v>300.0</v>
      </c>
      <c r="AK139" s="3">
        <f t="shared" si="8"/>
        <v>10295.95796</v>
      </c>
      <c r="AL139" s="1">
        <f t="shared" si="9"/>
        <v>0.1184465345</v>
      </c>
      <c r="AM139" s="1">
        <v>62.0</v>
      </c>
      <c r="AN139" s="1">
        <v>8.0</v>
      </c>
    </row>
    <row r="140" ht="13.5" customHeight="1">
      <c r="A140">
        <v>1000.0</v>
      </c>
      <c r="B140">
        <v>0.770762</v>
      </c>
      <c r="C140" s="1">
        <v>0.0115796</v>
      </c>
      <c r="D140" s="2">
        <v>-114.579</v>
      </c>
      <c r="E140" s="3">
        <f t="shared" si="2"/>
        <v>0.1133747905</v>
      </c>
      <c r="F140" s="8">
        <v>1.0</v>
      </c>
      <c r="G140" s="1">
        <v>0.00739839</v>
      </c>
      <c r="H140" s="2">
        <v>-81.7903</v>
      </c>
      <c r="I140" s="3">
        <f t="shared" si="3"/>
        <v>0.0001133747905</v>
      </c>
      <c r="J140">
        <f t="shared" si="4"/>
        <v>0.0770762</v>
      </c>
      <c r="K140">
        <v>1.4709442149750842</v>
      </c>
      <c r="L140" s="4">
        <v>0.1</v>
      </c>
      <c r="M140" t="s">
        <v>139</v>
      </c>
      <c r="N140" t="s">
        <v>140</v>
      </c>
      <c r="O140" s="10"/>
      <c r="P140" t="s">
        <v>35</v>
      </c>
      <c r="Q140" s="5"/>
      <c r="S140" s="3">
        <f t="shared" si="13"/>
        <v>86.35876887</v>
      </c>
      <c r="U140" s="3">
        <f t="shared" si="5"/>
        <v>0.1133747905</v>
      </c>
      <c r="V140" t="s">
        <v>37</v>
      </c>
      <c r="W140" t="s">
        <v>38</v>
      </c>
      <c r="X140" t="s">
        <v>143</v>
      </c>
      <c r="Y140" s="11" t="s">
        <v>144</v>
      </c>
      <c r="AB140" s="1">
        <v>209.04</v>
      </c>
      <c r="AC140">
        <v>4.0</v>
      </c>
      <c r="AD140">
        <v>5.0</v>
      </c>
      <c r="AE140">
        <f t="shared" si="6"/>
        <v>20</v>
      </c>
      <c r="AF140">
        <f t="shared" si="7"/>
        <v>10.452</v>
      </c>
      <c r="AG140" t="s">
        <v>147</v>
      </c>
      <c r="AH140" s="11" t="s">
        <v>148</v>
      </c>
      <c r="AI140" s="6">
        <v>160306.0</v>
      </c>
      <c r="AJ140" s="7">
        <v>300.0</v>
      </c>
      <c r="AK140" s="3">
        <f t="shared" si="8"/>
        <v>13128.34724</v>
      </c>
      <c r="AL140" s="1">
        <f t="shared" si="9"/>
        <v>0.1432517929</v>
      </c>
      <c r="AM140" s="1">
        <v>62.0</v>
      </c>
      <c r="AN140" s="1">
        <v>8.0</v>
      </c>
    </row>
    <row r="141" ht="13.5" customHeight="1">
      <c r="A141">
        <v>300.0</v>
      </c>
      <c r="B141">
        <v>0.173956</v>
      </c>
      <c r="C141" s="1">
        <v>0.00511856</v>
      </c>
      <c r="D141" s="2">
        <v>-43.6909</v>
      </c>
      <c r="E141" s="3">
        <f t="shared" si="2"/>
        <v>0.01118807678</v>
      </c>
      <c r="F141" s="8">
        <v>1.0</v>
      </c>
      <c r="G141" s="1">
        <v>0.0043952</v>
      </c>
      <c r="H141" s="2">
        <v>-45.0509</v>
      </c>
      <c r="I141" s="3">
        <f t="shared" si="3"/>
        <v>0.00003729358927</v>
      </c>
      <c r="J141">
        <f t="shared" si="4"/>
        <v>0.00521868</v>
      </c>
      <c r="K141">
        <v>2.1438518514733205</v>
      </c>
      <c r="L141" s="4">
        <v>0.3</v>
      </c>
      <c r="M141" t="s">
        <v>149</v>
      </c>
      <c r="N141" t="s">
        <v>140</v>
      </c>
      <c r="O141" s="10"/>
      <c r="P141" t="s">
        <v>35</v>
      </c>
      <c r="Q141" s="5"/>
      <c r="S141" s="3">
        <f t="shared" si="13"/>
        <v>195.3674471</v>
      </c>
      <c r="U141" s="3">
        <f t="shared" si="5"/>
        <v>0.01118807678</v>
      </c>
      <c r="V141" t="s">
        <v>37</v>
      </c>
      <c r="W141" t="s">
        <v>38</v>
      </c>
      <c r="X141" t="s">
        <v>143</v>
      </c>
      <c r="Y141" s="11" t="s">
        <v>144</v>
      </c>
      <c r="AB141" s="1">
        <v>212.3</v>
      </c>
      <c r="AC141">
        <v>4.0</v>
      </c>
      <c r="AD141">
        <v>5.0</v>
      </c>
      <c r="AE141">
        <f t="shared" si="6"/>
        <v>20</v>
      </c>
      <c r="AF141">
        <f t="shared" si="7"/>
        <v>10.615</v>
      </c>
      <c r="AG141" t="s">
        <v>147</v>
      </c>
      <c r="AH141" s="11" t="s">
        <v>148</v>
      </c>
      <c r="AI141" s="6">
        <v>160308.0</v>
      </c>
      <c r="AJ141" s="7">
        <v>300.0</v>
      </c>
      <c r="AK141" s="3">
        <f t="shared" si="8"/>
        <v>1908.894743</v>
      </c>
      <c r="AL141" s="1">
        <f t="shared" si="9"/>
        <v>0.06670655492</v>
      </c>
      <c r="AM141" s="1">
        <v>11.0</v>
      </c>
      <c r="AN141" s="1">
        <v>4.0</v>
      </c>
    </row>
    <row r="142" ht="13.5" customHeight="1">
      <c r="A142">
        <v>400.0</v>
      </c>
      <c r="B142">
        <v>0.302948</v>
      </c>
      <c r="C142" s="1">
        <v>0.0043952</v>
      </c>
      <c r="D142" s="2">
        <v>-45.0509</v>
      </c>
      <c r="E142" s="3">
        <f t="shared" si="2"/>
        <v>0.01847091</v>
      </c>
      <c r="F142" s="8">
        <v>1.0</v>
      </c>
      <c r="G142" s="1">
        <v>0.0043952</v>
      </c>
      <c r="H142" s="2">
        <v>-45.0509</v>
      </c>
      <c r="I142" s="3">
        <f t="shared" si="3"/>
        <v>0.000046177275</v>
      </c>
      <c r="J142">
        <f t="shared" si="4"/>
        <v>0.01211792</v>
      </c>
      <c r="K142">
        <v>1.524264065127597</v>
      </c>
      <c r="L142" s="4">
        <v>0.3</v>
      </c>
      <c r="M142" t="s">
        <v>149</v>
      </c>
      <c r="N142" t="s">
        <v>140</v>
      </c>
      <c r="O142" s="10"/>
      <c r="P142" t="s">
        <v>35</v>
      </c>
      <c r="Q142" s="5"/>
      <c r="S142" s="3">
        <f t="shared" si="13"/>
        <v>227.5209319</v>
      </c>
      <c r="U142" s="3">
        <f t="shared" si="5"/>
        <v>0.01847091</v>
      </c>
      <c r="V142" t="s">
        <v>37</v>
      </c>
      <c r="W142" t="s">
        <v>38</v>
      </c>
      <c r="X142" t="s">
        <v>143</v>
      </c>
      <c r="Y142" s="11" t="s">
        <v>144</v>
      </c>
      <c r="AB142" s="1">
        <v>212.3</v>
      </c>
      <c r="AC142">
        <v>4.0</v>
      </c>
      <c r="AD142">
        <v>5.0</v>
      </c>
      <c r="AE142">
        <f t="shared" si="6"/>
        <v>20</v>
      </c>
      <c r="AF142">
        <f t="shared" si="7"/>
        <v>10.615</v>
      </c>
      <c r="AG142" t="s">
        <v>147</v>
      </c>
      <c r="AH142" s="11" t="s">
        <v>148</v>
      </c>
      <c r="AI142" s="6">
        <v>160308.0</v>
      </c>
      <c r="AJ142" s="7">
        <v>300.0</v>
      </c>
      <c r="AK142" s="3">
        <f t="shared" si="8"/>
        <v>2029.583591</v>
      </c>
      <c r="AL142" s="1">
        <f t="shared" si="9"/>
        <v>0.1456837005</v>
      </c>
      <c r="AM142" s="1">
        <v>11.0</v>
      </c>
      <c r="AN142" s="1">
        <v>4.0</v>
      </c>
    </row>
    <row r="143" ht="13.5" customHeight="1">
      <c r="A143">
        <v>700.0</v>
      </c>
      <c r="B143">
        <v>0.486978</v>
      </c>
      <c r="C143" s="1">
        <v>0.00376682</v>
      </c>
      <c r="D143" s="2">
        <v>-50.9774</v>
      </c>
      <c r="E143" s="3">
        <f t="shared" si="2"/>
        <v>0.04829237175</v>
      </c>
      <c r="F143" s="8">
        <v>1.0</v>
      </c>
      <c r="G143" s="1">
        <v>0.0043952</v>
      </c>
      <c r="H143" s="2">
        <v>-45.0509</v>
      </c>
      <c r="I143" s="3">
        <f t="shared" si="3"/>
        <v>0.0000689891025</v>
      </c>
      <c r="J143">
        <f t="shared" si="4"/>
        <v>0.03408846</v>
      </c>
      <c r="K143">
        <v>1.4166780121317655</v>
      </c>
      <c r="L143" s="4">
        <v>0.3</v>
      </c>
      <c r="M143" t="s">
        <v>149</v>
      </c>
      <c r="N143" t="s">
        <v>140</v>
      </c>
      <c r="O143" s="10"/>
      <c r="P143" t="s">
        <v>35</v>
      </c>
      <c r="Q143" s="5"/>
      <c r="S143" s="3">
        <f t="shared" si="13"/>
        <v>265.4759187</v>
      </c>
      <c r="U143" s="3">
        <f t="shared" si="5"/>
        <v>0.04829237175</v>
      </c>
      <c r="V143" t="s">
        <v>37</v>
      </c>
      <c r="W143" t="s">
        <v>38</v>
      </c>
      <c r="X143" t="s">
        <v>143</v>
      </c>
      <c r="Y143" s="11" t="s">
        <v>144</v>
      </c>
      <c r="AB143" s="1">
        <v>212.3</v>
      </c>
      <c r="AC143">
        <v>4.0</v>
      </c>
      <c r="AD143">
        <v>5.0</v>
      </c>
      <c r="AE143">
        <f t="shared" si="6"/>
        <v>20</v>
      </c>
      <c r="AF143">
        <f t="shared" si="7"/>
        <v>10.615</v>
      </c>
      <c r="AG143" t="s">
        <v>147</v>
      </c>
      <c r="AH143" s="11" t="s">
        <v>148</v>
      </c>
      <c r="AI143" s="6">
        <v>160308.0</v>
      </c>
      <c r="AJ143" s="7">
        <v>300.0</v>
      </c>
      <c r="AK143" s="3">
        <f t="shared" si="8"/>
        <v>2598.695311</v>
      </c>
      <c r="AL143" s="1">
        <f t="shared" si="9"/>
        <v>0.3200676973</v>
      </c>
      <c r="AM143" s="1">
        <v>11.0</v>
      </c>
      <c r="AN143" s="1">
        <v>4.0</v>
      </c>
    </row>
    <row r="144" ht="13.5" customHeight="1">
      <c r="A144">
        <v>1000.0</v>
      </c>
      <c r="B144">
        <v>0.61941</v>
      </c>
      <c r="C144" s="1">
        <v>0.00422589</v>
      </c>
      <c r="D144" s="2">
        <v>-64.7034</v>
      </c>
      <c r="E144" s="3">
        <f t="shared" si="2"/>
        <v>0.09906859789</v>
      </c>
      <c r="F144" s="8">
        <v>1.0</v>
      </c>
      <c r="G144" s="1">
        <v>0.0043952</v>
      </c>
      <c r="H144" s="2">
        <v>-45.0509</v>
      </c>
      <c r="I144" s="3">
        <f t="shared" si="3"/>
        <v>0.00009906859789</v>
      </c>
      <c r="J144">
        <f t="shared" si="4"/>
        <v>0.061941</v>
      </c>
      <c r="K144">
        <v>1.599402623373985</v>
      </c>
      <c r="L144" s="4">
        <v>0.3</v>
      </c>
      <c r="M144" t="s">
        <v>149</v>
      </c>
      <c r="N144" t="s">
        <v>140</v>
      </c>
      <c r="O144" s="10"/>
      <c r="P144" t="s">
        <v>35</v>
      </c>
      <c r="Q144" s="5"/>
      <c r="S144" s="3">
        <f t="shared" si="13"/>
        <v>236.6365428</v>
      </c>
      <c r="U144" s="3">
        <f t="shared" si="5"/>
        <v>0.09906859789</v>
      </c>
      <c r="V144" t="s">
        <v>37</v>
      </c>
      <c r="W144" t="s">
        <v>38</v>
      </c>
      <c r="X144" t="s">
        <v>143</v>
      </c>
      <c r="Y144" s="11" t="s">
        <v>144</v>
      </c>
      <c r="AB144" s="1">
        <v>212.3</v>
      </c>
      <c r="AC144">
        <v>4.0</v>
      </c>
      <c r="AD144">
        <v>5.0</v>
      </c>
      <c r="AE144">
        <f t="shared" si="6"/>
        <v>20</v>
      </c>
      <c r="AF144">
        <f t="shared" si="7"/>
        <v>10.615</v>
      </c>
      <c r="AG144" t="s">
        <v>147</v>
      </c>
      <c r="AH144" s="11" t="s">
        <v>148</v>
      </c>
      <c r="AI144" s="6">
        <v>160308.0</v>
      </c>
      <c r="AJ144" s="7">
        <v>300.0</v>
      </c>
      <c r="AK144" s="3">
        <f t="shared" si="8"/>
        <v>4186.529972</v>
      </c>
      <c r="AL144" s="1">
        <f t="shared" si="9"/>
        <v>0.361005513</v>
      </c>
      <c r="AM144" s="1">
        <v>11.0</v>
      </c>
      <c r="AN144" s="1">
        <v>4.0</v>
      </c>
    </row>
    <row r="145" ht="13.5" customHeight="1">
      <c r="A145">
        <v>300.0</v>
      </c>
      <c r="B145">
        <v>0.763717</v>
      </c>
      <c r="C145" s="1">
        <v>0.00437499</v>
      </c>
      <c r="D145" s="2">
        <v>-70.5317</v>
      </c>
      <c r="E145" s="3">
        <f t="shared" si="2"/>
        <v>0.03411244852</v>
      </c>
      <c r="F145" s="8">
        <v>1.0</v>
      </c>
      <c r="G145" s="1">
        <v>0.00477637</v>
      </c>
      <c r="H145" s="2">
        <v>-81.7144</v>
      </c>
      <c r="I145" s="3">
        <f t="shared" si="3"/>
        <v>0.0001137081617</v>
      </c>
      <c r="J145">
        <f t="shared" si="4"/>
        <v>0.02291151</v>
      </c>
      <c r="K145">
        <v>1.4888782327802945</v>
      </c>
      <c r="L145" s="4">
        <v>0.1</v>
      </c>
      <c r="M145" t="s">
        <v>150</v>
      </c>
      <c r="N145" t="s">
        <v>151</v>
      </c>
      <c r="O145" s="10"/>
      <c r="P145" t="s">
        <v>35</v>
      </c>
      <c r="Q145" s="5"/>
      <c r="S145" s="3">
        <f t="shared" si="13"/>
        <v>228.571951</v>
      </c>
      <c r="U145" s="3">
        <f t="shared" si="5"/>
        <v>0.03411244852</v>
      </c>
      <c r="V145" t="s">
        <v>37</v>
      </c>
      <c r="W145" t="s">
        <v>38</v>
      </c>
      <c r="X145" t="s">
        <v>143</v>
      </c>
      <c r="Y145" s="11" t="s">
        <v>144</v>
      </c>
      <c r="AB145" s="1">
        <v>212.3</v>
      </c>
      <c r="AC145">
        <v>4.0</v>
      </c>
      <c r="AD145">
        <v>5.0</v>
      </c>
      <c r="AE145">
        <f t="shared" si="6"/>
        <v>20</v>
      </c>
      <c r="AF145">
        <f t="shared" si="7"/>
        <v>10.615</v>
      </c>
      <c r="AG145" t="s">
        <v>147</v>
      </c>
      <c r="AH145" s="11" t="s">
        <v>148</v>
      </c>
      <c r="AI145" s="6">
        <v>160308.0</v>
      </c>
      <c r="AJ145" s="7">
        <v>300.0</v>
      </c>
      <c r="AK145" s="3">
        <f t="shared" si="8"/>
        <v>4974.720705</v>
      </c>
      <c r="AL145" s="1">
        <f t="shared" si="9"/>
        <v>0.1123763277</v>
      </c>
      <c r="AM145" s="1">
        <v>11.0</v>
      </c>
      <c r="AN145" s="1">
        <v>4.0</v>
      </c>
    </row>
    <row r="146" ht="13.5" customHeight="1">
      <c r="A146">
        <v>400.0</v>
      </c>
      <c r="B146">
        <v>0.943053</v>
      </c>
      <c r="C146" s="1">
        <v>0.00477637</v>
      </c>
      <c r="D146" s="2">
        <v>-81.7144</v>
      </c>
      <c r="E146" s="3">
        <f t="shared" si="2"/>
        <v>0.05591897753</v>
      </c>
      <c r="F146" s="8">
        <v>1.0</v>
      </c>
      <c r="G146" s="1">
        <v>0.00477637</v>
      </c>
      <c r="H146" s="2">
        <v>-81.7144</v>
      </c>
      <c r="I146" s="3">
        <f t="shared" si="3"/>
        <v>0.0001397974438</v>
      </c>
      <c r="J146">
        <f t="shared" si="4"/>
        <v>0.03772212</v>
      </c>
      <c r="K146">
        <v>1.4823922284269238</v>
      </c>
      <c r="L146" s="4">
        <v>0.1</v>
      </c>
      <c r="M146" t="s">
        <v>150</v>
      </c>
      <c r="N146" t="s">
        <v>151</v>
      </c>
      <c r="O146" s="10"/>
      <c r="P146" t="s">
        <v>35</v>
      </c>
      <c r="Q146" s="5"/>
      <c r="S146" s="3">
        <f t="shared" si="13"/>
        <v>209.3640149</v>
      </c>
      <c r="U146" s="3">
        <f t="shared" si="5"/>
        <v>0.05591897753</v>
      </c>
      <c r="V146" t="s">
        <v>37</v>
      </c>
      <c r="W146" t="s">
        <v>38</v>
      </c>
      <c r="X146" t="s">
        <v>143</v>
      </c>
      <c r="Y146" s="11" t="s">
        <v>144</v>
      </c>
      <c r="AB146" s="1">
        <v>212.3</v>
      </c>
      <c r="AC146">
        <v>4.0</v>
      </c>
      <c r="AD146">
        <v>5.0</v>
      </c>
      <c r="AE146">
        <f t="shared" si="6"/>
        <v>20</v>
      </c>
      <c r="AF146">
        <f t="shared" si="7"/>
        <v>10.615</v>
      </c>
      <c r="AG146" t="s">
        <v>147</v>
      </c>
      <c r="AH146" s="11" t="s">
        <v>148</v>
      </c>
      <c r="AI146" s="6">
        <v>160308.0</v>
      </c>
      <c r="AJ146" s="7">
        <v>300.0</v>
      </c>
      <c r="AK146" s="3">
        <f t="shared" si="8"/>
        <v>6677.243167</v>
      </c>
      <c r="AL146" s="1">
        <f t="shared" si="9"/>
        <v>0.1378442727</v>
      </c>
      <c r="AM146" s="1">
        <v>11.0</v>
      </c>
      <c r="AN146" s="1">
        <v>4.0</v>
      </c>
    </row>
    <row r="147" ht="13.5" customHeight="1">
      <c r="A147">
        <v>700.0</v>
      </c>
      <c r="B147">
        <v>1.3433</v>
      </c>
      <c r="C147" s="1">
        <v>0.00591553</v>
      </c>
      <c r="D147" s="2">
        <v>-112.784</v>
      </c>
      <c r="E147" s="3">
        <f t="shared" si="2"/>
        <v>0.1505217869</v>
      </c>
      <c r="F147" s="8">
        <v>1.0</v>
      </c>
      <c r="G147" s="1">
        <v>0.00477637</v>
      </c>
      <c r="H147" s="2">
        <v>-81.7144</v>
      </c>
      <c r="I147" s="3">
        <f t="shared" si="3"/>
        <v>0.0002150311241</v>
      </c>
      <c r="J147">
        <f t="shared" si="4"/>
        <v>0.094031</v>
      </c>
      <c r="K147">
        <v>1.6007676923167822</v>
      </c>
      <c r="L147" s="4">
        <v>0.1</v>
      </c>
      <c r="M147" t="s">
        <v>150</v>
      </c>
      <c r="N147" t="s">
        <v>151</v>
      </c>
      <c r="O147" s="10"/>
      <c r="P147" t="s">
        <v>35</v>
      </c>
      <c r="Q147" s="5"/>
      <c r="S147" s="3">
        <f t="shared" si="13"/>
        <v>169.0465605</v>
      </c>
      <c r="U147" s="3">
        <f t="shared" si="5"/>
        <v>0.1505217869</v>
      </c>
      <c r="V147" t="s">
        <v>37</v>
      </c>
      <c r="W147" t="s">
        <v>38</v>
      </c>
      <c r="X147" t="s">
        <v>143</v>
      </c>
      <c r="Y147" s="11" t="s">
        <v>144</v>
      </c>
      <c r="AB147" s="1">
        <v>212.3</v>
      </c>
      <c r="AC147">
        <v>4.0</v>
      </c>
      <c r="AD147">
        <v>5.0</v>
      </c>
      <c r="AE147">
        <f t="shared" si="6"/>
        <v>20</v>
      </c>
      <c r="AF147">
        <f t="shared" si="7"/>
        <v>10.615</v>
      </c>
      <c r="AG147" t="s">
        <v>147</v>
      </c>
      <c r="AH147" s="11" t="s">
        <v>148</v>
      </c>
      <c r="AI147" s="6">
        <v>160308.0</v>
      </c>
      <c r="AJ147" s="7">
        <v>300.0</v>
      </c>
      <c r="AK147" s="3">
        <f t="shared" si="8"/>
        <v>12720.23066</v>
      </c>
      <c r="AL147" s="1">
        <f t="shared" si="9"/>
        <v>0.1803706601</v>
      </c>
      <c r="AM147" s="1">
        <v>11.0</v>
      </c>
      <c r="AN147" s="1">
        <v>4.0</v>
      </c>
    </row>
    <row r="148" ht="13.5" customHeight="1">
      <c r="A148">
        <v>1000.0</v>
      </c>
      <c r="B148">
        <v>1.58857</v>
      </c>
      <c r="C148" s="1">
        <v>0.00710372</v>
      </c>
      <c r="D148" s="2">
        <v>-135.59</v>
      </c>
      <c r="E148" s="3">
        <f t="shared" si="2"/>
        <v>0.2588031074</v>
      </c>
      <c r="F148" s="8">
        <v>1.0</v>
      </c>
      <c r="G148" s="1">
        <v>0.00477637</v>
      </c>
      <c r="H148" s="2">
        <v>-81.7144</v>
      </c>
      <c r="I148" s="3">
        <f t="shared" si="3"/>
        <v>0.0002588031074</v>
      </c>
      <c r="J148">
        <f t="shared" si="4"/>
        <v>0.158857</v>
      </c>
      <c r="K148">
        <v>1.6291577166003968</v>
      </c>
      <c r="L148" s="4">
        <v>0.1</v>
      </c>
      <c r="M148" t="s">
        <v>150</v>
      </c>
      <c r="N148" t="s">
        <v>151</v>
      </c>
      <c r="O148" s="10"/>
      <c r="P148" t="s">
        <v>35</v>
      </c>
      <c r="Q148" s="5"/>
      <c r="S148" s="3">
        <f t="shared" si="13"/>
        <v>140.7713142</v>
      </c>
      <c r="U148" s="3">
        <f t="shared" si="5"/>
        <v>0.2588031074</v>
      </c>
      <c r="V148" t="s">
        <v>37</v>
      </c>
      <c r="W148" t="s">
        <v>38</v>
      </c>
      <c r="X148" t="s">
        <v>143</v>
      </c>
      <c r="Y148" s="11" t="s">
        <v>144</v>
      </c>
      <c r="AB148" s="1">
        <v>212.3</v>
      </c>
      <c r="AC148">
        <v>4.0</v>
      </c>
      <c r="AD148">
        <v>5.0</v>
      </c>
      <c r="AE148">
        <f t="shared" si="6"/>
        <v>20</v>
      </c>
      <c r="AF148">
        <f t="shared" si="7"/>
        <v>10.615</v>
      </c>
      <c r="AG148" t="s">
        <v>147</v>
      </c>
      <c r="AH148" s="11" t="s">
        <v>148</v>
      </c>
      <c r="AI148" s="6">
        <v>160308.0</v>
      </c>
      <c r="AJ148" s="7">
        <v>300.0</v>
      </c>
      <c r="AK148" s="3">
        <f t="shared" si="8"/>
        <v>18384.6481</v>
      </c>
      <c r="AL148" s="1">
        <f t="shared" si="9"/>
        <v>0.2108341035</v>
      </c>
      <c r="AM148" s="1">
        <v>11.0</v>
      </c>
      <c r="AN148" s="1">
        <v>4.0</v>
      </c>
    </row>
    <row r="149" ht="13.5" customHeight="1">
      <c r="A149">
        <v>300.0</v>
      </c>
      <c r="B149">
        <v>0.126573</v>
      </c>
      <c r="C149" s="1">
        <v>0.00762653</v>
      </c>
      <c r="D149" s="2">
        <v>-41.6059</v>
      </c>
      <c r="E149" s="3">
        <f t="shared" si="2"/>
        <v>0.006809325794</v>
      </c>
      <c r="F149" s="8">
        <v>1.0</v>
      </c>
      <c r="G149" s="1">
        <v>0.00649209</v>
      </c>
      <c r="H149" s="2">
        <v>-41.6315</v>
      </c>
      <c r="I149" s="3">
        <f t="shared" si="3"/>
        <v>0.00002269775265</v>
      </c>
      <c r="J149">
        <f t="shared" si="4"/>
        <v>0.00379719</v>
      </c>
      <c r="K149">
        <v>1.7932539044799558</v>
      </c>
      <c r="L149" s="4">
        <v>0.3</v>
      </c>
      <c r="M149" t="s">
        <v>152</v>
      </c>
      <c r="N149" t="s">
        <v>151</v>
      </c>
      <c r="O149" s="10"/>
      <c r="P149" t="s">
        <v>35</v>
      </c>
      <c r="Q149" s="5"/>
      <c r="S149" s="3">
        <f t="shared" si="13"/>
        <v>131.1212308</v>
      </c>
      <c r="U149" s="3">
        <f t="shared" si="5"/>
        <v>0.006809325794</v>
      </c>
      <c r="V149" t="s">
        <v>37</v>
      </c>
      <c r="W149" t="s">
        <v>38</v>
      </c>
      <c r="X149" t="s">
        <v>143</v>
      </c>
      <c r="Y149" s="11" t="s">
        <v>144</v>
      </c>
      <c r="AB149" s="1">
        <v>219.83</v>
      </c>
      <c r="AC149">
        <v>4.0</v>
      </c>
      <c r="AD149">
        <v>5.0</v>
      </c>
      <c r="AE149">
        <f t="shared" si="6"/>
        <v>20</v>
      </c>
      <c r="AF149">
        <f t="shared" si="7"/>
        <v>10.9915</v>
      </c>
      <c r="AG149" t="s">
        <v>153</v>
      </c>
      <c r="AH149" s="11" t="s">
        <v>154</v>
      </c>
      <c r="AI149" s="6">
        <v>97601.0</v>
      </c>
      <c r="AJ149" s="7">
        <v>300.0</v>
      </c>
      <c r="AK149" s="3">
        <f t="shared" si="8"/>
        <v>1731.050915</v>
      </c>
      <c r="AL149" s="1">
        <f t="shared" si="9"/>
        <v>0.05352322985</v>
      </c>
      <c r="AM149" s="1">
        <v>62.0</v>
      </c>
      <c r="AN149" s="1">
        <v>8.0</v>
      </c>
    </row>
    <row r="150" ht="13.5" customHeight="1">
      <c r="A150">
        <v>400.0</v>
      </c>
      <c r="B150">
        <v>0.181921</v>
      </c>
      <c r="C150" s="1">
        <v>0.00649209</v>
      </c>
      <c r="D150" s="2">
        <v>-41.6315</v>
      </c>
      <c r="E150" s="3">
        <f t="shared" si="2"/>
        <v>0.0106787293</v>
      </c>
      <c r="F150" s="8">
        <v>1.0</v>
      </c>
      <c r="G150" s="1">
        <v>0.00649209</v>
      </c>
      <c r="H150" s="2">
        <v>-41.6315</v>
      </c>
      <c r="I150" s="3">
        <f t="shared" si="3"/>
        <v>0.00002669682325</v>
      </c>
      <c r="J150">
        <f t="shared" si="4"/>
        <v>0.00727684</v>
      </c>
      <c r="K150">
        <v>1.4674954098577302</v>
      </c>
      <c r="L150" s="4">
        <v>0.3</v>
      </c>
      <c r="M150" t="s">
        <v>152</v>
      </c>
      <c r="N150" t="s">
        <v>151</v>
      </c>
      <c r="O150" s="10"/>
      <c r="P150" t="s">
        <v>35</v>
      </c>
      <c r="Q150" s="5"/>
      <c r="S150" s="3">
        <f t="shared" si="13"/>
        <v>154.0336009</v>
      </c>
      <c r="U150" s="3">
        <f t="shared" si="5"/>
        <v>0.0106787293</v>
      </c>
      <c r="V150" t="s">
        <v>37</v>
      </c>
      <c r="W150" t="s">
        <v>38</v>
      </c>
      <c r="X150" t="s">
        <v>143</v>
      </c>
      <c r="Y150" s="11" t="s">
        <v>144</v>
      </c>
      <c r="AB150" s="1">
        <v>219.83</v>
      </c>
      <c r="AC150">
        <v>4.0</v>
      </c>
      <c r="AD150">
        <v>5.0</v>
      </c>
      <c r="AE150">
        <f t="shared" si="6"/>
        <v>20</v>
      </c>
      <c r="AF150">
        <f t="shared" si="7"/>
        <v>10.9915</v>
      </c>
      <c r="AG150" t="s">
        <v>153</v>
      </c>
      <c r="AH150" s="11" t="s">
        <v>154</v>
      </c>
      <c r="AI150" s="6">
        <v>97601.0</v>
      </c>
      <c r="AJ150" s="7">
        <v>300.0</v>
      </c>
      <c r="AK150" s="3">
        <f t="shared" si="8"/>
        <v>1733.181792</v>
      </c>
      <c r="AL150" s="1">
        <f t="shared" si="9"/>
        <v>0.1024444734</v>
      </c>
      <c r="AM150" s="1">
        <v>62.0</v>
      </c>
      <c r="AN150" s="1">
        <v>8.0</v>
      </c>
    </row>
    <row r="151" ht="13.5" customHeight="1">
      <c r="A151">
        <v>700.0</v>
      </c>
      <c r="B151">
        <v>0.289423</v>
      </c>
      <c r="C151" s="1">
        <v>0.00627506</v>
      </c>
      <c r="D151" s="2">
        <v>-52.453</v>
      </c>
      <c r="E151" s="3">
        <f t="shared" si="2"/>
        <v>0.03069169134</v>
      </c>
      <c r="F151" s="8">
        <v>1.0</v>
      </c>
      <c r="G151" s="1">
        <v>0.00649209</v>
      </c>
      <c r="H151" s="2">
        <v>-41.6315</v>
      </c>
      <c r="I151" s="3">
        <f t="shared" si="3"/>
        <v>0.00004384527334</v>
      </c>
      <c r="J151">
        <f t="shared" si="4"/>
        <v>0.02025961</v>
      </c>
      <c r="K151">
        <v>1.5149201458084482</v>
      </c>
      <c r="L151" s="4">
        <v>0.3</v>
      </c>
      <c r="M151" t="s">
        <v>152</v>
      </c>
      <c r="N151" t="s">
        <v>151</v>
      </c>
      <c r="O151" s="10"/>
      <c r="P151" t="s">
        <v>35</v>
      </c>
      <c r="Q151" s="5"/>
      <c r="S151" s="3">
        <f t="shared" si="13"/>
        <v>159.361026</v>
      </c>
      <c r="U151" s="3">
        <f t="shared" si="5"/>
        <v>0.03069169134</v>
      </c>
      <c r="V151" t="s">
        <v>37</v>
      </c>
      <c r="W151" t="s">
        <v>38</v>
      </c>
      <c r="X151" t="s">
        <v>143</v>
      </c>
      <c r="Y151" s="11" t="s">
        <v>144</v>
      </c>
      <c r="AB151" s="1">
        <v>219.83</v>
      </c>
      <c r="AC151">
        <v>4.0</v>
      </c>
      <c r="AD151">
        <v>5.0</v>
      </c>
      <c r="AE151">
        <f t="shared" si="6"/>
        <v>20</v>
      </c>
      <c r="AF151">
        <f t="shared" si="7"/>
        <v>10.9915</v>
      </c>
      <c r="AG151" t="s">
        <v>153</v>
      </c>
      <c r="AH151" s="11" t="s">
        <v>154</v>
      </c>
      <c r="AI151" s="6">
        <v>97601.0</v>
      </c>
      <c r="AJ151" s="7">
        <v>300.0</v>
      </c>
      <c r="AK151" s="3">
        <f t="shared" si="8"/>
        <v>2751.317209</v>
      </c>
      <c r="AL151" s="1">
        <f t="shared" si="9"/>
        <v>0.179671934</v>
      </c>
      <c r="AM151" s="1">
        <v>62.0</v>
      </c>
      <c r="AN151" s="1">
        <v>8.0</v>
      </c>
    </row>
    <row r="152" ht="13.5" customHeight="1">
      <c r="A152">
        <v>1000.0</v>
      </c>
      <c r="B152">
        <v>0.340102</v>
      </c>
      <c r="C152" s="1">
        <v>0.00707093</v>
      </c>
      <c r="D152" s="2">
        <v>-60.7951</v>
      </c>
      <c r="E152" s="3">
        <f t="shared" si="2"/>
        <v>0.05227097686</v>
      </c>
      <c r="F152" s="8">
        <v>1.0</v>
      </c>
      <c r="G152" s="1">
        <v>0.00649209</v>
      </c>
      <c r="H152" s="2">
        <v>-41.6315</v>
      </c>
      <c r="I152" s="3">
        <f t="shared" si="3"/>
        <v>0.00005227097686</v>
      </c>
      <c r="J152">
        <f t="shared" si="4"/>
        <v>0.0340102</v>
      </c>
      <c r="K152">
        <v>1.536920596142154</v>
      </c>
      <c r="L152" s="4">
        <v>0.3</v>
      </c>
      <c r="M152" t="s">
        <v>152</v>
      </c>
      <c r="N152" t="s">
        <v>151</v>
      </c>
      <c r="O152" s="10"/>
      <c r="P152" t="s">
        <v>35</v>
      </c>
      <c r="Q152" s="5"/>
      <c r="S152" s="3">
        <f t="shared" si="13"/>
        <v>141.4241125</v>
      </c>
      <c r="U152" s="3">
        <f t="shared" si="5"/>
        <v>0.05227097686</v>
      </c>
      <c r="V152" t="s">
        <v>37</v>
      </c>
      <c r="W152" t="s">
        <v>38</v>
      </c>
      <c r="X152" t="s">
        <v>143</v>
      </c>
      <c r="Y152" s="11" t="s">
        <v>144</v>
      </c>
      <c r="AB152" s="1">
        <v>219.83</v>
      </c>
      <c r="AC152">
        <v>4.0</v>
      </c>
      <c r="AD152">
        <v>5.0</v>
      </c>
      <c r="AE152">
        <f t="shared" si="6"/>
        <v>20</v>
      </c>
      <c r="AF152">
        <f t="shared" si="7"/>
        <v>10.9915</v>
      </c>
      <c r="AG152" t="s">
        <v>153</v>
      </c>
      <c r="AH152" s="11" t="s">
        <v>154</v>
      </c>
      <c r="AI152" s="6">
        <v>97601.0</v>
      </c>
      <c r="AJ152" s="7">
        <v>300.0</v>
      </c>
      <c r="AK152" s="3">
        <f t="shared" si="8"/>
        <v>3696.044184</v>
      </c>
      <c r="AL152" s="1">
        <f t="shared" si="9"/>
        <v>0.224523528</v>
      </c>
      <c r="AM152" s="1">
        <v>62.0</v>
      </c>
      <c r="AN152" s="1">
        <v>8.0</v>
      </c>
    </row>
    <row r="153" ht="13.5" customHeight="1">
      <c r="A153">
        <v>300.0</v>
      </c>
      <c r="B153">
        <v>0.42569</v>
      </c>
      <c r="C153" s="1">
        <v>4.3373699999999996E-4</v>
      </c>
      <c r="D153" s="2">
        <v>-26.0</v>
      </c>
      <c r="E153" s="3">
        <f t="shared" si="2"/>
        <v>0.04675644457</v>
      </c>
      <c r="F153" s="8">
        <v>4.0</v>
      </c>
      <c r="G153" s="1">
        <v>5.094090000000001E-4</v>
      </c>
      <c r="H153" s="2">
        <v>-31.9806</v>
      </c>
      <c r="I153" s="3">
        <f t="shared" si="3"/>
        <v>0.0001558548152</v>
      </c>
      <c r="J153">
        <f t="shared" si="4"/>
        <v>0.01236828457</v>
      </c>
      <c r="K153">
        <v>3.78035</v>
      </c>
      <c r="L153" s="4">
        <v>0.0</v>
      </c>
      <c r="M153" t="s">
        <v>155</v>
      </c>
      <c r="N153" t="s">
        <v>156</v>
      </c>
      <c r="O153" s="10"/>
      <c r="P153" t="s">
        <v>155</v>
      </c>
      <c r="Q153" s="5"/>
      <c r="S153" s="3">
        <f t="shared" si="13"/>
        <v>2305.544604</v>
      </c>
      <c r="U153" s="3">
        <f t="shared" si="5"/>
        <v>0.04675644457</v>
      </c>
      <c r="V153" t="s">
        <v>157</v>
      </c>
      <c r="W153" t="s">
        <v>38</v>
      </c>
      <c r="X153" t="s">
        <v>158</v>
      </c>
      <c r="Y153" s="11" t="s">
        <v>159</v>
      </c>
      <c r="AA153" t="s">
        <v>160</v>
      </c>
      <c r="AB153" s="1">
        <v>311.43</v>
      </c>
      <c r="AC153">
        <v>4.0</v>
      </c>
      <c r="AD153">
        <v>5.0</v>
      </c>
      <c r="AE153">
        <f t="shared" si="6"/>
        <v>20</v>
      </c>
      <c r="AF153">
        <f t="shared" si="7"/>
        <v>15.5715</v>
      </c>
      <c r="AG153" t="s">
        <v>161</v>
      </c>
      <c r="AH153" s="11" t="s">
        <v>162</v>
      </c>
      <c r="AI153" s="6">
        <v>94312.0</v>
      </c>
      <c r="AJ153" s="7">
        <v>300.0</v>
      </c>
      <c r="AK153" s="3">
        <f t="shared" si="8"/>
        <v>676</v>
      </c>
      <c r="AL153" s="1">
        <f t="shared" si="9"/>
        <v>0.4464292064</v>
      </c>
      <c r="AM153" s="1">
        <v>74.0</v>
      </c>
      <c r="AN153" s="1">
        <v>16.0</v>
      </c>
    </row>
    <row r="154" ht="13.5" customHeight="1">
      <c r="A154">
        <v>400.0</v>
      </c>
      <c r="B154">
        <v>0.471206</v>
      </c>
      <c r="C154" s="1">
        <v>5.094090000000001E-4</v>
      </c>
      <c r="D154" s="2">
        <v>-31.9806</v>
      </c>
      <c r="E154" s="3">
        <f t="shared" si="2"/>
        <v>0.08030943908</v>
      </c>
      <c r="F154" s="8">
        <v>4.0</v>
      </c>
      <c r="G154" s="1">
        <v>5.094090000000001E-4</v>
      </c>
      <c r="H154" s="2">
        <v>-31.9806</v>
      </c>
      <c r="I154" s="3">
        <f t="shared" si="3"/>
        <v>0.0002007735977</v>
      </c>
      <c r="J154">
        <f t="shared" si="4"/>
        <v>0.01932340867</v>
      </c>
      <c r="K154">
        <v>4.15607</v>
      </c>
      <c r="L154" s="4">
        <v>0.0</v>
      </c>
      <c r="M154" t="s">
        <v>155</v>
      </c>
      <c r="N154" t="s">
        <v>156</v>
      </c>
      <c r="O154" s="10"/>
      <c r="P154" t="s">
        <v>155</v>
      </c>
      <c r="Q154" s="5"/>
      <c r="S154" s="3">
        <f t="shared" si="13"/>
        <v>1963.059153</v>
      </c>
      <c r="U154" s="3">
        <f t="shared" si="5"/>
        <v>0.08030943908</v>
      </c>
      <c r="V154" t="s">
        <v>157</v>
      </c>
      <c r="W154" t="s">
        <v>38</v>
      </c>
      <c r="X154" t="s">
        <v>158</v>
      </c>
      <c r="Y154" s="11" t="s">
        <v>159</v>
      </c>
      <c r="AB154" s="1">
        <v>311.43</v>
      </c>
      <c r="AC154">
        <v>4.0</v>
      </c>
      <c r="AD154">
        <v>5.0</v>
      </c>
      <c r="AE154">
        <f t="shared" si="6"/>
        <v>20</v>
      </c>
      <c r="AF154">
        <f t="shared" si="7"/>
        <v>15.5715</v>
      </c>
      <c r="AG154" t="s">
        <v>161</v>
      </c>
      <c r="AH154" s="11" t="s">
        <v>162</v>
      </c>
      <c r="AI154" s="6">
        <v>94312.0</v>
      </c>
      <c r="AJ154" s="7">
        <v>300.0</v>
      </c>
      <c r="AK154" s="3">
        <f t="shared" si="8"/>
        <v>1022.758776</v>
      </c>
      <c r="AL154" s="1">
        <f t="shared" si="9"/>
        <v>0.4609993896</v>
      </c>
      <c r="AM154" s="1">
        <v>74.0</v>
      </c>
      <c r="AN154" s="1">
        <v>16.0</v>
      </c>
    </row>
    <row r="155" ht="13.5" customHeight="1">
      <c r="A155">
        <v>700.0</v>
      </c>
      <c r="B155">
        <v>0.408461</v>
      </c>
      <c r="C155" s="1">
        <v>5.266849999999999E-4</v>
      </c>
      <c r="D155" s="2">
        <v>-33.6152</v>
      </c>
      <c r="E155" s="3">
        <f t="shared" si="2"/>
        <v>0.1501822094</v>
      </c>
      <c r="F155" s="8">
        <v>4.0</v>
      </c>
      <c r="G155" s="1">
        <v>5.094090000000001E-4</v>
      </c>
      <c r="H155" s="2">
        <v>-31.9806</v>
      </c>
      <c r="I155" s="3">
        <f t="shared" si="3"/>
        <v>0.0002145460135</v>
      </c>
      <c r="J155">
        <f t="shared" si="4"/>
        <v>0.02935763466</v>
      </c>
      <c r="K155">
        <v>5.11561</v>
      </c>
      <c r="L155" s="4">
        <v>0.0</v>
      </c>
      <c r="M155" t="s">
        <v>155</v>
      </c>
      <c r="N155" t="s">
        <v>156</v>
      </c>
      <c r="O155" s="10"/>
      <c r="P155" t="s">
        <v>155</v>
      </c>
      <c r="Q155" s="5"/>
      <c r="S155" s="3">
        <f t="shared" si="13"/>
        <v>1898.668084</v>
      </c>
      <c r="U155" s="3">
        <f t="shared" si="5"/>
        <v>0.1501822094</v>
      </c>
      <c r="V155" t="s">
        <v>157</v>
      </c>
      <c r="W155" t="s">
        <v>38</v>
      </c>
      <c r="X155" t="s">
        <v>158</v>
      </c>
      <c r="Y155" s="11" t="s">
        <v>159</v>
      </c>
      <c r="AB155" s="1">
        <v>311.43</v>
      </c>
      <c r="AC155">
        <v>4.0</v>
      </c>
      <c r="AD155">
        <v>5.0</v>
      </c>
      <c r="AE155">
        <f t="shared" si="6"/>
        <v>20</v>
      </c>
      <c r="AF155">
        <f t="shared" si="7"/>
        <v>15.5715</v>
      </c>
      <c r="AG155" t="s">
        <v>161</v>
      </c>
      <c r="AH155" s="11" t="s">
        <v>162</v>
      </c>
      <c r="AI155" s="6">
        <v>94312.0</v>
      </c>
      <c r="AJ155" s="7">
        <v>300.0</v>
      </c>
      <c r="AK155" s="3">
        <f t="shared" si="8"/>
        <v>1129.981671</v>
      </c>
      <c r="AL155" s="1">
        <f t="shared" si="9"/>
        <v>0.6339273494</v>
      </c>
      <c r="AM155" s="1">
        <v>74.0</v>
      </c>
      <c r="AN155" s="1">
        <v>16.0</v>
      </c>
    </row>
    <row r="156" ht="13.5" customHeight="1">
      <c r="A156">
        <v>1000.0</v>
      </c>
      <c r="C156" s="1">
        <v>8.58552E-4</v>
      </c>
      <c r="D156" s="2">
        <v>-30.1729</v>
      </c>
      <c r="E156" s="3">
        <f t="shared" si="2"/>
        <v>0.1060394588</v>
      </c>
      <c r="F156" s="8">
        <v>4.0</v>
      </c>
      <c r="G156" s="1">
        <v>5.094090000000001E-4</v>
      </c>
      <c r="H156" s="2">
        <v>-31.9806</v>
      </c>
      <c r="I156" s="3">
        <f t="shared" si="3"/>
        <v>0.0001060394588</v>
      </c>
      <c r="J156" t="str">
        <f t="shared" si="4"/>
        <v/>
      </c>
      <c r="L156" s="4">
        <v>0.0</v>
      </c>
      <c r="M156" t="s">
        <v>155</v>
      </c>
      <c r="N156" t="s">
        <v>156</v>
      </c>
      <c r="O156" s="10"/>
      <c r="P156" t="s">
        <v>155</v>
      </c>
      <c r="Q156" s="5"/>
      <c r="S156" s="3">
        <f t="shared" si="13"/>
        <v>1164.751815</v>
      </c>
      <c r="U156" s="3">
        <f t="shared" si="5"/>
        <v>0.1060394588</v>
      </c>
      <c r="V156" t="s">
        <v>157</v>
      </c>
      <c r="W156" t="s">
        <v>38</v>
      </c>
      <c r="X156" t="s">
        <v>158</v>
      </c>
      <c r="Y156" s="11" t="s">
        <v>159</v>
      </c>
      <c r="AB156" s="1">
        <v>311.43</v>
      </c>
      <c r="AC156">
        <v>4.0</v>
      </c>
      <c r="AD156">
        <v>5.0</v>
      </c>
      <c r="AE156">
        <f t="shared" si="6"/>
        <v>20</v>
      </c>
      <c r="AF156">
        <f t="shared" si="7"/>
        <v>15.5715</v>
      </c>
      <c r="AG156" t="s">
        <v>161</v>
      </c>
      <c r="AH156" s="11" t="s">
        <v>162</v>
      </c>
      <c r="AI156" s="6">
        <v>94312.0</v>
      </c>
      <c r="AJ156" s="7">
        <v>300.0</v>
      </c>
      <c r="AK156" s="3">
        <f t="shared" si="8"/>
        <v>910.4038944</v>
      </c>
      <c r="AL156" s="1" t="str">
        <f t="shared" si="9"/>
        <v/>
      </c>
      <c r="AM156" s="1">
        <v>74.0</v>
      </c>
      <c r="AN156" s="1">
        <v>16.0</v>
      </c>
    </row>
    <row r="157" ht="13.5" customHeight="1">
      <c r="A157">
        <v>300.0</v>
      </c>
      <c r="B157">
        <v>0.489661</v>
      </c>
      <c r="C157" s="1">
        <v>4.62332E-4</v>
      </c>
      <c r="D157" s="2">
        <v>-24.4615</v>
      </c>
      <c r="E157" s="3">
        <f t="shared" si="2"/>
        <v>0.03882696735</v>
      </c>
      <c r="F157" s="8">
        <v>4.0</v>
      </c>
      <c r="G157" s="1">
        <v>4.7604400000000007E-4</v>
      </c>
      <c r="H157" s="2">
        <v>-30.2883</v>
      </c>
      <c r="I157" s="3">
        <f t="shared" si="3"/>
        <v>0.0001294232245</v>
      </c>
      <c r="J157">
        <f t="shared" si="4"/>
        <v>0.01414121462</v>
      </c>
      <c r="K157">
        <v>2.74566</v>
      </c>
      <c r="L157" s="4">
        <v>0.2</v>
      </c>
      <c r="M157" t="s">
        <v>163</v>
      </c>
      <c r="N157" t="s">
        <v>156</v>
      </c>
      <c r="O157" s="10"/>
      <c r="P157" t="s">
        <v>155</v>
      </c>
      <c r="Q157" s="5"/>
      <c r="S157" s="3">
        <f t="shared" si="13"/>
        <v>2162.947838</v>
      </c>
      <c r="U157" s="3">
        <f t="shared" si="5"/>
        <v>0.03882696735</v>
      </c>
      <c r="V157" t="s">
        <v>157</v>
      </c>
      <c r="W157" t="s">
        <v>38</v>
      </c>
      <c r="X157" t="s">
        <v>158</v>
      </c>
      <c r="Y157" s="11" t="s">
        <v>159</v>
      </c>
      <c r="AA157" t="s">
        <v>160</v>
      </c>
      <c r="AB157" s="1">
        <v>311.43</v>
      </c>
      <c r="AC157">
        <v>4.0</v>
      </c>
      <c r="AD157">
        <v>5.0</v>
      </c>
      <c r="AE157">
        <f t="shared" si="6"/>
        <v>20</v>
      </c>
      <c r="AF157">
        <f t="shared" si="7"/>
        <v>15.5715</v>
      </c>
      <c r="AG157" t="s">
        <v>161</v>
      </c>
      <c r="AH157" s="11" t="s">
        <v>162</v>
      </c>
      <c r="AI157" s="6">
        <v>94312.0</v>
      </c>
      <c r="AJ157" s="7">
        <v>300.0</v>
      </c>
      <c r="AK157" s="3">
        <f t="shared" si="8"/>
        <v>598.3649823</v>
      </c>
      <c r="AL157" s="1">
        <f t="shared" si="9"/>
        <v>0.5766474428</v>
      </c>
      <c r="AM157" s="1">
        <v>74.0</v>
      </c>
      <c r="AN157" s="1">
        <v>16.0</v>
      </c>
    </row>
    <row r="158" ht="13.5" customHeight="1">
      <c r="A158">
        <v>400.0</v>
      </c>
      <c r="B158">
        <v>0.572087</v>
      </c>
      <c r="C158" s="1">
        <v>4.7604400000000007E-4</v>
      </c>
      <c r="D158" s="2">
        <v>-30.2883</v>
      </c>
      <c r="E158" s="3">
        <f t="shared" si="2"/>
        <v>0.07708372477</v>
      </c>
      <c r="F158" s="8">
        <v>4.0</v>
      </c>
      <c r="G158" s="1">
        <v>4.7604400000000007E-4</v>
      </c>
      <c r="H158" s="2">
        <v>-30.2883</v>
      </c>
      <c r="I158" s="3">
        <f t="shared" si="3"/>
        <v>0.0001927093119</v>
      </c>
      <c r="J158">
        <f t="shared" si="4"/>
        <v>0.02331377248</v>
      </c>
      <c r="K158">
        <v>3.30636</v>
      </c>
      <c r="L158" s="4">
        <v>0.2</v>
      </c>
      <c r="M158" t="s">
        <v>163</v>
      </c>
      <c r="N158" t="s">
        <v>156</v>
      </c>
      <c r="O158" s="10"/>
      <c r="P158" t="s">
        <v>155</v>
      </c>
      <c r="Q158" s="5"/>
      <c r="S158" s="3">
        <f t="shared" si="13"/>
        <v>2100.646159</v>
      </c>
      <c r="U158" s="3">
        <f t="shared" si="5"/>
        <v>0.07708372477</v>
      </c>
      <c r="V158" t="s">
        <v>157</v>
      </c>
      <c r="W158" t="s">
        <v>38</v>
      </c>
      <c r="X158" t="s">
        <v>158</v>
      </c>
      <c r="Y158" s="11" t="s">
        <v>159</v>
      </c>
      <c r="AB158" s="1">
        <v>311.43</v>
      </c>
      <c r="AC158">
        <v>4.0</v>
      </c>
      <c r="AD158">
        <v>5.0</v>
      </c>
      <c r="AE158">
        <f t="shared" si="6"/>
        <v>20</v>
      </c>
      <c r="AF158">
        <f t="shared" si="7"/>
        <v>15.5715</v>
      </c>
      <c r="AG158" t="s">
        <v>161</v>
      </c>
      <c r="AH158" s="11" t="s">
        <v>162</v>
      </c>
      <c r="AI158" s="6">
        <v>94312.0</v>
      </c>
      <c r="AJ158" s="7">
        <v>300.0</v>
      </c>
      <c r="AK158" s="3">
        <f t="shared" si="8"/>
        <v>917.3811169</v>
      </c>
      <c r="AL158" s="1">
        <f t="shared" si="9"/>
        <v>0.6200869388</v>
      </c>
      <c r="AM158" s="1">
        <v>74.0</v>
      </c>
      <c r="AN158" s="1">
        <v>16.0</v>
      </c>
    </row>
    <row r="159" ht="13.5" customHeight="1">
      <c r="A159">
        <v>700.0</v>
      </c>
      <c r="B159">
        <v>0.789864</v>
      </c>
      <c r="C159" s="1">
        <v>5.50518E-4</v>
      </c>
      <c r="D159" s="2">
        <v>-41.769</v>
      </c>
      <c r="E159" s="3">
        <f t="shared" si="2"/>
        <v>0.2218373519</v>
      </c>
      <c r="F159" s="8">
        <v>4.0</v>
      </c>
      <c r="G159" s="1">
        <v>4.7604400000000007E-4</v>
      </c>
      <c r="H159" s="2">
        <v>-30.2883</v>
      </c>
      <c r="I159" s="3">
        <f t="shared" si="3"/>
        <v>0.0003169105027</v>
      </c>
      <c r="J159">
        <f t="shared" si="4"/>
        <v>0.05506151849</v>
      </c>
      <c r="K159">
        <v>4.0289</v>
      </c>
      <c r="L159" s="4">
        <v>0.2</v>
      </c>
      <c r="M159" t="s">
        <v>163</v>
      </c>
      <c r="N159" t="s">
        <v>156</v>
      </c>
      <c r="O159" s="10"/>
      <c r="P159" t="s">
        <v>155</v>
      </c>
      <c r="Q159" s="5"/>
      <c r="S159" s="3">
        <f t="shared" si="13"/>
        <v>1816.471033</v>
      </c>
      <c r="U159" s="3">
        <f t="shared" si="5"/>
        <v>0.2218373519</v>
      </c>
      <c r="V159" t="s">
        <v>157</v>
      </c>
      <c r="W159" t="s">
        <v>38</v>
      </c>
      <c r="X159" t="s">
        <v>158</v>
      </c>
      <c r="Y159" s="11" t="s">
        <v>159</v>
      </c>
      <c r="AB159" s="1">
        <v>311.43</v>
      </c>
      <c r="AC159">
        <v>4.0</v>
      </c>
      <c r="AD159">
        <v>5.0</v>
      </c>
      <c r="AE159">
        <f t="shared" si="6"/>
        <v>20</v>
      </c>
      <c r="AF159">
        <f t="shared" si="7"/>
        <v>15.5715</v>
      </c>
      <c r="AG159" t="s">
        <v>161</v>
      </c>
      <c r="AH159" s="11" t="s">
        <v>162</v>
      </c>
      <c r="AI159" s="6">
        <v>94312.0</v>
      </c>
      <c r="AJ159" s="7">
        <v>300.0</v>
      </c>
      <c r="AK159" s="3">
        <f t="shared" si="8"/>
        <v>1744.649361</v>
      </c>
      <c r="AL159" s="1">
        <f t="shared" si="9"/>
        <v>0.7700693797</v>
      </c>
      <c r="AM159" s="1">
        <v>74.0</v>
      </c>
      <c r="AN159" s="1">
        <v>16.0</v>
      </c>
    </row>
    <row r="160" ht="13.5" customHeight="1">
      <c r="A160">
        <v>1000.0</v>
      </c>
      <c r="C160" s="1">
        <v>6.01159E-4</v>
      </c>
      <c r="D160" s="2">
        <v>-33.7114</v>
      </c>
      <c r="E160" s="3">
        <f t="shared" si="2"/>
        <v>0.1890445772</v>
      </c>
      <c r="F160" s="8">
        <v>4.0</v>
      </c>
      <c r="G160" s="1">
        <v>4.7604400000000007E-4</v>
      </c>
      <c r="H160" s="2">
        <v>-30.2883</v>
      </c>
      <c r="I160" s="3">
        <f t="shared" si="3"/>
        <v>0.0001890445772</v>
      </c>
      <c r="J160" t="str">
        <f t="shared" si="4"/>
        <v/>
      </c>
      <c r="L160" s="4">
        <v>0.2</v>
      </c>
      <c r="M160" t="s">
        <v>163</v>
      </c>
      <c r="N160" t="s">
        <v>156</v>
      </c>
      <c r="O160" s="10"/>
      <c r="P160" t="s">
        <v>155</v>
      </c>
      <c r="Q160" s="5"/>
      <c r="S160" s="3">
        <f t="shared" si="13"/>
        <v>1663.453429</v>
      </c>
      <c r="U160" s="3">
        <f t="shared" si="5"/>
        <v>0.1890445772</v>
      </c>
      <c r="V160" t="s">
        <v>157</v>
      </c>
      <c r="W160" t="s">
        <v>38</v>
      </c>
      <c r="X160" t="s">
        <v>158</v>
      </c>
      <c r="Y160" s="11" t="s">
        <v>159</v>
      </c>
      <c r="AB160" s="1">
        <v>311.43</v>
      </c>
      <c r="AC160">
        <v>4.0</v>
      </c>
      <c r="AD160">
        <v>5.0</v>
      </c>
      <c r="AE160">
        <f t="shared" si="6"/>
        <v>20</v>
      </c>
      <c r="AF160">
        <f t="shared" si="7"/>
        <v>15.5715</v>
      </c>
      <c r="AG160" t="s">
        <v>161</v>
      </c>
      <c r="AH160" s="11" t="s">
        <v>162</v>
      </c>
      <c r="AI160" s="6">
        <v>94312.0</v>
      </c>
      <c r="AJ160" s="7">
        <v>300.0</v>
      </c>
      <c r="AK160" s="3">
        <f t="shared" si="8"/>
        <v>1136.45849</v>
      </c>
      <c r="AL160" s="1" t="str">
        <f t="shared" si="9"/>
        <v/>
      </c>
      <c r="AM160" s="1">
        <v>74.0</v>
      </c>
      <c r="AN160" s="1">
        <v>16.0</v>
      </c>
    </row>
    <row r="161" ht="13.5" customHeight="1">
      <c r="A161">
        <v>300.0</v>
      </c>
      <c r="B161">
        <v>0.600385</v>
      </c>
      <c r="C161" s="1">
        <v>0.0013060099999999998</v>
      </c>
      <c r="D161" s="2">
        <v>-42.0</v>
      </c>
      <c r="E161" s="3">
        <f t="shared" si="2"/>
        <v>0.04052036355</v>
      </c>
      <c r="F161" s="8">
        <v>4.0</v>
      </c>
      <c r="G161" s="1">
        <v>0.00127204</v>
      </c>
      <c r="H161" s="2">
        <v>-51.3654</v>
      </c>
      <c r="I161" s="3">
        <f t="shared" si="3"/>
        <v>0.0001350678785</v>
      </c>
      <c r="J161">
        <f t="shared" si="4"/>
        <v>0.01756896736</v>
      </c>
      <c r="K161">
        <v>2.30636</v>
      </c>
      <c r="L161" s="4">
        <v>0.4</v>
      </c>
      <c r="M161" t="s">
        <v>164</v>
      </c>
      <c r="N161" t="s">
        <v>156</v>
      </c>
      <c r="O161" s="10"/>
      <c r="P161" t="s">
        <v>155</v>
      </c>
      <c r="Q161" s="5"/>
      <c r="S161" s="3">
        <f t="shared" si="13"/>
        <v>765.6909212</v>
      </c>
      <c r="U161" s="3">
        <f t="shared" si="5"/>
        <v>0.04052036355</v>
      </c>
      <c r="V161" t="s">
        <v>157</v>
      </c>
      <c r="W161" t="s">
        <v>38</v>
      </c>
      <c r="X161" t="s">
        <v>158</v>
      </c>
      <c r="Y161" s="11" t="s">
        <v>159</v>
      </c>
      <c r="AA161" t="s">
        <v>160</v>
      </c>
      <c r="AB161" s="1">
        <v>301.96</v>
      </c>
      <c r="AC161">
        <v>4.0</v>
      </c>
      <c r="AD161">
        <v>5.0</v>
      </c>
      <c r="AE161">
        <f t="shared" si="6"/>
        <v>20</v>
      </c>
      <c r="AF161">
        <f t="shared" si="7"/>
        <v>15.098</v>
      </c>
      <c r="AG161" t="s">
        <v>165</v>
      </c>
      <c r="AH161" s="11" t="s">
        <v>166</v>
      </c>
      <c r="AI161" s="6">
        <v>151609.0</v>
      </c>
      <c r="AJ161" s="7">
        <v>300.0</v>
      </c>
      <c r="AK161" s="3">
        <f t="shared" si="8"/>
        <v>1764</v>
      </c>
      <c r="AL161" s="1">
        <f t="shared" si="9"/>
        <v>0.2430174623</v>
      </c>
      <c r="AM161" s="1">
        <v>62.0</v>
      </c>
      <c r="AN161" s="1">
        <v>8.0</v>
      </c>
    </row>
    <row r="162" ht="13.5" customHeight="1">
      <c r="A162">
        <v>400.0</v>
      </c>
      <c r="B162">
        <v>0.87475</v>
      </c>
      <c r="C162" s="1">
        <v>0.00127204</v>
      </c>
      <c r="D162" s="2">
        <v>-51.3654</v>
      </c>
      <c r="E162" s="3">
        <f t="shared" si="2"/>
        <v>0.08296608022</v>
      </c>
      <c r="F162" s="8">
        <v>4.0</v>
      </c>
      <c r="G162" s="1">
        <v>0.00127204</v>
      </c>
      <c r="H162" s="2">
        <v>-51.3654</v>
      </c>
      <c r="I162" s="3">
        <f t="shared" si="3"/>
        <v>0.0002074152006</v>
      </c>
      <c r="J162">
        <f t="shared" si="4"/>
        <v>0.03509325943</v>
      </c>
      <c r="K162">
        <v>2.36416</v>
      </c>
      <c r="L162" s="4">
        <v>0.4</v>
      </c>
      <c r="M162" t="s">
        <v>164</v>
      </c>
      <c r="N162" t="s">
        <v>156</v>
      </c>
      <c r="O162" s="10"/>
      <c r="P162" t="s">
        <v>155</v>
      </c>
      <c r="Q162" s="5"/>
      <c r="S162" s="3">
        <f t="shared" si="13"/>
        <v>786.1388007</v>
      </c>
      <c r="U162" s="3">
        <f t="shared" si="5"/>
        <v>0.08296608022</v>
      </c>
      <c r="V162" t="s">
        <v>157</v>
      </c>
      <c r="W162" t="s">
        <v>38</v>
      </c>
      <c r="X162" t="s">
        <v>158</v>
      </c>
      <c r="Y162" s="11" t="s">
        <v>159</v>
      </c>
      <c r="AB162" s="1">
        <v>301.96</v>
      </c>
      <c r="AC162">
        <v>4.0</v>
      </c>
      <c r="AD162">
        <v>5.0</v>
      </c>
      <c r="AE162">
        <f t="shared" si="6"/>
        <v>20</v>
      </c>
      <c r="AF162">
        <f t="shared" si="7"/>
        <v>15.098</v>
      </c>
      <c r="AG162" t="s">
        <v>165</v>
      </c>
      <c r="AH162" s="11" t="s">
        <v>166</v>
      </c>
      <c r="AI162" s="6">
        <v>151609.0</v>
      </c>
      <c r="AJ162" s="7">
        <v>300.0</v>
      </c>
      <c r="AK162" s="3">
        <f t="shared" si="8"/>
        <v>2638.404317</v>
      </c>
      <c r="AL162" s="1">
        <f t="shared" si="9"/>
        <v>0.3245429537</v>
      </c>
      <c r="AM162" s="1">
        <v>62.0</v>
      </c>
      <c r="AN162" s="1">
        <v>8.0</v>
      </c>
    </row>
    <row r="163" ht="13.5" customHeight="1">
      <c r="A163">
        <v>700.0</v>
      </c>
      <c r="B163">
        <v>1.62894</v>
      </c>
      <c r="C163" s="1">
        <v>0.0011749199999999999</v>
      </c>
      <c r="D163" s="2">
        <v>-65.7691</v>
      </c>
      <c r="E163" s="3">
        <f t="shared" si="2"/>
        <v>0.2577113472</v>
      </c>
      <c r="F163" s="8">
        <v>4.0</v>
      </c>
      <c r="G163" s="1">
        <v>0.00127204</v>
      </c>
      <c r="H163" s="2">
        <v>-51.3654</v>
      </c>
      <c r="I163" s="3">
        <f t="shared" si="3"/>
        <v>0.0003681590674</v>
      </c>
      <c r="J163">
        <f t="shared" si="4"/>
        <v>0.1053995342</v>
      </c>
      <c r="K163">
        <v>2.44509</v>
      </c>
      <c r="L163" s="4">
        <v>0.4</v>
      </c>
      <c r="M163" t="s">
        <v>164</v>
      </c>
      <c r="N163" t="s">
        <v>156</v>
      </c>
      <c r="O163" s="10"/>
      <c r="P163" t="s">
        <v>155</v>
      </c>
      <c r="Q163" s="5"/>
      <c r="S163" s="3">
        <f t="shared" si="13"/>
        <v>851.1217785</v>
      </c>
      <c r="U163" s="3">
        <f t="shared" si="5"/>
        <v>0.2577113472</v>
      </c>
      <c r="V163" t="s">
        <v>157</v>
      </c>
      <c r="W163" t="s">
        <v>38</v>
      </c>
      <c r="X163" t="s">
        <v>158</v>
      </c>
      <c r="Y163" s="11" t="s">
        <v>159</v>
      </c>
      <c r="AB163" s="1">
        <v>301.96</v>
      </c>
      <c r="AC163">
        <v>4.0</v>
      </c>
      <c r="AD163">
        <v>5.0</v>
      </c>
      <c r="AE163">
        <f t="shared" si="6"/>
        <v>20</v>
      </c>
      <c r="AF163">
        <f t="shared" si="7"/>
        <v>15.098</v>
      </c>
      <c r="AG163" t="s">
        <v>165</v>
      </c>
      <c r="AH163" s="11" t="s">
        <v>166</v>
      </c>
      <c r="AI163" s="6">
        <v>151609.0</v>
      </c>
      <c r="AJ163" s="7">
        <v>300.0</v>
      </c>
      <c r="AK163" s="3">
        <f t="shared" si="8"/>
        <v>4325.574515</v>
      </c>
      <c r="AL163" s="1">
        <f t="shared" si="9"/>
        <v>0.5945449851</v>
      </c>
      <c r="AM163" s="1">
        <v>62.0</v>
      </c>
      <c r="AN163" s="1">
        <v>8.0</v>
      </c>
    </row>
    <row r="164" ht="13.5" customHeight="1">
      <c r="A164">
        <v>1000.0</v>
      </c>
      <c r="C164" s="1">
        <v>6.8696E-4</v>
      </c>
      <c r="D164" s="2">
        <v>-39.7112</v>
      </c>
      <c r="E164" s="3">
        <f t="shared" si="2"/>
        <v>0.2295591309</v>
      </c>
      <c r="F164" s="8">
        <v>4.0</v>
      </c>
      <c r="G164" s="1">
        <v>0.00127204</v>
      </c>
      <c r="H164" s="2">
        <v>-51.3654</v>
      </c>
      <c r="I164" s="3">
        <f t="shared" si="3"/>
        <v>0.0002295591309</v>
      </c>
      <c r="J164" t="str">
        <f t="shared" si="4"/>
        <v/>
      </c>
      <c r="L164" s="4">
        <v>0.4</v>
      </c>
      <c r="M164" t="s">
        <v>164</v>
      </c>
      <c r="N164" t="s">
        <v>156</v>
      </c>
      <c r="O164" s="10"/>
      <c r="P164" t="s">
        <v>155</v>
      </c>
      <c r="Q164" s="5"/>
      <c r="S164" s="3">
        <f t="shared" si="13"/>
        <v>1455.688832</v>
      </c>
      <c r="U164" s="3">
        <f t="shared" si="5"/>
        <v>0.2295591309</v>
      </c>
      <c r="V164" t="s">
        <v>157</v>
      </c>
      <c r="W164" t="s">
        <v>38</v>
      </c>
      <c r="X164" t="s">
        <v>158</v>
      </c>
      <c r="Y164" s="11" t="s">
        <v>159</v>
      </c>
      <c r="AB164" s="1">
        <v>79.51</v>
      </c>
      <c r="AC164">
        <v>1.0</v>
      </c>
      <c r="AD164">
        <v>5.0</v>
      </c>
      <c r="AE164">
        <f t="shared" si="6"/>
        <v>5</v>
      </c>
      <c r="AF164">
        <f t="shared" si="7"/>
        <v>15.902</v>
      </c>
      <c r="AG164" t="s">
        <v>165</v>
      </c>
      <c r="AH164" s="11" t="s">
        <v>166</v>
      </c>
      <c r="AI164" s="6">
        <v>151610.0</v>
      </c>
      <c r="AJ164" s="7">
        <v>1198.0</v>
      </c>
      <c r="AK164" s="3">
        <f t="shared" si="8"/>
        <v>1576.979405</v>
      </c>
      <c r="AL164" s="1" t="str">
        <f t="shared" si="9"/>
        <v/>
      </c>
      <c r="AM164" s="1">
        <v>221.0</v>
      </c>
      <c r="AN164" s="1">
        <v>48.0</v>
      </c>
    </row>
    <row r="165" ht="13.5" customHeight="1">
      <c r="A165">
        <v>300.0</v>
      </c>
      <c r="B165">
        <v>0.730808</v>
      </c>
      <c r="C165" s="1">
        <v>0.0041277399999999995</v>
      </c>
      <c r="D165" s="2">
        <v>-82.7692</v>
      </c>
      <c r="E165" s="3">
        <f t="shared" si="2"/>
        <v>0.04979049409</v>
      </c>
      <c r="F165" s="8">
        <v>4.0</v>
      </c>
      <c r="G165" s="1">
        <v>0.00395079</v>
      </c>
      <c r="H165" s="2">
        <v>-96.4421</v>
      </c>
      <c r="I165" s="3">
        <f t="shared" si="3"/>
        <v>0.0001659683136</v>
      </c>
      <c r="J165">
        <f t="shared" si="4"/>
        <v>0.02169709521</v>
      </c>
      <c r="K165">
        <v>2.2948</v>
      </c>
      <c r="L165" s="4">
        <v>0.6</v>
      </c>
      <c r="M165" t="s">
        <v>167</v>
      </c>
      <c r="N165" t="s">
        <v>156</v>
      </c>
      <c r="O165" s="10"/>
      <c r="P165" t="s">
        <v>155</v>
      </c>
      <c r="Q165" s="5"/>
      <c r="S165" s="3">
        <f t="shared" si="13"/>
        <v>242.2633208</v>
      </c>
      <c r="U165" s="3">
        <f t="shared" si="5"/>
        <v>0.04979049409</v>
      </c>
      <c r="V165" t="s">
        <v>157</v>
      </c>
      <c r="W165" t="s">
        <v>38</v>
      </c>
      <c r="X165" t="s">
        <v>158</v>
      </c>
      <c r="Y165" s="11" t="s">
        <v>159</v>
      </c>
      <c r="AA165" t="s">
        <v>160</v>
      </c>
      <c r="AB165" s="1">
        <v>301.96</v>
      </c>
      <c r="AC165">
        <v>4.0</v>
      </c>
      <c r="AD165">
        <v>5.0</v>
      </c>
      <c r="AE165">
        <f t="shared" si="6"/>
        <v>20</v>
      </c>
      <c r="AF165">
        <f t="shared" si="7"/>
        <v>15.098</v>
      </c>
      <c r="AG165" t="s">
        <v>165</v>
      </c>
      <c r="AH165" s="11" t="s">
        <v>166</v>
      </c>
      <c r="AI165" s="6">
        <v>151609.0</v>
      </c>
      <c r="AJ165" s="7">
        <v>300.0</v>
      </c>
      <c r="AK165" s="3">
        <f t="shared" si="8"/>
        <v>6850.740469</v>
      </c>
      <c r="AL165" s="1">
        <f t="shared" si="9"/>
        <v>0.07727764984</v>
      </c>
      <c r="AM165" s="1">
        <v>62.0</v>
      </c>
      <c r="AN165" s="1">
        <v>8.0</v>
      </c>
    </row>
    <row r="166" ht="13.5" customHeight="1">
      <c r="A166">
        <v>400.0</v>
      </c>
      <c r="B166">
        <v>1.08391</v>
      </c>
      <c r="C166" s="1">
        <v>0.00395079</v>
      </c>
      <c r="D166" s="2">
        <v>-96.4421</v>
      </c>
      <c r="E166" s="3">
        <f t="shared" si="2"/>
        <v>0.09416930439</v>
      </c>
      <c r="F166" s="8">
        <v>4.0</v>
      </c>
      <c r="G166" s="1">
        <v>0.00395079</v>
      </c>
      <c r="H166" s="2">
        <v>-96.4421</v>
      </c>
      <c r="I166" s="3">
        <f t="shared" si="3"/>
        <v>0.000235423261</v>
      </c>
      <c r="J166">
        <f t="shared" si="4"/>
        <v>0.0441497946</v>
      </c>
      <c r="K166">
        <v>2.13295</v>
      </c>
      <c r="L166" s="4">
        <v>0.6</v>
      </c>
      <c r="M166" t="s">
        <v>167</v>
      </c>
      <c r="N166" t="s">
        <v>156</v>
      </c>
      <c r="O166" s="10"/>
      <c r="P166" t="s">
        <v>155</v>
      </c>
      <c r="Q166" s="5"/>
      <c r="S166" s="3">
        <f t="shared" si="13"/>
        <v>253.1139342</v>
      </c>
      <c r="U166" s="3">
        <f t="shared" si="5"/>
        <v>0.09416930439</v>
      </c>
      <c r="V166" t="s">
        <v>157</v>
      </c>
      <c r="W166" t="s">
        <v>38</v>
      </c>
      <c r="X166" t="s">
        <v>158</v>
      </c>
      <c r="Y166" s="11" t="s">
        <v>159</v>
      </c>
      <c r="AB166" s="1">
        <v>301.96</v>
      </c>
      <c r="AC166">
        <v>4.0</v>
      </c>
      <c r="AD166">
        <v>5.0</v>
      </c>
      <c r="AE166">
        <f t="shared" si="6"/>
        <v>20</v>
      </c>
      <c r="AF166">
        <f t="shared" si="7"/>
        <v>15.098</v>
      </c>
      <c r="AG166" t="s">
        <v>165</v>
      </c>
      <c r="AH166" s="11" t="s">
        <v>166</v>
      </c>
      <c r="AI166" s="6">
        <v>151609.0</v>
      </c>
      <c r="AJ166" s="7">
        <v>300.0</v>
      </c>
      <c r="AK166" s="3">
        <f t="shared" si="8"/>
        <v>9301.078652</v>
      </c>
      <c r="AL166" s="1">
        <f t="shared" si="9"/>
        <v>0.1158204364</v>
      </c>
      <c r="AM166" s="1">
        <v>62.0</v>
      </c>
      <c r="AN166" s="1">
        <v>8.0</v>
      </c>
    </row>
    <row r="167" ht="13.5" customHeight="1">
      <c r="A167">
        <v>700.0</v>
      </c>
      <c r="B167">
        <v>2.06201</v>
      </c>
      <c r="C167" s="1">
        <v>0.00351048</v>
      </c>
      <c r="D167" s="2">
        <v>-117.923</v>
      </c>
      <c r="E167" s="3">
        <f t="shared" si="2"/>
        <v>0.2772864039</v>
      </c>
      <c r="F167" s="8">
        <v>4.0</v>
      </c>
      <c r="G167" s="1">
        <v>0.00395079</v>
      </c>
      <c r="H167" s="2">
        <v>-96.4421</v>
      </c>
      <c r="I167" s="3">
        <f t="shared" si="3"/>
        <v>0.0003961234341</v>
      </c>
      <c r="J167">
        <f t="shared" si="4"/>
        <v>0.1398557513</v>
      </c>
      <c r="K167">
        <v>1.98266</v>
      </c>
      <c r="L167" s="4">
        <v>0.6</v>
      </c>
      <c r="M167" t="s">
        <v>167</v>
      </c>
      <c r="N167" t="s">
        <v>156</v>
      </c>
      <c r="O167" s="10"/>
      <c r="P167" t="s">
        <v>155</v>
      </c>
      <c r="Q167" s="5"/>
      <c r="S167" s="3">
        <f t="shared" si="13"/>
        <v>284.8613295</v>
      </c>
      <c r="U167" s="3">
        <f t="shared" si="5"/>
        <v>0.2772864039</v>
      </c>
      <c r="V167" t="s">
        <v>157</v>
      </c>
      <c r="W167" t="s">
        <v>38</v>
      </c>
      <c r="X167" t="s">
        <v>158</v>
      </c>
      <c r="Y167" s="11" t="s">
        <v>159</v>
      </c>
      <c r="AB167" s="1">
        <v>301.96</v>
      </c>
      <c r="AC167">
        <v>4.0</v>
      </c>
      <c r="AD167">
        <v>5.0</v>
      </c>
      <c r="AE167">
        <f t="shared" si="6"/>
        <v>20</v>
      </c>
      <c r="AF167">
        <f t="shared" si="7"/>
        <v>15.098</v>
      </c>
      <c r="AG167" t="s">
        <v>165</v>
      </c>
      <c r="AH167" s="11" t="s">
        <v>166</v>
      </c>
      <c r="AI167" s="6">
        <v>151609.0</v>
      </c>
      <c r="AJ167" s="7">
        <v>300.0</v>
      </c>
      <c r="AK167" s="3">
        <f t="shared" si="8"/>
        <v>13905.83393</v>
      </c>
      <c r="AL167" s="1">
        <f t="shared" si="9"/>
        <v>0.2453991863</v>
      </c>
      <c r="AM167" s="1">
        <v>62.0</v>
      </c>
      <c r="AN167" s="1">
        <v>8.0</v>
      </c>
    </row>
    <row r="168" ht="13.5" customHeight="1">
      <c r="A168">
        <v>1000.0</v>
      </c>
      <c r="C168" s="1">
        <v>9.348099999999999E-4</v>
      </c>
      <c r="D168" s="2">
        <v>-52.4806</v>
      </c>
      <c r="E168" s="3">
        <f t="shared" si="2"/>
        <v>0.2946281465</v>
      </c>
      <c r="F168" s="8">
        <v>4.0</v>
      </c>
      <c r="G168" s="1">
        <v>0.00395079</v>
      </c>
      <c r="H168" s="2">
        <v>-96.4421</v>
      </c>
      <c r="I168" s="3">
        <f t="shared" si="3"/>
        <v>0.0002946281465</v>
      </c>
      <c r="J168" t="str">
        <f t="shared" si="4"/>
        <v/>
      </c>
      <c r="L168" s="4">
        <v>0.6</v>
      </c>
      <c r="M168" t="s">
        <v>167</v>
      </c>
      <c r="N168" t="s">
        <v>156</v>
      </c>
      <c r="O168" s="10"/>
      <c r="P168" t="s">
        <v>155</v>
      </c>
      <c r="Q168" s="5"/>
      <c r="S168" s="3">
        <f t="shared" si="13"/>
        <v>1069.736096</v>
      </c>
      <c r="U168" s="3">
        <f t="shared" si="5"/>
        <v>0.2946281465</v>
      </c>
      <c r="V168" t="s">
        <v>157</v>
      </c>
      <c r="W168" t="s">
        <v>38</v>
      </c>
      <c r="X168" t="s">
        <v>158</v>
      </c>
      <c r="Y168" s="11" t="s">
        <v>159</v>
      </c>
      <c r="AB168" s="1">
        <v>79.51</v>
      </c>
      <c r="AC168">
        <v>1.0</v>
      </c>
      <c r="AD168">
        <v>5.0</v>
      </c>
      <c r="AE168">
        <f t="shared" si="6"/>
        <v>5</v>
      </c>
      <c r="AF168">
        <f t="shared" si="7"/>
        <v>15.902</v>
      </c>
      <c r="AG168" t="s">
        <v>165</v>
      </c>
      <c r="AH168" s="11" t="s">
        <v>166</v>
      </c>
      <c r="AI168" s="6">
        <v>151610.0</v>
      </c>
      <c r="AJ168" s="7">
        <v>1198.0</v>
      </c>
      <c r="AK168" s="3">
        <f t="shared" si="8"/>
        <v>2754.213376</v>
      </c>
      <c r="AL168" s="1" t="str">
        <f t="shared" si="9"/>
        <v/>
      </c>
      <c r="AM168" s="1">
        <v>221.0</v>
      </c>
      <c r="AN168" s="1">
        <v>48.0</v>
      </c>
    </row>
    <row r="169" ht="13.5" customHeight="1">
      <c r="A169">
        <v>400.0</v>
      </c>
      <c r="C169" s="1">
        <v>0.00284295</v>
      </c>
      <c r="D169" s="2">
        <v>-19.8831</v>
      </c>
      <c r="E169" s="3">
        <f t="shared" si="2"/>
        <v>0.005562358334</v>
      </c>
      <c r="F169" s="8">
        <v>4.0</v>
      </c>
      <c r="G169" s="9">
        <v>0.00284295</v>
      </c>
      <c r="H169" s="2">
        <v>-19.8831</v>
      </c>
      <c r="I169" s="3">
        <f t="shared" si="3"/>
        <v>0.00001390589583</v>
      </c>
      <c r="J169" t="str">
        <f t="shared" si="4"/>
        <v/>
      </c>
      <c r="L169" s="4">
        <v>0.0</v>
      </c>
      <c r="M169" t="s">
        <v>168</v>
      </c>
      <c r="N169" t="s">
        <v>169</v>
      </c>
      <c r="P169" t="s">
        <v>168</v>
      </c>
      <c r="Q169" s="5"/>
      <c r="S169" s="3">
        <f t="shared" si="13"/>
        <v>351.7473047</v>
      </c>
      <c r="U169" s="3">
        <f t="shared" si="5"/>
        <v>0.005562358334</v>
      </c>
      <c r="V169" t="s">
        <v>170</v>
      </c>
      <c r="W169" t="s">
        <v>38</v>
      </c>
      <c r="X169" t="s">
        <v>171</v>
      </c>
      <c r="Y169" s="11" t="s">
        <v>172</v>
      </c>
      <c r="Z169" t="s">
        <v>173</v>
      </c>
      <c r="AB169" s="1">
        <v>339.43</v>
      </c>
      <c r="AC169">
        <v>6.0</v>
      </c>
      <c r="AD169">
        <v>5.0</v>
      </c>
      <c r="AE169">
        <f t="shared" si="6"/>
        <v>30</v>
      </c>
      <c r="AF169">
        <f t="shared" si="7"/>
        <v>11.31433333</v>
      </c>
      <c r="AG169" t="s">
        <v>174</v>
      </c>
      <c r="AH169" s="11" t="s">
        <v>175</v>
      </c>
      <c r="AI169" s="6">
        <v>84933.0</v>
      </c>
      <c r="AJ169" s="7">
        <v>300.0</v>
      </c>
      <c r="AK169" s="3">
        <f t="shared" si="8"/>
        <v>395.3376656</v>
      </c>
      <c r="AL169" s="1" t="str">
        <f t="shared" si="9"/>
        <v/>
      </c>
      <c r="AM169" s="1">
        <v>167.0</v>
      </c>
      <c r="AN169" s="1">
        <v>12.0</v>
      </c>
    </row>
    <row r="170" ht="13.5" customHeight="1">
      <c r="A170">
        <v>700.0</v>
      </c>
      <c r="C170" s="1">
        <v>0.00460122</v>
      </c>
      <c r="D170" s="2">
        <v>-25.7623</v>
      </c>
      <c r="E170" s="3">
        <f t="shared" si="2"/>
        <v>0.01009704537</v>
      </c>
      <c r="F170" s="8">
        <v>4.0</v>
      </c>
      <c r="G170" s="9">
        <v>0.00284295</v>
      </c>
      <c r="H170" s="2">
        <v>-19.8831</v>
      </c>
      <c r="I170" s="3">
        <f t="shared" si="3"/>
        <v>0.00001442435053</v>
      </c>
      <c r="J170" t="str">
        <f t="shared" si="4"/>
        <v/>
      </c>
      <c r="L170" s="4">
        <v>0.0</v>
      </c>
      <c r="M170" t="s">
        <v>168</v>
      </c>
      <c r="N170" t="s">
        <v>169</v>
      </c>
      <c r="P170" t="s">
        <v>168</v>
      </c>
      <c r="Q170" s="5"/>
      <c r="S170" s="3">
        <f t="shared" si="13"/>
        <v>217.3336637</v>
      </c>
      <c r="U170" s="3">
        <f t="shared" si="5"/>
        <v>0.01009704537</v>
      </c>
      <c r="V170" t="s">
        <v>170</v>
      </c>
      <c r="W170" t="s">
        <v>38</v>
      </c>
      <c r="X170" t="s">
        <v>171</v>
      </c>
      <c r="Y170" s="11" t="s">
        <v>172</v>
      </c>
      <c r="Z170" t="s">
        <v>173</v>
      </c>
      <c r="AB170" s="1">
        <v>339.43</v>
      </c>
      <c r="AC170">
        <v>6.0</v>
      </c>
      <c r="AD170">
        <v>5.0</v>
      </c>
      <c r="AE170">
        <f t="shared" si="6"/>
        <v>30</v>
      </c>
      <c r="AF170">
        <f t="shared" si="7"/>
        <v>11.31433333</v>
      </c>
      <c r="AG170" t="s">
        <v>174</v>
      </c>
      <c r="AH170" s="11" t="s">
        <v>175</v>
      </c>
      <c r="AI170" s="6">
        <v>84933.0</v>
      </c>
      <c r="AJ170" s="7">
        <v>300.0</v>
      </c>
      <c r="AK170" s="3">
        <f t="shared" si="8"/>
        <v>663.6961013</v>
      </c>
      <c r="AL170" s="1" t="str">
        <f t="shared" si="9"/>
        <v/>
      </c>
      <c r="AM170" s="1">
        <v>167.0</v>
      </c>
      <c r="AN170" s="1">
        <v>12.0</v>
      </c>
    </row>
    <row r="171" ht="13.5" customHeight="1">
      <c r="A171">
        <v>1000.0</v>
      </c>
      <c r="C171" s="1">
        <v>0.00621929</v>
      </c>
      <c r="D171" s="2">
        <v>-27.0295</v>
      </c>
      <c r="E171" s="3">
        <f t="shared" si="2"/>
        <v>0.01174722308</v>
      </c>
      <c r="F171" s="8">
        <v>4.0</v>
      </c>
      <c r="G171" s="9">
        <v>0.00284295</v>
      </c>
      <c r="H171" s="2">
        <v>-19.8831</v>
      </c>
      <c r="I171" s="3">
        <f t="shared" si="3"/>
        <v>0.00001174722308</v>
      </c>
      <c r="J171" t="str">
        <f t="shared" si="4"/>
        <v/>
      </c>
      <c r="L171" s="4">
        <v>0.0</v>
      </c>
      <c r="M171" t="s">
        <v>168</v>
      </c>
      <c r="N171" t="s">
        <v>169</v>
      </c>
      <c r="P171" t="s">
        <v>168</v>
      </c>
      <c r="Q171" s="5"/>
      <c r="S171" s="3">
        <f t="shared" si="13"/>
        <v>160.790058</v>
      </c>
      <c r="U171" s="3">
        <f t="shared" si="5"/>
        <v>0.01174722308</v>
      </c>
      <c r="V171" t="s">
        <v>170</v>
      </c>
      <c r="W171" t="s">
        <v>38</v>
      </c>
      <c r="X171" t="s">
        <v>171</v>
      </c>
      <c r="Y171" s="11" t="s">
        <v>172</v>
      </c>
      <c r="Z171" t="s">
        <v>173</v>
      </c>
      <c r="AB171" s="1">
        <v>339.43</v>
      </c>
      <c r="AC171">
        <v>6.0</v>
      </c>
      <c r="AD171">
        <v>5.0</v>
      </c>
      <c r="AE171">
        <f t="shared" si="6"/>
        <v>30</v>
      </c>
      <c r="AF171">
        <f t="shared" si="7"/>
        <v>11.31433333</v>
      </c>
      <c r="AG171" t="s">
        <v>174</v>
      </c>
      <c r="AH171" s="11" t="s">
        <v>175</v>
      </c>
      <c r="AI171" s="6">
        <v>84933.0</v>
      </c>
      <c r="AJ171" s="7">
        <v>300.0</v>
      </c>
      <c r="AK171" s="3">
        <f t="shared" si="8"/>
        <v>730.5938703</v>
      </c>
      <c r="AL171" s="1" t="str">
        <f t="shared" si="9"/>
        <v/>
      </c>
      <c r="AM171" s="1">
        <v>167.0</v>
      </c>
      <c r="AN171" s="1">
        <v>12.0</v>
      </c>
    </row>
    <row r="172" ht="13.5" customHeight="1">
      <c r="A172">
        <v>400.0</v>
      </c>
      <c r="C172" s="1">
        <v>0.0026726999999999996</v>
      </c>
      <c r="D172" s="2">
        <v>-20.9474</v>
      </c>
      <c r="E172" s="3">
        <f t="shared" si="2"/>
        <v>0.006567045561</v>
      </c>
      <c r="F172" s="8">
        <v>4.0</v>
      </c>
      <c r="G172" s="9">
        <v>0.0026726999999999996</v>
      </c>
      <c r="H172" s="2">
        <v>-20.9474</v>
      </c>
      <c r="I172" s="3">
        <f t="shared" si="3"/>
        <v>0.0000164176139</v>
      </c>
      <c r="J172" t="str">
        <f t="shared" si="4"/>
        <v/>
      </c>
      <c r="L172" s="4">
        <v>0.1</v>
      </c>
      <c r="M172" t="s">
        <v>176</v>
      </c>
      <c r="N172" t="s">
        <v>169</v>
      </c>
      <c r="O172" s="1"/>
      <c r="P172" t="s">
        <v>168</v>
      </c>
      <c r="Q172" s="5"/>
      <c r="S172" s="3">
        <f t="shared" si="13"/>
        <v>374.1534778</v>
      </c>
      <c r="U172" s="3">
        <f t="shared" si="5"/>
        <v>0.006567045561</v>
      </c>
      <c r="V172" t="s">
        <v>170</v>
      </c>
      <c r="W172" t="s">
        <v>38</v>
      </c>
      <c r="X172" t="s">
        <v>171</v>
      </c>
      <c r="Y172" s="11" t="s">
        <v>172</v>
      </c>
      <c r="Z172" t="s">
        <v>173</v>
      </c>
      <c r="AB172" s="1">
        <v>339.43</v>
      </c>
      <c r="AC172">
        <v>6.0</v>
      </c>
      <c r="AD172">
        <v>5.0</v>
      </c>
      <c r="AE172">
        <f t="shared" si="6"/>
        <v>30</v>
      </c>
      <c r="AF172">
        <f t="shared" si="7"/>
        <v>11.31433333</v>
      </c>
      <c r="AG172" t="s">
        <v>174</v>
      </c>
      <c r="AH172" s="11" t="s">
        <v>175</v>
      </c>
      <c r="AI172" s="6">
        <v>84933.0</v>
      </c>
      <c r="AJ172" s="7">
        <v>300.0</v>
      </c>
      <c r="AK172" s="3">
        <f t="shared" si="8"/>
        <v>438.7935668</v>
      </c>
      <c r="AL172" s="1" t="str">
        <f t="shared" si="9"/>
        <v/>
      </c>
      <c r="AM172" s="1">
        <v>167.0</v>
      </c>
      <c r="AN172" s="1">
        <v>12.0</v>
      </c>
    </row>
    <row r="173" ht="13.5" customHeight="1">
      <c r="A173">
        <v>700.0</v>
      </c>
      <c r="C173" s="1">
        <v>0.0041267</v>
      </c>
      <c r="D173" s="2">
        <v>-28.4586</v>
      </c>
      <c r="E173" s="3">
        <f t="shared" si="2"/>
        <v>0.01373795865</v>
      </c>
      <c r="F173" s="8">
        <v>4.0</v>
      </c>
      <c r="G173" s="9">
        <v>0.0026726999999999996</v>
      </c>
      <c r="H173" s="2">
        <v>-20.9474</v>
      </c>
      <c r="I173" s="3">
        <f t="shared" si="3"/>
        <v>0.00001962565522</v>
      </c>
      <c r="J173" t="str">
        <f t="shared" si="4"/>
        <v/>
      </c>
      <c r="L173" s="4">
        <v>0.1</v>
      </c>
      <c r="M173" t="s">
        <v>176</v>
      </c>
      <c r="N173" t="s">
        <v>169</v>
      </c>
      <c r="P173" t="s">
        <v>168</v>
      </c>
      <c r="Q173" s="5"/>
      <c r="S173" s="3">
        <f t="shared" si="13"/>
        <v>242.3243754</v>
      </c>
      <c r="U173" s="3">
        <f t="shared" si="5"/>
        <v>0.01373795865</v>
      </c>
      <c r="V173" t="s">
        <v>170</v>
      </c>
      <c r="W173" t="s">
        <v>38</v>
      </c>
      <c r="X173" t="s">
        <v>171</v>
      </c>
      <c r="Y173" s="11" t="s">
        <v>172</v>
      </c>
      <c r="Z173" t="s">
        <v>173</v>
      </c>
      <c r="AB173" s="1">
        <v>339.43</v>
      </c>
      <c r="AC173">
        <v>6.0</v>
      </c>
      <c r="AD173">
        <v>5.0</v>
      </c>
      <c r="AE173">
        <f t="shared" si="6"/>
        <v>30</v>
      </c>
      <c r="AF173">
        <f t="shared" si="7"/>
        <v>11.31433333</v>
      </c>
      <c r="AG173" t="s">
        <v>174</v>
      </c>
      <c r="AH173" s="11" t="s">
        <v>175</v>
      </c>
      <c r="AI173" s="6">
        <v>84933.0</v>
      </c>
      <c r="AJ173" s="7">
        <v>300.0</v>
      </c>
      <c r="AK173" s="3">
        <f t="shared" si="8"/>
        <v>809.891914</v>
      </c>
      <c r="AL173" s="1" t="str">
        <f t="shared" si="9"/>
        <v/>
      </c>
      <c r="AM173" s="1">
        <v>167.0</v>
      </c>
      <c r="AN173" s="1">
        <v>12.0</v>
      </c>
    </row>
    <row r="174" ht="13.5" customHeight="1">
      <c r="A174">
        <v>1000.0</v>
      </c>
      <c r="C174" s="1">
        <v>0.006086909999999999</v>
      </c>
      <c r="D174" s="2">
        <v>-30.7901</v>
      </c>
      <c r="E174" s="3">
        <f t="shared" si="2"/>
        <v>0.01557490185</v>
      </c>
      <c r="F174" s="8">
        <v>4.0</v>
      </c>
      <c r="G174" s="9">
        <v>0.0026726999999999996</v>
      </c>
      <c r="H174" s="2">
        <v>-20.9474</v>
      </c>
      <c r="I174" s="3">
        <f t="shared" si="3"/>
        <v>0.00001557490185</v>
      </c>
      <c r="J174" t="str">
        <f t="shared" si="4"/>
        <v/>
      </c>
      <c r="L174" s="4">
        <v>0.1</v>
      </c>
      <c r="M174" t="s">
        <v>176</v>
      </c>
      <c r="N174" t="s">
        <v>169</v>
      </c>
      <c r="P174" t="s">
        <v>168</v>
      </c>
      <c r="Q174" s="5"/>
      <c r="S174" s="3">
        <f t="shared" si="13"/>
        <v>164.2869699</v>
      </c>
      <c r="U174" s="3">
        <f t="shared" si="5"/>
        <v>0.01557490185</v>
      </c>
      <c r="V174" t="s">
        <v>170</v>
      </c>
      <c r="W174" t="s">
        <v>38</v>
      </c>
      <c r="X174" t="s">
        <v>171</v>
      </c>
      <c r="Y174" s="11" t="s">
        <v>172</v>
      </c>
      <c r="Z174" t="s">
        <v>173</v>
      </c>
      <c r="AB174" s="1">
        <v>339.43</v>
      </c>
      <c r="AC174">
        <v>6.0</v>
      </c>
      <c r="AD174">
        <v>5.0</v>
      </c>
      <c r="AE174">
        <f t="shared" si="6"/>
        <v>30</v>
      </c>
      <c r="AF174">
        <f t="shared" si="7"/>
        <v>11.31433333</v>
      </c>
      <c r="AG174" t="s">
        <v>174</v>
      </c>
      <c r="AH174" s="11" t="s">
        <v>175</v>
      </c>
      <c r="AI174" s="6">
        <v>84933.0</v>
      </c>
      <c r="AJ174" s="7">
        <v>300.0</v>
      </c>
      <c r="AK174" s="3">
        <f t="shared" si="8"/>
        <v>948.030258</v>
      </c>
      <c r="AL174" s="1" t="str">
        <f t="shared" si="9"/>
        <v/>
      </c>
      <c r="AM174" s="1">
        <v>167.0</v>
      </c>
      <c r="AN174" s="1">
        <v>12.0</v>
      </c>
    </row>
    <row r="175" ht="13.5" customHeight="1">
      <c r="A175">
        <v>400.0</v>
      </c>
      <c r="C175" s="1">
        <v>0.00603672</v>
      </c>
      <c r="D175" s="2">
        <v>-139.461</v>
      </c>
      <c r="E175" s="3">
        <f t="shared" si="2"/>
        <v>0.1288737627</v>
      </c>
      <c r="F175" s="8">
        <v>4.0</v>
      </c>
      <c r="G175" s="9">
        <v>0.00603672</v>
      </c>
      <c r="H175" s="2">
        <v>-139.461</v>
      </c>
      <c r="I175" s="3">
        <f t="shared" si="3"/>
        <v>0.0003221844068</v>
      </c>
      <c r="J175" t="str">
        <f t="shared" si="4"/>
        <v/>
      </c>
      <c r="L175" s="4">
        <v>0.04</v>
      </c>
      <c r="M175" t="s">
        <v>177</v>
      </c>
      <c r="N175" t="s">
        <v>178</v>
      </c>
      <c r="P175" t="s">
        <v>35</v>
      </c>
      <c r="Q175" s="5"/>
      <c r="S175" s="3">
        <f t="shared" si="13"/>
        <v>165.6528711</v>
      </c>
      <c r="U175" s="3">
        <f t="shared" si="5"/>
        <v>0.1288737627</v>
      </c>
      <c r="V175" t="s">
        <v>91</v>
      </c>
      <c r="W175" t="s">
        <v>38</v>
      </c>
      <c r="X175" t="s">
        <v>179</v>
      </c>
      <c r="Y175" s="11" t="s">
        <v>180</v>
      </c>
      <c r="AB175" s="1">
        <v>210.39</v>
      </c>
      <c r="AC175">
        <v>4.0</v>
      </c>
      <c r="AD175">
        <v>5.0</v>
      </c>
      <c r="AE175">
        <f t="shared" si="6"/>
        <v>20</v>
      </c>
      <c r="AF175">
        <f t="shared" si="7"/>
        <v>10.5195</v>
      </c>
      <c r="AG175" t="s">
        <v>181</v>
      </c>
      <c r="AH175" s="11" t="s">
        <v>136</v>
      </c>
      <c r="AI175" s="6">
        <v>164748.0</v>
      </c>
      <c r="AJ175" s="7">
        <v>293.0</v>
      </c>
      <c r="AK175" s="3">
        <f t="shared" si="8"/>
        <v>19449.37052</v>
      </c>
      <c r="AL175" s="1" t="str">
        <f t="shared" si="9"/>
        <v/>
      </c>
      <c r="AM175" s="1">
        <v>62.0</v>
      </c>
      <c r="AN175" s="1">
        <v>8.0</v>
      </c>
    </row>
    <row r="176" ht="13.5" customHeight="1">
      <c r="A176">
        <v>700.0</v>
      </c>
      <c r="C176" s="1">
        <v>0.008254590000000001</v>
      </c>
      <c r="D176" s="2">
        <v>-169.853</v>
      </c>
      <c r="E176" s="3">
        <f t="shared" si="2"/>
        <v>0.2446521163</v>
      </c>
      <c r="F176" s="8">
        <v>4.0</v>
      </c>
      <c r="G176" s="9">
        <v>0.00603672</v>
      </c>
      <c r="H176" s="2">
        <v>-139.461</v>
      </c>
      <c r="I176" s="3">
        <f t="shared" si="3"/>
        <v>0.0003495030233</v>
      </c>
      <c r="J176" t="str">
        <f t="shared" si="4"/>
        <v/>
      </c>
      <c r="L176" s="4">
        <v>0.04</v>
      </c>
      <c r="M176" t="s">
        <v>177</v>
      </c>
      <c r="N176" t="s">
        <v>178</v>
      </c>
      <c r="P176" t="s">
        <v>35</v>
      </c>
      <c r="Q176" s="5"/>
      <c r="S176" s="3">
        <f t="shared" si="13"/>
        <v>121.1447207</v>
      </c>
      <c r="U176" s="3">
        <f t="shared" si="5"/>
        <v>0.2446521163</v>
      </c>
      <c r="V176" t="s">
        <v>91</v>
      </c>
      <c r="W176" t="s">
        <v>38</v>
      </c>
      <c r="X176" t="s">
        <v>179</v>
      </c>
      <c r="Y176" s="11" t="s">
        <v>180</v>
      </c>
      <c r="AB176" s="1">
        <v>210.39</v>
      </c>
      <c r="AC176">
        <v>4.0</v>
      </c>
      <c r="AD176">
        <v>5.0</v>
      </c>
      <c r="AE176">
        <f t="shared" si="6"/>
        <v>20</v>
      </c>
      <c r="AF176">
        <f t="shared" si="7"/>
        <v>10.5195</v>
      </c>
      <c r="AG176" t="s">
        <v>181</v>
      </c>
      <c r="AH176" s="11" t="s">
        <v>136</v>
      </c>
      <c r="AI176" s="6">
        <v>164748.0</v>
      </c>
      <c r="AJ176" s="7">
        <v>293.0</v>
      </c>
      <c r="AK176" s="3">
        <f t="shared" si="8"/>
        <v>28850.04161</v>
      </c>
      <c r="AL176" s="1" t="str">
        <f t="shared" si="9"/>
        <v/>
      </c>
      <c r="AM176" s="1">
        <v>62.0</v>
      </c>
      <c r="AN176" s="1">
        <v>8.0</v>
      </c>
    </row>
    <row r="177" ht="13.5" customHeight="1">
      <c r="A177">
        <v>1000.0</v>
      </c>
      <c r="C177" s="1">
        <v>0.0110453</v>
      </c>
      <c r="D177" s="2">
        <v>-187.5</v>
      </c>
      <c r="E177" s="3">
        <f t="shared" si="2"/>
        <v>0.3182914905</v>
      </c>
      <c r="F177" s="8">
        <v>4.0</v>
      </c>
      <c r="G177" s="9">
        <v>0.00603672</v>
      </c>
      <c r="H177" s="2">
        <v>-139.461</v>
      </c>
      <c r="I177" s="3">
        <f t="shared" si="3"/>
        <v>0.0003182914905</v>
      </c>
      <c r="J177" t="str">
        <f t="shared" si="4"/>
        <v/>
      </c>
      <c r="L177" s="4">
        <v>0.04</v>
      </c>
      <c r="M177" t="s">
        <v>177</v>
      </c>
      <c r="N177" t="s">
        <v>178</v>
      </c>
      <c r="P177" t="s">
        <v>35</v>
      </c>
      <c r="Q177" s="5"/>
      <c r="S177" s="3">
        <f t="shared" si="13"/>
        <v>90.53624619</v>
      </c>
      <c r="U177" s="3">
        <f t="shared" si="5"/>
        <v>0.3182914905</v>
      </c>
      <c r="V177" t="s">
        <v>91</v>
      </c>
      <c r="W177" t="s">
        <v>38</v>
      </c>
      <c r="X177" t="s">
        <v>179</v>
      </c>
      <c r="Y177" s="11" t="s">
        <v>180</v>
      </c>
      <c r="AB177" s="1">
        <v>210.39</v>
      </c>
      <c r="AC177">
        <v>4.0</v>
      </c>
      <c r="AD177">
        <v>5.0</v>
      </c>
      <c r="AE177">
        <f t="shared" si="6"/>
        <v>20</v>
      </c>
      <c r="AF177">
        <f t="shared" si="7"/>
        <v>10.5195</v>
      </c>
      <c r="AG177" t="s">
        <v>181</v>
      </c>
      <c r="AH177" s="11" t="s">
        <v>136</v>
      </c>
      <c r="AI177" s="6">
        <v>164748.0</v>
      </c>
      <c r="AJ177" s="7">
        <v>293.0</v>
      </c>
      <c r="AK177" s="3">
        <f t="shared" si="8"/>
        <v>35156.25</v>
      </c>
      <c r="AL177" s="1" t="str">
        <f t="shared" si="9"/>
        <v/>
      </c>
      <c r="AM177" s="1">
        <v>62.0</v>
      </c>
      <c r="AN177" s="1">
        <v>8.0</v>
      </c>
    </row>
    <row r="178" ht="13.5" customHeight="1">
      <c r="A178">
        <v>300.0</v>
      </c>
      <c r="C178" s="1">
        <v>5.5E-4</v>
      </c>
      <c r="D178" s="2">
        <v>162.0</v>
      </c>
      <c r="E178" s="3">
        <f t="shared" si="2"/>
        <v>1.431490909</v>
      </c>
      <c r="F178" s="8">
        <v>9.0</v>
      </c>
      <c r="G178" s="24">
        <v>5.5E-4</v>
      </c>
      <c r="H178" s="2">
        <v>162.0</v>
      </c>
      <c r="I178" s="3">
        <f t="shared" si="3"/>
        <v>0.004771636364</v>
      </c>
      <c r="J178">
        <f t="shared" si="4"/>
        <v>0.975</v>
      </c>
      <c r="K178">
        <v>1.4681958041958036</v>
      </c>
      <c r="L178" s="4">
        <v>0.0</v>
      </c>
      <c r="M178" t="s">
        <v>182</v>
      </c>
      <c r="N178" t="s">
        <v>183</v>
      </c>
      <c r="P178" t="s">
        <v>184</v>
      </c>
      <c r="Q178" s="5"/>
      <c r="S178" s="3">
        <f t="shared" si="13"/>
        <v>1818.181818</v>
      </c>
      <c r="U178" s="3">
        <f t="shared" si="5"/>
        <v>1.431490909</v>
      </c>
      <c r="V178" t="s">
        <v>185</v>
      </c>
      <c r="W178" t="s">
        <v>186</v>
      </c>
      <c r="X178" t="s">
        <v>187</v>
      </c>
      <c r="Y178" s="11" t="s">
        <v>188</v>
      </c>
      <c r="Z178" t="s">
        <v>189</v>
      </c>
      <c r="AB178" s="1">
        <v>509.21</v>
      </c>
      <c r="AC178">
        <v>3.0</v>
      </c>
      <c r="AD178">
        <v>5.0</v>
      </c>
      <c r="AE178">
        <f t="shared" si="6"/>
        <v>15</v>
      </c>
      <c r="AF178">
        <f t="shared" si="7"/>
        <v>33.94733333</v>
      </c>
      <c r="AG178" t="s">
        <v>190</v>
      </c>
      <c r="AH178" s="11" t="s">
        <v>191</v>
      </c>
      <c r="AI178" s="6">
        <v>74348.0</v>
      </c>
      <c r="AJ178" s="7">
        <v>300.0</v>
      </c>
      <c r="AK178" s="3">
        <f t="shared" si="8"/>
        <v>26244</v>
      </c>
      <c r="AL178" s="1">
        <f t="shared" si="9"/>
        <v>0.9064929127</v>
      </c>
      <c r="AM178" s="1">
        <v>166.0</v>
      </c>
      <c r="AN178" s="1">
        <v>12.0</v>
      </c>
    </row>
    <row r="179" ht="13.5" customHeight="1">
      <c r="A179">
        <v>300.0</v>
      </c>
      <c r="C179" s="1">
        <v>4.5E-4</v>
      </c>
      <c r="D179" s="2">
        <v>-174.0</v>
      </c>
      <c r="E179" s="3">
        <f t="shared" si="2"/>
        <v>2.0184</v>
      </c>
      <c r="F179" s="8">
        <v>9.0</v>
      </c>
      <c r="G179" s="24">
        <v>4.5E-4</v>
      </c>
      <c r="H179" s="2">
        <v>-174.0</v>
      </c>
      <c r="I179" s="3">
        <f t="shared" si="3"/>
        <v>0.006728</v>
      </c>
      <c r="J179">
        <f t="shared" si="4"/>
        <v>0.5025</v>
      </c>
      <c r="K179">
        <v>4.016716417910448</v>
      </c>
      <c r="L179" s="4">
        <v>0.0</v>
      </c>
      <c r="M179" t="s">
        <v>182</v>
      </c>
      <c r="N179" t="s">
        <v>192</v>
      </c>
      <c r="P179" t="s">
        <v>184</v>
      </c>
      <c r="Q179" s="5"/>
      <c r="S179" s="3">
        <f t="shared" si="13"/>
        <v>2222.222222</v>
      </c>
      <c r="U179" s="3">
        <f t="shared" si="5"/>
        <v>2.0184</v>
      </c>
      <c r="V179" t="s">
        <v>185</v>
      </c>
      <c r="W179" t="s">
        <v>186</v>
      </c>
      <c r="X179" t="s">
        <v>187</v>
      </c>
      <c r="Y179" s="11" t="s">
        <v>188</v>
      </c>
      <c r="Z179" t="s">
        <v>189</v>
      </c>
      <c r="AB179" s="1">
        <v>509.21</v>
      </c>
      <c r="AC179">
        <v>3.0</v>
      </c>
      <c r="AD179">
        <v>5.0</v>
      </c>
      <c r="AE179">
        <f t="shared" si="6"/>
        <v>15</v>
      </c>
      <c r="AF179">
        <f t="shared" si="7"/>
        <v>33.94733333</v>
      </c>
      <c r="AG179" t="s">
        <v>190</v>
      </c>
      <c r="AH179" s="11" t="s">
        <v>191</v>
      </c>
      <c r="AI179" s="6">
        <v>74348.0</v>
      </c>
      <c r="AJ179" s="7">
        <v>300.0</v>
      </c>
      <c r="AK179" s="3">
        <f t="shared" si="8"/>
        <v>30276</v>
      </c>
      <c r="AL179" s="1">
        <f t="shared" si="9"/>
        <v>0.404974237</v>
      </c>
      <c r="AM179" s="1">
        <v>166.0</v>
      </c>
      <c r="AN179" s="1">
        <v>12.0</v>
      </c>
    </row>
    <row r="180" ht="13.5" customHeight="1">
      <c r="A180">
        <v>300.0</v>
      </c>
      <c r="C180" s="1">
        <v>1.9E-4</v>
      </c>
      <c r="D180" s="2">
        <v>38.0</v>
      </c>
      <c r="E180" s="3">
        <f t="shared" si="2"/>
        <v>0.228</v>
      </c>
      <c r="F180" s="8">
        <v>9.0</v>
      </c>
      <c r="G180" s="24">
        <v>1.9E-4</v>
      </c>
      <c r="H180" s="2">
        <v>38.0</v>
      </c>
      <c r="I180" s="3">
        <f t="shared" si="3"/>
        <v>0.00076</v>
      </c>
      <c r="J180">
        <f t="shared" si="4"/>
        <v>0.0675</v>
      </c>
      <c r="K180">
        <v>3.3777777777777764</v>
      </c>
      <c r="L180" s="4">
        <v>0.0</v>
      </c>
      <c r="M180" t="s">
        <v>193</v>
      </c>
      <c r="N180" t="s">
        <v>194</v>
      </c>
      <c r="P180" t="s">
        <v>184</v>
      </c>
      <c r="Q180" s="5"/>
      <c r="S180" s="3">
        <f t="shared" si="13"/>
        <v>5263.157895</v>
      </c>
      <c r="U180" s="3">
        <f t="shared" si="5"/>
        <v>0.228</v>
      </c>
      <c r="V180" t="s">
        <v>185</v>
      </c>
      <c r="W180" t="s">
        <v>186</v>
      </c>
      <c r="X180" t="s">
        <v>187</v>
      </c>
      <c r="Y180" s="11" t="s">
        <v>188</v>
      </c>
      <c r="Z180" t="s">
        <v>189</v>
      </c>
      <c r="AB180" s="1">
        <v>479.59</v>
      </c>
      <c r="AC180">
        <v>3.0</v>
      </c>
      <c r="AD180">
        <v>5.0</v>
      </c>
      <c r="AE180">
        <f t="shared" si="6"/>
        <v>15</v>
      </c>
      <c r="AF180">
        <f t="shared" si="7"/>
        <v>31.97266667</v>
      </c>
      <c r="AG180" t="s">
        <v>195</v>
      </c>
      <c r="AH180" s="11" t="s">
        <v>196</v>
      </c>
      <c r="AI180" s="6">
        <v>2084.0</v>
      </c>
      <c r="AJ180" s="7">
        <v>300.0</v>
      </c>
      <c r="AK180" s="3">
        <f t="shared" si="8"/>
        <v>1444</v>
      </c>
      <c r="AL180" s="1">
        <f t="shared" si="9"/>
        <v>1.140581717</v>
      </c>
      <c r="AM180" s="1">
        <v>166.0</v>
      </c>
      <c r="AN180" s="1">
        <v>12.0</v>
      </c>
    </row>
    <row r="181" ht="13.5" customHeight="1">
      <c r="A181">
        <v>300.0</v>
      </c>
      <c r="C181" s="1">
        <v>1.22E-4</v>
      </c>
      <c r="D181" s="2">
        <v>63.0</v>
      </c>
      <c r="E181" s="3">
        <f t="shared" si="2"/>
        <v>0.9759836066</v>
      </c>
      <c r="F181" s="8">
        <v>9.0</v>
      </c>
      <c r="G181" s="24">
        <v>1.22E-4</v>
      </c>
      <c r="H181" s="2">
        <v>63.0</v>
      </c>
      <c r="I181" s="3">
        <f t="shared" si="3"/>
        <v>0.003253278689</v>
      </c>
      <c r="J181">
        <f t="shared" si="4"/>
        <v>0.1875</v>
      </c>
      <c r="K181">
        <v>5.205245901639345</v>
      </c>
      <c r="L181" s="4">
        <v>0.0</v>
      </c>
      <c r="M181" t="s">
        <v>193</v>
      </c>
      <c r="N181" t="s">
        <v>197</v>
      </c>
      <c r="P181" t="s">
        <v>184</v>
      </c>
      <c r="Q181" s="5"/>
      <c r="S181" s="3">
        <f t="shared" si="13"/>
        <v>8196.721311</v>
      </c>
      <c r="U181" s="3">
        <f t="shared" si="5"/>
        <v>0.9759836066</v>
      </c>
      <c r="V181" t="s">
        <v>185</v>
      </c>
      <c r="W181" t="s">
        <v>186</v>
      </c>
      <c r="X181" t="s">
        <v>187</v>
      </c>
      <c r="Y181" s="11" t="s">
        <v>188</v>
      </c>
      <c r="Z181" t="s">
        <v>189</v>
      </c>
      <c r="AB181" s="1">
        <v>479.59</v>
      </c>
      <c r="AC181">
        <v>3.0</v>
      </c>
      <c r="AD181">
        <v>5.0</v>
      </c>
      <c r="AE181">
        <f t="shared" si="6"/>
        <v>15</v>
      </c>
      <c r="AF181">
        <f t="shared" si="7"/>
        <v>31.97266667</v>
      </c>
      <c r="AG181" t="s">
        <v>195</v>
      </c>
      <c r="AH181" s="11" t="s">
        <v>196</v>
      </c>
      <c r="AI181" s="6">
        <v>2084.0</v>
      </c>
      <c r="AJ181" s="7">
        <v>300.0</v>
      </c>
      <c r="AK181" s="3">
        <f t="shared" si="8"/>
        <v>3969</v>
      </c>
      <c r="AL181" s="1">
        <f t="shared" si="9"/>
        <v>1.152683296</v>
      </c>
      <c r="AM181" s="1">
        <v>166.0</v>
      </c>
      <c r="AN181" s="1">
        <v>12.0</v>
      </c>
    </row>
    <row r="182" ht="13.5" customHeight="1">
      <c r="A182">
        <v>300.0</v>
      </c>
      <c r="C182" s="1">
        <v>6.94238E-4</v>
      </c>
      <c r="D182" s="2">
        <v>78.6699</v>
      </c>
      <c r="E182" s="3">
        <f t="shared" si="2"/>
        <v>0.267442282</v>
      </c>
      <c r="F182" s="8">
        <v>9.0</v>
      </c>
      <c r="G182" s="24">
        <v>8.49855E-4</v>
      </c>
      <c r="H182" s="2">
        <v>122.163</v>
      </c>
      <c r="I182" s="3">
        <f t="shared" si="3"/>
        <v>0.0008914742734</v>
      </c>
      <c r="J182">
        <f t="shared" si="4"/>
        <v>0.1784435576</v>
      </c>
      <c r="K182">
        <v>1.49875</v>
      </c>
      <c r="L182" s="4">
        <v>0.85</v>
      </c>
      <c r="M182" s="1" t="s">
        <v>198</v>
      </c>
      <c r="N182" t="s">
        <v>199</v>
      </c>
      <c r="O182" s="2"/>
      <c r="P182" t="s">
        <v>184</v>
      </c>
      <c r="Q182" s="5"/>
      <c r="S182" s="3">
        <f t="shared" si="13"/>
        <v>1440.42821</v>
      </c>
      <c r="U182" s="3">
        <f t="shared" si="5"/>
        <v>0.267442282</v>
      </c>
      <c r="V182" t="s">
        <v>185</v>
      </c>
      <c r="W182" t="s">
        <v>186</v>
      </c>
      <c r="X182" t="s">
        <v>200</v>
      </c>
      <c r="Y182" s="11" t="s">
        <v>201</v>
      </c>
      <c r="Z182" t="s">
        <v>202</v>
      </c>
      <c r="AB182" s="1">
        <v>479.59</v>
      </c>
      <c r="AC182">
        <v>3.0</v>
      </c>
      <c r="AD182">
        <v>5.0</v>
      </c>
      <c r="AE182">
        <f t="shared" si="6"/>
        <v>15</v>
      </c>
      <c r="AF182">
        <f t="shared" si="7"/>
        <v>31.97266667</v>
      </c>
      <c r="AG182" t="s">
        <v>195</v>
      </c>
      <c r="AH182" s="11" t="s">
        <v>196</v>
      </c>
      <c r="AI182" s="6">
        <v>2084.0</v>
      </c>
      <c r="AJ182" s="7">
        <v>300.0</v>
      </c>
      <c r="AK182" s="3">
        <f t="shared" si="8"/>
        <v>6188.953166</v>
      </c>
      <c r="AL182" s="1">
        <f t="shared" si="9"/>
        <v>0.7035152294</v>
      </c>
      <c r="AM182" s="1">
        <v>166.0</v>
      </c>
      <c r="AN182" s="1">
        <v>12.0</v>
      </c>
    </row>
    <row r="183" ht="13.5" customHeight="1">
      <c r="A183">
        <v>400.0</v>
      </c>
      <c r="C183" s="1">
        <v>8.49855E-4</v>
      </c>
      <c r="D183" s="2">
        <v>122.163</v>
      </c>
      <c r="E183" s="3">
        <f t="shared" si="2"/>
        <v>0.7024162272</v>
      </c>
      <c r="F183" s="8">
        <v>9.0</v>
      </c>
      <c r="G183" s="24">
        <v>8.49855E-4</v>
      </c>
      <c r="H183" s="2">
        <v>122.163</v>
      </c>
      <c r="I183" s="3">
        <f t="shared" si="3"/>
        <v>0.001756040568</v>
      </c>
      <c r="J183">
        <f t="shared" si="4"/>
        <v>0.4587717345</v>
      </c>
      <c r="K183">
        <v>1.53108</v>
      </c>
      <c r="L183" s="4">
        <v>0.85</v>
      </c>
      <c r="M183" s="1" t="s">
        <v>198</v>
      </c>
      <c r="N183" t="s">
        <v>199</v>
      </c>
      <c r="O183" s="2"/>
      <c r="P183" t="s">
        <v>184</v>
      </c>
      <c r="Q183" s="5"/>
      <c r="S183" s="3">
        <f t="shared" si="13"/>
        <v>1176.671315</v>
      </c>
      <c r="U183" s="3">
        <f t="shared" si="5"/>
        <v>0.7024162272</v>
      </c>
      <c r="V183" t="s">
        <v>185</v>
      </c>
      <c r="W183" t="s">
        <v>186</v>
      </c>
      <c r="X183" t="s">
        <v>200</v>
      </c>
      <c r="Y183" s="11" t="s">
        <v>201</v>
      </c>
      <c r="Z183" t="s">
        <v>202</v>
      </c>
      <c r="AB183" s="1">
        <v>479.59</v>
      </c>
      <c r="AC183">
        <v>3.0</v>
      </c>
      <c r="AD183">
        <v>5.0</v>
      </c>
      <c r="AE183">
        <f t="shared" si="6"/>
        <v>15</v>
      </c>
      <c r="AF183">
        <f t="shared" si="7"/>
        <v>31.97266667</v>
      </c>
      <c r="AG183" t="s">
        <v>195</v>
      </c>
      <c r="AH183" s="11" t="s">
        <v>196</v>
      </c>
      <c r="AI183" s="6">
        <v>2084.0</v>
      </c>
      <c r="AJ183" s="7">
        <v>300.0</v>
      </c>
      <c r="AK183" s="3">
        <f t="shared" si="8"/>
        <v>14923.79857</v>
      </c>
      <c r="AL183" s="1">
        <f t="shared" si="9"/>
        <v>0.7500791617</v>
      </c>
      <c r="AM183" s="1">
        <v>166.0</v>
      </c>
      <c r="AN183" s="1">
        <v>12.0</v>
      </c>
    </row>
    <row r="184" ht="13.5" customHeight="1">
      <c r="A184">
        <v>700.0</v>
      </c>
      <c r="C184" s="1">
        <v>0.00121347</v>
      </c>
      <c r="D184" s="2">
        <v>199.034</v>
      </c>
      <c r="E184" s="3">
        <f t="shared" si="2"/>
        <v>2.285196437</v>
      </c>
      <c r="F184" s="8">
        <v>9.0</v>
      </c>
      <c r="G184" s="24">
        <v>8.49855E-4</v>
      </c>
      <c r="H184" s="2">
        <v>122.163</v>
      </c>
      <c r="I184" s="3">
        <f t="shared" si="3"/>
        <v>0.003264566339</v>
      </c>
      <c r="J184">
        <f t="shared" si="4"/>
        <v>1.384355066</v>
      </c>
      <c r="K184">
        <v>1.65073</v>
      </c>
      <c r="L184" s="4">
        <v>0.85</v>
      </c>
      <c r="M184" s="1" t="s">
        <v>198</v>
      </c>
      <c r="N184" t="s">
        <v>199</v>
      </c>
      <c r="O184" s="2"/>
      <c r="P184" t="s">
        <v>184</v>
      </c>
      <c r="Q184" s="5"/>
      <c r="S184" s="3">
        <f t="shared" si="13"/>
        <v>824.0830016</v>
      </c>
      <c r="U184" s="3">
        <f t="shared" si="5"/>
        <v>2.285196437</v>
      </c>
      <c r="V184" t="s">
        <v>185</v>
      </c>
      <c r="W184" t="s">
        <v>186</v>
      </c>
      <c r="X184" t="s">
        <v>200</v>
      </c>
      <c r="Y184" s="11" t="s">
        <v>201</v>
      </c>
      <c r="Z184" t="s">
        <v>202</v>
      </c>
      <c r="AB184" s="1">
        <v>479.59</v>
      </c>
      <c r="AC184">
        <v>3.0</v>
      </c>
      <c r="AD184">
        <v>5.0</v>
      </c>
      <c r="AE184">
        <f t="shared" si="6"/>
        <v>15</v>
      </c>
      <c r="AF184">
        <f t="shared" si="7"/>
        <v>31.97266667</v>
      </c>
      <c r="AG184" t="s">
        <v>195</v>
      </c>
      <c r="AH184" s="11" t="s">
        <v>196</v>
      </c>
      <c r="AI184" s="6">
        <v>2084.0</v>
      </c>
      <c r="AJ184" s="7">
        <v>300.0</v>
      </c>
      <c r="AK184" s="3">
        <f t="shared" si="8"/>
        <v>39614.53316</v>
      </c>
      <c r="AL184" s="1">
        <f t="shared" si="9"/>
        <v>0.8526735243</v>
      </c>
      <c r="AM184" s="1">
        <v>166.0</v>
      </c>
      <c r="AN184" s="1">
        <v>12.0</v>
      </c>
    </row>
    <row r="185" ht="13.5" customHeight="1">
      <c r="A185">
        <v>1000.0</v>
      </c>
      <c r="C185" s="1">
        <v>0.00127604</v>
      </c>
      <c r="D185" s="2">
        <v>165.794</v>
      </c>
      <c r="E185" s="3">
        <f t="shared" si="2"/>
        <v>2.154137052</v>
      </c>
      <c r="F185" s="8">
        <v>9.0</v>
      </c>
      <c r="G185" s="24">
        <v>8.49855E-4</v>
      </c>
      <c r="H185" s="2">
        <v>122.163</v>
      </c>
      <c r="I185" s="3">
        <f t="shared" si="3"/>
        <v>0.002154137052</v>
      </c>
      <c r="J185">
        <f t="shared" si="4"/>
        <v>0.948261434</v>
      </c>
      <c r="K185">
        <v>2.27167</v>
      </c>
      <c r="L185" s="4">
        <v>0.85</v>
      </c>
      <c r="M185" s="1" t="s">
        <v>198</v>
      </c>
      <c r="N185" t="s">
        <v>199</v>
      </c>
      <c r="P185" t="s">
        <v>184</v>
      </c>
      <c r="Q185" s="5"/>
      <c r="S185" s="3">
        <f t="shared" si="13"/>
        <v>783.674493</v>
      </c>
      <c r="U185" s="3">
        <f t="shared" si="5"/>
        <v>2.154137052</v>
      </c>
      <c r="V185" t="s">
        <v>185</v>
      </c>
      <c r="W185" t="s">
        <v>186</v>
      </c>
      <c r="X185" t="s">
        <v>200</v>
      </c>
      <c r="Y185" s="11" t="s">
        <v>201</v>
      </c>
      <c r="Z185" t="s">
        <v>202</v>
      </c>
      <c r="AA185" t="s">
        <v>203</v>
      </c>
      <c r="AB185" s="1">
        <v>479.59</v>
      </c>
      <c r="AC185">
        <v>3.0</v>
      </c>
      <c r="AD185">
        <v>5.0</v>
      </c>
      <c r="AE185">
        <f t="shared" si="6"/>
        <v>15</v>
      </c>
      <c r="AF185">
        <f t="shared" si="7"/>
        <v>31.97266667</v>
      </c>
      <c r="AG185" t="s">
        <v>195</v>
      </c>
      <c r="AH185" s="11" t="s">
        <v>196</v>
      </c>
      <c r="AI185" s="6">
        <v>2084.0</v>
      </c>
      <c r="AJ185" s="7">
        <v>300.0</v>
      </c>
      <c r="AK185" s="3">
        <f t="shared" si="8"/>
        <v>27487.65044</v>
      </c>
      <c r="AL185" s="1">
        <f t="shared" si="9"/>
        <v>0.8417445152</v>
      </c>
      <c r="AM185" s="1">
        <v>166.0</v>
      </c>
      <c r="AN185" s="1">
        <v>12.0</v>
      </c>
    </row>
    <row r="186" ht="13.5" customHeight="1">
      <c r="A186">
        <v>300.0</v>
      </c>
      <c r="C186" s="1">
        <v>0.00597571</v>
      </c>
      <c r="D186" s="2">
        <v>-279.857</v>
      </c>
      <c r="E186" s="3">
        <f t="shared" si="2"/>
        <v>0.3931914724</v>
      </c>
      <c r="F186" s="8">
        <v>6.0</v>
      </c>
      <c r="G186" s="1">
        <v>0.00677423</v>
      </c>
      <c r="H186" s="2">
        <v>-295.566</v>
      </c>
      <c r="I186" s="3">
        <f t="shared" si="3"/>
        <v>0.001310638241</v>
      </c>
      <c r="J186">
        <f t="shared" si="4"/>
        <v>0.1884355353</v>
      </c>
      <c r="K186">
        <v>2.08661</v>
      </c>
      <c r="L186" s="4">
        <v>0.05</v>
      </c>
      <c r="M186" t="s">
        <v>204</v>
      </c>
      <c r="N186" s="1" t="s">
        <v>205</v>
      </c>
      <c r="O186">
        <v>0.185618</v>
      </c>
      <c r="P186" t="s">
        <v>206</v>
      </c>
      <c r="Q186" s="5"/>
      <c r="S186" s="3">
        <f t="shared" si="13"/>
        <v>167.3441315</v>
      </c>
      <c r="U186" s="3">
        <f t="shared" si="5"/>
        <v>0.3931914724</v>
      </c>
      <c r="V186" t="s">
        <v>37</v>
      </c>
      <c r="W186" t="s">
        <v>38</v>
      </c>
      <c r="X186" t="s">
        <v>207</v>
      </c>
      <c r="Y186" s="11" t="s">
        <v>208</v>
      </c>
      <c r="AB186">
        <f t="shared" ref="AB186:AB188" si="14">9.0436^3</f>
        <v>739.6462088</v>
      </c>
      <c r="AC186">
        <v>2.0</v>
      </c>
      <c r="AD186" s="27">
        <v>16.05</v>
      </c>
      <c r="AE186">
        <f t="shared" si="6"/>
        <v>32.1</v>
      </c>
      <c r="AF186">
        <f t="shared" si="7"/>
        <v>23.04193797</v>
      </c>
      <c r="AG186" t="s">
        <v>209</v>
      </c>
      <c r="AH186" s="11" t="s">
        <v>208</v>
      </c>
      <c r="AI186" s="6">
        <v>171715.0</v>
      </c>
      <c r="AJ186" s="7">
        <v>300.0</v>
      </c>
      <c r="AK186" s="3">
        <f t="shared" si="8"/>
        <v>78319.94045</v>
      </c>
      <c r="AL186" s="1">
        <f t="shared" si="9"/>
        <v>0.05870570171</v>
      </c>
      <c r="AM186" s="1">
        <v>204.0</v>
      </c>
      <c r="AN186" s="1">
        <v>48.0</v>
      </c>
    </row>
    <row r="187" ht="13.5" customHeight="1">
      <c r="A187">
        <v>400.0</v>
      </c>
      <c r="C187" s="1">
        <v>0.00677423</v>
      </c>
      <c r="D187" s="2">
        <v>-295.566</v>
      </c>
      <c r="E187" s="3">
        <f t="shared" si="2"/>
        <v>0.5158328569</v>
      </c>
      <c r="F187" s="8">
        <v>6.0</v>
      </c>
      <c r="G187" s="1">
        <v>0.00677423</v>
      </c>
      <c r="H187" s="2">
        <v>-295.566</v>
      </c>
      <c r="I187" s="3">
        <f t="shared" si="3"/>
        <v>0.001289582142</v>
      </c>
      <c r="J187">
        <f t="shared" si="4"/>
        <v>0.2968617171</v>
      </c>
      <c r="K187">
        <v>1.73762</v>
      </c>
      <c r="L187" s="4">
        <v>0.05</v>
      </c>
      <c r="M187" t="s">
        <v>204</v>
      </c>
      <c r="N187" s="1" t="s">
        <v>205</v>
      </c>
      <c r="O187">
        <v>0.290029</v>
      </c>
      <c r="P187" t="s">
        <v>206</v>
      </c>
      <c r="Q187" s="5"/>
      <c r="S187" s="3">
        <f t="shared" si="13"/>
        <v>147.6182533</v>
      </c>
      <c r="U187" s="3">
        <f t="shared" si="5"/>
        <v>0.5158328569</v>
      </c>
      <c r="V187" t="s">
        <v>37</v>
      </c>
      <c r="W187" t="s">
        <v>38</v>
      </c>
      <c r="X187" t="s">
        <v>207</v>
      </c>
      <c r="Y187" s="11" t="s">
        <v>208</v>
      </c>
      <c r="AB187">
        <f t="shared" si="14"/>
        <v>739.6462088</v>
      </c>
      <c r="AC187">
        <v>2.0</v>
      </c>
      <c r="AD187" s="27">
        <v>16.05</v>
      </c>
      <c r="AE187">
        <f t="shared" si="6"/>
        <v>32.1</v>
      </c>
      <c r="AF187">
        <f t="shared" si="7"/>
        <v>23.04193797</v>
      </c>
      <c r="AG187" t="s">
        <v>209</v>
      </c>
      <c r="AH187" s="11" t="s">
        <v>208</v>
      </c>
      <c r="AI187" s="6">
        <v>171715.0</v>
      </c>
      <c r="AJ187" s="7">
        <v>300.0</v>
      </c>
      <c r="AK187" s="3">
        <f t="shared" si="8"/>
        <v>87359.26036</v>
      </c>
      <c r="AL187" s="1">
        <f t="shared" si="9"/>
        <v>0.08291537575</v>
      </c>
      <c r="AM187" s="1">
        <v>204.0</v>
      </c>
      <c r="AN187" s="1">
        <v>48.0</v>
      </c>
    </row>
    <row r="188" ht="13.5" customHeight="1">
      <c r="A188">
        <v>700.0</v>
      </c>
      <c r="C188" s="1">
        <v>0.00843493</v>
      </c>
      <c r="D188" s="2">
        <v>-334.669</v>
      </c>
      <c r="E188" s="3">
        <f t="shared" si="2"/>
        <v>0.9294960088</v>
      </c>
      <c r="F188" s="8">
        <v>6.0</v>
      </c>
      <c r="G188" s="1">
        <v>0.00677423</v>
      </c>
      <c r="H188" s="2">
        <v>-295.566</v>
      </c>
      <c r="I188" s="3">
        <f t="shared" si="3"/>
        <v>0.001327851441</v>
      </c>
      <c r="J188">
        <f t="shared" si="4"/>
        <v>0.5943601146</v>
      </c>
      <c r="K188">
        <v>1.56386</v>
      </c>
      <c r="L188" s="4">
        <v>0.05</v>
      </c>
      <c r="M188" t="s">
        <v>204</v>
      </c>
      <c r="N188" s="1" t="s">
        <v>205</v>
      </c>
      <c r="O188">
        <v>0.497544</v>
      </c>
      <c r="P188" t="s">
        <v>206</v>
      </c>
      <c r="Q188" s="5"/>
      <c r="S188" s="3">
        <f t="shared" si="13"/>
        <v>118.5546294</v>
      </c>
      <c r="U188" s="3">
        <f t="shared" si="5"/>
        <v>0.9294960088</v>
      </c>
      <c r="V188" t="s">
        <v>37</v>
      </c>
      <c r="W188" t="s">
        <v>38</v>
      </c>
      <c r="X188" t="s">
        <v>207</v>
      </c>
      <c r="Y188" s="11" t="s">
        <v>208</v>
      </c>
      <c r="AB188">
        <f t="shared" si="14"/>
        <v>739.6462088</v>
      </c>
      <c r="AC188">
        <v>2.0</v>
      </c>
      <c r="AD188" s="27">
        <v>16.05</v>
      </c>
      <c r="AE188">
        <f t="shared" si="6"/>
        <v>32.1</v>
      </c>
      <c r="AF188">
        <f t="shared" si="7"/>
        <v>23.04193797</v>
      </c>
      <c r="AG188" t="s">
        <v>209</v>
      </c>
      <c r="AH188" s="11" t="s">
        <v>208</v>
      </c>
      <c r="AI188" s="6">
        <v>171715.0</v>
      </c>
      <c r="AJ188" s="7">
        <v>300.0</v>
      </c>
      <c r="AK188" s="3">
        <f t="shared" si="8"/>
        <v>112003.3396</v>
      </c>
      <c r="AL188" s="1">
        <f t="shared" si="9"/>
        <v>0.1294817356</v>
      </c>
      <c r="AM188" s="1">
        <v>204.0</v>
      </c>
      <c r="AN188" s="1">
        <v>48.0</v>
      </c>
    </row>
    <row r="189" ht="13.5" customHeight="1">
      <c r="A189">
        <v>300.0</v>
      </c>
      <c r="C189" s="1">
        <v>0.00292032</v>
      </c>
      <c r="D189" s="2">
        <v>-257.303</v>
      </c>
      <c r="E189" s="3">
        <f t="shared" si="2"/>
        <v>0.6801121159</v>
      </c>
      <c r="F189" s="8">
        <v>6.0</v>
      </c>
      <c r="G189" s="1">
        <v>0.00340249</v>
      </c>
      <c r="H189" s="2">
        <v>-276.162</v>
      </c>
      <c r="I189" s="3">
        <f t="shared" si="3"/>
        <v>0.002267040386</v>
      </c>
      <c r="J189">
        <f t="shared" si="4"/>
        <v>0.3108018352</v>
      </c>
      <c r="K189">
        <v>2.18825</v>
      </c>
      <c r="L189" s="4">
        <v>0.1</v>
      </c>
      <c r="M189" t="s">
        <v>210</v>
      </c>
      <c r="N189" s="1" t="s">
        <v>205</v>
      </c>
      <c r="O189">
        <v>0.300953</v>
      </c>
      <c r="P189" t="s">
        <v>206</v>
      </c>
      <c r="Q189" s="5"/>
      <c r="S189" s="3">
        <f t="shared" si="13"/>
        <v>342.428227</v>
      </c>
      <c r="U189" s="3">
        <f t="shared" si="5"/>
        <v>0.6801121159</v>
      </c>
      <c r="V189" t="s">
        <v>37</v>
      </c>
      <c r="W189" t="s">
        <v>38</v>
      </c>
      <c r="X189" t="s">
        <v>207</v>
      </c>
      <c r="Y189" s="11" t="s">
        <v>208</v>
      </c>
      <c r="AB189">
        <f t="shared" ref="AB189:AB191" si="15">9.0497^3</f>
        <v>741.1439152</v>
      </c>
      <c r="AC189">
        <v>2.0</v>
      </c>
      <c r="AD189" s="27">
        <v>16.1</v>
      </c>
      <c r="AE189">
        <f t="shared" si="6"/>
        <v>32.2</v>
      </c>
      <c r="AF189">
        <f t="shared" si="7"/>
        <v>23.01689178</v>
      </c>
      <c r="AG189" t="s">
        <v>209</v>
      </c>
      <c r="AH189" s="11" t="s">
        <v>208</v>
      </c>
      <c r="AI189" s="6">
        <v>171715.0</v>
      </c>
      <c r="AJ189" s="7">
        <v>300.0</v>
      </c>
      <c r="AK189" s="3">
        <f t="shared" si="8"/>
        <v>66204.83381</v>
      </c>
      <c r="AL189" s="1">
        <f t="shared" si="9"/>
        <v>0.1145469952</v>
      </c>
      <c r="AM189" s="1">
        <v>204.0</v>
      </c>
      <c r="AN189" s="1">
        <v>48.0</v>
      </c>
    </row>
    <row r="190" ht="13.5" customHeight="1">
      <c r="A190">
        <v>400.0</v>
      </c>
      <c r="C190" s="1">
        <v>0.00340249</v>
      </c>
      <c r="D190" s="2">
        <v>-276.162</v>
      </c>
      <c r="E190" s="3">
        <f t="shared" si="2"/>
        <v>0.8965839752</v>
      </c>
      <c r="F190" s="8">
        <v>6.0</v>
      </c>
      <c r="G190" s="1">
        <v>0.00340249</v>
      </c>
      <c r="H190" s="2">
        <v>-276.162</v>
      </c>
      <c r="I190" s="3">
        <f t="shared" si="3"/>
        <v>0.002241459938</v>
      </c>
      <c r="J190">
        <f t="shared" si="4"/>
        <v>0.4696689708</v>
      </c>
      <c r="K190">
        <v>1.90897</v>
      </c>
      <c r="L190" s="4">
        <v>0.1</v>
      </c>
      <c r="M190" t="s">
        <v>210</v>
      </c>
      <c r="N190" s="1" t="s">
        <v>205</v>
      </c>
      <c r="O190">
        <v>0.452547</v>
      </c>
      <c r="P190" t="s">
        <v>206</v>
      </c>
      <c r="Q190" s="5"/>
      <c r="S190" s="3">
        <f t="shared" si="13"/>
        <v>293.9024068</v>
      </c>
      <c r="U190" s="3">
        <f t="shared" si="5"/>
        <v>0.8965839752</v>
      </c>
      <c r="V190" t="s">
        <v>37</v>
      </c>
      <c r="W190" t="s">
        <v>38</v>
      </c>
      <c r="X190" t="s">
        <v>207</v>
      </c>
      <c r="Y190" s="11" t="s">
        <v>208</v>
      </c>
      <c r="AB190">
        <f t="shared" si="15"/>
        <v>741.1439152</v>
      </c>
      <c r="AC190">
        <v>2.0</v>
      </c>
      <c r="AD190" s="27">
        <v>16.1</v>
      </c>
      <c r="AE190">
        <f t="shared" si="6"/>
        <v>32.2</v>
      </c>
      <c r="AF190">
        <f t="shared" si="7"/>
        <v>23.01689178</v>
      </c>
      <c r="AG190" t="s">
        <v>209</v>
      </c>
      <c r="AH190" s="11" t="s">
        <v>208</v>
      </c>
      <c r="AI190" s="6">
        <v>171715.0</v>
      </c>
      <c r="AJ190" s="7">
        <v>300.0</v>
      </c>
      <c r="AK190" s="3">
        <f t="shared" si="8"/>
        <v>76265.45024</v>
      </c>
      <c r="AL190" s="1">
        <f t="shared" si="9"/>
        <v>0.1502636233</v>
      </c>
      <c r="AM190" s="1">
        <v>204.0</v>
      </c>
      <c r="AN190" s="1">
        <v>48.0</v>
      </c>
    </row>
    <row r="191" ht="13.5" customHeight="1">
      <c r="A191">
        <v>700.0</v>
      </c>
      <c r="C191" s="1">
        <v>0.00433546</v>
      </c>
      <c r="D191" s="2">
        <v>-309.846</v>
      </c>
      <c r="E191" s="3">
        <f t="shared" si="2"/>
        <v>1.550081897</v>
      </c>
      <c r="F191" s="8">
        <v>6.0</v>
      </c>
      <c r="G191" s="1">
        <v>0.00340249</v>
      </c>
      <c r="H191" s="2">
        <v>-276.162</v>
      </c>
      <c r="I191" s="3">
        <f t="shared" si="3"/>
        <v>0.00221440271</v>
      </c>
      <c r="J191">
        <f t="shared" si="4"/>
        <v>0.889593963</v>
      </c>
      <c r="K191">
        <v>1.74246</v>
      </c>
      <c r="L191" s="4">
        <v>0.1</v>
      </c>
      <c r="M191" t="s">
        <v>210</v>
      </c>
      <c r="N191" s="1" t="s">
        <v>205</v>
      </c>
      <c r="O191">
        <v>0.751804</v>
      </c>
      <c r="P191" t="s">
        <v>206</v>
      </c>
      <c r="Q191" s="5"/>
      <c r="S191" s="3">
        <f t="shared" si="13"/>
        <v>230.6560319</v>
      </c>
      <c r="U191" s="3">
        <f t="shared" si="5"/>
        <v>1.550081897</v>
      </c>
      <c r="V191" t="s">
        <v>37</v>
      </c>
      <c r="W191" t="s">
        <v>38</v>
      </c>
      <c r="X191" t="s">
        <v>207</v>
      </c>
      <c r="Y191" s="11" t="s">
        <v>208</v>
      </c>
      <c r="AA191" t="s">
        <v>211</v>
      </c>
      <c r="AB191">
        <f t="shared" si="15"/>
        <v>741.1439152</v>
      </c>
      <c r="AC191">
        <v>2.0</v>
      </c>
      <c r="AD191" s="27">
        <v>16.1</v>
      </c>
      <c r="AE191">
        <f t="shared" si="6"/>
        <v>32.2</v>
      </c>
      <c r="AF191">
        <f t="shared" si="7"/>
        <v>23.01689178</v>
      </c>
      <c r="AG191" t="s">
        <v>209</v>
      </c>
      <c r="AH191" s="11" t="s">
        <v>208</v>
      </c>
      <c r="AI191" s="6">
        <v>171715.0</v>
      </c>
      <c r="AJ191" s="7">
        <v>300.0</v>
      </c>
      <c r="AK191" s="3">
        <f t="shared" si="8"/>
        <v>96004.54372</v>
      </c>
      <c r="AL191" s="1">
        <f t="shared" si="9"/>
        <v>0.2260944311</v>
      </c>
      <c r="AM191" s="1">
        <v>204.0</v>
      </c>
      <c r="AN191" s="1">
        <v>48.0</v>
      </c>
    </row>
    <row r="192" ht="13.5" customHeight="1">
      <c r="A192">
        <v>300.0</v>
      </c>
      <c r="B192" s="1"/>
      <c r="C192" s="1">
        <v>0.00187175</v>
      </c>
      <c r="D192" s="2">
        <v>-246.592</v>
      </c>
      <c r="E192" s="3">
        <f t="shared" si="2"/>
        <v>0.9746111574</v>
      </c>
      <c r="F192" s="8">
        <v>6.0</v>
      </c>
      <c r="G192" s="1">
        <v>0.00212784</v>
      </c>
      <c r="H192" s="2">
        <v>-266.334</v>
      </c>
      <c r="I192" s="3">
        <f t="shared" si="3"/>
        <v>0.003248703858</v>
      </c>
      <c r="J192">
        <f t="shared" si="4"/>
        <v>0.4240002251</v>
      </c>
      <c r="K192">
        <v>2.29861</v>
      </c>
      <c r="L192" s="4">
        <v>0.15</v>
      </c>
      <c r="M192" s="1" t="s">
        <v>212</v>
      </c>
      <c r="N192" s="1" t="s">
        <v>205</v>
      </c>
      <c r="O192" s="1">
        <v>0.408424</v>
      </c>
      <c r="P192" t="s">
        <v>206</v>
      </c>
      <c r="Q192" s="5"/>
      <c r="S192" s="3">
        <f t="shared" si="13"/>
        <v>534.2593829</v>
      </c>
      <c r="T192" s="1"/>
      <c r="U192" s="3">
        <f t="shared" si="5"/>
        <v>0.9746111574</v>
      </c>
      <c r="V192" t="s">
        <v>37</v>
      </c>
      <c r="W192" t="s">
        <v>38</v>
      </c>
      <c r="X192" t="s">
        <v>207</v>
      </c>
      <c r="Y192" s="11" t="s">
        <v>208</v>
      </c>
      <c r="AB192">
        <f t="shared" ref="AB192:AB194" si="16">9.0507^3</f>
        <v>741.3896336</v>
      </c>
      <c r="AC192">
        <v>2.0</v>
      </c>
      <c r="AD192" s="27">
        <v>16.15</v>
      </c>
      <c r="AE192">
        <f t="shared" si="6"/>
        <v>32.3</v>
      </c>
      <c r="AF192">
        <f t="shared" si="7"/>
        <v>22.95323943</v>
      </c>
      <c r="AG192" t="s">
        <v>209</v>
      </c>
      <c r="AH192" s="11" t="s">
        <v>208</v>
      </c>
      <c r="AI192" s="6">
        <v>171715.0</v>
      </c>
      <c r="AJ192" s="7">
        <v>300.0</v>
      </c>
      <c r="AK192" s="3">
        <f t="shared" si="8"/>
        <v>60807.61446</v>
      </c>
      <c r="AL192" s="1">
        <f t="shared" si="9"/>
        <v>0.1701366775</v>
      </c>
      <c r="AM192" s="1">
        <v>204.0</v>
      </c>
      <c r="AN192" s="1">
        <v>48.0</v>
      </c>
      <c r="AO192" s="1"/>
    </row>
    <row r="193" ht="13.5" customHeight="1">
      <c r="A193">
        <v>400.0</v>
      </c>
      <c r="B193" s="1"/>
      <c r="C193" s="1">
        <v>0.00212784</v>
      </c>
      <c r="D193" s="2">
        <v>-266.334</v>
      </c>
      <c r="E193" s="3">
        <f t="shared" si="2"/>
        <v>1.333442356</v>
      </c>
      <c r="F193" s="8">
        <v>6.0</v>
      </c>
      <c r="G193" s="1">
        <v>0.00212784</v>
      </c>
      <c r="H193" s="2">
        <v>-266.334</v>
      </c>
      <c r="I193" s="3">
        <f t="shared" si="3"/>
        <v>0.003333605889</v>
      </c>
      <c r="J193">
        <f t="shared" si="4"/>
        <v>0.6685127922</v>
      </c>
      <c r="K193">
        <v>1.99464</v>
      </c>
      <c r="L193" s="4">
        <v>0.15</v>
      </c>
      <c r="M193" s="1" t="s">
        <v>212</v>
      </c>
      <c r="N193" s="1" t="s">
        <v>205</v>
      </c>
      <c r="O193" s="1">
        <v>0.647827</v>
      </c>
      <c r="P193" t="s">
        <v>206</v>
      </c>
      <c r="Q193" s="5"/>
      <c r="S193" s="3">
        <f t="shared" si="13"/>
        <v>469.9601474</v>
      </c>
      <c r="T193" s="1"/>
      <c r="U193" s="3">
        <f t="shared" si="5"/>
        <v>1.333442356</v>
      </c>
      <c r="V193" t="s">
        <v>37</v>
      </c>
      <c r="W193" t="s">
        <v>38</v>
      </c>
      <c r="X193" t="s">
        <v>207</v>
      </c>
      <c r="Y193" s="11" t="s">
        <v>208</v>
      </c>
      <c r="AB193">
        <f t="shared" si="16"/>
        <v>741.3896336</v>
      </c>
      <c r="AC193">
        <v>2.0</v>
      </c>
      <c r="AD193" s="27">
        <v>16.15</v>
      </c>
      <c r="AE193">
        <f t="shared" si="6"/>
        <v>32.3</v>
      </c>
      <c r="AF193">
        <f t="shared" si="7"/>
        <v>22.95323943</v>
      </c>
      <c r="AG193" t="s">
        <v>209</v>
      </c>
      <c r="AH193" s="11" t="s">
        <v>208</v>
      </c>
      <c r="AI193" s="6">
        <v>171715.0</v>
      </c>
      <c r="AJ193" s="7">
        <v>300.0</v>
      </c>
      <c r="AK193" s="3">
        <f t="shared" si="8"/>
        <v>70933.79956</v>
      </c>
      <c r="AL193" s="1">
        <f t="shared" si="9"/>
        <v>0.2299568362</v>
      </c>
      <c r="AM193" s="1">
        <v>204.0</v>
      </c>
      <c r="AN193" s="1">
        <v>48.0</v>
      </c>
      <c r="AO193" s="1"/>
    </row>
    <row r="194" ht="13.5" customHeight="1">
      <c r="A194">
        <v>700.0</v>
      </c>
      <c r="B194" s="1"/>
      <c r="C194" s="1">
        <v>0.0026883</v>
      </c>
      <c r="D194" s="2">
        <v>-301.531</v>
      </c>
      <c r="E194" s="3">
        <f t="shared" si="2"/>
        <v>2.367468689</v>
      </c>
      <c r="F194" s="8">
        <v>6.0</v>
      </c>
      <c r="G194" s="1">
        <v>0.00212784</v>
      </c>
      <c r="H194" s="2">
        <v>-266.334</v>
      </c>
      <c r="I194" s="3">
        <f t="shared" si="3"/>
        <v>0.003382098127</v>
      </c>
      <c r="J194">
        <f t="shared" si="4"/>
        <v>1.27177965</v>
      </c>
      <c r="K194">
        <v>1.86154</v>
      </c>
      <c r="L194" s="4">
        <v>0.15</v>
      </c>
      <c r="M194" s="1" t="s">
        <v>212</v>
      </c>
      <c r="N194" s="1" t="s">
        <v>205</v>
      </c>
      <c r="O194" s="1">
        <v>1.04538</v>
      </c>
      <c r="P194" t="s">
        <v>206</v>
      </c>
      <c r="Q194" s="5"/>
      <c r="S194" s="3">
        <f t="shared" si="13"/>
        <v>371.9822936</v>
      </c>
      <c r="T194" s="1"/>
      <c r="U194" s="3">
        <f t="shared" si="5"/>
        <v>2.367468689</v>
      </c>
      <c r="V194" t="s">
        <v>37</v>
      </c>
      <c r="W194" t="s">
        <v>38</v>
      </c>
      <c r="X194" t="s">
        <v>207</v>
      </c>
      <c r="Y194" s="11" t="s">
        <v>208</v>
      </c>
      <c r="AA194" t="s">
        <v>211</v>
      </c>
      <c r="AB194">
        <f t="shared" si="16"/>
        <v>741.3896336</v>
      </c>
      <c r="AC194">
        <v>2.0</v>
      </c>
      <c r="AD194" s="27">
        <v>16.15</v>
      </c>
      <c r="AE194">
        <f t="shared" si="6"/>
        <v>32.3</v>
      </c>
      <c r="AF194">
        <f t="shared" si="7"/>
        <v>22.95323943</v>
      </c>
      <c r="AG194" t="s">
        <v>209</v>
      </c>
      <c r="AH194" s="11" t="s">
        <v>208</v>
      </c>
      <c r="AI194" s="6">
        <v>171715.0</v>
      </c>
      <c r="AJ194" s="7">
        <v>300.0</v>
      </c>
      <c r="AK194" s="3">
        <f t="shared" si="8"/>
        <v>90920.94396</v>
      </c>
      <c r="AL194" s="1">
        <f t="shared" si="9"/>
        <v>0.3413011579</v>
      </c>
      <c r="AM194" s="1">
        <v>204.0</v>
      </c>
      <c r="AN194" s="1">
        <v>48.0</v>
      </c>
      <c r="AO194" s="1"/>
    </row>
    <row r="195" ht="13.5" customHeight="1">
      <c r="A195">
        <v>300.0</v>
      </c>
      <c r="B195" s="1"/>
      <c r="C195" s="1">
        <v>0.00149208</v>
      </c>
      <c r="D195" s="2">
        <v>-222.148</v>
      </c>
      <c r="E195" s="3">
        <f t="shared" si="2"/>
        <v>0.9922336719</v>
      </c>
      <c r="F195" s="8">
        <v>6.0</v>
      </c>
      <c r="G195" s="1">
        <v>0.00174818</v>
      </c>
      <c r="H195" s="2">
        <v>-248.189</v>
      </c>
      <c r="I195" s="3">
        <f t="shared" si="3"/>
        <v>0.003307445573</v>
      </c>
      <c r="J195">
        <f t="shared" si="4"/>
        <v>0.4007778073</v>
      </c>
      <c r="K195">
        <v>2.47577</v>
      </c>
      <c r="L195" s="4">
        <v>0.2</v>
      </c>
      <c r="M195" s="1" t="s">
        <v>213</v>
      </c>
      <c r="N195" s="1" t="s">
        <v>205</v>
      </c>
      <c r="O195" s="1">
        <v>0.382209</v>
      </c>
      <c r="P195" t="s">
        <v>206</v>
      </c>
      <c r="Q195" s="5"/>
      <c r="S195" s="3">
        <f t="shared" si="13"/>
        <v>670.2053509</v>
      </c>
      <c r="T195" s="1"/>
      <c r="U195" s="3">
        <f t="shared" si="5"/>
        <v>0.9922336719</v>
      </c>
      <c r="V195" t="s">
        <v>37</v>
      </c>
      <c r="W195" t="s">
        <v>38</v>
      </c>
      <c r="X195" t="s">
        <v>207</v>
      </c>
      <c r="Y195" s="11" t="s">
        <v>208</v>
      </c>
      <c r="AB195">
        <f t="shared" ref="AB195:AB197" si="17">9.0562^3</f>
        <v>742.7420554</v>
      </c>
      <c r="AC195">
        <v>2.0</v>
      </c>
      <c r="AD195" s="27">
        <v>16.2</v>
      </c>
      <c r="AE195">
        <f t="shared" si="6"/>
        <v>32.4</v>
      </c>
      <c r="AF195">
        <f t="shared" si="7"/>
        <v>22.92413751</v>
      </c>
      <c r="AG195" t="s">
        <v>209</v>
      </c>
      <c r="AH195" s="11" t="s">
        <v>208</v>
      </c>
      <c r="AI195" s="6">
        <v>171715.0</v>
      </c>
      <c r="AJ195" s="7">
        <v>300.0</v>
      </c>
      <c r="AK195" s="3">
        <f t="shared" si="8"/>
        <v>49349.7339</v>
      </c>
      <c r="AL195" s="1">
        <f t="shared" si="9"/>
        <v>0.1981566611</v>
      </c>
      <c r="AM195" s="1">
        <v>204.0</v>
      </c>
      <c r="AN195" s="1">
        <v>48.0</v>
      </c>
      <c r="AO195" s="1"/>
    </row>
    <row r="196" ht="13.5" customHeight="1">
      <c r="A196">
        <v>400.0</v>
      </c>
      <c r="B196" s="1"/>
      <c r="C196" s="1">
        <v>0.00174818</v>
      </c>
      <c r="D196" s="2">
        <v>-248.189</v>
      </c>
      <c r="E196" s="3">
        <f t="shared" si="2"/>
        <v>1.409415042</v>
      </c>
      <c r="F196" s="8">
        <v>6.0</v>
      </c>
      <c r="G196" s="1">
        <v>0.00174818</v>
      </c>
      <c r="H196" s="2">
        <v>-248.189</v>
      </c>
      <c r="I196" s="3">
        <f t="shared" si="3"/>
        <v>0.003523537606</v>
      </c>
      <c r="J196">
        <f t="shared" si="4"/>
        <v>0.6775024119</v>
      </c>
      <c r="K196">
        <v>2.08031</v>
      </c>
      <c r="L196" s="4">
        <v>0.2</v>
      </c>
      <c r="M196" s="1" t="s">
        <v>213</v>
      </c>
      <c r="N196" s="1" t="s">
        <v>205</v>
      </c>
      <c r="O196" s="1">
        <v>0.647826</v>
      </c>
      <c r="P196" t="s">
        <v>206</v>
      </c>
      <c r="Q196" s="5"/>
      <c r="S196" s="3">
        <f t="shared" si="13"/>
        <v>572.0234758</v>
      </c>
      <c r="T196" s="1"/>
      <c r="U196" s="3">
        <f t="shared" si="5"/>
        <v>1.409415042</v>
      </c>
      <c r="V196" t="s">
        <v>37</v>
      </c>
      <c r="W196" t="s">
        <v>38</v>
      </c>
      <c r="X196" t="s">
        <v>207</v>
      </c>
      <c r="Y196" s="11" t="s">
        <v>208</v>
      </c>
      <c r="AB196">
        <f t="shared" si="17"/>
        <v>742.7420554</v>
      </c>
      <c r="AC196">
        <v>2.0</v>
      </c>
      <c r="AD196" s="27">
        <v>16.2</v>
      </c>
      <c r="AE196">
        <f t="shared" si="6"/>
        <v>32.4</v>
      </c>
      <c r="AF196">
        <f t="shared" si="7"/>
        <v>22.92413751</v>
      </c>
      <c r="AG196" t="s">
        <v>209</v>
      </c>
      <c r="AH196" s="11" t="s">
        <v>208</v>
      </c>
      <c r="AI196" s="6">
        <v>171715.0</v>
      </c>
      <c r="AJ196" s="7">
        <v>300.0</v>
      </c>
      <c r="AK196" s="3">
        <f t="shared" si="8"/>
        <v>61597.77972</v>
      </c>
      <c r="AL196" s="1">
        <f t="shared" si="9"/>
        <v>0.268371018</v>
      </c>
      <c r="AM196" s="1">
        <v>204.0</v>
      </c>
      <c r="AN196" s="1">
        <v>48.0</v>
      </c>
      <c r="AO196" s="1"/>
    </row>
    <row r="197" ht="13.5" customHeight="1">
      <c r="A197">
        <v>700.0</v>
      </c>
      <c r="B197" s="1"/>
      <c r="C197" s="1">
        <v>0.00214537</v>
      </c>
      <c r="D197" s="2">
        <v>-281.747</v>
      </c>
      <c r="E197" s="3">
        <f t="shared" si="2"/>
        <v>2.59008751</v>
      </c>
      <c r="F197" s="8">
        <v>6.0</v>
      </c>
      <c r="G197" s="1">
        <v>0.00174818</v>
      </c>
      <c r="H197" s="2">
        <v>-248.189</v>
      </c>
      <c r="I197" s="3">
        <f t="shared" si="3"/>
        <v>0.003700125014</v>
      </c>
      <c r="J197">
        <f t="shared" si="4"/>
        <v>1.334133877</v>
      </c>
      <c r="K197">
        <v>1.9414</v>
      </c>
      <c r="L197" s="4">
        <v>0.2</v>
      </c>
      <c r="M197" s="1" t="s">
        <v>213</v>
      </c>
      <c r="N197" s="1" t="s">
        <v>205</v>
      </c>
      <c r="O197" s="1">
        <v>1.08863</v>
      </c>
      <c r="P197" t="s">
        <v>206</v>
      </c>
      <c r="Q197" s="5"/>
      <c r="S197" s="3">
        <f t="shared" si="13"/>
        <v>466.1200632</v>
      </c>
      <c r="T197" s="1"/>
      <c r="U197" s="3">
        <f t="shared" si="5"/>
        <v>2.59008751</v>
      </c>
      <c r="V197" t="s">
        <v>37</v>
      </c>
      <c r="W197" t="s">
        <v>38</v>
      </c>
      <c r="X197" t="s">
        <v>207</v>
      </c>
      <c r="Y197" s="11" t="s">
        <v>208</v>
      </c>
      <c r="AA197" t="s">
        <v>211</v>
      </c>
      <c r="AB197">
        <f t="shared" si="17"/>
        <v>742.7420554</v>
      </c>
      <c r="AC197">
        <v>2.0</v>
      </c>
      <c r="AD197" s="27">
        <v>16.2</v>
      </c>
      <c r="AE197">
        <f t="shared" si="6"/>
        <v>32.4</v>
      </c>
      <c r="AF197">
        <f t="shared" si="7"/>
        <v>22.92413751</v>
      </c>
      <c r="AG197" t="s">
        <v>209</v>
      </c>
      <c r="AH197" s="11" t="s">
        <v>208</v>
      </c>
      <c r="AI197" s="6">
        <v>171715.0</v>
      </c>
      <c r="AJ197" s="7">
        <v>300.0</v>
      </c>
      <c r="AK197" s="3">
        <f t="shared" si="8"/>
        <v>79381.37201</v>
      </c>
      <c r="AL197" s="1">
        <f t="shared" si="9"/>
        <v>0.4100819347</v>
      </c>
      <c r="AM197" s="1">
        <v>204.0</v>
      </c>
      <c r="AN197" s="1">
        <v>48.0</v>
      </c>
      <c r="AO197" s="1"/>
    </row>
    <row r="198" ht="13.5" customHeight="1">
      <c r="A198">
        <v>300.0</v>
      </c>
      <c r="B198" s="1"/>
      <c r="C198" s="1">
        <v>0.00113947</v>
      </c>
      <c r="D198" s="2">
        <v>-217.108</v>
      </c>
      <c r="E198" s="3">
        <f t="shared" si="2"/>
        <v>1.240994945</v>
      </c>
      <c r="F198" s="8">
        <v>6.0</v>
      </c>
      <c r="G198" s="1">
        <v>0.00134137</v>
      </c>
      <c r="H198" s="2">
        <v>-247.937</v>
      </c>
      <c r="I198" s="3">
        <f t="shared" si="3"/>
        <v>0.004136649816</v>
      </c>
      <c r="J198">
        <f t="shared" si="4"/>
        <v>0.4850421707</v>
      </c>
      <c r="K198">
        <v>2.55853</v>
      </c>
      <c r="L198" s="4">
        <v>0.25</v>
      </c>
      <c r="M198" s="1" t="s">
        <v>214</v>
      </c>
      <c r="N198" s="1" t="s">
        <v>205</v>
      </c>
      <c r="O198" s="1">
        <v>0.445121</v>
      </c>
      <c r="P198" t="s">
        <v>206</v>
      </c>
      <c r="Q198" s="5"/>
      <c r="S198" s="3">
        <f t="shared" si="13"/>
        <v>877.6009899</v>
      </c>
      <c r="T198" s="1"/>
      <c r="U198" s="3">
        <f t="shared" si="5"/>
        <v>1.240994945</v>
      </c>
      <c r="V198" t="s">
        <v>37</v>
      </c>
      <c r="W198" t="s">
        <v>38</v>
      </c>
      <c r="X198" t="s">
        <v>207</v>
      </c>
      <c r="Y198" s="11" t="s">
        <v>208</v>
      </c>
      <c r="AB198">
        <f t="shared" ref="AB198:AB203" si="18">9.0568^3</f>
        <v>742.8896917</v>
      </c>
      <c r="AC198">
        <v>2.0</v>
      </c>
      <c r="AD198" s="27">
        <v>16.25</v>
      </c>
      <c r="AE198">
        <f t="shared" si="6"/>
        <v>32.5</v>
      </c>
      <c r="AF198">
        <f t="shared" si="7"/>
        <v>22.85814436</v>
      </c>
      <c r="AG198" t="s">
        <v>209</v>
      </c>
      <c r="AH198" s="11" t="s">
        <v>208</v>
      </c>
      <c r="AI198" s="6">
        <v>171715.0</v>
      </c>
      <c r="AJ198" s="7">
        <v>300.0</v>
      </c>
      <c r="AK198" s="3">
        <f t="shared" si="8"/>
        <v>47135.88366</v>
      </c>
      <c r="AL198" s="1">
        <f t="shared" si="9"/>
        <v>0.2510832097</v>
      </c>
      <c r="AM198" s="1">
        <v>204.0</v>
      </c>
      <c r="AN198" s="1">
        <v>48.0</v>
      </c>
      <c r="AO198" s="1"/>
    </row>
    <row r="199" ht="13.5" customHeight="1">
      <c r="A199">
        <v>400.0</v>
      </c>
      <c r="B199" s="1"/>
      <c r="C199" s="1">
        <v>0.00134137</v>
      </c>
      <c r="D199" s="2">
        <v>-247.937</v>
      </c>
      <c r="E199" s="3">
        <f t="shared" si="2"/>
        <v>1.833133467</v>
      </c>
      <c r="F199" s="8">
        <v>6.0</v>
      </c>
      <c r="G199" s="1">
        <v>0.00134137</v>
      </c>
      <c r="H199" s="2">
        <v>-247.937</v>
      </c>
      <c r="I199" s="3">
        <f t="shared" si="3"/>
        <v>0.004582833668</v>
      </c>
      <c r="J199">
        <f t="shared" si="4"/>
        <v>0.809426937</v>
      </c>
      <c r="K199">
        <v>2.26473</v>
      </c>
      <c r="L199" s="4">
        <v>0.25</v>
      </c>
      <c r="M199" s="1" t="s">
        <v>214</v>
      </c>
      <c r="N199" s="1" t="s">
        <v>205</v>
      </c>
      <c r="O199" s="1">
        <v>0.772336</v>
      </c>
      <c r="P199" t="s">
        <v>206</v>
      </c>
      <c r="Q199" s="5"/>
      <c r="S199" s="3">
        <f t="shared" si="13"/>
        <v>745.5064598</v>
      </c>
      <c r="T199" s="1"/>
      <c r="U199" s="3">
        <f t="shared" si="5"/>
        <v>1.833133467</v>
      </c>
      <c r="V199" t="s">
        <v>37</v>
      </c>
      <c r="W199" t="s">
        <v>38</v>
      </c>
      <c r="X199" t="s">
        <v>207</v>
      </c>
      <c r="Y199" s="11" t="s">
        <v>208</v>
      </c>
      <c r="AB199">
        <f t="shared" si="18"/>
        <v>742.8896917</v>
      </c>
      <c r="AC199">
        <v>2.0</v>
      </c>
      <c r="AD199" s="27">
        <v>16.25</v>
      </c>
      <c r="AE199">
        <f t="shared" si="6"/>
        <v>32.5</v>
      </c>
      <c r="AF199">
        <f t="shared" si="7"/>
        <v>22.85814436</v>
      </c>
      <c r="AG199" t="s">
        <v>209</v>
      </c>
      <c r="AH199" s="11" t="s">
        <v>208</v>
      </c>
      <c r="AI199" s="6">
        <v>171715.0</v>
      </c>
      <c r="AJ199" s="7">
        <v>300.0</v>
      </c>
      <c r="AK199" s="3">
        <f t="shared" si="8"/>
        <v>61472.75597</v>
      </c>
      <c r="AL199" s="1">
        <f t="shared" si="9"/>
        <v>0.321280817</v>
      </c>
      <c r="AM199" s="1">
        <v>204.0</v>
      </c>
      <c r="AN199" s="1">
        <v>48.0</v>
      </c>
      <c r="AO199" s="1"/>
    </row>
    <row r="200" ht="13.5" customHeight="1">
      <c r="A200">
        <v>700.0</v>
      </c>
      <c r="B200" s="1"/>
      <c r="C200" s="1">
        <v>0.00165666</v>
      </c>
      <c r="D200" s="2">
        <v>-275.7</v>
      </c>
      <c r="E200" s="3">
        <f t="shared" si="2"/>
        <v>3.21172377</v>
      </c>
      <c r="F200" s="8">
        <v>6.0</v>
      </c>
      <c r="G200" s="1">
        <v>0.00134137</v>
      </c>
      <c r="H200" s="2">
        <v>-247.937</v>
      </c>
      <c r="I200" s="3">
        <f t="shared" si="3"/>
        <v>0.004588176814</v>
      </c>
      <c r="J200">
        <f t="shared" si="4"/>
        <v>1.504651502</v>
      </c>
      <c r="K200">
        <v>2.13453</v>
      </c>
      <c r="L200" s="4">
        <v>0.25</v>
      </c>
      <c r="M200" s="1" t="s">
        <v>214</v>
      </c>
      <c r="N200" s="1" t="s">
        <v>205</v>
      </c>
      <c r="O200" s="1">
        <v>1.24328</v>
      </c>
      <c r="P200" t="s">
        <v>206</v>
      </c>
      <c r="Q200" s="5"/>
      <c r="S200" s="3">
        <f t="shared" si="13"/>
        <v>603.6241595</v>
      </c>
      <c r="T200" s="1"/>
      <c r="U200" s="3">
        <f t="shared" si="5"/>
        <v>3.21172377</v>
      </c>
      <c r="V200" t="s">
        <v>37</v>
      </c>
      <c r="W200" t="s">
        <v>38</v>
      </c>
      <c r="X200" t="s">
        <v>207</v>
      </c>
      <c r="Y200" s="11" t="s">
        <v>208</v>
      </c>
      <c r="AA200" t="s">
        <v>211</v>
      </c>
      <c r="AB200">
        <f t="shared" si="18"/>
        <v>742.8896917</v>
      </c>
      <c r="AC200">
        <v>2.0</v>
      </c>
      <c r="AD200" s="27">
        <v>16.25</v>
      </c>
      <c r="AE200">
        <f t="shared" si="6"/>
        <v>32.5</v>
      </c>
      <c r="AF200">
        <f t="shared" si="7"/>
        <v>22.85814436</v>
      </c>
      <c r="AG200" t="s">
        <v>209</v>
      </c>
      <c r="AH200" s="11" t="s">
        <v>208</v>
      </c>
      <c r="AI200" s="6">
        <v>171715.0</v>
      </c>
      <c r="AJ200" s="7">
        <v>300.0</v>
      </c>
      <c r="AK200" s="3">
        <f t="shared" si="8"/>
        <v>76010.49</v>
      </c>
      <c r="AL200" s="1">
        <f t="shared" si="9"/>
        <v>0.4830056567</v>
      </c>
      <c r="AM200" s="1">
        <v>204.0</v>
      </c>
      <c r="AN200" s="1">
        <v>48.0</v>
      </c>
      <c r="AO200" s="1"/>
    </row>
    <row r="201" ht="13.5" customHeight="1">
      <c r="A201">
        <v>300.0</v>
      </c>
      <c r="B201" s="1"/>
      <c r="C201" s="1">
        <v>0.00151015</v>
      </c>
      <c r="D201" s="2">
        <v>-211.816</v>
      </c>
      <c r="E201" s="3">
        <f t="shared" si="2"/>
        <v>0.8912892995</v>
      </c>
      <c r="F201" s="8">
        <v>6.0</v>
      </c>
      <c r="G201" s="2">
        <v>-247.307</v>
      </c>
      <c r="H201" s="10">
        <f t="shared" ref="H201:H203" si="19">(L201*10^-4)*D201</f>
        <v>-0.00635448</v>
      </c>
      <c r="I201" s="3">
        <f t="shared" si="3"/>
        <v>0.002970964332</v>
      </c>
      <c r="J201">
        <f t="shared" si="4"/>
        <v>0.3316092149</v>
      </c>
      <c r="K201">
        <v>2.68777</v>
      </c>
      <c r="L201" s="4">
        <v>0.3</v>
      </c>
      <c r="M201" s="1" t="s">
        <v>215</v>
      </c>
      <c r="N201" s="1" t="s">
        <v>205</v>
      </c>
      <c r="O201" s="1">
        <v>0.29702</v>
      </c>
      <c r="P201" t="s">
        <v>206</v>
      </c>
      <c r="Q201" s="5"/>
      <c r="S201" s="3">
        <f t="shared" si="13"/>
        <v>662.1858756</v>
      </c>
      <c r="T201" s="1"/>
      <c r="U201" s="3">
        <f t="shared" si="5"/>
        <v>0.8912892995</v>
      </c>
      <c r="V201" t="s">
        <v>37</v>
      </c>
      <c r="W201" t="s">
        <v>38</v>
      </c>
      <c r="X201" t="s">
        <v>207</v>
      </c>
      <c r="Y201" s="11" t="s">
        <v>208</v>
      </c>
      <c r="AB201">
        <f t="shared" si="18"/>
        <v>742.8896917</v>
      </c>
      <c r="AC201">
        <v>2.0</v>
      </c>
      <c r="AD201" s="27">
        <v>16.3</v>
      </c>
      <c r="AE201">
        <f t="shared" si="6"/>
        <v>32.6</v>
      </c>
      <c r="AF201">
        <f t="shared" si="7"/>
        <v>22.78802735</v>
      </c>
      <c r="AG201" t="s">
        <v>209</v>
      </c>
      <c r="AH201" s="11" t="s">
        <v>208</v>
      </c>
      <c r="AI201" s="6">
        <v>171715.0</v>
      </c>
      <c r="AJ201" s="7">
        <v>300.0</v>
      </c>
      <c r="AK201" s="3">
        <f t="shared" si="8"/>
        <v>44866.01786</v>
      </c>
      <c r="AL201" s="1">
        <f t="shared" si="9"/>
        <v>0.1803428347</v>
      </c>
      <c r="AM201" s="1">
        <v>204.0</v>
      </c>
      <c r="AN201" s="1">
        <v>48.0</v>
      </c>
      <c r="AO201" s="1"/>
    </row>
    <row r="202" ht="13.5" customHeight="1">
      <c r="A202">
        <v>400.0</v>
      </c>
      <c r="B202" s="1"/>
      <c r="C202" s="1">
        <v>0.00179338</v>
      </c>
      <c r="D202" s="2">
        <v>-247.307</v>
      </c>
      <c r="E202" s="3">
        <f t="shared" si="2"/>
        <v>1.364144849</v>
      </c>
      <c r="F202" s="8">
        <v>6.0</v>
      </c>
      <c r="G202" s="2">
        <v>-247.307</v>
      </c>
      <c r="H202" s="10">
        <f t="shared" si="19"/>
        <v>-0.00741921</v>
      </c>
      <c r="I202" s="3">
        <f t="shared" si="3"/>
        <v>0.003410362123</v>
      </c>
      <c r="J202">
        <f t="shared" si="4"/>
        <v>0.6319230143</v>
      </c>
      <c r="K202">
        <v>2.15872</v>
      </c>
      <c r="L202" s="4">
        <v>0.3</v>
      </c>
      <c r="M202" s="1" t="s">
        <v>215</v>
      </c>
      <c r="N202" s="1" t="s">
        <v>205</v>
      </c>
      <c r="O202" s="1">
        <v>0.600644</v>
      </c>
      <c r="P202" t="s">
        <v>206</v>
      </c>
      <c r="Q202" s="5"/>
      <c r="S202" s="3">
        <f t="shared" si="13"/>
        <v>557.6063076</v>
      </c>
      <c r="T202" s="1"/>
      <c r="U202" s="3">
        <f t="shared" si="5"/>
        <v>1.364144849</v>
      </c>
      <c r="V202" t="s">
        <v>37</v>
      </c>
      <c r="W202" t="s">
        <v>38</v>
      </c>
      <c r="X202" t="s">
        <v>207</v>
      </c>
      <c r="Y202" s="11" t="s">
        <v>208</v>
      </c>
      <c r="AB202">
        <f t="shared" si="18"/>
        <v>742.8896917</v>
      </c>
      <c r="AC202">
        <v>2.0</v>
      </c>
      <c r="AD202" s="27">
        <v>16.3</v>
      </c>
      <c r="AE202">
        <f t="shared" si="6"/>
        <v>32.6</v>
      </c>
      <c r="AF202">
        <f t="shared" si="7"/>
        <v>22.78802735</v>
      </c>
      <c r="AG202" t="s">
        <v>209</v>
      </c>
      <c r="AH202" s="11" t="s">
        <v>208</v>
      </c>
      <c r="AI202" s="6">
        <v>171715.0</v>
      </c>
      <c r="AJ202" s="7">
        <v>300.0</v>
      </c>
      <c r="AK202" s="3">
        <f t="shared" si="8"/>
        <v>61160.75225</v>
      </c>
      <c r="AL202" s="1">
        <f t="shared" si="9"/>
        <v>0.2521048382</v>
      </c>
      <c r="AM202" s="1">
        <v>204.0</v>
      </c>
      <c r="AN202" s="1">
        <v>48.0</v>
      </c>
      <c r="AO202" s="1"/>
    </row>
    <row r="203" ht="13.5" customHeight="1">
      <c r="A203">
        <v>700.0</v>
      </c>
      <c r="B203" s="1"/>
      <c r="C203" s="1">
        <v>0.00228108</v>
      </c>
      <c r="D203" s="2">
        <v>-278.471</v>
      </c>
      <c r="E203" s="3">
        <f t="shared" si="2"/>
        <v>2.379674035</v>
      </c>
      <c r="F203" s="8">
        <v>6.0</v>
      </c>
      <c r="G203" s="2">
        <v>-247.307</v>
      </c>
      <c r="H203" s="10">
        <f t="shared" si="19"/>
        <v>-0.00835413</v>
      </c>
      <c r="I203" s="3">
        <f t="shared" si="3"/>
        <v>0.003399534336</v>
      </c>
      <c r="J203">
        <f t="shared" si="4"/>
        <v>1.181566055</v>
      </c>
      <c r="K203">
        <v>2.014</v>
      </c>
      <c r="L203" s="4">
        <v>0.3</v>
      </c>
      <c r="M203" s="1" t="s">
        <v>215</v>
      </c>
      <c r="N203" s="1" t="s">
        <v>205</v>
      </c>
      <c r="O203" s="1">
        <v>0.927427</v>
      </c>
      <c r="P203" t="s">
        <v>206</v>
      </c>
      <c r="Q203" s="5"/>
      <c r="S203" s="3">
        <f t="shared" si="13"/>
        <v>438.3888334</v>
      </c>
      <c r="T203" s="1"/>
      <c r="U203" s="3">
        <f t="shared" si="5"/>
        <v>2.379674035</v>
      </c>
      <c r="V203" t="s">
        <v>37</v>
      </c>
      <c r="W203" t="s">
        <v>38</v>
      </c>
      <c r="X203" t="s">
        <v>207</v>
      </c>
      <c r="Y203" s="11" t="s">
        <v>208</v>
      </c>
      <c r="AA203" t="s">
        <v>211</v>
      </c>
      <c r="AB203">
        <f t="shared" si="18"/>
        <v>742.8896917</v>
      </c>
      <c r="AC203">
        <v>2.0</v>
      </c>
      <c r="AD203" s="27">
        <v>16.3</v>
      </c>
      <c r="AE203">
        <f t="shared" si="6"/>
        <v>32.6</v>
      </c>
      <c r="AF203">
        <f t="shared" si="7"/>
        <v>22.78802735</v>
      </c>
      <c r="AG203" t="s">
        <v>209</v>
      </c>
      <c r="AH203" s="11" t="s">
        <v>208</v>
      </c>
      <c r="AI203" s="6">
        <v>171715.0</v>
      </c>
      <c r="AJ203" s="7">
        <v>300.0</v>
      </c>
      <c r="AK203" s="3">
        <f t="shared" si="8"/>
        <v>77546.09784</v>
      </c>
      <c r="AL203" s="1">
        <f t="shared" si="9"/>
        <v>0.3717815925</v>
      </c>
      <c r="AM203" s="1">
        <v>204.0</v>
      </c>
      <c r="AN203" s="1">
        <v>48.0</v>
      </c>
      <c r="AO203" s="1"/>
    </row>
    <row r="204" ht="13.5" customHeight="1">
      <c r="A204" s="1">
        <v>300.0</v>
      </c>
      <c r="B204" s="1"/>
      <c r="C204" s="1">
        <v>0.00113436</v>
      </c>
      <c r="D204" s="2">
        <v>-192.212</v>
      </c>
      <c r="E204" s="3">
        <f t="shared" si="2"/>
        <v>0.97708275</v>
      </c>
      <c r="F204" s="8">
        <v>6.0</v>
      </c>
      <c r="G204" s="24">
        <v>0.00113436</v>
      </c>
      <c r="H204" s="2">
        <v>-192.212</v>
      </c>
      <c r="I204" s="3">
        <f t="shared" si="3"/>
        <v>0.0032569425</v>
      </c>
      <c r="J204">
        <f t="shared" si="4"/>
        <v>0.3801183247</v>
      </c>
      <c r="K204">
        <v>2.57047</v>
      </c>
      <c r="L204" s="4">
        <v>0.2</v>
      </c>
      <c r="M204" s="1" t="s">
        <v>213</v>
      </c>
      <c r="N204" s="1" t="s">
        <v>205</v>
      </c>
      <c r="O204" s="1"/>
      <c r="P204" s="1" t="s">
        <v>206</v>
      </c>
      <c r="Q204" s="5"/>
      <c r="S204" s="3">
        <f t="shared" si="13"/>
        <v>881.5543566</v>
      </c>
      <c r="T204" s="1"/>
      <c r="U204" s="3">
        <f t="shared" si="5"/>
        <v>0.97708275</v>
      </c>
      <c r="V204" s="1" t="s">
        <v>37</v>
      </c>
      <c r="W204" s="1" t="s">
        <v>38</v>
      </c>
      <c r="X204" s="1" t="s">
        <v>216</v>
      </c>
      <c r="Y204" s="11" t="s">
        <v>217</v>
      </c>
      <c r="Z204" s="1"/>
      <c r="AA204" s="1"/>
      <c r="AB204">
        <f t="shared" ref="AB204:AB206" si="20">9.0562^3</f>
        <v>742.7420554</v>
      </c>
      <c r="AC204">
        <v>2.0</v>
      </c>
      <c r="AD204" s="27">
        <v>16.2</v>
      </c>
      <c r="AE204">
        <f t="shared" si="6"/>
        <v>32.4</v>
      </c>
      <c r="AF204">
        <f t="shared" si="7"/>
        <v>22.92413751</v>
      </c>
      <c r="AG204" t="s">
        <v>209</v>
      </c>
      <c r="AH204" s="11" t="s">
        <v>208</v>
      </c>
      <c r="AI204" s="6">
        <v>171715.0</v>
      </c>
      <c r="AJ204" s="7">
        <v>300.0</v>
      </c>
      <c r="AK204" s="3">
        <f t="shared" si="8"/>
        <v>36945.45294</v>
      </c>
      <c r="AL204" s="1">
        <f t="shared" si="9"/>
        <v>0.2510427233</v>
      </c>
      <c r="AM204" s="1">
        <v>204.0</v>
      </c>
      <c r="AN204" s="1">
        <v>48.0</v>
      </c>
      <c r="AO204" s="1"/>
    </row>
    <row r="205" ht="13.5" customHeight="1">
      <c r="A205" s="1">
        <v>400.0</v>
      </c>
      <c r="B205" s="1"/>
      <c r="C205" s="1">
        <v>0.00128767</v>
      </c>
      <c r="D205" s="2">
        <v>-214.393</v>
      </c>
      <c r="E205" s="3">
        <f t="shared" si="2"/>
        <v>1.427830374</v>
      </c>
      <c r="F205" s="8">
        <v>6.0</v>
      </c>
      <c r="G205" s="24">
        <v>0.00113436</v>
      </c>
      <c r="H205" s="2">
        <v>-192.212</v>
      </c>
      <c r="I205" s="3">
        <f t="shared" si="3"/>
        <v>0.003569575936</v>
      </c>
      <c r="J205">
        <f t="shared" si="4"/>
        <v>0.6449768378</v>
      </c>
      <c r="K205">
        <v>2.21377</v>
      </c>
      <c r="L205" s="4">
        <v>0.2</v>
      </c>
      <c r="M205" s="1" t="s">
        <v>213</v>
      </c>
      <c r="N205" s="1" t="s">
        <v>205</v>
      </c>
      <c r="O205" s="1"/>
      <c r="P205" s="1" t="s">
        <v>206</v>
      </c>
      <c r="Q205" s="5"/>
      <c r="S205" s="3">
        <f t="shared" si="13"/>
        <v>776.5964882</v>
      </c>
      <c r="T205" s="1"/>
      <c r="U205" s="3">
        <f t="shared" si="5"/>
        <v>1.427830374</v>
      </c>
      <c r="V205" s="1" t="s">
        <v>37</v>
      </c>
      <c r="W205" s="1" t="s">
        <v>38</v>
      </c>
      <c r="X205" s="1" t="s">
        <v>216</v>
      </c>
      <c r="Y205" s="11" t="s">
        <v>217</v>
      </c>
      <c r="Z205" s="1"/>
      <c r="AA205" s="1"/>
      <c r="AB205">
        <f t="shared" si="20"/>
        <v>742.7420554</v>
      </c>
      <c r="AC205">
        <v>2.0</v>
      </c>
      <c r="AD205" s="27">
        <v>16.2</v>
      </c>
      <c r="AE205">
        <f t="shared" si="6"/>
        <v>32.4</v>
      </c>
      <c r="AF205">
        <f t="shared" si="7"/>
        <v>22.92413751</v>
      </c>
      <c r="AG205" t="s">
        <v>209</v>
      </c>
      <c r="AH205" s="11" t="s">
        <v>208</v>
      </c>
      <c r="AI205" s="6">
        <v>171715.0</v>
      </c>
      <c r="AJ205" s="7">
        <v>300.0</v>
      </c>
      <c r="AK205" s="3">
        <f t="shared" si="8"/>
        <v>45964.35845</v>
      </c>
      <c r="AL205" s="1">
        <f t="shared" si="9"/>
        <v>0.342383433</v>
      </c>
      <c r="AM205" s="1">
        <v>204.0</v>
      </c>
      <c r="AN205" s="1">
        <v>48.0</v>
      </c>
      <c r="AO205" s="1"/>
    </row>
    <row r="206" ht="13.5" customHeight="1">
      <c r="A206" s="1">
        <v>700.0</v>
      </c>
      <c r="B206" s="1"/>
      <c r="C206" s="1">
        <v>0.00159808</v>
      </c>
      <c r="D206" s="2">
        <v>-247.539</v>
      </c>
      <c r="E206" s="3">
        <f t="shared" si="2"/>
        <v>2.68402643</v>
      </c>
      <c r="F206" s="8">
        <v>6.0</v>
      </c>
      <c r="G206" s="24">
        <v>0.00113436</v>
      </c>
      <c r="H206" s="2">
        <v>-192.212</v>
      </c>
      <c r="I206" s="3">
        <f t="shared" si="3"/>
        <v>0.003834323471</v>
      </c>
      <c r="J206">
        <f t="shared" si="4"/>
        <v>1.385962072</v>
      </c>
      <c r="K206">
        <v>1.93658</v>
      </c>
      <c r="L206" s="4">
        <v>0.2</v>
      </c>
      <c r="M206" s="1" t="s">
        <v>213</v>
      </c>
      <c r="N206" s="1" t="s">
        <v>205</v>
      </c>
      <c r="O206" s="1"/>
      <c r="P206" s="1" t="s">
        <v>206</v>
      </c>
      <c r="Q206" s="5"/>
      <c r="S206" s="3">
        <f t="shared" si="13"/>
        <v>625.7509011</v>
      </c>
      <c r="T206" s="1"/>
      <c r="U206" s="3">
        <f t="shared" si="5"/>
        <v>2.68402643</v>
      </c>
      <c r="V206" s="1" t="s">
        <v>37</v>
      </c>
      <c r="W206" s="1" t="s">
        <v>38</v>
      </c>
      <c r="X206" s="1" t="s">
        <v>216</v>
      </c>
      <c r="Y206" s="11" t="s">
        <v>217</v>
      </c>
      <c r="Z206" s="1"/>
      <c r="AA206" s="1" t="s">
        <v>218</v>
      </c>
      <c r="AB206">
        <f t="shared" si="20"/>
        <v>742.7420554</v>
      </c>
      <c r="AC206">
        <v>2.0</v>
      </c>
      <c r="AD206" s="27">
        <v>16.2</v>
      </c>
      <c r="AE206">
        <f t="shared" si="6"/>
        <v>32.4</v>
      </c>
      <c r="AF206">
        <f t="shared" si="7"/>
        <v>22.92413751</v>
      </c>
      <c r="AG206" t="s">
        <v>209</v>
      </c>
      <c r="AH206" s="11" t="s">
        <v>208</v>
      </c>
      <c r="AI206" s="6">
        <v>171715.0</v>
      </c>
      <c r="AJ206" s="7">
        <v>300.0</v>
      </c>
      <c r="AK206" s="3">
        <f t="shared" si="8"/>
        <v>61275.55652</v>
      </c>
      <c r="AL206" s="1">
        <f t="shared" si="9"/>
        <v>0.5518917571</v>
      </c>
      <c r="AM206" s="1">
        <v>204.0</v>
      </c>
      <c r="AN206" s="1">
        <v>48.0</v>
      </c>
      <c r="AO206" s="1"/>
    </row>
    <row r="207" ht="13.5" customHeight="1">
      <c r="A207">
        <v>300.0</v>
      </c>
      <c r="C207" s="1">
        <v>3.68595E-4</v>
      </c>
      <c r="D207" s="2">
        <v>62.381</v>
      </c>
      <c r="E207" s="3">
        <f t="shared" si="2"/>
        <v>0.3167207228</v>
      </c>
      <c r="F207" s="8">
        <v>9.0</v>
      </c>
      <c r="G207" s="24">
        <v>5.69421E-4</v>
      </c>
      <c r="H207" s="2">
        <v>105.0</v>
      </c>
      <c r="I207" s="3">
        <f t="shared" si="3"/>
        <v>0.001055735743</v>
      </c>
      <c r="J207">
        <f t="shared" si="4"/>
        <v>0.07925091215</v>
      </c>
      <c r="K207">
        <v>3.99643</v>
      </c>
      <c r="L207" s="4">
        <v>0.0</v>
      </c>
      <c r="M207" t="s">
        <v>219</v>
      </c>
      <c r="N207" t="s">
        <v>220</v>
      </c>
      <c r="P207" t="s">
        <v>184</v>
      </c>
      <c r="Q207" s="5"/>
      <c r="S207" s="3">
        <f t="shared" si="13"/>
        <v>2713.004788</v>
      </c>
      <c r="U207" s="3">
        <f t="shared" si="5"/>
        <v>0.3167207228</v>
      </c>
      <c r="V207" t="s">
        <v>185</v>
      </c>
      <c r="W207" t="s">
        <v>38</v>
      </c>
      <c r="X207" t="s">
        <v>221</v>
      </c>
      <c r="Y207" s="11" t="s">
        <v>222</v>
      </c>
      <c r="AB207" s="1">
        <v>269.84</v>
      </c>
      <c r="AC207">
        <v>4.0</v>
      </c>
      <c r="AD207" s="6">
        <v>2.0</v>
      </c>
      <c r="AE207">
        <f t="shared" si="6"/>
        <v>8</v>
      </c>
      <c r="AF207">
        <f t="shared" si="7"/>
        <v>33.73</v>
      </c>
      <c r="AG207" t="s">
        <v>223</v>
      </c>
      <c r="AH207" s="11" t="s">
        <v>224</v>
      </c>
      <c r="AI207" s="6">
        <v>63099.0</v>
      </c>
      <c r="AJ207" s="7">
        <v>298.0</v>
      </c>
      <c r="AK207" s="3">
        <f t="shared" si="8"/>
        <v>3891.389161</v>
      </c>
      <c r="AL207" s="1">
        <f t="shared" si="9"/>
        <v>0.4969233804</v>
      </c>
      <c r="AM207" s="1">
        <v>225.0</v>
      </c>
      <c r="AN207" s="1">
        <v>192.0</v>
      </c>
    </row>
    <row r="208" ht="13.5" customHeight="1">
      <c r="A208">
        <v>400.0</v>
      </c>
      <c r="C208" s="1">
        <v>5.69421E-4</v>
      </c>
      <c r="D208" s="2">
        <v>105.0</v>
      </c>
      <c r="E208" s="3">
        <f t="shared" si="2"/>
        <v>0.7744709099</v>
      </c>
      <c r="F208" s="8">
        <v>9.0</v>
      </c>
      <c r="G208" s="24">
        <v>5.69421E-4</v>
      </c>
      <c r="H208" s="2">
        <v>105.0</v>
      </c>
      <c r="I208" s="3">
        <f t="shared" si="3"/>
        <v>0.001936177275</v>
      </c>
      <c r="J208">
        <f t="shared" si="4"/>
        <v>0.2895218355</v>
      </c>
      <c r="K208">
        <v>2.675</v>
      </c>
      <c r="L208" s="4">
        <v>0.0</v>
      </c>
      <c r="M208" t="s">
        <v>219</v>
      </c>
      <c r="N208" t="s">
        <v>220</v>
      </c>
      <c r="P208" t="s">
        <v>184</v>
      </c>
      <c r="Q208" s="5"/>
      <c r="S208" s="3">
        <f t="shared" si="13"/>
        <v>1756.169864</v>
      </c>
      <c r="U208" s="3">
        <f t="shared" si="5"/>
        <v>0.7744709099</v>
      </c>
      <c r="V208" t="s">
        <v>185</v>
      </c>
      <c r="W208" t="s">
        <v>38</v>
      </c>
      <c r="X208" t="s">
        <v>221</v>
      </c>
      <c r="Y208" s="11" t="s">
        <v>222</v>
      </c>
      <c r="AB208" s="1">
        <v>269.84</v>
      </c>
      <c r="AC208">
        <v>4.0</v>
      </c>
      <c r="AD208" s="6">
        <v>2.0</v>
      </c>
      <c r="AE208">
        <f t="shared" si="6"/>
        <v>8</v>
      </c>
      <c r="AF208">
        <f t="shared" si="7"/>
        <v>33.73</v>
      </c>
      <c r="AG208" t="s">
        <v>223</v>
      </c>
      <c r="AH208" s="11" t="s">
        <v>224</v>
      </c>
      <c r="AI208" s="6">
        <v>63099.0</v>
      </c>
      <c r="AJ208" s="7">
        <v>298.0</v>
      </c>
      <c r="AK208" s="3">
        <f t="shared" si="8"/>
        <v>11025</v>
      </c>
      <c r="AL208" s="1">
        <f t="shared" si="9"/>
        <v>0.6407558082</v>
      </c>
      <c r="AM208" s="1">
        <v>225.0</v>
      </c>
      <c r="AN208" s="1">
        <v>192.0</v>
      </c>
    </row>
    <row r="209" ht="13.5" customHeight="1">
      <c r="A209">
        <v>700.0</v>
      </c>
      <c r="C209" s="1">
        <v>0.0017124</v>
      </c>
      <c r="D209" s="2">
        <v>212.857</v>
      </c>
      <c r="E209" s="3">
        <f t="shared" si="2"/>
        <v>1.85211818</v>
      </c>
      <c r="F209" s="8">
        <v>9.0</v>
      </c>
      <c r="G209" s="24">
        <v>5.69421E-4</v>
      </c>
      <c r="H209" s="2">
        <v>105.0</v>
      </c>
      <c r="I209" s="3">
        <f t="shared" si="3"/>
        <v>0.002645883114</v>
      </c>
      <c r="J209">
        <f t="shared" si="4"/>
        <v>1.329723145</v>
      </c>
      <c r="K209">
        <v>1.39286</v>
      </c>
      <c r="L209" s="4">
        <v>0.0</v>
      </c>
      <c r="M209" t="s">
        <v>219</v>
      </c>
      <c r="N209" t="s">
        <v>220</v>
      </c>
      <c r="P209" t="s">
        <v>184</v>
      </c>
      <c r="Q209" s="5"/>
      <c r="S209" s="3">
        <f t="shared" si="13"/>
        <v>583.9757066</v>
      </c>
      <c r="U209" s="3">
        <f t="shared" si="5"/>
        <v>1.85211818</v>
      </c>
      <c r="V209" t="s">
        <v>185</v>
      </c>
      <c r="W209" t="s">
        <v>38</v>
      </c>
      <c r="X209" t="s">
        <v>221</v>
      </c>
      <c r="Y209" s="11" t="s">
        <v>222</v>
      </c>
      <c r="AB209" s="1">
        <v>269.84</v>
      </c>
      <c r="AC209">
        <v>4.0</v>
      </c>
      <c r="AD209" s="6">
        <v>2.0</v>
      </c>
      <c r="AE209">
        <f t="shared" si="6"/>
        <v>8</v>
      </c>
      <c r="AF209">
        <f t="shared" si="7"/>
        <v>33.73</v>
      </c>
      <c r="AG209" t="s">
        <v>223</v>
      </c>
      <c r="AH209" s="11" t="s">
        <v>224</v>
      </c>
      <c r="AI209" s="6">
        <v>63099.0</v>
      </c>
      <c r="AJ209" s="7">
        <v>298.0</v>
      </c>
      <c r="AK209" s="3">
        <f t="shared" si="8"/>
        <v>45308.10245</v>
      </c>
      <c r="AL209" s="1">
        <f t="shared" si="9"/>
        <v>0.7161024847</v>
      </c>
      <c r="AM209" s="1">
        <v>225.0</v>
      </c>
      <c r="AN209" s="1">
        <v>192.0</v>
      </c>
    </row>
    <row r="210" ht="13.5" customHeight="1">
      <c r="A210">
        <v>300.0</v>
      </c>
      <c r="C210" s="1">
        <v>4.13223E-4</v>
      </c>
      <c r="D210" s="2">
        <v>50.9524</v>
      </c>
      <c r="E210" s="3">
        <f t="shared" si="2"/>
        <v>0.1884803411</v>
      </c>
      <c r="F210" s="8">
        <v>9.0</v>
      </c>
      <c r="G210" s="24">
        <v>6.19008E-4</v>
      </c>
      <c r="H210" s="2">
        <v>98.3333</v>
      </c>
      <c r="I210" s="3">
        <f t="shared" si="3"/>
        <v>0.0006282678035</v>
      </c>
      <c r="J210">
        <f t="shared" si="4"/>
        <v>0.0625289342</v>
      </c>
      <c r="K210">
        <v>3.01429</v>
      </c>
      <c r="L210" s="4">
        <v>0.15</v>
      </c>
      <c r="M210" t="s">
        <v>225</v>
      </c>
      <c r="N210" t="s">
        <v>220</v>
      </c>
      <c r="P210" t="s">
        <v>184</v>
      </c>
      <c r="Q210" s="5"/>
      <c r="S210" s="3">
        <f t="shared" si="13"/>
        <v>2420.000823</v>
      </c>
      <c r="U210" s="3">
        <f t="shared" si="5"/>
        <v>0.1884803411</v>
      </c>
      <c r="V210" t="s">
        <v>185</v>
      </c>
      <c r="W210" t="s">
        <v>38</v>
      </c>
      <c r="X210" t="s">
        <v>221</v>
      </c>
      <c r="Y210" s="11" t="s">
        <v>222</v>
      </c>
      <c r="AB210" s="1">
        <v>269.84</v>
      </c>
      <c r="AC210">
        <v>4.0</v>
      </c>
      <c r="AD210" s="6">
        <v>2.0</v>
      </c>
      <c r="AE210">
        <f t="shared" si="6"/>
        <v>8</v>
      </c>
      <c r="AF210">
        <f t="shared" si="7"/>
        <v>33.73</v>
      </c>
      <c r="AG210" t="s">
        <v>223</v>
      </c>
      <c r="AH210" s="11" t="s">
        <v>224</v>
      </c>
      <c r="AI210" s="6">
        <v>63099.0</v>
      </c>
      <c r="AJ210" s="7">
        <v>298.0</v>
      </c>
      <c r="AK210" s="3">
        <f t="shared" si="8"/>
        <v>2596.147066</v>
      </c>
      <c r="AL210" s="1">
        <f t="shared" si="9"/>
        <v>0.5876808808</v>
      </c>
      <c r="AM210" s="1">
        <v>225.0</v>
      </c>
      <c r="AN210" s="1">
        <v>192.0</v>
      </c>
    </row>
    <row r="211" ht="13.5" customHeight="1">
      <c r="A211">
        <v>400.0</v>
      </c>
      <c r="C211" s="1">
        <v>6.19008E-4</v>
      </c>
      <c r="D211" s="2">
        <v>98.3333</v>
      </c>
      <c r="E211" s="3">
        <f t="shared" si="2"/>
        <v>0.6248344376</v>
      </c>
      <c r="F211" s="8">
        <v>9.0</v>
      </c>
      <c r="G211" s="24">
        <v>6.19008E-4</v>
      </c>
      <c r="H211" s="2">
        <v>98.3333</v>
      </c>
      <c r="I211" s="3">
        <f t="shared" si="3"/>
        <v>0.001562086094</v>
      </c>
      <c r="J211">
        <f t="shared" si="4"/>
        <v>0.28172853</v>
      </c>
      <c r="K211">
        <v>2.21786</v>
      </c>
      <c r="L211" s="4">
        <v>0.15</v>
      </c>
      <c r="M211" t="s">
        <v>225</v>
      </c>
      <c r="N211" t="s">
        <v>220</v>
      </c>
      <c r="P211" t="s">
        <v>184</v>
      </c>
      <c r="Q211" s="5"/>
      <c r="S211" s="3">
        <f t="shared" si="13"/>
        <v>1615.488007</v>
      </c>
      <c r="U211" s="3">
        <f t="shared" si="5"/>
        <v>0.6248344376</v>
      </c>
      <c r="V211" t="s">
        <v>185</v>
      </c>
      <c r="W211" t="s">
        <v>38</v>
      </c>
      <c r="X211" t="s">
        <v>221</v>
      </c>
      <c r="Y211" s="11" t="s">
        <v>222</v>
      </c>
      <c r="AB211" s="1">
        <v>269.84</v>
      </c>
      <c r="AC211">
        <v>4.0</v>
      </c>
      <c r="AD211" s="6">
        <v>2.0</v>
      </c>
      <c r="AE211">
        <f t="shared" si="6"/>
        <v>8</v>
      </c>
      <c r="AF211">
        <f t="shared" si="7"/>
        <v>33.73</v>
      </c>
      <c r="AG211" t="s">
        <v>223</v>
      </c>
      <c r="AH211" s="11" t="s">
        <v>224</v>
      </c>
      <c r="AI211" s="6">
        <v>63099.0</v>
      </c>
      <c r="AJ211" s="7">
        <v>298.0</v>
      </c>
      <c r="AK211" s="3">
        <f t="shared" si="8"/>
        <v>9669.437889</v>
      </c>
      <c r="AL211" s="1">
        <f t="shared" si="9"/>
        <v>0.7109178643</v>
      </c>
      <c r="AM211" s="1">
        <v>225.0</v>
      </c>
      <c r="AN211" s="1">
        <v>192.0</v>
      </c>
    </row>
    <row r="212" ht="13.5" customHeight="1">
      <c r="A212">
        <v>700.0</v>
      </c>
      <c r="C212" s="1">
        <v>0.00160579</v>
      </c>
      <c r="D212" s="2">
        <v>209.048</v>
      </c>
      <c r="E212" s="3">
        <f t="shared" si="2"/>
        <v>1.905027831</v>
      </c>
      <c r="F212" s="8">
        <v>9.0</v>
      </c>
      <c r="G212" s="24">
        <v>6.19008E-4</v>
      </c>
      <c r="H212" s="2">
        <v>98.3333</v>
      </c>
      <c r="I212" s="3">
        <f t="shared" si="3"/>
        <v>0.00272146833</v>
      </c>
      <c r="J212">
        <f t="shared" si="4"/>
        <v>1.502553777</v>
      </c>
      <c r="K212">
        <v>1.26786</v>
      </c>
      <c r="L212" s="4">
        <v>0.15</v>
      </c>
      <c r="M212" t="s">
        <v>225</v>
      </c>
      <c r="N212" t="s">
        <v>220</v>
      </c>
      <c r="P212" t="s">
        <v>184</v>
      </c>
      <c r="Q212" s="5"/>
      <c r="S212" s="3">
        <f t="shared" si="13"/>
        <v>622.7464363</v>
      </c>
      <c r="U212" s="3">
        <f t="shared" si="5"/>
        <v>1.905027831</v>
      </c>
      <c r="V212" t="s">
        <v>185</v>
      </c>
      <c r="W212" t="s">
        <v>38</v>
      </c>
      <c r="X212" t="s">
        <v>221</v>
      </c>
      <c r="Y212" s="11" t="s">
        <v>222</v>
      </c>
      <c r="AB212" s="1">
        <v>269.84</v>
      </c>
      <c r="AC212">
        <v>4.0</v>
      </c>
      <c r="AD212" s="6">
        <v>2.0</v>
      </c>
      <c r="AE212">
        <f t="shared" si="6"/>
        <v>8</v>
      </c>
      <c r="AF212">
        <f t="shared" si="7"/>
        <v>33.73</v>
      </c>
      <c r="AG212" t="s">
        <v>223</v>
      </c>
      <c r="AH212" s="11" t="s">
        <v>224</v>
      </c>
      <c r="AI212" s="6">
        <v>63099.0</v>
      </c>
      <c r="AJ212" s="7">
        <v>298.0</v>
      </c>
      <c r="AK212" s="3">
        <f t="shared" si="8"/>
        <v>43701.0663</v>
      </c>
      <c r="AL212" s="1">
        <f t="shared" si="9"/>
        <v>0.838934041</v>
      </c>
      <c r="AM212" s="1">
        <v>225.0</v>
      </c>
      <c r="AN212" s="1">
        <v>192.0</v>
      </c>
    </row>
    <row r="213" ht="13.5" customHeight="1">
      <c r="A213">
        <v>1000.0</v>
      </c>
      <c r="C213" s="1">
        <v>0.00205455</v>
      </c>
      <c r="D213" s="2">
        <v>204.0</v>
      </c>
      <c r="E213" s="3">
        <f t="shared" si="2"/>
        <v>2.025553041</v>
      </c>
      <c r="F213" s="8">
        <v>9.0</v>
      </c>
      <c r="G213" s="24">
        <v>6.19008E-4</v>
      </c>
      <c r="H213" s="2">
        <v>98.3333</v>
      </c>
      <c r="I213" s="3">
        <f t="shared" si="3"/>
        <v>0.002025553041</v>
      </c>
      <c r="J213">
        <f t="shared" si="4"/>
        <v>1.703161584</v>
      </c>
      <c r="K213">
        <v>1.18929</v>
      </c>
      <c r="L213" s="4">
        <v>0.15</v>
      </c>
      <c r="M213" t="s">
        <v>225</v>
      </c>
      <c r="N213" t="s">
        <v>220</v>
      </c>
      <c r="P213" t="s">
        <v>184</v>
      </c>
      <c r="Q213" s="5"/>
      <c r="S213" s="3">
        <f t="shared" si="13"/>
        <v>486.7245869</v>
      </c>
      <c r="U213" s="3">
        <f t="shared" si="5"/>
        <v>2.025553041</v>
      </c>
      <c r="V213" t="s">
        <v>185</v>
      </c>
      <c r="W213" t="s">
        <v>38</v>
      </c>
      <c r="X213" t="s">
        <v>221</v>
      </c>
      <c r="Y213" s="11" t="s">
        <v>222</v>
      </c>
      <c r="AA213" t="s">
        <v>226</v>
      </c>
      <c r="AB213" s="1">
        <v>269.84</v>
      </c>
      <c r="AC213">
        <v>4.0</v>
      </c>
      <c r="AD213" s="6">
        <v>2.0</v>
      </c>
      <c r="AE213">
        <f t="shared" si="6"/>
        <v>8</v>
      </c>
      <c r="AF213">
        <f t="shared" si="7"/>
        <v>33.73</v>
      </c>
      <c r="AG213" t="s">
        <v>223</v>
      </c>
      <c r="AH213" s="11" t="s">
        <v>224</v>
      </c>
      <c r="AI213" s="6">
        <v>63099.0</v>
      </c>
      <c r="AJ213" s="7">
        <v>298.0</v>
      </c>
      <c r="AK213" s="3">
        <f t="shared" si="8"/>
        <v>41616</v>
      </c>
      <c r="AL213" s="1">
        <f t="shared" si="9"/>
        <v>0.9985857041</v>
      </c>
      <c r="AM213" s="1">
        <v>225.0</v>
      </c>
      <c r="AN213" s="1">
        <v>192.0</v>
      </c>
    </row>
    <row r="214" ht="13.5" customHeight="1">
      <c r="A214">
        <v>300.0</v>
      </c>
      <c r="C214" s="1">
        <v>5.123969999999999E-4</v>
      </c>
      <c r="D214" s="2">
        <v>58.8095</v>
      </c>
      <c r="E214" s="3">
        <f t="shared" si="2"/>
        <v>0.2024928302</v>
      </c>
      <c r="F214" s="8">
        <v>9.0</v>
      </c>
      <c r="G214" s="24">
        <v>6.90909E-4</v>
      </c>
      <c r="H214" s="2">
        <v>89.7619</v>
      </c>
      <c r="I214" s="3">
        <f t="shared" si="3"/>
        <v>0.0006749761006</v>
      </c>
      <c r="J214">
        <f t="shared" si="4"/>
        <v>0.07509663896</v>
      </c>
      <c r="K214">
        <v>2.69643</v>
      </c>
      <c r="L214" s="4">
        <v>0.25</v>
      </c>
      <c r="M214" t="s">
        <v>227</v>
      </c>
      <c r="N214" t="s">
        <v>220</v>
      </c>
      <c r="P214" t="s">
        <v>184</v>
      </c>
      <c r="Q214" s="5"/>
      <c r="S214" s="3">
        <f t="shared" si="13"/>
        <v>1951.611739</v>
      </c>
      <c r="U214" s="3">
        <f t="shared" si="5"/>
        <v>0.2024928302</v>
      </c>
      <c r="V214" t="s">
        <v>185</v>
      </c>
      <c r="W214" t="s">
        <v>38</v>
      </c>
      <c r="X214" t="s">
        <v>221</v>
      </c>
      <c r="Y214" s="11" t="s">
        <v>222</v>
      </c>
      <c r="AB214" s="1">
        <v>269.84</v>
      </c>
      <c r="AC214">
        <v>4.0</v>
      </c>
      <c r="AD214" s="6">
        <v>2.0</v>
      </c>
      <c r="AE214">
        <f t="shared" si="6"/>
        <v>8</v>
      </c>
      <c r="AF214">
        <f t="shared" si="7"/>
        <v>33.73</v>
      </c>
      <c r="AG214" t="s">
        <v>223</v>
      </c>
      <c r="AH214" s="11" t="s">
        <v>224</v>
      </c>
      <c r="AI214" s="6">
        <v>63099.0</v>
      </c>
      <c r="AJ214" s="7">
        <v>298.0</v>
      </c>
      <c r="AK214" s="3">
        <f t="shared" si="8"/>
        <v>3458.55729</v>
      </c>
      <c r="AL214" s="1">
        <f t="shared" si="9"/>
        <v>0.5298041457</v>
      </c>
      <c r="AM214" s="1">
        <v>225.0</v>
      </c>
      <c r="AN214" s="1">
        <v>192.0</v>
      </c>
    </row>
    <row r="215" ht="13.5" customHeight="1">
      <c r="A215">
        <v>400.0</v>
      </c>
      <c r="C215" s="1">
        <v>6.90909E-4</v>
      </c>
      <c r="D215" s="2">
        <v>89.7619</v>
      </c>
      <c r="E215" s="3">
        <f t="shared" si="2"/>
        <v>0.4664694593</v>
      </c>
      <c r="F215" s="8">
        <v>9.0</v>
      </c>
      <c r="G215" s="24">
        <v>6.90909E-4</v>
      </c>
      <c r="H215" s="2">
        <v>89.7619</v>
      </c>
      <c r="I215" s="3">
        <f t="shared" si="3"/>
        <v>0.001166173648</v>
      </c>
      <c r="J215">
        <f t="shared" si="4"/>
        <v>0.2166028777</v>
      </c>
      <c r="K215">
        <v>2.15357</v>
      </c>
      <c r="L215" s="4">
        <v>0.25</v>
      </c>
      <c r="M215" t="s">
        <v>227</v>
      </c>
      <c r="N215" t="s">
        <v>220</v>
      </c>
      <c r="P215" t="s">
        <v>184</v>
      </c>
      <c r="Q215" s="5"/>
      <c r="S215" s="3">
        <f t="shared" si="13"/>
        <v>1447.368611</v>
      </c>
      <c r="U215" s="3">
        <f t="shared" si="5"/>
        <v>0.4664694593</v>
      </c>
      <c r="V215" t="s">
        <v>185</v>
      </c>
      <c r="W215" t="s">
        <v>38</v>
      </c>
      <c r="X215" t="s">
        <v>221</v>
      </c>
      <c r="Y215" s="11" t="s">
        <v>222</v>
      </c>
      <c r="AB215" s="1">
        <v>269.84</v>
      </c>
      <c r="AC215">
        <v>4.0</v>
      </c>
      <c r="AD215" s="6">
        <v>2.0</v>
      </c>
      <c r="AE215">
        <f t="shared" si="6"/>
        <v>8</v>
      </c>
      <c r="AF215">
        <f t="shared" si="7"/>
        <v>33.73</v>
      </c>
      <c r="AG215" t="s">
        <v>223</v>
      </c>
      <c r="AH215" s="11" t="s">
        <v>224</v>
      </c>
      <c r="AI215" s="6">
        <v>63099.0</v>
      </c>
      <c r="AJ215" s="7">
        <v>298.0</v>
      </c>
      <c r="AK215" s="3">
        <f t="shared" si="8"/>
        <v>8057.198692</v>
      </c>
      <c r="AL215" s="1">
        <f t="shared" si="9"/>
        <v>0.65594885</v>
      </c>
      <c r="AM215" s="1">
        <v>225.0</v>
      </c>
      <c r="AN215" s="1">
        <v>192.0</v>
      </c>
    </row>
    <row r="216" ht="13.5" customHeight="1">
      <c r="A216">
        <v>700.0</v>
      </c>
      <c r="C216" s="1">
        <v>0.00163306</v>
      </c>
      <c r="D216" s="2">
        <v>205.238</v>
      </c>
      <c r="E216" s="3">
        <f t="shared" si="2"/>
        <v>1.805558011</v>
      </c>
      <c r="F216" s="8">
        <v>9.0</v>
      </c>
      <c r="G216" s="24">
        <v>6.90909E-4</v>
      </c>
      <c r="H216" s="2">
        <v>89.7619</v>
      </c>
      <c r="I216" s="3">
        <f t="shared" si="3"/>
        <v>0.002579368587</v>
      </c>
      <c r="J216">
        <f t="shared" si="4"/>
        <v>1.392715388</v>
      </c>
      <c r="K216">
        <v>1.29643</v>
      </c>
      <c r="L216" s="4">
        <v>0.25</v>
      </c>
      <c r="M216" t="s">
        <v>227</v>
      </c>
      <c r="N216" t="s">
        <v>220</v>
      </c>
      <c r="P216" t="s">
        <v>184</v>
      </c>
      <c r="Q216" s="5"/>
      <c r="S216" s="3">
        <f t="shared" si="13"/>
        <v>612.3473724</v>
      </c>
      <c r="U216" s="3">
        <f t="shared" si="5"/>
        <v>1.805558011</v>
      </c>
      <c r="V216" t="s">
        <v>185</v>
      </c>
      <c r="W216" t="s">
        <v>38</v>
      </c>
      <c r="X216" t="s">
        <v>221</v>
      </c>
      <c r="Y216" s="11" t="s">
        <v>222</v>
      </c>
      <c r="AB216" s="1">
        <v>269.84</v>
      </c>
      <c r="AC216">
        <v>4.0</v>
      </c>
      <c r="AD216" s="6">
        <v>2.0</v>
      </c>
      <c r="AE216">
        <f t="shared" si="6"/>
        <v>8</v>
      </c>
      <c r="AF216">
        <f t="shared" si="7"/>
        <v>33.73</v>
      </c>
      <c r="AG216" t="s">
        <v>223</v>
      </c>
      <c r="AH216" s="11" t="s">
        <v>224</v>
      </c>
      <c r="AI216" s="6">
        <v>63099.0</v>
      </c>
      <c r="AJ216" s="7">
        <v>298.0</v>
      </c>
      <c r="AK216" s="3">
        <f t="shared" si="8"/>
        <v>42122.63664</v>
      </c>
      <c r="AL216" s="1">
        <f t="shared" si="9"/>
        <v>0.8067456878</v>
      </c>
      <c r="AM216" s="1">
        <v>225.0</v>
      </c>
      <c r="AN216" s="1">
        <v>192.0</v>
      </c>
    </row>
    <row r="217" ht="13.5" customHeight="1">
      <c r="A217">
        <v>1000.0</v>
      </c>
      <c r="C217" s="1">
        <v>0.00198264</v>
      </c>
      <c r="D217" s="2">
        <v>197.0</v>
      </c>
      <c r="E217" s="3">
        <f t="shared" si="2"/>
        <v>1.957440584</v>
      </c>
      <c r="F217" s="8">
        <v>9.0</v>
      </c>
      <c r="G217" s="24">
        <v>6.90909E-4</v>
      </c>
      <c r="H217" s="2">
        <v>89.7619</v>
      </c>
      <c r="I217" s="3">
        <f t="shared" si="3"/>
        <v>0.001957440584</v>
      </c>
      <c r="J217">
        <f t="shared" si="4"/>
        <v>1.636067789</v>
      </c>
      <c r="K217">
        <v>1.19643</v>
      </c>
      <c r="L217" s="4">
        <v>0.25</v>
      </c>
      <c r="M217" t="s">
        <v>227</v>
      </c>
      <c r="N217" t="s">
        <v>220</v>
      </c>
      <c r="P217" t="s">
        <v>184</v>
      </c>
      <c r="Q217" s="5"/>
      <c r="S217" s="3">
        <f t="shared" si="13"/>
        <v>504.378001</v>
      </c>
      <c r="U217" s="3">
        <f t="shared" si="5"/>
        <v>1.957440584</v>
      </c>
      <c r="V217" t="s">
        <v>185</v>
      </c>
      <c r="W217" t="s">
        <v>38</v>
      </c>
      <c r="X217" t="s">
        <v>221</v>
      </c>
      <c r="Y217" s="11" t="s">
        <v>222</v>
      </c>
      <c r="AA217" t="s">
        <v>226</v>
      </c>
      <c r="AB217" s="1">
        <v>269.84</v>
      </c>
      <c r="AC217">
        <v>4.0</v>
      </c>
      <c r="AD217" s="6">
        <v>2.0</v>
      </c>
      <c r="AE217">
        <f t="shared" si="6"/>
        <v>8</v>
      </c>
      <c r="AF217">
        <f t="shared" si="7"/>
        <v>33.73</v>
      </c>
      <c r="AG217" t="s">
        <v>223</v>
      </c>
      <c r="AH217" s="11" t="s">
        <v>224</v>
      </c>
      <c r="AI217" s="6">
        <v>63099.0</v>
      </c>
      <c r="AJ217" s="7">
        <v>298.0</v>
      </c>
      <c r="AK217" s="3">
        <f t="shared" si="8"/>
        <v>38809</v>
      </c>
      <c r="AL217" s="1">
        <f t="shared" si="9"/>
        <v>1.028628773</v>
      </c>
      <c r="AM217" s="1">
        <v>225.0</v>
      </c>
      <c r="AN217" s="1">
        <v>192.0</v>
      </c>
    </row>
    <row r="218" ht="13.5" customHeight="1">
      <c r="A218">
        <v>300.0</v>
      </c>
      <c r="C218" s="1">
        <v>0.00274242</v>
      </c>
      <c r="D218" s="2">
        <v>140.4</v>
      </c>
      <c r="E218" s="3">
        <f t="shared" si="2"/>
        <v>0.215636117</v>
      </c>
      <c r="F218" s="8">
        <v>9.0</v>
      </c>
      <c r="G218" s="24">
        <v>0.00354545</v>
      </c>
      <c r="H218" s="2">
        <v>197.872</v>
      </c>
      <c r="I218" s="3">
        <f t="shared" si="3"/>
        <v>0.0007187870567</v>
      </c>
      <c r="J218">
        <f t="shared" si="4"/>
        <v>0.1110324479</v>
      </c>
      <c r="K218">
        <v>1.9421</v>
      </c>
      <c r="L218" s="4">
        <v>0.01</v>
      </c>
      <c r="M218" t="s">
        <v>228</v>
      </c>
      <c r="N218" t="s">
        <v>229</v>
      </c>
      <c r="P218" t="s">
        <v>184</v>
      </c>
      <c r="Q218" s="5"/>
      <c r="S218" s="3">
        <f t="shared" si="13"/>
        <v>364.6414481</v>
      </c>
      <c r="U218" s="3">
        <f t="shared" si="5"/>
        <v>0.215636117</v>
      </c>
      <c r="V218" t="s">
        <v>185</v>
      </c>
      <c r="W218" t="s">
        <v>38</v>
      </c>
      <c r="X218" t="s">
        <v>230</v>
      </c>
      <c r="Y218" s="11" t="s">
        <v>231</v>
      </c>
      <c r="AB218" s="1">
        <v>269.84</v>
      </c>
      <c r="AC218">
        <v>4.0</v>
      </c>
      <c r="AD218" s="6">
        <v>2.0</v>
      </c>
      <c r="AE218">
        <f t="shared" si="6"/>
        <v>8</v>
      </c>
      <c r="AF218">
        <f t="shared" si="7"/>
        <v>33.73</v>
      </c>
      <c r="AG218" t="s">
        <v>223</v>
      </c>
      <c r="AH218" s="11" t="s">
        <v>224</v>
      </c>
      <c r="AI218" s="6">
        <v>63099.0</v>
      </c>
      <c r="AJ218" s="7">
        <v>298.0</v>
      </c>
      <c r="AK218" s="3">
        <f t="shared" si="8"/>
        <v>19712.16</v>
      </c>
      <c r="AL218" s="1">
        <f t="shared" si="9"/>
        <v>0.1374375882</v>
      </c>
      <c r="AM218" s="1">
        <v>225.0</v>
      </c>
      <c r="AN218" s="1">
        <v>192.0</v>
      </c>
    </row>
    <row r="219" ht="13.5" customHeight="1">
      <c r="A219">
        <v>400.0</v>
      </c>
      <c r="C219" s="1">
        <v>0.00354545</v>
      </c>
      <c r="D219" s="2">
        <v>201.457</v>
      </c>
      <c r="E219" s="3">
        <f t="shared" si="2"/>
        <v>0.4578817679</v>
      </c>
      <c r="F219" s="8">
        <v>9.0</v>
      </c>
      <c r="G219" s="24">
        <v>0.00354545</v>
      </c>
      <c r="H219" s="2">
        <v>197.872</v>
      </c>
      <c r="I219" s="3">
        <f t="shared" si="3"/>
        <v>0.00114470442</v>
      </c>
      <c r="J219">
        <f t="shared" si="4"/>
        <v>0.2950858534</v>
      </c>
      <c r="K219">
        <v>1.55169</v>
      </c>
      <c r="L219" s="4">
        <v>0.01</v>
      </c>
      <c r="M219" t="s">
        <v>228</v>
      </c>
      <c r="N219" t="s">
        <v>229</v>
      </c>
      <c r="P219" t="s">
        <v>184</v>
      </c>
      <c r="Q219" s="5"/>
      <c r="S219" s="3">
        <f t="shared" si="13"/>
        <v>282.0516437</v>
      </c>
      <c r="U219" s="3">
        <f t="shared" si="5"/>
        <v>0.4578817679</v>
      </c>
      <c r="V219" t="s">
        <v>185</v>
      </c>
      <c r="W219" t="s">
        <v>38</v>
      </c>
      <c r="X219" t="s">
        <v>230</v>
      </c>
      <c r="Y219" s="11" t="s">
        <v>231</v>
      </c>
      <c r="AB219" s="1">
        <v>269.84</v>
      </c>
      <c r="AC219">
        <v>4.0</v>
      </c>
      <c r="AD219" s="6">
        <v>2.0</v>
      </c>
      <c r="AE219">
        <f t="shared" si="6"/>
        <v>8</v>
      </c>
      <c r="AF219">
        <f t="shared" si="7"/>
        <v>33.73</v>
      </c>
      <c r="AG219" t="s">
        <v>223</v>
      </c>
      <c r="AH219" s="11" t="s">
        <v>224</v>
      </c>
      <c r="AI219" s="6">
        <v>63099.0</v>
      </c>
      <c r="AJ219" s="7">
        <v>298.0</v>
      </c>
      <c r="AK219" s="3">
        <f t="shared" si="8"/>
        <v>40584.92285</v>
      </c>
      <c r="AL219" s="1">
        <f t="shared" si="9"/>
        <v>0.177408119</v>
      </c>
      <c r="AM219" s="1">
        <v>225.0</v>
      </c>
      <c r="AN219" s="1">
        <v>192.0</v>
      </c>
    </row>
    <row r="220" ht="13.5" customHeight="1">
      <c r="A220">
        <v>700.0</v>
      </c>
      <c r="C220" s="1">
        <v>0.00872727</v>
      </c>
      <c r="D220" s="2">
        <v>323.936</v>
      </c>
      <c r="E220" s="3">
        <f t="shared" si="2"/>
        <v>0.8416626559</v>
      </c>
      <c r="F220" s="8">
        <v>9.0</v>
      </c>
      <c r="G220" s="24">
        <v>0.00354545</v>
      </c>
      <c r="H220" s="2">
        <v>197.872</v>
      </c>
      <c r="I220" s="3">
        <f t="shared" si="3"/>
        <v>0.001202375223</v>
      </c>
      <c r="J220">
        <f t="shared" si="4"/>
        <v>0.8718757668</v>
      </c>
      <c r="K220">
        <v>0.965347</v>
      </c>
      <c r="L220" s="4">
        <v>0.01</v>
      </c>
      <c r="M220" t="s">
        <v>228</v>
      </c>
      <c r="N220" t="s">
        <v>229</v>
      </c>
      <c r="P220" t="s">
        <v>184</v>
      </c>
      <c r="Q220" s="5"/>
      <c r="S220" s="3">
        <f t="shared" si="13"/>
        <v>114.5833691</v>
      </c>
      <c r="U220" s="3">
        <f t="shared" si="5"/>
        <v>0.8416626559</v>
      </c>
      <c r="V220" t="s">
        <v>185</v>
      </c>
      <c r="W220" t="s">
        <v>38</v>
      </c>
      <c r="X220" t="s">
        <v>230</v>
      </c>
      <c r="Y220" s="11" t="s">
        <v>231</v>
      </c>
      <c r="AB220" s="1">
        <v>269.84</v>
      </c>
      <c r="AC220">
        <v>4.0</v>
      </c>
      <c r="AD220" s="6">
        <v>2.0</v>
      </c>
      <c r="AE220">
        <f t="shared" si="6"/>
        <v>8</v>
      </c>
      <c r="AF220">
        <f t="shared" si="7"/>
        <v>33.73</v>
      </c>
      <c r="AG220" t="s">
        <v>223</v>
      </c>
      <c r="AH220" s="11" t="s">
        <v>224</v>
      </c>
      <c r="AI220" s="6">
        <v>63099.0</v>
      </c>
      <c r="AJ220" s="7">
        <v>298.0</v>
      </c>
      <c r="AK220" s="3">
        <f t="shared" si="8"/>
        <v>104934.5321</v>
      </c>
      <c r="AL220" s="1">
        <f t="shared" si="9"/>
        <v>0.2027337263</v>
      </c>
      <c r="AM220" s="1">
        <v>225.0</v>
      </c>
      <c r="AN220" s="1">
        <v>192.0</v>
      </c>
    </row>
    <row r="221" ht="13.5" customHeight="1">
      <c r="A221">
        <v>300.0</v>
      </c>
      <c r="C221" s="1">
        <v>0.00239394</v>
      </c>
      <c r="D221" s="2">
        <v>136.17</v>
      </c>
      <c r="E221" s="3">
        <f t="shared" si="2"/>
        <v>0.2323650831</v>
      </c>
      <c r="F221" s="8">
        <v>9.0</v>
      </c>
      <c r="G221" s="24">
        <v>0.00290909</v>
      </c>
      <c r="H221" s="2">
        <v>195.213</v>
      </c>
      <c r="I221" s="3">
        <f t="shared" si="3"/>
        <v>0.0007745502769</v>
      </c>
      <c r="J221">
        <f t="shared" si="4"/>
        <v>0.1071636489</v>
      </c>
      <c r="K221">
        <v>2.16832</v>
      </c>
      <c r="L221" s="4">
        <v>0.02</v>
      </c>
      <c r="M221" t="s">
        <v>232</v>
      </c>
      <c r="N221" t="s">
        <v>229</v>
      </c>
      <c r="P221" t="s">
        <v>184</v>
      </c>
      <c r="Q221" s="5"/>
      <c r="S221" s="3">
        <f t="shared" si="13"/>
        <v>417.7214132</v>
      </c>
      <c r="U221" s="3">
        <f t="shared" si="5"/>
        <v>0.2323650831</v>
      </c>
      <c r="V221" t="s">
        <v>185</v>
      </c>
      <c r="W221" t="s">
        <v>38</v>
      </c>
      <c r="X221" t="s">
        <v>230</v>
      </c>
      <c r="Y221" s="11" t="s">
        <v>231</v>
      </c>
      <c r="AB221" s="1">
        <v>269.84</v>
      </c>
      <c r="AC221">
        <v>4.0</v>
      </c>
      <c r="AD221" s="6">
        <v>2.0</v>
      </c>
      <c r="AE221">
        <f t="shared" si="6"/>
        <v>8</v>
      </c>
      <c r="AF221">
        <f t="shared" si="7"/>
        <v>33.73</v>
      </c>
      <c r="AG221" t="s">
        <v>223</v>
      </c>
      <c r="AH221" s="11" t="s">
        <v>224</v>
      </c>
      <c r="AI221" s="6">
        <v>63099.0</v>
      </c>
      <c r="AJ221" s="7">
        <v>298.0</v>
      </c>
      <c r="AK221" s="3">
        <f t="shared" si="8"/>
        <v>18542.2689</v>
      </c>
      <c r="AL221" s="1">
        <f t="shared" si="9"/>
        <v>0.1410179653</v>
      </c>
      <c r="AM221" s="1">
        <v>225.0</v>
      </c>
      <c r="AN221" s="1">
        <v>192.0</v>
      </c>
    </row>
    <row r="222" ht="13.5" customHeight="1">
      <c r="A222">
        <v>400.0</v>
      </c>
      <c r="C222" s="1">
        <v>0.00290909</v>
      </c>
      <c r="D222" s="2">
        <v>195.213</v>
      </c>
      <c r="E222" s="3">
        <f t="shared" si="2"/>
        <v>0.5239867501</v>
      </c>
      <c r="F222" s="8">
        <v>9.0</v>
      </c>
      <c r="G222" s="24">
        <v>0.00290909</v>
      </c>
      <c r="H222" s="2">
        <v>195.213</v>
      </c>
      <c r="I222" s="3">
        <f t="shared" si="3"/>
        <v>0.001309966875</v>
      </c>
      <c r="J222">
        <f t="shared" si="4"/>
        <v>0.3164285844</v>
      </c>
      <c r="K222">
        <v>1.65594</v>
      </c>
      <c r="L222" s="4">
        <v>0.02</v>
      </c>
      <c r="M222" t="s">
        <v>232</v>
      </c>
      <c r="N222" t="s">
        <v>229</v>
      </c>
      <c r="P222" t="s">
        <v>184</v>
      </c>
      <c r="Q222" s="5"/>
      <c r="S222" s="3">
        <f t="shared" si="13"/>
        <v>343.7501074</v>
      </c>
      <c r="U222" s="3">
        <f t="shared" si="5"/>
        <v>0.5239867501</v>
      </c>
      <c r="V222" t="s">
        <v>185</v>
      </c>
      <c r="W222" t="s">
        <v>38</v>
      </c>
      <c r="X222" t="s">
        <v>230</v>
      </c>
      <c r="Y222" s="11" t="s">
        <v>231</v>
      </c>
      <c r="AB222" s="1">
        <v>269.84</v>
      </c>
      <c r="AC222">
        <v>4.0</v>
      </c>
      <c r="AD222" s="6">
        <v>2.0</v>
      </c>
      <c r="AE222">
        <f t="shared" si="6"/>
        <v>8</v>
      </c>
      <c r="AF222">
        <f t="shared" si="7"/>
        <v>33.73</v>
      </c>
      <c r="AG222" t="s">
        <v>223</v>
      </c>
      <c r="AH222" s="11" t="s">
        <v>224</v>
      </c>
      <c r="AI222" s="6">
        <v>63099.0</v>
      </c>
      <c r="AJ222" s="7">
        <v>298.0</v>
      </c>
      <c r="AK222" s="3">
        <f t="shared" si="8"/>
        <v>38108.11537</v>
      </c>
      <c r="AL222" s="1">
        <f t="shared" si="9"/>
        <v>0.2026040224</v>
      </c>
      <c r="AM222" s="1">
        <v>225.0</v>
      </c>
      <c r="AN222" s="1">
        <v>192.0</v>
      </c>
    </row>
    <row r="223" ht="13.5" customHeight="1">
      <c r="A223">
        <v>700.0</v>
      </c>
      <c r="C223" s="1">
        <v>0.00536364</v>
      </c>
      <c r="D223" s="2">
        <v>327.66</v>
      </c>
      <c r="E223" s="3">
        <f t="shared" si="2"/>
        <v>1.401152071</v>
      </c>
      <c r="F223" s="8">
        <v>9.0</v>
      </c>
      <c r="G223" s="24">
        <v>0.00290909</v>
      </c>
      <c r="H223" s="2">
        <v>195.213</v>
      </c>
      <c r="I223" s="3">
        <f t="shared" si="3"/>
        <v>0.002001645815</v>
      </c>
      <c r="J223">
        <f t="shared" si="4"/>
        <v>1.387416646</v>
      </c>
      <c r="K223">
        <v>1.0099</v>
      </c>
      <c r="L223" s="4">
        <v>0.02</v>
      </c>
      <c r="M223" t="s">
        <v>232</v>
      </c>
      <c r="N223" t="s">
        <v>229</v>
      </c>
      <c r="P223" t="s">
        <v>184</v>
      </c>
      <c r="Q223" s="5"/>
      <c r="S223" s="3">
        <f t="shared" si="13"/>
        <v>186.4405516</v>
      </c>
      <c r="U223" s="3">
        <f t="shared" si="5"/>
        <v>1.401152071</v>
      </c>
      <c r="V223" t="s">
        <v>185</v>
      </c>
      <c r="W223" t="s">
        <v>38</v>
      </c>
      <c r="X223" t="s">
        <v>230</v>
      </c>
      <c r="Y223" s="11" t="s">
        <v>231</v>
      </c>
      <c r="AB223" s="1">
        <v>269.84</v>
      </c>
      <c r="AC223">
        <v>4.0</v>
      </c>
      <c r="AD223" s="6">
        <v>2.0</v>
      </c>
      <c r="AE223">
        <f t="shared" si="6"/>
        <v>8</v>
      </c>
      <c r="AF223">
        <f t="shared" si="7"/>
        <v>33.73</v>
      </c>
      <c r="AG223" t="s">
        <v>223</v>
      </c>
      <c r="AH223" s="11" t="s">
        <v>224</v>
      </c>
      <c r="AI223" s="6">
        <v>63099.0</v>
      </c>
      <c r="AJ223" s="7">
        <v>298.0</v>
      </c>
      <c r="AK223" s="3">
        <f t="shared" si="8"/>
        <v>107361.0756</v>
      </c>
      <c r="AL223" s="1">
        <f t="shared" si="9"/>
        <v>0.3153188059</v>
      </c>
      <c r="AM223" s="1">
        <v>225.0</v>
      </c>
      <c r="AN223" s="1">
        <v>192.0</v>
      </c>
    </row>
    <row r="224" ht="13.5" customHeight="1">
      <c r="A224">
        <v>300.0</v>
      </c>
      <c r="C224" s="1">
        <v>0.001822</v>
      </c>
      <c r="D224" s="2">
        <v>169.0</v>
      </c>
      <c r="E224" s="3">
        <f t="shared" si="2"/>
        <v>0.4702689352</v>
      </c>
      <c r="F224" s="8">
        <v>10.0</v>
      </c>
      <c r="G224" s="24">
        <v>0.00208</v>
      </c>
      <c r="H224" s="2">
        <v>192.0</v>
      </c>
      <c r="I224" s="3">
        <f t="shared" si="3"/>
        <v>0.001567563117</v>
      </c>
      <c r="J224" t="str">
        <f t="shared" si="4"/>
        <v/>
      </c>
      <c r="L224" s="4">
        <v>0.1</v>
      </c>
      <c r="M224" t="s">
        <v>233</v>
      </c>
      <c r="N224" t="s">
        <v>234</v>
      </c>
      <c r="P224" t="s">
        <v>235</v>
      </c>
      <c r="Q224" s="5"/>
      <c r="S224" s="3">
        <f t="shared" si="13"/>
        <v>548.8474204</v>
      </c>
      <c r="U224" s="3">
        <f t="shared" si="5"/>
        <v>0.4702689352</v>
      </c>
      <c r="W224" t="s">
        <v>236</v>
      </c>
      <c r="X224" t="s">
        <v>237</v>
      </c>
      <c r="Y224" s="6" t="s">
        <v>238</v>
      </c>
      <c r="AB224" s="1">
        <v>169.78</v>
      </c>
      <c r="AC224">
        <v>4.0</v>
      </c>
      <c r="AD224" s="6">
        <v>2.0</v>
      </c>
      <c r="AE224">
        <f t="shared" si="6"/>
        <v>8</v>
      </c>
      <c r="AF224">
        <f t="shared" si="7"/>
        <v>21.2225</v>
      </c>
      <c r="AG224" t="s">
        <v>239</v>
      </c>
      <c r="AH224" s="11" t="s">
        <v>240</v>
      </c>
      <c r="AI224" s="6">
        <v>53910.0</v>
      </c>
      <c r="AJ224" s="7">
        <v>300.0</v>
      </c>
      <c r="AK224" s="3">
        <f t="shared" si="8"/>
        <v>28561</v>
      </c>
      <c r="AL224" s="1" t="str">
        <f t="shared" si="9"/>
        <v/>
      </c>
      <c r="AM224" s="1">
        <v>227.0</v>
      </c>
      <c r="AN224" s="1">
        <v>192.0</v>
      </c>
    </row>
    <row r="225" ht="13.5" customHeight="1">
      <c r="A225">
        <v>400.0</v>
      </c>
      <c r="C225" s="1">
        <v>0.00208</v>
      </c>
      <c r="D225" s="2">
        <v>192.0</v>
      </c>
      <c r="E225" s="3">
        <f t="shared" si="2"/>
        <v>0.7089230769</v>
      </c>
      <c r="F225" s="8">
        <v>10.0</v>
      </c>
      <c r="G225" s="24">
        <v>0.00208</v>
      </c>
      <c r="H225" s="2">
        <v>192.0</v>
      </c>
      <c r="I225" s="3">
        <f t="shared" si="3"/>
        <v>0.001772307692</v>
      </c>
      <c r="J225" t="str">
        <f t="shared" si="4"/>
        <v/>
      </c>
      <c r="L225" s="4">
        <v>0.1</v>
      </c>
      <c r="M225" t="s">
        <v>233</v>
      </c>
      <c r="N225" t="s">
        <v>234</v>
      </c>
      <c r="P225" t="s">
        <v>235</v>
      </c>
      <c r="Q225" s="5"/>
      <c r="S225" s="3">
        <f t="shared" si="13"/>
        <v>480.7692308</v>
      </c>
      <c r="U225" s="3">
        <f t="shared" si="5"/>
        <v>0.7089230769</v>
      </c>
      <c r="W225" t="s">
        <v>236</v>
      </c>
      <c r="X225" t="s">
        <v>237</v>
      </c>
      <c r="Y225" s="6" t="s">
        <v>238</v>
      </c>
      <c r="AB225" s="1">
        <v>169.78</v>
      </c>
      <c r="AC225">
        <v>4.0</v>
      </c>
      <c r="AD225" s="6">
        <v>2.0</v>
      </c>
      <c r="AE225">
        <f t="shared" si="6"/>
        <v>8</v>
      </c>
      <c r="AF225">
        <f t="shared" si="7"/>
        <v>21.2225</v>
      </c>
      <c r="AG225" t="s">
        <v>239</v>
      </c>
      <c r="AH225" s="11" t="s">
        <v>240</v>
      </c>
      <c r="AI225" s="6">
        <v>53910.0</v>
      </c>
      <c r="AJ225" s="7">
        <v>300.0</v>
      </c>
      <c r="AK225" s="3">
        <f t="shared" si="8"/>
        <v>36864</v>
      </c>
      <c r="AL225" s="1" t="str">
        <f t="shared" si="9"/>
        <v/>
      </c>
      <c r="AM225" s="1">
        <v>227.0</v>
      </c>
      <c r="AN225" s="1">
        <v>192.0</v>
      </c>
    </row>
    <row r="226" ht="13.5" customHeight="1">
      <c r="A226">
        <v>700.0</v>
      </c>
      <c r="C226" s="1">
        <v>0.00302</v>
      </c>
      <c r="D226" s="2">
        <v>242.0</v>
      </c>
      <c r="E226" s="3">
        <f t="shared" si="2"/>
        <v>1.357443709</v>
      </c>
      <c r="F226" s="8">
        <v>10.0</v>
      </c>
      <c r="G226" s="24">
        <v>0.00208</v>
      </c>
      <c r="H226" s="2">
        <v>192.0</v>
      </c>
      <c r="I226" s="3">
        <f t="shared" si="3"/>
        <v>0.001939205298</v>
      </c>
      <c r="J226" t="str">
        <f t="shared" si="4"/>
        <v/>
      </c>
      <c r="L226" s="4">
        <v>0.1</v>
      </c>
      <c r="M226" t="s">
        <v>233</v>
      </c>
      <c r="N226" t="s">
        <v>234</v>
      </c>
      <c r="P226" t="s">
        <v>235</v>
      </c>
      <c r="Q226" s="5"/>
      <c r="S226" s="3">
        <f t="shared" si="13"/>
        <v>331.1258278</v>
      </c>
      <c r="U226" s="3">
        <f t="shared" si="5"/>
        <v>1.357443709</v>
      </c>
      <c r="W226" t="s">
        <v>236</v>
      </c>
      <c r="X226" t="s">
        <v>237</v>
      </c>
      <c r="Y226" s="6" t="s">
        <v>238</v>
      </c>
      <c r="AB226" s="1">
        <v>169.78</v>
      </c>
      <c r="AC226">
        <v>4.0</v>
      </c>
      <c r="AD226" s="6">
        <v>2.0</v>
      </c>
      <c r="AE226">
        <f t="shared" si="6"/>
        <v>8</v>
      </c>
      <c r="AF226">
        <f t="shared" si="7"/>
        <v>21.2225</v>
      </c>
      <c r="AG226" t="s">
        <v>239</v>
      </c>
      <c r="AH226" s="11" t="s">
        <v>240</v>
      </c>
      <c r="AI226" s="6">
        <v>53910.0</v>
      </c>
      <c r="AJ226" s="7">
        <v>300.0</v>
      </c>
      <c r="AK226" s="3">
        <f t="shared" si="8"/>
        <v>58564</v>
      </c>
      <c r="AL226" s="1" t="str">
        <f t="shared" si="9"/>
        <v/>
      </c>
      <c r="AM226" s="1">
        <v>227.0</v>
      </c>
      <c r="AN226" s="1">
        <v>192.0</v>
      </c>
    </row>
    <row r="227" ht="13.5" customHeight="1">
      <c r="A227">
        <v>1000.0</v>
      </c>
      <c r="C227" s="1">
        <v>0.004144</v>
      </c>
      <c r="D227" s="2">
        <v>273.0</v>
      </c>
      <c r="E227" s="3">
        <f t="shared" si="2"/>
        <v>1.79847973</v>
      </c>
      <c r="F227" s="8">
        <v>10.0</v>
      </c>
      <c r="G227" s="24">
        <v>0.00208</v>
      </c>
      <c r="H227" s="2">
        <v>192.0</v>
      </c>
      <c r="I227" s="3">
        <f t="shared" si="3"/>
        <v>0.00179847973</v>
      </c>
      <c r="J227" t="str">
        <f t="shared" si="4"/>
        <v/>
      </c>
      <c r="L227" s="4">
        <v>0.1</v>
      </c>
      <c r="M227" t="s">
        <v>233</v>
      </c>
      <c r="N227" t="s">
        <v>234</v>
      </c>
      <c r="P227" t="s">
        <v>235</v>
      </c>
      <c r="Q227" s="5"/>
      <c r="S227" s="3">
        <f t="shared" si="13"/>
        <v>241.3127413</v>
      </c>
      <c r="U227" s="3">
        <f t="shared" si="5"/>
        <v>1.79847973</v>
      </c>
      <c r="W227" t="s">
        <v>236</v>
      </c>
      <c r="X227" t="s">
        <v>237</v>
      </c>
      <c r="Y227" s="6" t="s">
        <v>238</v>
      </c>
      <c r="AB227" s="1">
        <v>169.78</v>
      </c>
      <c r="AC227">
        <v>4.0</v>
      </c>
      <c r="AD227" s="6">
        <v>2.0</v>
      </c>
      <c r="AE227">
        <f t="shared" si="6"/>
        <v>8</v>
      </c>
      <c r="AF227">
        <f t="shared" si="7"/>
        <v>21.2225</v>
      </c>
      <c r="AG227" t="s">
        <v>239</v>
      </c>
      <c r="AH227" s="11" t="s">
        <v>240</v>
      </c>
      <c r="AI227" s="6">
        <v>53910.0</v>
      </c>
      <c r="AJ227" s="7">
        <v>300.0</v>
      </c>
      <c r="AK227" s="3">
        <f t="shared" si="8"/>
        <v>74529</v>
      </c>
      <c r="AL227" s="1" t="str">
        <f t="shared" si="9"/>
        <v/>
      </c>
      <c r="AM227" s="1">
        <v>227.0</v>
      </c>
      <c r="AN227" s="1">
        <v>192.0</v>
      </c>
    </row>
    <row r="228" ht="13.5" customHeight="1">
      <c r="A228">
        <v>300.0</v>
      </c>
      <c r="C228" s="1">
        <v>0.001495</v>
      </c>
      <c r="D228" s="2">
        <v>137.0</v>
      </c>
      <c r="E228" s="3">
        <f t="shared" si="2"/>
        <v>0.3766354515</v>
      </c>
      <c r="F228" s="8">
        <v>10.0</v>
      </c>
      <c r="G228" s="24">
        <v>0.001705</v>
      </c>
      <c r="H228" s="2">
        <v>161.0</v>
      </c>
      <c r="I228" s="3">
        <f t="shared" si="3"/>
        <v>0.001255451505</v>
      </c>
      <c r="J228" t="str">
        <f t="shared" si="4"/>
        <v/>
      </c>
      <c r="L228" s="4">
        <v>0.2</v>
      </c>
      <c r="M228" t="s">
        <v>241</v>
      </c>
      <c r="N228" t="s">
        <v>234</v>
      </c>
      <c r="P228" t="s">
        <v>235</v>
      </c>
      <c r="Q228" s="5"/>
      <c r="S228" s="3">
        <f t="shared" si="13"/>
        <v>668.8963211</v>
      </c>
      <c r="U228" s="3">
        <f t="shared" si="5"/>
        <v>0.3766354515</v>
      </c>
      <c r="W228" t="s">
        <v>236</v>
      </c>
      <c r="X228" t="s">
        <v>237</v>
      </c>
      <c r="Y228" s="6" t="s">
        <v>238</v>
      </c>
      <c r="AB228" s="1">
        <v>169.78</v>
      </c>
      <c r="AC228">
        <v>4.0</v>
      </c>
      <c r="AD228" s="6">
        <v>2.0</v>
      </c>
      <c r="AE228">
        <f t="shared" si="6"/>
        <v>8</v>
      </c>
      <c r="AF228">
        <f t="shared" si="7"/>
        <v>21.2225</v>
      </c>
      <c r="AG228" t="s">
        <v>239</v>
      </c>
      <c r="AH228" s="11" t="s">
        <v>240</v>
      </c>
      <c r="AI228" s="6">
        <v>53910.0</v>
      </c>
      <c r="AJ228" s="7">
        <v>300.0</v>
      </c>
      <c r="AK228" s="3">
        <f t="shared" si="8"/>
        <v>18769</v>
      </c>
      <c r="AL228" s="1" t="str">
        <f t="shared" si="9"/>
        <v/>
      </c>
      <c r="AM228" s="1">
        <v>227.0</v>
      </c>
      <c r="AN228" s="1">
        <v>192.0</v>
      </c>
    </row>
    <row r="229" ht="13.5" customHeight="1">
      <c r="A229">
        <v>400.0</v>
      </c>
      <c r="C229" s="1">
        <v>0.001705</v>
      </c>
      <c r="D229" s="2">
        <v>161.0</v>
      </c>
      <c r="E229" s="3">
        <f t="shared" si="2"/>
        <v>0.6081173021</v>
      </c>
      <c r="F229" s="8">
        <v>10.0</v>
      </c>
      <c r="G229" s="24">
        <v>0.001705</v>
      </c>
      <c r="H229" s="2">
        <v>161.0</v>
      </c>
      <c r="I229" s="3">
        <f t="shared" si="3"/>
        <v>0.001520293255</v>
      </c>
      <c r="J229" t="str">
        <f t="shared" si="4"/>
        <v/>
      </c>
      <c r="L229" s="4">
        <v>0.2</v>
      </c>
      <c r="M229" t="s">
        <v>241</v>
      </c>
      <c r="N229" t="s">
        <v>234</v>
      </c>
      <c r="P229" t="s">
        <v>235</v>
      </c>
      <c r="Q229" s="5"/>
      <c r="S229" s="3">
        <f t="shared" si="13"/>
        <v>586.5102639</v>
      </c>
      <c r="U229" s="3">
        <f t="shared" si="5"/>
        <v>0.6081173021</v>
      </c>
      <c r="W229" t="s">
        <v>236</v>
      </c>
      <c r="X229" t="s">
        <v>237</v>
      </c>
      <c r="Y229" s="6" t="s">
        <v>238</v>
      </c>
      <c r="AB229" s="1">
        <v>169.78</v>
      </c>
      <c r="AC229">
        <v>4.0</v>
      </c>
      <c r="AD229" s="6">
        <v>2.0</v>
      </c>
      <c r="AE229">
        <f t="shared" si="6"/>
        <v>8</v>
      </c>
      <c r="AF229">
        <f t="shared" si="7"/>
        <v>21.2225</v>
      </c>
      <c r="AG229" t="s">
        <v>239</v>
      </c>
      <c r="AH229" s="11" t="s">
        <v>240</v>
      </c>
      <c r="AI229" s="6">
        <v>53910.0</v>
      </c>
      <c r="AJ229" s="7">
        <v>300.0</v>
      </c>
      <c r="AK229" s="3">
        <f t="shared" si="8"/>
        <v>25921</v>
      </c>
      <c r="AL229" s="1" t="str">
        <f t="shared" si="9"/>
        <v/>
      </c>
      <c r="AM229" s="1">
        <v>227.0</v>
      </c>
      <c r="AN229" s="1">
        <v>192.0</v>
      </c>
    </row>
    <row r="230" ht="13.5" customHeight="1">
      <c r="A230">
        <v>700.0</v>
      </c>
      <c r="C230" s="1">
        <v>0.002454</v>
      </c>
      <c r="D230" s="2">
        <v>218.3</v>
      </c>
      <c r="E230" s="3">
        <f t="shared" si="2"/>
        <v>1.359348941</v>
      </c>
      <c r="F230" s="8">
        <v>10.0</v>
      </c>
      <c r="G230" s="24">
        <v>0.001705</v>
      </c>
      <c r="H230" s="2">
        <v>161.0</v>
      </c>
      <c r="I230" s="3">
        <f t="shared" si="3"/>
        <v>0.001941927058</v>
      </c>
      <c r="J230" t="str">
        <f t="shared" si="4"/>
        <v/>
      </c>
      <c r="L230" s="4">
        <v>0.2</v>
      </c>
      <c r="M230" t="s">
        <v>241</v>
      </c>
      <c r="N230" t="s">
        <v>234</v>
      </c>
      <c r="P230" t="s">
        <v>235</v>
      </c>
      <c r="Q230" s="5"/>
      <c r="S230" s="3">
        <f t="shared" si="13"/>
        <v>407.4979625</v>
      </c>
      <c r="U230" s="3">
        <f t="shared" si="5"/>
        <v>1.359348941</v>
      </c>
      <c r="W230" t="s">
        <v>236</v>
      </c>
      <c r="X230" t="s">
        <v>237</v>
      </c>
      <c r="Y230" s="6" t="s">
        <v>238</v>
      </c>
      <c r="AB230" s="1">
        <v>169.78</v>
      </c>
      <c r="AC230">
        <v>4.0</v>
      </c>
      <c r="AD230" s="6">
        <v>2.0</v>
      </c>
      <c r="AE230">
        <f t="shared" si="6"/>
        <v>8</v>
      </c>
      <c r="AF230">
        <f t="shared" si="7"/>
        <v>21.2225</v>
      </c>
      <c r="AG230" t="s">
        <v>239</v>
      </c>
      <c r="AH230" s="11" t="s">
        <v>240</v>
      </c>
      <c r="AI230" s="6">
        <v>53910.0</v>
      </c>
      <c r="AJ230" s="7">
        <v>300.0</v>
      </c>
      <c r="AK230" s="3">
        <f t="shared" si="8"/>
        <v>47654.89</v>
      </c>
      <c r="AL230" s="1" t="str">
        <f t="shared" si="9"/>
        <v/>
      </c>
      <c r="AM230" s="1">
        <v>227.0</v>
      </c>
      <c r="AN230" s="1">
        <v>192.0</v>
      </c>
    </row>
    <row r="231" ht="13.5" customHeight="1">
      <c r="A231">
        <v>1000.0</v>
      </c>
      <c r="C231" s="1">
        <v>0.003342</v>
      </c>
      <c r="D231" s="2">
        <v>254.0</v>
      </c>
      <c r="E231" s="3">
        <f t="shared" si="2"/>
        <v>1.930460802</v>
      </c>
      <c r="F231" s="8">
        <v>10.0</v>
      </c>
      <c r="G231" s="24">
        <v>0.001705</v>
      </c>
      <c r="H231" s="2">
        <v>161.0</v>
      </c>
      <c r="I231" s="3">
        <f t="shared" si="3"/>
        <v>0.001930460802</v>
      </c>
      <c r="J231" t="str">
        <f t="shared" si="4"/>
        <v/>
      </c>
      <c r="L231" s="4">
        <v>0.2</v>
      </c>
      <c r="M231" t="s">
        <v>241</v>
      </c>
      <c r="N231" t="s">
        <v>234</v>
      </c>
      <c r="P231" t="s">
        <v>235</v>
      </c>
      <c r="Q231" s="5"/>
      <c r="S231" s="3">
        <f t="shared" si="13"/>
        <v>299.2220227</v>
      </c>
      <c r="U231" s="3">
        <f t="shared" si="5"/>
        <v>1.930460802</v>
      </c>
      <c r="W231" t="s">
        <v>236</v>
      </c>
      <c r="X231" t="s">
        <v>237</v>
      </c>
      <c r="Y231" s="6" t="s">
        <v>238</v>
      </c>
      <c r="AB231" s="1">
        <v>169.78</v>
      </c>
      <c r="AC231">
        <v>4.0</v>
      </c>
      <c r="AD231" s="6">
        <v>2.0</v>
      </c>
      <c r="AE231">
        <f t="shared" si="6"/>
        <v>8</v>
      </c>
      <c r="AF231">
        <f t="shared" si="7"/>
        <v>21.2225</v>
      </c>
      <c r="AG231" t="s">
        <v>239</v>
      </c>
      <c r="AH231" s="11" t="s">
        <v>240</v>
      </c>
      <c r="AI231" s="6">
        <v>53910.0</v>
      </c>
      <c r="AJ231" s="7">
        <v>300.0</v>
      </c>
      <c r="AK231" s="3">
        <f t="shared" si="8"/>
        <v>64516</v>
      </c>
      <c r="AL231" s="1" t="str">
        <f t="shared" si="9"/>
        <v/>
      </c>
      <c r="AM231" s="1">
        <v>227.0</v>
      </c>
      <c r="AN231" s="1">
        <v>192.0</v>
      </c>
    </row>
    <row r="232" ht="13.5" customHeight="1">
      <c r="A232">
        <v>300.0</v>
      </c>
      <c r="C232" s="1">
        <v>0.00133341</v>
      </c>
      <c r="D232">
        <v>127.631</v>
      </c>
      <c r="E232" s="3">
        <f t="shared" si="2"/>
        <v>0.3664965501</v>
      </c>
      <c r="F232" s="8">
        <v>10.0</v>
      </c>
      <c r="G232">
        <v>0.0015184</v>
      </c>
      <c r="H232">
        <v>151.36</v>
      </c>
      <c r="I232" s="3">
        <f t="shared" si="3"/>
        <v>0.001221655167</v>
      </c>
      <c r="J232">
        <f t="shared" si="4"/>
        <v>0.08445087979</v>
      </c>
      <c r="K232">
        <v>4.33976</v>
      </c>
      <c r="L232" s="4">
        <v>0.2</v>
      </c>
      <c r="M232" t="s">
        <v>242</v>
      </c>
      <c r="N232" t="s">
        <v>243</v>
      </c>
      <c r="O232" s="1"/>
      <c r="Q232" s="5"/>
      <c r="S232" s="3">
        <f t="shared" si="13"/>
        <v>749.9568775</v>
      </c>
      <c r="T232" s="28"/>
      <c r="U232" s="3">
        <f t="shared" si="5"/>
        <v>0.3664965501</v>
      </c>
      <c r="V232" t="s">
        <v>244</v>
      </c>
      <c r="W232" t="s">
        <v>38</v>
      </c>
      <c r="X232" t="s">
        <v>245</v>
      </c>
      <c r="Y232" s="11" t="s">
        <v>246</v>
      </c>
      <c r="AA232" t="s">
        <v>247</v>
      </c>
      <c r="AB232" s="1">
        <v>169.78</v>
      </c>
      <c r="AC232">
        <v>4.0</v>
      </c>
      <c r="AD232" s="6">
        <v>2.0</v>
      </c>
      <c r="AE232">
        <f t="shared" si="6"/>
        <v>8</v>
      </c>
      <c r="AF232">
        <f t="shared" si="7"/>
        <v>21.2225</v>
      </c>
      <c r="AG232" t="s">
        <v>239</v>
      </c>
      <c r="AH232" s="11" t="s">
        <v>240</v>
      </c>
      <c r="AI232" s="6">
        <v>53910.0</v>
      </c>
      <c r="AJ232" s="7">
        <v>300.0</v>
      </c>
      <c r="AK232" s="3">
        <f t="shared" si="8"/>
        <v>16289.67216</v>
      </c>
      <c r="AL232" s="1">
        <f t="shared" si="9"/>
        <v>0.1264974179</v>
      </c>
      <c r="AM232" s="1">
        <v>227.0</v>
      </c>
      <c r="AN232" s="1">
        <v>192.0</v>
      </c>
    </row>
    <row r="233" ht="13.5" customHeight="1">
      <c r="A233">
        <v>400.0</v>
      </c>
      <c r="C233" s="1">
        <v>0.0015184</v>
      </c>
      <c r="D233">
        <v>151.36</v>
      </c>
      <c r="E233" s="3">
        <f t="shared" si="2"/>
        <v>0.6035260695</v>
      </c>
      <c r="F233" s="8">
        <v>10.0</v>
      </c>
      <c r="G233">
        <v>0.0015184</v>
      </c>
      <c r="H233">
        <v>151.36</v>
      </c>
      <c r="I233" s="3">
        <f t="shared" si="3"/>
        <v>0.001508815174</v>
      </c>
      <c r="J233">
        <f t="shared" si="4"/>
        <v>0.1456044482</v>
      </c>
      <c r="K233">
        <v>4.14497</v>
      </c>
      <c r="L233" s="4">
        <v>0.2</v>
      </c>
      <c r="M233" t="s">
        <v>242</v>
      </c>
      <c r="N233" t="s">
        <v>243</v>
      </c>
      <c r="O233" s="1"/>
      <c r="Q233" s="5"/>
      <c r="S233" s="3">
        <f t="shared" si="13"/>
        <v>658.5879874</v>
      </c>
      <c r="T233" s="28"/>
      <c r="U233" s="3">
        <f t="shared" si="5"/>
        <v>0.6035260695</v>
      </c>
      <c r="V233" t="s">
        <v>244</v>
      </c>
      <c r="W233" t="s">
        <v>38</v>
      </c>
      <c r="X233" t="s">
        <v>245</v>
      </c>
      <c r="Y233" s="11" t="s">
        <v>246</v>
      </c>
      <c r="AB233" s="1">
        <v>169.78</v>
      </c>
      <c r="AC233">
        <v>4.0</v>
      </c>
      <c r="AD233" s="6">
        <v>2.0</v>
      </c>
      <c r="AE233">
        <f t="shared" si="6"/>
        <v>8</v>
      </c>
      <c r="AF233">
        <f t="shared" si="7"/>
        <v>21.2225</v>
      </c>
      <c r="AG233" t="s">
        <v>239</v>
      </c>
      <c r="AH233" s="11" t="s">
        <v>240</v>
      </c>
      <c r="AI233" s="6">
        <v>53910.0</v>
      </c>
      <c r="AJ233" s="7">
        <v>300.0</v>
      </c>
      <c r="AK233" s="3">
        <f t="shared" si="8"/>
        <v>22909.8496</v>
      </c>
      <c r="AL233" s="1">
        <f t="shared" si="9"/>
        <v>0.1550751575</v>
      </c>
      <c r="AM233" s="1">
        <v>227.0</v>
      </c>
      <c r="AN233" s="1">
        <v>192.0</v>
      </c>
    </row>
    <row r="234" ht="13.5" customHeight="1">
      <c r="A234">
        <v>700.0</v>
      </c>
      <c r="C234" s="1">
        <v>0.00218446</v>
      </c>
      <c r="D234">
        <v>209.823</v>
      </c>
      <c r="E234" s="3">
        <f t="shared" si="2"/>
        <v>1.410782707</v>
      </c>
      <c r="F234" s="8">
        <v>10.0</v>
      </c>
      <c r="G234">
        <v>0.0015184</v>
      </c>
      <c r="H234">
        <v>151.36</v>
      </c>
      <c r="I234" s="3">
        <f t="shared" si="3"/>
        <v>0.002015403868</v>
      </c>
      <c r="J234">
        <f t="shared" si="4"/>
        <v>0.3696467528</v>
      </c>
      <c r="K234">
        <v>3.81657</v>
      </c>
      <c r="L234" s="4">
        <v>0.2</v>
      </c>
      <c r="M234" t="s">
        <v>242</v>
      </c>
      <c r="N234" t="s">
        <v>243</v>
      </c>
      <c r="Q234" s="5"/>
      <c r="S234" s="3">
        <f t="shared" si="13"/>
        <v>457.7790392</v>
      </c>
      <c r="T234" s="28"/>
      <c r="U234" s="3">
        <f t="shared" si="5"/>
        <v>1.410782707</v>
      </c>
      <c r="V234" t="s">
        <v>244</v>
      </c>
      <c r="W234" t="s">
        <v>38</v>
      </c>
      <c r="X234" t="s">
        <v>245</v>
      </c>
      <c r="Y234" s="11" t="s">
        <v>246</v>
      </c>
      <c r="AB234" s="1">
        <v>169.78</v>
      </c>
      <c r="AC234">
        <v>4.0</v>
      </c>
      <c r="AD234" s="6">
        <v>2.0</v>
      </c>
      <c r="AE234">
        <f t="shared" si="6"/>
        <v>8</v>
      </c>
      <c r="AF234">
        <f t="shared" si="7"/>
        <v>21.2225</v>
      </c>
      <c r="AG234" t="s">
        <v>239</v>
      </c>
      <c r="AH234" s="11" t="s">
        <v>240</v>
      </c>
      <c r="AI234" s="6">
        <v>53910.0</v>
      </c>
      <c r="AJ234" s="7">
        <v>300.0</v>
      </c>
      <c r="AK234" s="3">
        <f t="shared" si="8"/>
        <v>44025.69133</v>
      </c>
      <c r="AL234" s="1">
        <f t="shared" si="9"/>
        <v>0.2048663064</v>
      </c>
      <c r="AM234" s="1">
        <v>227.0</v>
      </c>
      <c r="AN234" s="1">
        <v>192.0</v>
      </c>
    </row>
    <row r="235" ht="13.5" customHeight="1">
      <c r="A235">
        <v>1000.0</v>
      </c>
      <c r="C235" s="1">
        <v>0.00294846</v>
      </c>
      <c r="D235">
        <v>248.114</v>
      </c>
      <c r="E235" s="3">
        <f t="shared" si="2"/>
        <v>2.087888491</v>
      </c>
      <c r="F235" s="8">
        <v>10.0</v>
      </c>
      <c r="G235">
        <v>0.0015184</v>
      </c>
      <c r="H235">
        <v>151.36</v>
      </c>
      <c r="I235" s="3">
        <f t="shared" si="3"/>
        <v>0.002087888491</v>
      </c>
      <c r="J235">
        <f t="shared" si="4"/>
        <v>0.5801124419</v>
      </c>
      <c r="K235">
        <v>3.59911</v>
      </c>
      <c r="L235" s="4">
        <v>0.2</v>
      </c>
      <c r="M235" t="s">
        <v>242</v>
      </c>
      <c r="N235" t="s">
        <v>243</v>
      </c>
      <c r="Q235" s="5"/>
      <c r="S235" s="3">
        <f t="shared" si="13"/>
        <v>339.1601039</v>
      </c>
      <c r="T235" s="28"/>
      <c r="U235" s="3">
        <f t="shared" si="5"/>
        <v>2.087888491</v>
      </c>
      <c r="V235" t="s">
        <v>244</v>
      </c>
      <c r="W235" t="s">
        <v>38</v>
      </c>
      <c r="X235" t="s">
        <v>245</v>
      </c>
      <c r="Y235" s="11" t="s">
        <v>246</v>
      </c>
      <c r="AB235" s="1">
        <v>169.78</v>
      </c>
      <c r="AC235">
        <v>4.0</v>
      </c>
      <c r="AD235" s="6">
        <v>2.0</v>
      </c>
      <c r="AE235">
        <f t="shared" si="6"/>
        <v>8</v>
      </c>
      <c r="AF235">
        <f t="shared" si="7"/>
        <v>21.2225</v>
      </c>
      <c r="AG235" t="s">
        <v>239</v>
      </c>
      <c r="AH235" s="11" t="s">
        <v>240</v>
      </c>
      <c r="AI235" s="6">
        <v>53910.0</v>
      </c>
      <c r="AJ235" s="7">
        <v>300.0</v>
      </c>
      <c r="AK235" s="3">
        <f t="shared" si="8"/>
        <v>61560.557</v>
      </c>
      <c r="AL235" s="1">
        <f t="shared" si="9"/>
        <v>0.2299320259</v>
      </c>
      <c r="AM235" s="1">
        <v>227.0</v>
      </c>
      <c r="AN235" s="1">
        <v>192.0</v>
      </c>
    </row>
    <row r="236" ht="13.5" customHeight="1">
      <c r="A236">
        <v>300.0</v>
      </c>
      <c r="C236" s="1">
        <v>0.00117001</v>
      </c>
      <c r="D236">
        <v>-122.807</v>
      </c>
      <c r="E236" s="3">
        <f t="shared" si="2"/>
        <v>0.3867033423</v>
      </c>
      <c r="F236" s="8">
        <v>10.0</v>
      </c>
      <c r="G236">
        <v>0.00133537</v>
      </c>
      <c r="H236">
        <v>150.045</v>
      </c>
      <c r="I236" s="3">
        <f t="shared" si="3"/>
        <v>0.001289011141</v>
      </c>
      <c r="J236">
        <f t="shared" si="4"/>
        <v>0.09341856379</v>
      </c>
      <c r="K236">
        <v>4.13947</v>
      </c>
      <c r="L236" s="4">
        <v>0.2</v>
      </c>
      <c r="M236" t="s">
        <v>248</v>
      </c>
      <c r="N236" t="s">
        <v>249</v>
      </c>
      <c r="O236" s="1"/>
      <c r="Q236" s="5"/>
      <c r="S236" s="3">
        <f t="shared" si="13"/>
        <v>854.6935496</v>
      </c>
      <c r="T236" s="28"/>
      <c r="U236" s="3">
        <f t="shared" si="5"/>
        <v>0.3867033423</v>
      </c>
      <c r="V236" t="s">
        <v>244</v>
      </c>
      <c r="W236" t="s">
        <v>38</v>
      </c>
      <c r="X236" t="s">
        <v>245</v>
      </c>
      <c r="Y236" s="11" t="s">
        <v>246</v>
      </c>
      <c r="AA236" t="s">
        <v>247</v>
      </c>
      <c r="AB236" s="1">
        <v>169.78</v>
      </c>
      <c r="AC236">
        <v>4.0</v>
      </c>
      <c r="AD236" s="6">
        <v>2.0</v>
      </c>
      <c r="AE236">
        <f t="shared" si="6"/>
        <v>8</v>
      </c>
      <c r="AF236">
        <f t="shared" si="7"/>
        <v>21.2225</v>
      </c>
      <c r="AG236" t="s">
        <v>239</v>
      </c>
      <c r="AH236" s="11" t="s">
        <v>240</v>
      </c>
      <c r="AI236" s="6">
        <v>53910.0</v>
      </c>
      <c r="AJ236" s="7">
        <v>300.0</v>
      </c>
      <c r="AK236" s="3">
        <f t="shared" si="8"/>
        <v>15081.55925</v>
      </c>
      <c r="AL236" s="1">
        <f t="shared" si="9"/>
        <v>0.1511390778</v>
      </c>
      <c r="AM236" s="1">
        <v>227.0</v>
      </c>
      <c r="AN236" s="1">
        <v>192.0</v>
      </c>
    </row>
    <row r="237" ht="13.5" customHeight="1">
      <c r="A237">
        <v>400.0</v>
      </c>
      <c r="C237" s="1">
        <v>0.00133537</v>
      </c>
      <c r="D237">
        <v>-150.045</v>
      </c>
      <c r="E237" s="3">
        <f t="shared" si="2"/>
        <v>0.674374953</v>
      </c>
      <c r="F237" s="8">
        <v>10.0</v>
      </c>
      <c r="G237">
        <v>0.00133537</v>
      </c>
      <c r="H237">
        <v>150.045</v>
      </c>
      <c r="I237" s="3">
        <f t="shared" si="3"/>
        <v>0.001685937383</v>
      </c>
      <c r="J237">
        <f t="shared" si="4"/>
        <v>0.1594534669</v>
      </c>
      <c r="K237">
        <v>4.22929</v>
      </c>
      <c r="L237" s="4">
        <v>0.2</v>
      </c>
      <c r="M237" t="s">
        <v>248</v>
      </c>
      <c r="N237" t="s">
        <v>249</v>
      </c>
      <c r="O237" s="1"/>
      <c r="Q237" s="5"/>
      <c r="S237" s="3">
        <f t="shared" si="13"/>
        <v>748.8561223</v>
      </c>
      <c r="T237" s="28"/>
      <c r="U237" s="3">
        <f t="shared" si="5"/>
        <v>0.674374953</v>
      </c>
      <c r="V237" t="s">
        <v>244</v>
      </c>
      <c r="W237" t="s">
        <v>38</v>
      </c>
      <c r="X237" t="s">
        <v>245</v>
      </c>
      <c r="Y237" s="11" t="s">
        <v>246</v>
      </c>
      <c r="AB237" s="1">
        <v>169.78</v>
      </c>
      <c r="AC237">
        <v>4.0</v>
      </c>
      <c r="AD237" s="6">
        <v>2.0</v>
      </c>
      <c r="AE237">
        <f t="shared" si="6"/>
        <v>8</v>
      </c>
      <c r="AF237">
        <f t="shared" si="7"/>
        <v>21.2225</v>
      </c>
      <c r="AG237" t="s">
        <v>239</v>
      </c>
      <c r="AH237" s="11" t="s">
        <v>240</v>
      </c>
      <c r="AI237" s="6">
        <v>53910.0</v>
      </c>
      <c r="AJ237" s="7">
        <v>300.0</v>
      </c>
      <c r="AK237" s="3">
        <f t="shared" si="8"/>
        <v>22513.50203</v>
      </c>
      <c r="AL237" s="1">
        <f t="shared" si="9"/>
        <v>0.1728147219</v>
      </c>
      <c r="AM237" s="1">
        <v>227.0</v>
      </c>
      <c r="AN237" s="1">
        <v>192.0</v>
      </c>
    </row>
    <row r="238" ht="13.5" customHeight="1">
      <c r="A238">
        <v>700.0</v>
      </c>
      <c r="C238" s="1">
        <v>0.00194253</v>
      </c>
      <c r="D238">
        <v>-230.877</v>
      </c>
      <c r="E238" s="3">
        <f t="shared" si="2"/>
        <v>1.920842015</v>
      </c>
      <c r="F238" s="8">
        <v>10.0</v>
      </c>
      <c r="G238">
        <v>0.00133537</v>
      </c>
      <c r="H238">
        <v>150.045</v>
      </c>
      <c r="I238" s="3">
        <f t="shared" si="3"/>
        <v>0.002744060021</v>
      </c>
      <c r="J238">
        <f t="shared" si="4"/>
        <v>0.5158880301</v>
      </c>
      <c r="K238">
        <v>3.72337</v>
      </c>
      <c r="L238" s="4">
        <v>0.2</v>
      </c>
      <c r="M238" t="s">
        <v>248</v>
      </c>
      <c r="N238" t="s">
        <v>249</v>
      </c>
      <c r="Q238" s="5"/>
      <c r="S238" s="3">
        <f t="shared" si="13"/>
        <v>514.7925643</v>
      </c>
      <c r="T238" s="28"/>
      <c r="U238" s="3">
        <f t="shared" si="5"/>
        <v>1.920842015</v>
      </c>
      <c r="V238" t="s">
        <v>244</v>
      </c>
      <c r="W238" t="s">
        <v>38</v>
      </c>
      <c r="X238" t="s">
        <v>245</v>
      </c>
      <c r="Y238" s="11" t="s">
        <v>246</v>
      </c>
      <c r="AB238" s="1">
        <v>169.78</v>
      </c>
      <c r="AC238">
        <v>4.0</v>
      </c>
      <c r="AD238" s="6">
        <v>2.0</v>
      </c>
      <c r="AE238">
        <f t="shared" si="6"/>
        <v>8</v>
      </c>
      <c r="AF238">
        <f t="shared" si="7"/>
        <v>21.2225</v>
      </c>
      <c r="AG238" t="s">
        <v>239</v>
      </c>
      <c r="AH238" s="11" t="s">
        <v>240</v>
      </c>
      <c r="AI238" s="6">
        <v>53910.0</v>
      </c>
      <c r="AJ238" s="7">
        <v>300.0</v>
      </c>
      <c r="AK238" s="3">
        <f t="shared" si="8"/>
        <v>53304.18913</v>
      </c>
      <c r="AL238" s="1">
        <f t="shared" si="9"/>
        <v>0.2361478177</v>
      </c>
      <c r="AM238" s="1">
        <v>227.0</v>
      </c>
      <c r="AN238" s="1">
        <v>192.0</v>
      </c>
    </row>
    <row r="239" ht="13.5" customHeight="1">
      <c r="A239">
        <v>1000.0</v>
      </c>
      <c r="C239" s="1">
        <v>0.002504</v>
      </c>
      <c r="D239">
        <v>-281.446</v>
      </c>
      <c r="E239" s="3">
        <f t="shared" si="2"/>
        <v>3.163412577</v>
      </c>
      <c r="F239" s="8">
        <v>10.0</v>
      </c>
      <c r="G239">
        <v>0.00133537</v>
      </c>
      <c r="H239">
        <v>150.045</v>
      </c>
      <c r="I239" s="3">
        <f t="shared" si="3"/>
        <v>0.003163412577</v>
      </c>
      <c r="J239">
        <f t="shared" si="4"/>
        <v>0.8629811049</v>
      </c>
      <c r="K239">
        <v>3.66568</v>
      </c>
      <c r="L239" s="4">
        <v>0.2</v>
      </c>
      <c r="M239" t="s">
        <v>248</v>
      </c>
      <c r="N239" t="s">
        <v>249</v>
      </c>
      <c r="Q239" s="5"/>
      <c r="S239" s="3">
        <f t="shared" si="13"/>
        <v>399.3610224</v>
      </c>
      <c r="T239" s="28"/>
      <c r="U239" s="3">
        <f t="shared" si="5"/>
        <v>3.163412577</v>
      </c>
      <c r="V239" t="s">
        <v>244</v>
      </c>
      <c r="W239" t="s">
        <v>38</v>
      </c>
      <c r="X239" t="s">
        <v>245</v>
      </c>
      <c r="Y239" s="11" t="s">
        <v>246</v>
      </c>
      <c r="AB239" s="1">
        <v>169.78</v>
      </c>
      <c r="AC239">
        <v>4.0</v>
      </c>
      <c r="AD239" s="6">
        <v>2.0</v>
      </c>
      <c r="AE239">
        <f t="shared" si="6"/>
        <v>8</v>
      </c>
      <c r="AF239">
        <f t="shared" si="7"/>
        <v>21.2225</v>
      </c>
      <c r="AG239" t="s">
        <v>239</v>
      </c>
      <c r="AH239" s="11" t="s">
        <v>240</v>
      </c>
      <c r="AI239" s="6">
        <v>53910.0</v>
      </c>
      <c r="AJ239" s="7">
        <v>300.0</v>
      </c>
      <c r="AK239" s="3">
        <f t="shared" si="8"/>
        <v>79211.85092</v>
      </c>
      <c r="AL239" s="1">
        <f t="shared" si="9"/>
        <v>0.2658281395</v>
      </c>
      <c r="AM239" s="1">
        <v>227.0</v>
      </c>
      <c r="AN239" s="1">
        <v>192.0</v>
      </c>
    </row>
    <row r="240" ht="13.5" customHeight="1">
      <c r="A240">
        <v>300.0</v>
      </c>
      <c r="C240" s="1">
        <v>0.0075</v>
      </c>
      <c r="D240" s="2">
        <v>-200.0</v>
      </c>
      <c r="E240" s="3">
        <f t="shared" si="2"/>
        <v>0.16</v>
      </c>
      <c r="F240" s="8">
        <v>7.0</v>
      </c>
      <c r="G240" s="24">
        <v>0.0051</v>
      </c>
      <c r="H240" s="2">
        <v>-245.0</v>
      </c>
      <c r="I240" s="3">
        <f t="shared" si="3"/>
        <v>0.0005333333333</v>
      </c>
      <c r="J240">
        <f t="shared" si="4"/>
        <v>0.0207253886</v>
      </c>
      <c r="K240">
        <v>7.72</v>
      </c>
      <c r="L240" s="4"/>
      <c r="M240" t="s">
        <v>250</v>
      </c>
      <c r="N240" t="s">
        <v>250</v>
      </c>
      <c r="P240" t="s">
        <v>250</v>
      </c>
      <c r="Q240" s="5"/>
      <c r="S240" s="3">
        <f t="shared" si="13"/>
        <v>133.3333333</v>
      </c>
      <c r="U240" s="3">
        <f t="shared" si="5"/>
        <v>0.16</v>
      </c>
      <c r="V240" t="s">
        <v>251</v>
      </c>
      <c r="W240" t="s">
        <v>38</v>
      </c>
      <c r="X240" t="s">
        <v>252</v>
      </c>
      <c r="Y240" s="11" t="s">
        <v>253</v>
      </c>
      <c r="AB240" s="1">
        <v>208.21</v>
      </c>
      <c r="AC240">
        <v>4.0</v>
      </c>
      <c r="AD240">
        <v>3.0</v>
      </c>
      <c r="AE240">
        <f t="shared" si="6"/>
        <v>12</v>
      </c>
      <c r="AF240">
        <f t="shared" si="7"/>
        <v>17.35083333</v>
      </c>
      <c r="AG240" t="s">
        <v>254</v>
      </c>
      <c r="AH240" s="11" t="s">
        <v>255</v>
      </c>
      <c r="AI240" s="6">
        <v>174568.0</v>
      </c>
      <c r="AJ240" s="7">
        <v>300.0</v>
      </c>
      <c r="AK240" s="3">
        <f t="shared" si="8"/>
        <v>40000</v>
      </c>
      <c r="AL240" s="1">
        <f t="shared" si="9"/>
        <v>0.01264248705</v>
      </c>
      <c r="AM240" s="1">
        <v>216.0</v>
      </c>
      <c r="AN240" s="1">
        <v>96.0</v>
      </c>
    </row>
    <row r="241" ht="13.5" customHeight="1">
      <c r="A241">
        <v>400.0</v>
      </c>
      <c r="C241" s="1">
        <v>0.0051</v>
      </c>
      <c r="D241" s="2">
        <v>-245.0</v>
      </c>
      <c r="E241" s="3">
        <f t="shared" si="2"/>
        <v>0.4707843137</v>
      </c>
      <c r="F241" s="8">
        <v>7.0</v>
      </c>
      <c r="G241" s="24">
        <v>0.0051</v>
      </c>
      <c r="H241" s="2">
        <v>-245.0</v>
      </c>
      <c r="I241" s="3">
        <f t="shared" si="3"/>
        <v>0.001176960784</v>
      </c>
      <c r="J241">
        <f t="shared" si="4"/>
        <v>0.07005718954</v>
      </c>
      <c r="K241">
        <v>6.72</v>
      </c>
      <c r="L241" s="4"/>
      <c r="M241" t="s">
        <v>250</v>
      </c>
      <c r="N241" t="s">
        <v>250</v>
      </c>
      <c r="P241" t="s">
        <v>250</v>
      </c>
      <c r="Q241" s="5"/>
      <c r="S241" s="3">
        <f t="shared" si="13"/>
        <v>196.0784314</v>
      </c>
      <c r="U241" s="3">
        <f t="shared" si="5"/>
        <v>0.4707843137</v>
      </c>
      <c r="V241" t="s">
        <v>251</v>
      </c>
      <c r="W241" t="s">
        <v>38</v>
      </c>
      <c r="X241" t="s">
        <v>252</v>
      </c>
      <c r="Y241" s="11" t="s">
        <v>253</v>
      </c>
      <c r="AB241" s="1">
        <v>208.21</v>
      </c>
      <c r="AC241">
        <v>4.0</v>
      </c>
      <c r="AD241">
        <v>3.0</v>
      </c>
      <c r="AE241">
        <f t="shared" si="6"/>
        <v>12</v>
      </c>
      <c r="AF241">
        <f t="shared" si="7"/>
        <v>17.35083333</v>
      </c>
      <c r="AG241" t="s">
        <v>254</v>
      </c>
      <c r="AH241" s="11" t="s">
        <v>255</v>
      </c>
      <c r="AI241" s="6">
        <v>174568.0</v>
      </c>
      <c r="AJ241" s="7">
        <v>300.0</v>
      </c>
      <c r="AK241" s="3">
        <f t="shared" si="8"/>
        <v>60025</v>
      </c>
      <c r="AL241" s="1">
        <f t="shared" si="9"/>
        <v>0.02847805789</v>
      </c>
      <c r="AM241" s="1">
        <v>216.0</v>
      </c>
      <c r="AN241" s="1">
        <v>96.0</v>
      </c>
    </row>
    <row r="242" ht="13.5" customHeight="1">
      <c r="A242">
        <v>700.0</v>
      </c>
      <c r="C242" s="1">
        <v>0.00217</v>
      </c>
      <c r="D242" s="2">
        <v>-233.0</v>
      </c>
      <c r="E242" s="3">
        <f t="shared" si="2"/>
        <v>1.751258065</v>
      </c>
      <c r="F242" s="8">
        <v>7.0</v>
      </c>
      <c r="G242" s="24">
        <v>0.0051</v>
      </c>
      <c r="H242" s="2">
        <v>-245.0</v>
      </c>
      <c r="I242" s="3">
        <f t="shared" si="3"/>
        <v>0.002501797235</v>
      </c>
      <c r="J242">
        <f t="shared" si="4"/>
        <v>0.3178326796</v>
      </c>
      <c r="K242">
        <v>5.51</v>
      </c>
      <c r="L242" s="4"/>
      <c r="M242" t="s">
        <v>250</v>
      </c>
      <c r="N242" t="s">
        <v>250</v>
      </c>
      <c r="P242" t="s">
        <v>250</v>
      </c>
      <c r="Q242" s="5"/>
      <c r="S242" s="3">
        <f t="shared" si="13"/>
        <v>460.8294931</v>
      </c>
      <c r="U242" s="3">
        <f t="shared" si="5"/>
        <v>1.751258065</v>
      </c>
      <c r="V242" t="s">
        <v>251</v>
      </c>
      <c r="W242" t="s">
        <v>38</v>
      </c>
      <c r="X242" t="s">
        <v>252</v>
      </c>
      <c r="Y242" s="11" t="s">
        <v>253</v>
      </c>
      <c r="AB242" s="1">
        <v>208.21</v>
      </c>
      <c r="AC242">
        <v>4.0</v>
      </c>
      <c r="AD242">
        <v>3.0</v>
      </c>
      <c r="AE242">
        <f t="shared" si="6"/>
        <v>12</v>
      </c>
      <c r="AF242">
        <f t="shared" si="7"/>
        <v>17.35083333</v>
      </c>
      <c r="AG242" t="s">
        <v>254</v>
      </c>
      <c r="AH242" s="11" t="s">
        <v>255</v>
      </c>
      <c r="AI242" s="6">
        <v>174568.0</v>
      </c>
      <c r="AJ242" s="7">
        <v>300.0</v>
      </c>
      <c r="AK242" s="3">
        <f t="shared" si="8"/>
        <v>54289</v>
      </c>
      <c r="AL242" s="1">
        <f t="shared" si="9"/>
        <v>0.1428487793</v>
      </c>
      <c r="AM242" s="1">
        <v>216.0</v>
      </c>
      <c r="AN242" s="1">
        <v>96.0</v>
      </c>
    </row>
    <row r="243" ht="13.5" customHeight="1">
      <c r="A243">
        <v>1000.0</v>
      </c>
      <c r="C243" s="1">
        <v>0.0015</v>
      </c>
      <c r="D243" s="2">
        <v>-155.0</v>
      </c>
      <c r="E243" s="3">
        <f t="shared" si="2"/>
        <v>1.601666667</v>
      </c>
      <c r="F243" s="8">
        <v>7.0</v>
      </c>
      <c r="G243" s="24">
        <v>0.0051</v>
      </c>
      <c r="H243" s="2">
        <v>-245.0</v>
      </c>
      <c r="I243" s="3">
        <f t="shared" si="3"/>
        <v>0.001601666667</v>
      </c>
      <c r="J243">
        <f t="shared" si="4"/>
        <v>0.2077388673</v>
      </c>
      <c r="K243">
        <v>7.71</v>
      </c>
      <c r="L243" s="4"/>
      <c r="M243" t="s">
        <v>250</v>
      </c>
      <c r="N243" t="s">
        <v>250</v>
      </c>
      <c r="P243" t="s">
        <v>250</v>
      </c>
      <c r="Q243" s="5"/>
      <c r="S243" s="3">
        <f t="shared" si="13"/>
        <v>666.6666667</v>
      </c>
      <c r="U243" s="3">
        <f t="shared" si="5"/>
        <v>1.601666667</v>
      </c>
      <c r="V243" t="s">
        <v>251</v>
      </c>
      <c r="W243" t="s">
        <v>38</v>
      </c>
      <c r="X243" t="s">
        <v>252</v>
      </c>
      <c r="Y243" s="11" t="s">
        <v>253</v>
      </c>
      <c r="AA243" t="s">
        <v>256</v>
      </c>
      <c r="AB243" s="1">
        <v>208.21</v>
      </c>
      <c r="AC243">
        <v>4.0</v>
      </c>
      <c r="AD243">
        <v>3.0</v>
      </c>
      <c r="AE243">
        <f t="shared" si="6"/>
        <v>12</v>
      </c>
      <c r="AF243">
        <f t="shared" si="7"/>
        <v>17.35083333</v>
      </c>
      <c r="AG243" t="s">
        <v>254</v>
      </c>
      <c r="AH243" s="11" t="s">
        <v>255</v>
      </c>
      <c r="AI243" s="6">
        <v>174568.0</v>
      </c>
      <c r="AJ243" s="7">
        <v>300.0</v>
      </c>
      <c r="AK243" s="3">
        <f t="shared" si="8"/>
        <v>24025</v>
      </c>
      <c r="AL243" s="1">
        <f t="shared" si="9"/>
        <v>0.2109814094</v>
      </c>
      <c r="AM243" s="1">
        <v>216.0</v>
      </c>
      <c r="AN243" s="1">
        <v>96.0</v>
      </c>
    </row>
    <row r="244" ht="13.5" customHeight="1">
      <c r="A244">
        <v>300.0</v>
      </c>
      <c r="C244" s="1">
        <v>0.0021238999999999997</v>
      </c>
      <c r="D244" s="2">
        <v>108.882</v>
      </c>
      <c r="E244" s="3">
        <f t="shared" si="2"/>
        <v>0.1674554818</v>
      </c>
      <c r="F244" s="8">
        <v>3.0</v>
      </c>
      <c r="G244" s="24">
        <v>0.00238192</v>
      </c>
      <c r="H244" s="2">
        <v>119.75</v>
      </c>
      <c r="I244" s="3">
        <f t="shared" si="3"/>
        <v>0.0005581849392</v>
      </c>
      <c r="J244">
        <f t="shared" si="4"/>
        <v>0.07663936593</v>
      </c>
      <c r="K244">
        <v>2.18498</v>
      </c>
      <c r="L244" s="4">
        <v>0.0</v>
      </c>
      <c r="M244" s="1" t="s">
        <v>257</v>
      </c>
      <c r="N244" s="1" t="s">
        <v>258</v>
      </c>
      <c r="P244" t="s">
        <v>259</v>
      </c>
      <c r="Q244" s="5"/>
      <c r="S244" s="3">
        <f t="shared" si="13"/>
        <v>470.8319601</v>
      </c>
      <c r="U244" s="3">
        <f t="shared" si="5"/>
        <v>0.1674554818</v>
      </c>
      <c r="V244" t="s">
        <v>260</v>
      </c>
      <c r="W244" t="s">
        <v>186</v>
      </c>
      <c r="X244" t="s">
        <v>261</v>
      </c>
      <c r="Y244" s="11" t="s">
        <v>262</v>
      </c>
      <c r="AB244" s="1">
        <v>380.53</v>
      </c>
      <c r="AC244">
        <v>2.0</v>
      </c>
      <c r="AD244">
        <v>14.0</v>
      </c>
      <c r="AE244">
        <f t="shared" si="6"/>
        <v>28</v>
      </c>
      <c r="AF244">
        <f t="shared" si="7"/>
        <v>13.59035714</v>
      </c>
      <c r="AG244" t="s">
        <v>263</v>
      </c>
      <c r="AH244" t="s">
        <v>264</v>
      </c>
      <c r="AI244" s="6" t="s">
        <v>265</v>
      </c>
      <c r="AJ244" s="7">
        <v>300.0</v>
      </c>
      <c r="AK244" s="3">
        <f t="shared" si="8"/>
        <v>11855.28992</v>
      </c>
      <c r="AL244" s="1">
        <f t="shared" si="9"/>
        <v>0.1577355375</v>
      </c>
      <c r="AM244" s="1"/>
    </row>
    <row r="245" ht="13.5" customHeight="1">
      <c r="A245">
        <v>400.0</v>
      </c>
      <c r="C245" s="1">
        <v>0.00238192</v>
      </c>
      <c r="D245" s="2">
        <v>119.999</v>
      </c>
      <c r="E245" s="3">
        <f t="shared" si="2"/>
        <v>0.2418176933</v>
      </c>
      <c r="F245" s="8">
        <v>3.0</v>
      </c>
      <c r="G245" s="24">
        <v>0.00238192</v>
      </c>
      <c r="H245" s="2">
        <v>119.75</v>
      </c>
      <c r="I245" s="3">
        <f t="shared" si="3"/>
        <v>0.0006045442333</v>
      </c>
      <c r="J245">
        <f t="shared" si="4"/>
        <v>0.1138179861</v>
      </c>
      <c r="K245">
        <v>2.1246</v>
      </c>
      <c r="L245" s="4">
        <v>0.0</v>
      </c>
      <c r="M245" s="1" t="s">
        <v>257</v>
      </c>
      <c r="N245" s="1" t="s">
        <v>258</v>
      </c>
      <c r="P245" t="s">
        <v>259</v>
      </c>
      <c r="Q245" s="5"/>
      <c r="S245" s="3">
        <f t="shared" si="13"/>
        <v>419.8293813</v>
      </c>
      <c r="U245" s="3">
        <f t="shared" si="5"/>
        <v>0.2418176933</v>
      </c>
      <c r="V245" t="s">
        <v>260</v>
      </c>
      <c r="W245" t="s">
        <v>186</v>
      </c>
      <c r="X245" t="s">
        <v>261</v>
      </c>
      <c r="Y245" s="11" t="s">
        <v>262</v>
      </c>
      <c r="AB245" s="1">
        <v>380.53</v>
      </c>
      <c r="AC245">
        <v>2.0</v>
      </c>
      <c r="AD245">
        <v>14.0</v>
      </c>
      <c r="AE245">
        <f t="shared" si="6"/>
        <v>28</v>
      </c>
      <c r="AF245">
        <f t="shared" si="7"/>
        <v>13.59035714</v>
      </c>
      <c r="AG245" t="s">
        <v>263</v>
      </c>
      <c r="AH245" t="s">
        <v>264</v>
      </c>
      <c r="AI245" s="6" t="s">
        <v>265</v>
      </c>
      <c r="AJ245" s="7">
        <v>300.0</v>
      </c>
      <c r="AK245" s="3">
        <f t="shared" si="8"/>
        <v>14399.76</v>
      </c>
      <c r="AL245" s="1">
        <f t="shared" si="9"/>
        <v>0.1928614686</v>
      </c>
      <c r="AM245" s="1"/>
    </row>
    <row r="246" ht="13.5" customHeight="1">
      <c r="A246">
        <v>700.0</v>
      </c>
      <c r="C246" s="1">
        <v>0.00276581</v>
      </c>
      <c r="D246" s="2">
        <v>171.434</v>
      </c>
      <c r="E246" s="3">
        <f t="shared" si="2"/>
        <v>0.7438230193</v>
      </c>
      <c r="F246" s="8">
        <v>3.0</v>
      </c>
      <c r="G246" s="24">
        <v>0.00238192</v>
      </c>
      <c r="H246" s="2">
        <v>119.75</v>
      </c>
      <c r="I246" s="3">
        <f t="shared" si="3"/>
        <v>0.001062604313</v>
      </c>
      <c r="J246">
        <f t="shared" si="4"/>
        <v>0.3597170999</v>
      </c>
      <c r="K246">
        <v>2.0678</v>
      </c>
      <c r="L246" s="4">
        <v>0.0</v>
      </c>
      <c r="M246" s="1" t="s">
        <v>257</v>
      </c>
      <c r="N246" s="1" t="s">
        <v>258</v>
      </c>
      <c r="P246" t="s">
        <v>259</v>
      </c>
      <c r="Q246" s="5"/>
      <c r="S246" s="3">
        <f t="shared" si="13"/>
        <v>361.5577353</v>
      </c>
      <c r="U246" s="3">
        <f t="shared" si="5"/>
        <v>0.7438230193</v>
      </c>
      <c r="V246" t="s">
        <v>260</v>
      </c>
      <c r="W246" t="s">
        <v>186</v>
      </c>
      <c r="X246" t="s">
        <v>261</v>
      </c>
      <c r="Y246" s="11" t="s">
        <v>262</v>
      </c>
      <c r="AB246" s="1">
        <v>380.53</v>
      </c>
      <c r="AC246">
        <v>2.0</v>
      </c>
      <c r="AD246">
        <v>14.0</v>
      </c>
      <c r="AE246">
        <f t="shared" si="6"/>
        <v>28</v>
      </c>
      <c r="AF246">
        <f t="shared" si="7"/>
        <v>13.59035714</v>
      </c>
      <c r="AG246" t="s">
        <v>263</v>
      </c>
      <c r="AH246" t="s">
        <v>264</v>
      </c>
      <c r="AI246" s="6" t="s">
        <v>265</v>
      </c>
      <c r="AJ246" s="7">
        <v>300.0</v>
      </c>
      <c r="AK246" s="3">
        <f t="shared" si="8"/>
        <v>29389.61636</v>
      </c>
      <c r="AL246" s="1">
        <f t="shared" si="9"/>
        <v>0.2986461998</v>
      </c>
      <c r="AM246" s="1"/>
    </row>
    <row r="247" ht="13.5" customHeight="1">
      <c r="A247">
        <v>1000.0</v>
      </c>
      <c r="C247" s="1">
        <v>0.0036682</v>
      </c>
      <c r="D247" s="2">
        <v>293.617</v>
      </c>
      <c r="E247" s="3">
        <f t="shared" si="2"/>
        <v>2.350224707</v>
      </c>
      <c r="F247" s="8">
        <v>3.0</v>
      </c>
      <c r="G247" s="24">
        <v>0.00238192</v>
      </c>
      <c r="H247" s="2">
        <v>119.75</v>
      </c>
      <c r="I247" s="3">
        <f t="shared" si="3"/>
        <v>0.002350224707</v>
      </c>
      <c r="J247">
        <f t="shared" si="4"/>
        <v>1.191133093</v>
      </c>
      <c r="K247">
        <v>1.9731</v>
      </c>
      <c r="L247" s="4">
        <v>0.0</v>
      </c>
      <c r="M247" s="1" t="s">
        <v>257</v>
      </c>
      <c r="N247" s="1" t="s">
        <v>258</v>
      </c>
      <c r="P247" t="s">
        <v>259</v>
      </c>
      <c r="Q247" s="5"/>
      <c r="S247" s="3">
        <f t="shared" si="13"/>
        <v>272.6132708</v>
      </c>
      <c r="U247" s="3">
        <f t="shared" si="5"/>
        <v>2.350224707</v>
      </c>
      <c r="V247" t="s">
        <v>260</v>
      </c>
      <c r="W247" t="s">
        <v>186</v>
      </c>
      <c r="X247" t="s">
        <v>261</v>
      </c>
      <c r="Y247" s="11" t="s">
        <v>262</v>
      </c>
      <c r="AB247" s="1">
        <v>380.53</v>
      </c>
      <c r="AC247">
        <v>2.0</v>
      </c>
      <c r="AD247">
        <v>14.0</v>
      </c>
      <c r="AE247">
        <f t="shared" si="6"/>
        <v>28</v>
      </c>
      <c r="AF247">
        <f t="shared" si="7"/>
        <v>13.59035714</v>
      </c>
      <c r="AG247" t="s">
        <v>263</v>
      </c>
      <c r="AH247" t="s">
        <v>264</v>
      </c>
      <c r="AI247" s="6" t="s">
        <v>265</v>
      </c>
      <c r="AJ247" s="7">
        <v>300.0</v>
      </c>
      <c r="AK247" s="3">
        <f t="shared" si="8"/>
        <v>86210.94269</v>
      </c>
      <c r="AL247" s="1">
        <f t="shared" si="9"/>
        <v>0.3371224879</v>
      </c>
      <c r="AM247" s="1"/>
    </row>
    <row r="248" ht="13.5" customHeight="1">
      <c r="A248">
        <v>300.0</v>
      </c>
      <c r="C248" s="3">
        <f t="shared" ref="C248:C249" si="21">1/S248</f>
        <v>0.03246352723</v>
      </c>
      <c r="D248" s="2">
        <v>-196.162</v>
      </c>
      <c r="E248" s="3">
        <f t="shared" si="2"/>
        <v>0.03555947261</v>
      </c>
      <c r="F248" s="8">
        <v>9.0</v>
      </c>
      <c r="G248" s="24">
        <v>0.03246352722716029</v>
      </c>
      <c r="H248" s="2">
        <v>-196.162</v>
      </c>
      <c r="I248" s="3">
        <f t="shared" si="3"/>
        <v>0.0001185315754</v>
      </c>
      <c r="J248">
        <f t="shared" si="4"/>
        <v>0.02766908083</v>
      </c>
      <c r="K248">
        <v>1.28517</v>
      </c>
      <c r="L248" s="4">
        <v>0.0</v>
      </c>
      <c r="M248" s="1" t="s">
        <v>266</v>
      </c>
      <c r="N248" s="1" t="s">
        <v>266</v>
      </c>
      <c r="P248" t="s">
        <v>184</v>
      </c>
      <c r="Q248" s="5"/>
      <c r="S248" s="3">
        <v>30.8038</v>
      </c>
      <c r="U248" s="3">
        <f t="shared" si="5"/>
        <v>0.03555947261</v>
      </c>
      <c r="V248" t="s">
        <v>260</v>
      </c>
      <c r="W248" t="s">
        <v>38</v>
      </c>
      <c r="X248" t="s">
        <v>267</v>
      </c>
      <c r="Y248" s="11" t="s">
        <v>268</v>
      </c>
      <c r="AB248" s="1">
        <v>1357.83</v>
      </c>
      <c r="AC248">
        <v>2.0</v>
      </c>
      <c r="AD248">
        <v>23.0</v>
      </c>
      <c r="AE248">
        <f t="shared" si="6"/>
        <v>46</v>
      </c>
      <c r="AF248">
        <f t="shared" si="7"/>
        <v>29.51804348</v>
      </c>
      <c r="AG248" t="s">
        <v>269</v>
      </c>
      <c r="AH248" s="11" t="s">
        <v>268</v>
      </c>
      <c r="AI248" s="6">
        <v>84268.0</v>
      </c>
      <c r="AJ248" s="7">
        <v>298.0</v>
      </c>
      <c r="AK248" s="3">
        <f t="shared" si="8"/>
        <v>38479.53024</v>
      </c>
      <c r="AL248" s="1">
        <f t="shared" si="9"/>
        <v>0.01754505754</v>
      </c>
      <c r="AM248" s="1">
        <v>11.0</v>
      </c>
      <c r="AN248" s="1">
        <v>4.0</v>
      </c>
    </row>
    <row r="249" ht="13.5" customHeight="1">
      <c r="A249">
        <v>300.0</v>
      </c>
      <c r="C249" s="3">
        <f t="shared" si="21"/>
        <v>0.004159266638</v>
      </c>
      <c r="D249" s="2">
        <v>-219.616</v>
      </c>
      <c r="E249" s="3">
        <f t="shared" si="2"/>
        <v>0.3478823912</v>
      </c>
      <c r="F249" s="8">
        <v>9.0</v>
      </c>
      <c r="G249" s="9">
        <v>0.004159266638106369</v>
      </c>
      <c r="H249" s="2">
        <v>-219.616</v>
      </c>
      <c r="I249" s="3">
        <f t="shared" si="3"/>
        <v>0.001159607971</v>
      </c>
      <c r="J249" t="str">
        <f t="shared" si="4"/>
        <v/>
      </c>
      <c r="L249" s="4">
        <v>0.0</v>
      </c>
      <c r="M249" s="1" t="s">
        <v>266</v>
      </c>
      <c r="N249" s="1" t="s">
        <v>266</v>
      </c>
      <c r="P249" t="s">
        <v>184</v>
      </c>
      <c r="Q249" s="5"/>
      <c r="S249" s="3">
        <v>240.427</v>
      </c>
      <c r="U249" s="3">
        <f t="shared" si="5"/>
        <v>0.3478823912</v>
      </c>
      <c r="V249" t="s">
        <v>270</v>
      </c>
      <c r="W249" t="s">
        <v>186</v>
      </c>
      <c r="X249" t="s">
        <v>267</v>
      </c>
      <c r="Y249" s="11" t="s">
        <v>268</v>
      </c>
      <c r="AB249" s="1">
        <v>1357.83</v>
      </c>
      <c r="AC249">
        <v>2.0</v>
      </c>
      <c r="AD249">
        <v>23.0</v>
      </c>
      <c r="AE249">
        <f t="shared" si="6"/>
        <v>46</v>
      </c>
      <c r="AF249">
        <f t="shared" si="7"/>
        <v>29.51804348</v>
      </c>
      <c r="AG249" t="s">
        <v>269</v>
      </c>
      <c r="AH249" s="11" t="s">
        <v>268</v>
      </c>
      <c r="AI249" s="6">
        <v>84268.0</v>
      </c>
      <c r="AJ249" s="7">
        <v>298.0</v>
      </c>
      <c r="AK249" s="3">
        <f t="shared" si="8"/>
        <v>48231.18746</v>
      </c>
      <c r="AL249" s="1" t="str">
        <f t="shared" si="9"/>
        <v/>
      </c>
      <c r="AM249" s="1">
        <v>11.0</v>
      </c>
      <c r="AN249" s="1">
        <v>4.0</v>
      </c>
    </row>
    <row r="250" ht="13.5" customHeight="1">
      <c r="A250">
        <v>300.0</v>
      </c>
      <c r="C250" s="1">
        <v>0.00146827</v>
      </c>
      <c r="D250" s="2">
        <v>135.091</v>
      </c>
      <c r="E250" s="3">
        <f t="shared" si="2"/>
        <v>0.3728792037</v>
      </c>
      <c r="F250" s="8">
        <v>3.0</v>
      </c>
      <c r="G250" s="9">
        <v>0.00146667</v>
      </c>
      <c r="H250" s="2">
        <v>142.364</v>
      </c>
      <c r="I250" s="3">
        <f t="shared" si="3"/>
        <v>0.001242930679</v>
      </c>
      <c r="J250">
        <f t="shared" si="4"/>
        <v>0.1621213929</v>
      </c>
      <c r="K250">
        <v>2.3</v>
      </c>
      <c r="L250" s="4">
        <v>0.0</v>
      </c>
      <c r="M250" s="1" t="s">
        <v>271</v>
      </c>
      <c r="N250" s="1" t="s">
        <v>271</v>
      </c>
      <c r="O250" s="1"/>
      <c r="P250" t="s">
        <v>259</v>
      </c>
      <c r="Q250" s="5"/>
      <c r="S250" s="3">
        <f t="shared" ref="S250:S253" si="22">IFERROR(1/C250,"")</f>
        <v>681.0736445</v>
      </c>
      <c r="U250" s="3">
        <f t="shared" si="5"/>
        <v>0.3728792037</v>
      </c>
      <c r="V250" t="s">
        <v>185</v>
      </c>
      <c r="W250" t="s">
        <v>186</v>
      </c>
      <c r="X250" t="s">
        <v>272</v>
      </c>
      <c r="Y250" s="11" t="s">
        <v>273</v>
      </c>
      <c r="AB250" s="1">
        <v>236.38</v>
      </c>
      <c r="AC250">
        <v>2.0</v>
      </c>
      <c r="AD250">
        <v>10.86</v>
      </c>
      <c r="AE250">
        <f t="shared" si="6"/>
        <v>21.72</v>
      </c>
      <c r="AF250">
        <f t="shared" si="7"/>
        <v>10.88305709</v>
      </c>
      <c r="AG250" t="s">
        <v>274</v>
      </c>
      <c r="AH250" s="11" t="s">
        <v>275</v>
      </c>
      <c r="AI250" s="6">
        <v>55458.0</v>
      </c>
      <c r="AJ250" s="7">
        <v>300.0</v>
      </c>
      <c r="AK250" s="3">
        <f t="shared" si="8"/>
        <v>18249.57828</v>
      </c>
      <c r="AL250" s="1">
        <f t="shared" si="9"/>
        <v>0.2167590903</v>
      </c>
      <c r="AM250" s="1">
        <v>12.0</v>
      </c>
      <c r="AN250" s="1">
        <v>8.0</v>
      </c>
    </row>
    <row r="251" ht="13.5" customHeight="1">
      <c r="A251">
        <v>400.0</v>
      </c>
      <c r="C251" s="1">
        <v>0.00146667</v>
      </c>
      <c r="D251" s="2">
        <v>142.364</v>
      </c>
      <c r="E251" s="3">
        <f t="shared" si="2"/>
        <v>0.5527489755</v>
      </c>
      <c r="F251" s="8">
        <v>3.0</v>
      </c>
      <c r="G251" s="9">
        <v>0.00146667</v>
      </c>
      <c r="H251" s="2">
        <v>142.364</v>
      </c>
      <c r="I251" s="3">
        <f t="shared" si="3"/>
        <v>0.001381872439</v>
      </c>
      <c r="J251">
        <f t="shared" si="4"/>
        <v>0.23521233</v>
      </c>
      <c r="K251">
        <v>2.35</v>
      </c>
      <c r="L251" s="4">
        <v>0.0</v>
      </c>
      <c r="M251" s="1" t="s">
        <v>271</v>
      </c>
      <c r="N251" s="1" t="s">
        <v>271</v>
      </c>
      <c r="P251" t="s">
        <v>259</v>
      </c>
      <c r="Q251" s="5"/>
      <c r="S251" s="3">
        <f t="shared" si="22"/>
        <v>681.8166322</v>
      </c>
      <c r="U251" s="3">
        <f t="shared" si="5"/>
        <v>0.5527489755</v>
      </c>
      <c r="V251" t="s">
        <v>185</v>
      </c>
      <c r="W251" t="s">
        <v>186</v>
      </c>
      <c r="X251" t="s">
        <v>272</v>
      </c>
      <c r="Y251" s="11" t="s">
        <v>273</v>
      </c>
      <c r="AB251" s="1">
        <v>236.38</v>
      </c>
      <c r="AC251">
        <v>2.0</v>
      </c>
      <c r="AD251">
        <v>10.86</v>
      </c>
      <c r="AE251">
        <f t="shared" si="6"/>
        <v>21.72</v>
      </c>
      <c r="AF251">
        <f t="shared" si="7"/>
        <v>10.88305709</v>
      </c>
      <c r="AG251" t="s">
        <v>274</v>
      </c>
      <c r="AH251" s="11" t="s">
        <v>275</v>
      </c>
      <c r="AI251" s="6">
        <v>55458.0</v>
      </c>
      <c r="AJ251" s="7">
        <v>300.0</v>
      </c>
      <c r="AK251" s="3">
        <f t="shared" si="8"/>
        <v>20267.5085</v>
      </c>
      <c r="AL251" s="1">
        <f t="shared" si="9"/>
        <v>0.2831715034</v>
      </c>
      <c r="AM251" s="1">
        <v>12.0</v>
      </c>
      <c r="AN251" s="1">
        <v>8.0</v>
      </c>
    </row>
    <row r="252" ht="13.5" customHeight="1">
      <c r="A252">
        <v>700.0</v>
      </c>
      <c r="C252" s="1">
        <v>0.00144731</v>
      </c>
      <c r="D252" s="2">
        <v>173.455</v>
      </c>
      <c r="E252" s="3">
        <f t="shared" si="2"/>
        <v>1.455157908</v>
      </c>
      <c r="F252" s="8">
        <v>3.0</v>
      </c>
      <c r="G252" s="9">
        <v>0.00146667</v>
      </c>
      <c r="H252" s="2">
        <v>142.364</v>
      </c>
      <c r="I252" s="3">
        <f t="shared" si="3"/>
        <v>0.002078797011</v>
      </c>
      <c r="J252">
        <f t="shared" si="4"/>
        <v>0.5596761184</v>
      </c>
      <c r="K252">
        <v>2.6</v>
      </c>
      <c r="L252" s="4">
        <v>0.0</v>
      </c>
      <c r="M252" s="1" t="s">
        <v>271</v>
      </c>
      <c r="N252" s="1" t="s">
        <v>271</v>
      </c>
      <c r="P252" t="s">
        <v>259</v>
      </c>
      <c r="Q252" s="5"/>
      <c r="S252" s="3">
        <f t="shared" si="22"/>
        <v>690.9369796</v>
      </c>
      <c r="U252" s="3">
        <f t="shared" si="5"/>
        <v>1.455157908</v>
      </c>
      <c r="V252" t="s">
        <v>185</v>
      </c>
      <c r="W252" t="s">
        <v>186</v>
      </c>
      <c r="X252" t="s">
        <v>272</v>
      </c>
      <c r="Y252" s="11" t="s">
        <v>273</v>
      </c>
      <c r="AB252" s="1">
        <v>236.38</v>
      </c>
      <c r="AC252">
        <v>2.0</v>
      </c>
      <c r="AD252">
        <v>10.86</v>
      </c>
      <c r="AE252">
        <f t="shared" si="6"/>
        <v>21.72</v>
      </c>
      <c r="AF252">
        <f t="shared" si="7"/>
        <v>10.88305709</v>
      </c>
      <c r="AG252" t="s">
        <v>274</v>
      </c>
      <c r="AH252" s="11" t="s">
        <v>275</v>
      </c>
      <c r="AI252" s="6">
        <v>55458.0</v>
      </c>
      <c r="AJ252" s="7">
        <v>300.0</v>
      </c>
      <c r="AK252" s="3">
        <f t="shared" si="8"/>
        <v>30086.63703</v>
      </c>
      <c r="AL252" s="1">
        <f t="shared" si="9"/>
        <v>0.4538924466</v>
      </c>
      <c r="AM252" s="1">
        <v>12.0</v>
      </c>
      <c r="AN252" s="1">
        <v>8.0</v>
      </c>
    </row>
    <row r="253" ht="13.5" customHeight="1">
      <c r="A253">
        <v>1000.0</v>
      </c>
      <c r="C253" s="1">
        <v>0.00137846</v>
      </c>
      <c r="D253" s="2">
        <v>207.273</v>
      </c>
      <c r="E253" s="3">
        <f t="shared" si="2"/>
        <v>3.116673428</v>
      </c>
      <c r="F253" s="8">
        <v>3.0</v>
      </c>
      <c r="G253" s="9">
        <v>0.00146667</v>
      </c>
      <c r="H253" s="2">
        <v>142.364</v>
      </c>
      <c r="I253" s="3">
        <f t="shared" si="3"/>
        <v>0.003116673428</v>
      </c>
      <c r="J253">
        <f t="shared" si="4"/>
        <v>1.074714975</v>
      </c>
      <c r="K253">
        <v>2.9</v>
      </c>
      <c r="L253" s="4">
        <v>0.0</v>
      </c>
      <c r="M253" s="1" t="s">
        <v>271</v>
      </c>
      <c r="N253" s="1" t="s">
        <v>271</v>
      </c>
      <c r="P253" t="s">
        <v>259</v>
      </c>
      <c r="Q253" s="5"/>
      <c r="S253" s="3">
        <f t="shared" si="22"/>
        <v>725.4472382</v>
      </c>
      <c r="U253" s="3">
        <f t="shared" si="5"/>
        <v>3.116673428</v>
      </c>
      <c r="V253" t="s">
        <v>185</v>
      </c>
      <c r="W253" t="s">
        <v>186</v>
      </c>
      <c r="X253" t="s">
        <v>272</v>
      </c>
      <c r="Y253" s="11" t="s">
        <v>273</v>
      </c>
      <c r="AB253" s="1">
        <v>236.38</v>
      </c>
      <c r="AC253">
        <v>2.0</v>
      </c>
      <c r="AD253">
        <v>10.86</v>
      </c>
      <c r="AE253">
        <f t="shared" si="6"/>
        <v>21.72</v>
      </c>
      <c r="AF253">
        <f t="shared" si="7"/>
        <v>10.88305709</v>
      </c>
      <c r="AG253" t="s">
        <v>274</v>
      </c>
      <c r="AH253" s="11" t="s">
        <v>275</v>
      </c>
      <c r="AI253" s="6">
        <v>55458.0</v>
      </c>
      <c r="AJ253" s="7">
        <v>300.0</v>
      </c>
      <c r="AK253" s="3">
        <f t="shared" si="8"/>
        <v>42962.09653</v>
      </c>
      <c r="AL253" s="1">
        <f t="shared" si="9"/>
        <v>0.610376297</v>
      </c>
      <c r="AM253" s="1">
        <v>12.0</v>
      </c>
      <c r="AN253" s="1">
        <v>8.0</v>
      </c>
    </row>
    <row r="254" ht="13.5" customHeight="1">
      <c r="A254" s="29">
        <v>700.0</v>
      </c>
      <c r="B254" s="12"/>
      <c r="C254" s="13">
        <f t="shared" ref="C254:C264" si="23">1/S254</f>
        <v>181.5432057</v>
      </c>
      <c r="D254" s="14">
        <v>-501.652</v>
      </c>
      <c r="E254" s="13">
        <f t="shared" si="2"/>
        <v>0.00009703382161</v>
      </c>
      <c r="F254" s="15">
        <v>2.0</v>
      </c>
      <c r="G254" s="16">
        <v>181.54320571122193</v>
      </c>
      <c r="H254" s="14">
        <v>-500.545</v>
      </c>
      <c r="I254" s="13">
        <f t="shared" si="3"/>
        <v>0.0000001386197452</v>
      </c>
      <c r="J254">
        <f t="shared" si="4"/>
        <v>0.000009006211341</v>
      </c>
      <c r="K254">
        <v>10.7741</v>
      </c>
      <c r="L254" s="17">
        <v>0.0</v>
      </c>
      <c r="M254" s="12" t="s">
        <v>276</v>
      </c>
      <c r="N254" s="12" t="s">
        <v>277</v>
      </c>
      <c r="O254" s="12"/>
      <c r="P254" s="12" t="s">
        <v>276</v>
      </c>
      <c r="Q254" s="5"/>
      <c r="S254" s="3">
        <v>0.005508330626212941</v>
      </c>
      <c r="T254" s="12"/>
      <c r="U254" s="13">
        <f t="shared" si="5"/>
        <v>0.00009703382161</v>
      </c>
      <c r="V254" s="12" t="s">
        <v>37</v>
      </c>
      <c r="W254" s="12" t="s">
        <v>38</v>
      </c>
      <c r="X254" s="12" t="s">
        <v>278</v>
      </c>
      <c r="Y254" s="19" t="s">
        <v>279</v>
      </c>
      <c r="Z254" s="12"/>
      <c r="AA254" s="12"/>
      <c r="AB254" s="12">
        <v>47.62</v>
      </c>
      <c r="AC254" s="12">
        <v>2.0</v>
      </c>
      <c r="AD254" s="12">
        <v>2.0</v>
      </c>
      <c r="AE254">
        <f t="shared" si="6"/>
        <v>4</v>
      </c>
      <c r="AF254">
        <f t="shared" si="7"/>
        <v>11.905</v>
      </c>
      <c r="AG254" s="12" t="s">
        <v>280</v>
      </c>
      <c r="AH254" s="19" t="s">
        <v>281</v>
      </c>
      <c r="AI254" s="6">
        <v>26170.0</v>
      </c>
      <c r="AJ254" s="23">
        <v>300.0</v>
      </c>
      <c r="AK254" s="3">
        <f t="shared" si="8"/>
        <v>251654.7291</v>
      </c>
      <c r="AL254" s="1">
        <f t="shared" si="9"/>
        <v>0.0000008732264142</v>
      </c>
      <c r="AM254" s="1">
        <v>186.0</v>
      </c>
      <c r="AN254" s="1">
        <v>12.0</v>
      </c>
      <c r="AO254" s="1"/>
    </row>
    <row r="255" ht="13.5" customHeight="1">
      <c r="A255" s="29">
        <v>1000.0</v>
      </c>
      <c r="B255" s="12"/>
      <c r="C255" s="13">
        <f t="shared" si="23"/>
        <v>3.224831297</v>
      </c>
      <c r="D255" s="14">
        <v>-549.673</v>
      </c>
      <c r="E255" s="13">
        <f t="shared" si="2"/>
        <v>0.0093691849</v>
      </c>
      <c r="F255" s="15">
        <v>2.0</v>
      </c>
      <c r="G255" s="16">
        <v>181.54320571122193</v>
      </c>
      <c r="H255" s="14">
        <v>-500.545</v>
      </c>
      <c r="I255" s="13">
        <f t="shared" si="3"/>
        <v>0.0000093691849</v>
      </c>
      <c r="J255">
        <f t="shared" si="4"/>
        <v>0.001277757838</v>
      </c>
      <c r="K255">
        <v>7.33252</v>
      </c>
      <c r="L255" s="17">
        <v>0.0</v>
      </c>
      <c r="M255" s="12" t="s">
        <v>276</v>
      </c>
      <c r="N255" s="12" t="s">
        <v>277</v>
      </c>
      <c r="O255" s="12"/>
      <c r="P255" s="12" t="s">
        <v>276</v>
      </c>
      <c r="Q255" s="5"/>
      <c r="S255" s="3">
        <v>0.31009374069238077</v>
      </c>
      <c r="T255" s="12"/>
      <c r="U255" s="13">
        <f t="shared" si="5"/>
        <v>0.0093691849</v>
      </c>
      <c r="V255" s="12" t="s">
        <v>37</v>
      </c>
      <c r="W255" s="12" t="s">
        <v>38</v>
      </c>
      <c r="X255" s="12" t="s">
        <v>278</v>
      </c>
      <c r="Y255" s="19" t="s">
        <v>279</v>
      </c>
      <c r="Z255" s="12"/>
      <c r="AA255" s="12"/>
      <c r="AB255" s="12">
        <v>47.62</v>
      </c>
      <c r="AC255" s="12">
        <v>2.0</v>
      </c>
      <c r="AD255" s="12">
        <v>2.0</v>
      </c>
      <c r="AE255">
        <f t="shared" si="6"/>
        <v>4</v>
      </c>
      <c r="AF255">
        <f t="shared" si="7"/>
        <v>11.905</v>
      </c>
      <c r="AG255" s="12" t="s">
        <v>280</v>
      </c>
      <c r="AH255" s="19" t="s">
        <v>281</v>
      </c>
      <c r="AI255" s="6">
        <v>26170.0</v>
      </c>
      <c r="AJ255" s="23">
        <v>300.0</v>
      </c>
      <c r="AK255" s="3">
        <f t="shared" si="8"/>
        <v>302140.4069</v>
      </c>
      <c r="AL255" s="1">
        <f t="shared" si="9"/>
        <v>0.0001031880891</v>
      </c>
      <c r="AM255" s="1">
        <v>186.0</v>
      </c>
      <c r="AN255" s="1">
        <v>12.0</v>
      </c>
      <c r="AO255" s="1"/>
    </row>
    <row r="256" ht="13.5" customHeight="1">
      <c r="A256" s="29">
        <v>400.0</v>
      </c>
      <c r="B256" s="12"/>
      <c r="C256" s="13">
        <f t="shared" si="23"/>
        <v>110.6684374</v>
      </c>
      <c r="D256" s="14">
        <v>-289.982</v>
      </c>
      <c r="E256" s="13">
        <f t="shared" si="2"/>
        <v>0.00003039333068</v>
      </c>
      <c r="F256" s="15">
        <v>2.0</v>
      </c>
      <c r="G256" s="12">
        <v>105.69635240343369</v>
      </c>
      <c r="H256" s="14">
        <v>-289.982</v>
      </c>
      <c r="I256" s="13">
        <f t="shared" si="3"/>
        <v>0.00000007598332671</v>
      </c>
      <c r="J256">
        <f t="shared" si="4"/>
        <v>0.000001681800513</v>
      </c>
      <c r="K256">
        <v>18.0719</v>
      </c>
      <c r="L256" s="17">
        <v>0.02</v>
      </c>
      <c r="M256" s="12" t="s">
        <v>282</v>
      </c>
      <c r="N256" s="12" t="s">
        <v>277</v>
      </c>
      <c r="O256" s="12"/>
      <c r="P256" s="12" t="s">
        <v>276</v>
      </c>
      <c r="Q256" s="5"/>
      <c r="S256" s="3">
        <v>0.009036</v>
      </c>
      <c r="T256" s="12"/>
      <c r="U256" s="13">
        <f t="shared" si="5"/>
        <v>0.00003039333068</v>
      </c>
      <c r="V256" s="12" t="s">
        <v>37</v>
      </c>
      <c r="W256" s="12" t="s">
        <v>38</v>
      </c>
      <c r="X256" s="12" t="s">
        <v>278</v>
      </c>
      <c r="Y256" s="19" t="s">
        <v>279</v>
      </c>
      <c r="Z256" s="12"/>
      <c r="AA256" s="12" t="s">
        <v>283</v>
      </c>
      <c r="AB256" s="12">
        <v>47.62</v>
      </c>
      <c r="AC256" s="12">
        <v>2.0</v>
      </c>
      <c r="AD256" s="12">
        <v>2.0</v>
      </c>
      <c r="AE256">
        <f t="shared" si="6"/>
        <v>4</v>
      </c>
      <c r="AF256">
        <f t="shared" si="7"/>
        <v>11.905</v>
      </c>
      <c r="AG256" s="12" t="s">
        <v>280</v>
      </c>
      <c r="AH256" s="19" t="s">
        <v>281</v>
      </c>
      <c r="AI256" s="6">
        <v>26170.0</v>
      </c>
      <c r="AJ256" s="23">
        <v>300.0</v>
      </c>
      <c r="AK256" s="3">
        <f t="shared" si="8"/>
        <v>84089.56032</v>
      </c>
      <c r="AL256" s="1">
        <f t="shared" si="9"/>
        <v>0.0000004880027003</v>
      </c>
      <c r="AM256" s="1">
        <v>186.0</v>
      </c>
      <c r="AN256" s="1">
        <v>12.0</v>
      </c>
      <c r="AO256" s="1"/>
    </row>
    <row r="257" ht="13.5" customHeight="1">
      <c r="A257" s="29">
        <v>700.0</v>
      </c>
      <c r="B257" s="12"/>
      <c r="C257" s="13">
        <f t="shared" si="23"/>
        <v>25.51020408</v>
      </c>
      <c r="D257" s="14">
        <v>-331.354</v>
      </c>
      <c r="E257" s="13">
        <f t="shared" si="2"/>
        <v>0.0003012787788</v>
      </c>
      <c r="F257" s="15">
        <v>2.0</v>
      </c>
      <c r="G257" s="12">
        <v>105.69635240343369</v>
      </c>
      <c r="H257" s="14">
        <v>-289.982</v>
      </c>
      <c r="I257" s="13">
        <f t="shared" si="3"/>
        <v>0.0000004303982554</v>
      </c>
      <c r="J257">
        <f t="shared" si="4"/>
        <v>0.00002796324322</v>
      </c>
      <c r="K257">
        <v>10.7741</v>
      </c>
      <c r="L257" s="17">
        <v>0.02</v>
      </c>
      <c r="M257" s="12" t="s">
        <v>282</v>
      </c>
      <c r="N257" s="12" t="s">
        <v>277</v>
      </c>
      <c r="O257" s="12"/>
      <c r="P257" s="12" t="s">
        <v>276</v>
      </c>
      <c r="Q257" s="5"/>
      <c r="S257" s="3">
        <v>0.0392</v>
      </c>
      <c r="T257" s="12"/>
      <c r="U257" s="13">
        <f t="shared" si="5"/>
        <v>0.0003012787788</v>
      </c>
      <c r="V257" s="12" t="s">
        <v>37</v>
      </c>
      <c r="W257" s="12" t="s">
        <v>38</v>
      </c>
      <c r="X257" s="12" t="s">
        <v>278</v>
      </c>
      <c r="Y257" s="19" t="s">
        <v>279</v>
      </c>
      <c r="Z257" s="12"/>
      <c r="AA257" s="12"/>
      <c r="AB257" s="12">
        <v>47.62</v>
      </c>
      <c r="AC257" s="12">
        <v>2.0</v>
      </c>
      <c r="AD257" s="12">
        <v>2.0</v>
      </c>
      <c r="AE257">
        <f t="shared" si="6"/>
        <v>4</v>
      </c>
      <c r="AF257">
        <f t="shared" si="7"/>
        <v>11.905</v>
      </c>
      <c r="AG257" s="12" t="s">
        <v>280</v>
      </c>
      <c r="AH257" s="19" t="s">
        <v>281</v>
      </c>
      <c r="AI257" s="6">
        <v>26170.0</v>
      </c>
      <c r="AJ257" s="23">
        <v>300.0</v>
      </c>
      <c r="AK257" s="3">
        <f t="shared" si="8"/>
        <v>109795.4733</v>
      </c>
      <c r="AL257" s="1">
        <f t="shared" si="9"/>
        <v>0.000006214310244</v>
      </c>
      <c r="AM257" s="1">
        <v>186.0</v>
      </c>
      <c r="AN257" s="1">
        <v>12.0</v>
      </c>
      <c r="AO257" s="1"/>
    </row>
    <row r="258" ht="13.5" customHeight="1">
      <c r="A258" s="29">
        <v>1000.0</v>
      </c>
      <c r="B258" s="12"/>
      <c r="C258" s="13">
        <f t="shared" si="23"/>
        <v>1.635351072</v>
      </c>
      <c r="D258" s="14">
        <v>-412.047</v>
      </c>
      <c r="E258" s="13">
        <f t="shared" si="2"/>
        <v>0.01038203558</v>
      </c>
      <c r="F258" s="15">
        <v>2.0</v>
      </c>
      <c r="G258" s="12">
        <v>105.69635240343369</v>
      </c>
      <c r="H258" s="14">
        <v>-289.982</v>
      </c>
      <c r="I258" s="13">
        <f t="shared" si="3"/>
        <v>0.00001038203558</v>
      </c>
      <c r="J258">
        <f t="shared" si="4"/>
        <v>0.001605508316</v>
      </c>
      <c r="K258">
        <v>6.46651</v>
      </c>
      <c r="L258" s="17">
        <v>0.02</v>
      </c>
      <c r="M258" s="12" t="s">
        <v>282</v>
      </c>
      <c r="N258" s="12" t="s">
        <v>277</v>
      </c>
      <c r="O258" s="12"/>
      <c r="P258" s="12" t="s">
        <v>276</v>
      </c>
      <c r="Q258" s="5"/>
      <c r="S258" s="3">
        <v>0.611489494248349</v>
      </c>
      <c r="T258" s="12"/>
      <c r="U258" s="13">
        <f t="shared" si="5"/>
        <v>0.01038203558</v>
      </c>
      <c r="V258" s="12" t="s">
        <v>37</v>
      </c>
      <c r="W258" s="12" t="s">
        <v>38</v>
      </c>
      <c r="X258" s="12" t="s">
        <v>278</v>
      </c>
      <c r="Y258" s="19" t="s">
        <v>279</v>
      </c>
      <c r="Z258" s="12"/>
      <c r="AA258" s="12"/>
      <c r="AB258" s="12">
        <v>47.62</v>
      </c>
      <c r="AC258" s="12">
        <v>2.0</v>
      </c>
      <c r="AD258" s="12">
        <v>2.0</v>
      </c>
      <c r="AE258">
        <f t="shared" si="6"/>
        <v>4</v>
      </c>
      <c r="AF258">
        <f t="shared" si="7"/>
        <v>11.905</v>
      </c>
      <c r="AG258" s="12" t="s">
        <v>280</v>
      </c>
      <c r="AH258" s="19" t="s">
        <v>281</v>
      </c>
      <c r="AI258" s="6">
        <v>26170.0</v>
      </c>
      <c r="AJ258" s="23">
        <v>300.0</v>
      </c>
      <c r="AK258" s="3">
        <f t="shared" si="8"/>
        <v>169782.7302</v>
      </c>
      <c r="AL258" s="1">
        <f t="shared" si="9"/>
        <v>0.0002307325537</v>
      </c>
      <c r="AM258" s="1">
        <v>186.0</v>
      </c>
      <c r="AN258" s="1">
        <v>12.0</v>
      </c>
      <c r="AO258" s="1"/>
    </row>
    <row r="259" ht="13.5" customHeight="1">
      <c r="A259" s="29">
        <v>400.0</v>
      </c>
      <c r="B259" s="12"/>
      <c r="C259" s="13">
        <f t="shared" si="23"/>
        <v>161.4465612</v>
      </c>
      <c r="D259" s="14">
        <v>-206.81</v>
      </c>
      <c r="E259" s="13">
        <f t="shared" si="2"/>
        <v>0.00001059678838</v>
      </c>
      <c r="F259" s="15">
        <v>2.0</v>
      </c>
      <c r="G259" s="12">
        <v>145.0474172322555</v>
      </c>
      <c r="H259" s="14">
        <v>-206.81</v>
      </c>
      <c r="I259" s="13">
        <f t="shared" si="3"/>
        <v>0.00000002649197096</v>
      </c>
      <c r="J259">
        <f t="shared" si="4"/>
        <v>0.0000007976926434</v>
      </c>
      <c r="K259">
        <v>13.2843</v>
      </c>
      <c r="L259" s="17">
        <v>0.02</v>
      </c>
      <c r="M259" s="12" t="s">
        <v>284</v>
      </c>
      <c r="N259" s="12" t="s">
        <v>285</v>
      </c>
      <c r="O259" s="12"/>
      <c r="P259" s="12" t="s">
        <v>276</v>
      </c>
      <c r="Q259" s="5"/>
      <c r="S259" s="3">
        <v>0.006194</v>
      </c>
      <c r="T259" s="12"/>
      <c r="U259" s="13">
        <f t="shared" si="5"/>
        <v>0.00001059678838</v>
      </c>
      <c r="V259" s="12" t="s">
        <v>37</v>
      </c>
      <c r="W259" s="12" t="s">
        <v>38</v>
      </c>
      <c r="X259" s="12" t="s">
        <v>278</v>
      </c>
      <c r="Y259" s="19" t="s">
        <v>279</v>
      </c>
      <c r="Z259" s="12"/>
      <c r="AA259" s="12" t="s">
        <v>283</v>
      </c>
      <c r="AB259" s="12">
        <v>47.62</v>
      </c>
      <c r="AC259" s="12">
        <v>2.0</v>
      </c>
      <c r="AD259" s="12">
        <v>2.0</v>
      </c>
      <c r="AE259">
        <f t="shared" si="6"/>
        <v>4</v>
      </c>
      <c r="AF259">
        <f t="shared" si="7"/>
        <v>11.905</v>
      </c>
      <c r="AG259" s="12" t="s">
        <v>280</v>
      </c>
      <c r="AH259" s="19" t="s">
        <v>281</v>
      </c>
      <c r="AI259" s="6">
        <v>26170.0</v>
      </c>
      <c r="AJ259" s="23">
        <v>300.0</v>
      </c>
      <c r="AK259" s="3">
        <f t="shared" si="8"/>
        <v>42770.3761</v>
      </c>
      <c r="AL259" s="1">
        <f t="shared" si="9"/>
        <v>0.0000004550743359</v>
      </c>
      <c r="AM259" s="1">
        <v>186.0</v>
      </c>
      <c r="AN259" s="1">
        <v>12.0</v>
      </c>
      <c r="AO259" s="1"/>
    </row>
    <row r="260" ht="13.5" customHeight="1">
      <c r="A260" s="29">
        <v>700.0</v>
      </c>
      <c r="B260" s="12"/>
      <c r="C260" s="13">
        <f t="shared" si="23"/>
        <v>0.944985838</v>
      </c>
      <c r="D260" s="14">
        <v>-204.62</v>
      </c>
      <c r="E260" s="13">
        <f t="shared" si="2"/>
        <v>0.003101479398</v>
      </c>
      <c r="F260" s="15">
        <v>2.0</v>
      </c>
      <c r="G260" s="12">
        <v>145.0474172322555</v>
      </c>
      <c r="H260" s="14">
        <v>-206.81</v>
      </c>
      <c r="I260" s="13">
        <f t="shared" si="3"/>
        <v>0.000004430684855</v>
      </c>
      <c r="J260">
        <f t="shared" si="4"/>
        <v>0.0003448739918</v>
      </c>
      <c r="K260">
        <v>8.99308</v>
      </c>
      <c r="L260" s="17">
        <v>0.02</v>
      </c>
      <c r="M260" s="12" t="s">
        <v>284</v>
      </c>
      <c r="N260" s="12" t="s">
        <v>285</v>
      </c>
      <c r="O260" s="12"/>
      <c r="P260" s="12" t="s">
        <v>276</v>
      </c>
      <c r="Q260" s="5"/>
      <c r="S260" s="3">
        <v>1.0582169169404265</v>
      </c>
      <c r="T260" s="12"/>
      <c r="U260" s="13">
        <f t="shared" si="5"/>
        <v>0.003101479398</v>
      </c>
      <c r="V260" s="12" t="s">
        <v>37</v>
      </c>
      <c r="W260" s="12" t="s">
        <v>38</v>
      </c>
      <c r="X260" s="12" t="s">
        <v>278</v>
      </c>
      <c r="Y260" s="19" t="s">
        <v>279</v>
      </c>
      <c r="Z260" s="12"/>
      <c r="AA260" s="12"/>
      <c r="AB260" s="12">
        <v>47.62</v>
      </c>
      <c r="AC260" s="12">
        <v>2.0</v>
      </c>
      <c r="AD260" s="12">
        <v>2.0</v>
      </c>
      <c r="AE260">
        <f t="shared" si="6"/>
        <v>4</v>
      </c>
      <c r="AF260">
        <f t="shared" si="7"/>
        <v>11.905</v>
      </c>
      <c r="AG260" s="12" t="s">
        <v>280</v>
      </c>
      <c r="AH260" s="19" t="s">
        <v>281</v>
      </c>
      <c r="AI260" s="6">
        <v>26170.0</v>
      </c>
      <c r="AJ260" s="23">
        <v>300.0</v>
      </c>
      <c r="AK260" s="3">
        <f t="shared" si="8"/>
        <v>41869.3444</v>
      </c>
      <c r="AL260" s="1">
        <f t="shared" si="9"/>
        <v>0.0002009805866</v>
      </c>
      <c r="AM260" s="1">
        <v>186.0</v>
      </c>
      <c r="AN260" s="1">
        <v>12.0</v>
      </c>
      <c r="AO260" s="1"/>
    </row>
    <row r="261" ht="13.5" customHeight="1">
      <c r="A261" s="29">
        <v>1000.0</v>
      </c>
      <c r="B261" s="12"/>
      <c r="C261" s="13">
        <f t="shared" si="23"/>
        <v>0.2867259498</v>
      </c>
      <c r="D261" s="14">
        <v>-229.867</v>
      </c>
      <c r="E261" s="13">
        <f t="shared" si="2"/>
        <v>0.01842834167</v>
      </c>
      <c r="F261" s="15">
        <v>2.0</v>
      </c>
      <c r="G261" s="12">
        <v>145.0474172322555</v>
      </c>
      <c r="H261" s="14">
        <v>-206.81</v>
      </c>
      <c r="I261" s="13">
        <f t="shared" si="3"/>
        <v>0.00001842834167</v>
      </c>
      <c r="J261">
        <f t="shared" si="4"/>
        <v>0.003399592616</v>
      </c>
      <c r="K261">
        <v>5.42075</v>
      </c>
      <c r="L261" s="17">
        <v>0.02</v>
      </c>
      <c r="M261" s="12" t="s">
        <v>284</v>
      </c>
      <c r="N261" s="12" t="s">
        <v>285</v>
      </c>
      <c r="O261" s="12"/>
      <c r="P261" s="12" t="s">
        <v>276</v>
      </c>
      <c r="Q261" s="5"/>
      <c r="S261" s="3">
        <v>3.4876508415076266</v>
      </c>
      <c r="T261" s="12"/>
      <c r="U261" s="13">
        <f t="shared" si="5"/>
        <v>0.01842834167</v>
      </c>
      <c r="V261" s="12" t="s">
        <v>37</v>
      </c>
      <c r="W261" s="12" t="s">
        <v>38</v>
      </c>
      <c r="X261" s="12" t="s">
        <v>278</v>
      </c>
      <c r="Y261" s="19" t="s">
        <v>279</v>
      </c>
      <c r="Z261" s="12"/>
      <c r="AA261" s="12"/>
      <c r="AB261" s="12">
        <v>47.62</v>
      </c>
      <c r="AC261" s="12">
        <v>2.0</v>
      </c>
      <c r="AD261" s="12">
        <v>2.0</v>
      </c>
      <c r="AE261">
        <f t="shared" si="6"/>
        <v>4</v>
      </c>
      <c r="AF261">
        <f t="shared" si="7"/>
        <v>11.905</v>
      </c>
      <c r="AG261" s="12" t="s">
        <v>280</v>
      </c>
      <c r="AH261" s="19" t="s">
        <v>281</v>
      </c>
      <c r="AI261" s="6">
        <v>26170.0</v>
      </c>
      <c r="AJ261" s="23">
        <v>300.0</v>
      </c>
      <c r="AK261" s="3">
        <f t="shared" si="8"/>
        <v>52838.83769</v>
      </c>
      <c r="AL261" s="1">
        <f t="shared" si="9"/>
        <v>0.001569869124</v>
      </c>
      <c r="AM261" s="1">
        <v>186.0</v>
      </c>
      <c r="AN261" s="1">
        <v>12.0</v>
      </c>
      <c r="AO261" s="1"/>
    </row>
    <row r="262" ht="13.5" customHeight="1">
      <c r="A262" s="29">
        <v>400.0</v>
      </c>
      <c r="B262" s="12"/>
      <c r="C262" s="13">
        <f t="shared" si="23"/>
        <v>37.21622627</v>
      </c>
      <c r="D262" s="14">
        <v>-362.534</v>
      </c>
      <c r="E262" s="13">
        <f t="shared" si="2"/>
        <v>0.0001412619326</v>
      </c>
      <c r="F262" s="15">
        <v>2.0</v>
      </c>
      <c r="G262" s="12">
        <v>40.2540887713975</v>
      </c>
      <c r="H262" s="14">
        <v>-362.534</v>
      </c>
      <c r="I262" s="13">
        <f t="shared" si="3"/>
        <v>0.0000003531548314</v>
      </c>
      <c r="J262">
        <f t="shared" si="4"/>
        <v>0.00001127146844</v>
      </c>
      <c r="K262">
        <v>12.5327</v>
      </c>
      <c r="L262" s="17">
        <v>0.02</v>
      </c>
      <c r="M262" s="12" t="s">
        <v>286</v>
      </c>
      <c r="N262" s="12" t="s">
        <v>287</v>
      </c>
      <c r="O262" s="12"/>
      <c r="P262" s="12" t="s">
        <v>276</v>
      </c>
      <c r="Q262" s="5"/>
      <c r="S262" s="3">
        <v>0.02687</v>
      </c>
      <c r="T262" s="12"/>
      <c r="U262" s="13">
        <f t="shared" si="5"/>
        <v>0.0001412619326</v>
      </c>
      <c r="V262" s="12" t="s">
        <v>37</v>
      </c>
      <c r="W262" s="12" t="s">
        <v>38</v>
      </c>
      <c r="X262" s="12" t="s">
        <v>278</v>
      </c>
      <c r="Y262" s="19" t="s">
        <v>279</v>
      </c>
      <c r="Z262" s="12"/>
      <c r="AA262" s="12" t="s">
        <v>283</v>
      </c>
      <c r="AB262" s="12">
        <v>47.62</v>
      </c>
      <c r="AC262" s="12">
        <v>2.0</v>
      </c>
      <c r="AD262" s="12">
        <v>2.0</v>
      </c>
      <c r="AE262">
        <f t="shared" si="6"/>
        <v>4</v>
      </c>
      <c r="AF262">
        <f t="shared" si="7"/>
        <v>11.905</v>
      </c>
      <c r="AG262" s="12" t="s">
        <v>280</v>
      </c>
      <c r="AH262" s="19" t="s">
        <v>281</v>
      </c>
      <c r="AI262" s="6">
        <v>26170.0</v>
      </c>
      <c r="AJ262" s="23">
        <v>300.0</v>
      </c>
      <c r="AK262" s="3">
        <f t="shared" si="8"/>
        <v>131430.9012</v>
      </c>
      <c r="AL262" s="1">
        <f t="shared" si="9"/>
        <v>0.000002092535527</v>
      </c>
      <c r="AM262" s="1">
        <v>186.0</v>
      </c>
      <c r="AN262" s="1">
        <v>12.0</v>
      </c>
      <c r="AO262" s="1"/>
    </row>
    <row r="263" ht="13.5" customHeight="1">
      <c r="A263" s="29">
        <v>700.0</v>
      </c>
      <c r="B263" s="12"/>
      <c r="C263" s="13">
        <f t="shared" si="23"/>
        <v>1.174744174</v>
      </c>
      <c r="D263" s="14">
        <v>-434.322</v>
      </c>
      <c r="E263" s="13">
        <f t="shared" si="2"/>
        <v>0.0112403128</v>
      </c>
      <c r="F263" s="15">
        <v>2.0</v>
      </c>
      <c r="G263" s="12">
        <v>40.2540887713975</v>
      </c>
      <c r="H263" s="14">
        <v>-362.534</v>
      </c>
      <c r="I263" s="13">
        <f t="shared" si="3"/>
        <v>0.00001605758971</v>
      </c>
      <c r="J263">
        <f t="shared" si="4"/>
        <v>0.001214572826</v>
      </c>
      <c r="K263">
        <v>9.25454</v>
      </c>
      <c r="L263" s="17">
        <v>0.02</v>
      </c>
      <c r="M263" s="12" t="s">
        <v>286</v>
      </c>
      <c r="N263" s="12" t="s">
        <v>287</v>
      </c>
      <c r="O263" s="12"/>
      <c r="P263" s="12" t="s">
        <v>276</v>
      </c>
      <c r="Q263" s="5"/>
      <c r="S263" s="3">
        <v>0.8512491671234508</v>
      </c>
      <c r="T263" s="12"/>
      <c r="U263" s="13">
        <f t="shared" si="5"/>
        <v>0.0112403128</v>
      </c>
      <c r="V263" s="12" t="s">
        <v>37</v>
      </c>
      <c r="W263" s="12" t="s">
        <v>38</v>
      </c>
      <c r="X263" s="12" t="s">
        <v>278</v>
      </c>
      <c r="Y263" s="19" t="s">
        <v>279</v>
      </c>
      <c r="Z263" s="12"/>
      <c r="AA263" s="12"/>
      <c r="AB263" s="12">
        <v>47.62</v>
      </c>
      <c r="AC263" s="12">
        <v>2.0</v>
      </c>
      <c r="AD263" s="12">
        <v>2.0</v>
      </c>
      <c r="AE263">
        <f t="shared" si="6"/>
        <v>4</v>
      </c>
      <c r="AF263">
        <f t="shared" si="7"/>
        <v>11.905</v>
      </c>
      <c r="AG263" s="12" t="s">
        <v>280</v>
      </c>
      <c r="AH263" s="19" t="s">
        <v>281</v>
      </c>
      <c r="AI263" s="6">
        <v>26170.0</v>
      </c>
      <c r="AJ263" s="23">
        <v>300.0</v>
      </c>
      <c r="AK263" s="3">
        <f t="shared" si="8"/>
        <v>188635.5997</v>
      </c>
      <c r="AL263" s="1">
        <f t="shared" si="9"/>
        <v>0.0001571048996</v>
      </c>
      <c r="AM263" s="1">
        <v>186.0</v>
      </c>
      <c r="AN263" s="1">
        <v>12.0</v>
      </c>
      <c r="AO263" s="1"/>
    </row>
    <row r="264" ht="13.5" customHeight="1">
      <c r="A264" s="29">
        <v>1000.0</v>
      </c>
      <c r="B264" s="12"/>
      <c r="C264" s="13">
        <f t="shared" si="23"/>
        <v>0.5083884087</v>
      </c>
      <c r="D264" s="14">
        <v>-443.73</v>
      </c>
      <c r="E264" s="13">
        <f t="shared" si="2"/>
        <v>0.03872950475</v>
      </c>
      <c r="F264" s="15">
        <v>2.0</v>
      </c>
      <c r="G264" s="12">
        <v>40.2540887713975</v>
      </c>
      <c r="H264" s="14">
        <v>-362.534</v>
      </c>
      <c r="I264" s="13">
        <f t="shared" si="3"/>
        <v>0.00003872950475</v>
      </c>
      <c r="J264">
        <f t="shared" si="4"/>
        <v>0.005827262964</v>
      </c>
      <c r="K264">
        <v>6.64626</v>
      </c>
      <c r="L264" s="17">
        <v>0.02</v>
      </c>
      <c r="M264" s="12" t="s">
        <v>286</v>
      </c>
      <c r="N264" s="12" t="s">
        <v>287</v>
      </c>
      <c r="O264" s="12"/>
      <c r="P264" s="12" t="s">
        <v>276</v>
      </c>
      <c r="Q264" s="5"/>
      <c r="S264" s="3">
        <v>1.967</v>
      </c>
      <c r="T264" s="12"/>
      <c r="U264" s="13">
        <f t="shared" si="5"/>
        <v>0.03872950475</v>
      </c>
      <c r="V264" s="12" t="s">
        <v>37</v>
      </c>
      <c r="W264" s="12" t="s">
        <v>38</v>
      </c>
      <c r="X264" s="12" t="s">
        <v>278</v>
      </c>
      <c r="Y264" s="19" t="s">
        <v>279</v>
      </c>
      <c r="Z264" s="12"/>
      <c r="AA264" s="12"/>
      <c r="AB264" s="12">
        <v>47.62</v>
      </c>
      <c r="AC264" s="12">
        <v>2.0</v>
      </c>
      <c r="AD264" s="12">
        <v>2.0</v>
      </c>
      <c r="AE264">
        <f t="shared" si="6"/>
        <v>4</v>
      </c>
      <c r="AF264">
        <f t="shared" si="7"/>
        <v>11.905</v>
      </c>
      <c r="AG264" s="12" t="s">
        <v>280</v>
      </c>
      <c r="AH264" s="19" t="s">
        <v>281</v>
      </c>
      <c r="AI264" s="6">
        <v>26170.0</v>
      </c>
      <c r="AJ264" s="23">
        <v>300.0</v>
      </c>
      <c r="AK264" s="3">
        <f t="shared" si="8"/>
        <v>196896.3129</v>
      </c>
      <c r="AL264" s="1">
        <f t="shared" si="9"/>
        <v>0.0007221324474</v>
      </c>
      <c r="AM264" s="1">
        <v>186.0</v>
      </c>
      <c r="AN264" s="1">
        <v>12.0</v>
      </c>
      <c r="AO264" s="1"/>
    </row>
    <row r="265" ht="13.5" customHeight="1">
      <c r="A265" s="1">
        <v>300.0</v>
      </c>
      <c r="B265" s="1"/>
      <c r="C265" s="1">
        <v>0.00123823</v>
      </c>
      <c r="D265" s="2">
        <v>-28.2051</v>
      </c>
      <c r="E265" s="3">
        <f t="shared" si="2"/>
        <v>0.01927414937</v>
      </c>
      <c r="F265" s="8">
        <v>4.0</v>
      </c>
      <c r="G265" s="24">
        <v>0.00119115</v>
      </c>
      <c r="H265" s="2">
        <v>-31.4103</v>
      </c>
      <c r="I265" s="3">
        <f t="shared" si="3"/>
        <v>0.00006424716458</v>
      </c>
      <c r="J265">
        <f t="shared" si="4"/>
        <v>0.006250940317</v>
      </c>
      <c r="K265">
        <v>3.0834</v>
      </c>
      <c r="L265" s="4">
        <v>0.1</v>
      </c>
      <c r="M265" s="1" t="s">
        <v>288</v>
      </c>
      <c r="N265" s="1" t="s">
        <v>289</v>
      </c>
      <c r="O265" s="1"/>
      <c r="P265" s="1" t="s">
        <v>290</v>
      </c>
      <c r="Q265" s="5"/>
      <c r="S265" s="3">
        <f t="shared" ref="S265:S313" si="24">IFERROR(1/C265,"")</f>
        <v>807.6044031</v>
      </c>
      <c r="T265" s="1"/>
      <c r="U265" s="3">
        <f t="shared" si="5"/>
        <v>0.01927414937</v>
      </c>
      <c r="V265" s="1" t="s">
        <v>291</v>
      </c>
      <c r="W265" s="1" t="s">
        <v>38</v>
      </c>
      <c r="X265" s="1" t="s">
        <v>292</v>
      </c>
      <c r="Y265" s="1" t="s">
        <v>238</v>
      </c>
      <c r="Z265" s="1"/>
      <c r="AA265" s="1"/>
      <c r="AB265" s="1">
        <v>1066.2</v>
      </c>
      <c r="AC265" s="1">
        <v>20.0</v>
      </c>
      <c r="AD265" s="6">
        <v>4.0</v>
      </c>
      <c r="AE265">
        <f t="shared" si="6"/>
        <v>80</v>
      </c>
      <c r="AF265">
        <f t="shared" si="7"/>
        <v>13.3275</v>
      </c>
      <c r="AG265" s="1" t="s">
        <v>293</v>
      </c>
      <c r="AH265" s="1" t="s">
        <v>294</v>
      </c>
      <c r="AI265" s="6">
        <v>24736.0</v>
      </c>
      <c r="AJ265" s="7">
        <v>300.0</v>
      </c>
      <c r="AK265" s="3">
        <f t="shared" si="8"/>
        <v>795.527666</v>
      </c>
      <c r="AL265" s="1">
        <f t="shared" si="9"/>
        <v>0.1917255053</v>
      </c>
      <c r="AM265" s="1">
        <v>10.0</v>
      </c>
      <c r="AN265" s="1">
        <v>4.0</v>
      </c>
      <c r="AO265" s="1"/>
    </row>
    <row r="266" ht="13.5" customHeight="1">
      <c r="A266" s="1">
        <v>400.0</v>
      </c>
      <c r="B266" s="1"/>
      <c r="C266" s="1">
        <v>0.00119115</v>
      </c>
      <c r="D266" s="2">
        <v>-31.4103</v>
      </c>
      <c r="E266" s="3">
        <f t="shared" si="2"/>
        <v>0.03313124111</v>
      </c>
      <c r="F266" s="8">
        <v>4.0</v>
      </c>
      <c r="G266" s="24">
        <v>0.00119115</v>
      </c>
      <c r="H266" s="2">
        <v>-31.4103</v>
      </c>
      <c r="I266" s="3">
        <f t="shared" si="3"/>
        <v>0.00008282810277</v>
      </c>
      <c r="J266">
        <f t="shared" si="4"/>
        <v>0.01043043732</v>
      </c>
      <c r="K266">
        <v>3.1764</v>
      </c>
      <c r="L266" s="4">
        <v>0.1</v>
      </c>
      <c r="M266" s="1" t="s">
        <v>288</v>
      </c>
      <c r="N266" s="1" t="s">
        <v>289</v>
      </c>
      <c r="O266" s="1"/>
      <c r="P266" s="1" t="s">
        <v>290</v>
      </c>
      <c r="Q266" s="5"/>
      <c r="S266" s="3">
        <f t="shared" si="24"/>
        <v>839.5248289</v>
      </c>
      <c r="T266" s="1"/>
      <c r="U266" s="3">
        <f t="shared" si="5"/>
        <v>0.03313124111</v>
      </c>
      <c r="V266" s="1" t="s">
        <v>291</v>
      </c>
      <c r="W266" s="1" t="s">
        <v>38</v>
      </c>
      <c r="X266" s="1" t="s">
        <v>292</v>
      </c>
      <c r="Y266" s="1" t="s">
        <v>238</v>
      </c>
      <c r="Z266" s="1"/>
      <c r="AA266" s="1"/>
      <c r="AB266" s="1">
        <v>1066.2</v>
      </c>
      <c r="AC266" s="1">
        <v>20.0</v>
      </c>
      <c r="AD266" s="6">
        <v>4.0</v>
      </c>
      <c r="AE266">
        <f t="shared" si="6"/>
        <v>80</v>
      </c>
      <c r="AF266">
        <f t="shared" si="7"/>
        <v>13.3275</v>
      </c>
      <c r="AG266" s="1" t="s">
        <v>293</v>
      </c>
      <c r="AH266" s="1" t="s">
        <v>294</v>
      </c>
      <c r="AI266" s="6">
        <v>24736.0</v>
      </c>
      <c r="AJ266" s="7">
        <v>300.0</v>
      </c>
      <c r="AK266" s="3">
        <f t="shared" si="8"/>
        <v>986.6069461</v>
      </c>
      <c r="AL266" s="1">
        <f t="shared" si="9"/>
        <v>0.2579575095</v>
      </c>
      <c r="AM266" s="1">
        <v>10.0</v>
      </c>
      <c r="AN266" s="1">
        <v>4.0</v>
      </c>
      <c r="AO266" s="1"/>
    </row>
    <row r="267" ht="13.5" customHeight="1">
      <c r="A267" s="1">
        <v>700.0</v>
      </c>
      <c r="B267" s="1"/>
      <c r="C267" s="1">
        <v>0.00105367</v>
      </c>
      <c r="D267" s="2">
        <v>-45.4487</v>
      </c>
      <c r="E267" s="3">
        <f t="shared" si="2"/>
        <v>0.1372259846</v>
      </c>
      <c r="F267" s="8">
        <v>4.0</v>
      </c>
      <c r="G267" s="24">
        <v>0.00119115</v>
      </c>
      <c r="H267" s="2">
        <v>-31.4103</v>
      </c>
      <c r="I267" s="3">
        <f t="shared" si="3"/>
        <v>0.0001960371209</v>
      </c>
      <c r="J267">
        <f t="shared" si="4"/>
        <v>0.03951564622</v>
      </c>
      <c r="K267">
        <v>3.4727</v>
      </c>
      <c r="L267" s="4">
        <v>0.1</v>
      </c>
      <c r="M267" s="1" t="s">
        <v>288</v>
      </c>
      <c r="N267" s="1" t="s">
        <v>289</v>
      </c>
      <c r="O267" s="1"/>
      <c r="P267" s="1" t="s">
        <v>290</v>
      </c>
      <c r="Q267" s="5"/>
      <c r="S267" s="3">
        <f t="shared" si="24"/>
        <v>949.0637486</v>
      </c>
      <c r="T267" s="1"/>
      <c r="U267" s="3">
        <f t="shared" si="5"/>
        <v>0.1372259846</v>
      </c>
      <c r="V267" s="1" t="s">
        <v>291</v>
      </c>
      <c r="W267" s="1" t="s">
        <v>38</v>
      </c>
      <c r="X267" s="1" t="s">
        <v>292</v>
      </c>
      <c r="Y267" s="1" t="s">
        <v>238</v>
      </c>
      <c r="Z267" s="1"/>
      <c r="AA267" s="1"/>
      <c r="AB267" s="1">
        <v>1066.2</v>
      </c>
      <c r="AC267" s="1">
        <v>20.0</v>
      </c>
      <c r="AD267" s="6">
        <v>4.0</v>
      </c>
      <c r="AE267">
        <f t="shared" si="6"/>
        <v>80</v>
      </c>
      <c r="AF267">
        <f t="shared" si="7"/>
        <v>13.3275</v>
      </c>
      <c r="AG267" s="1" t="s">
        <v>293</v>
      </c>
      <c r="AH267" s="1" t="s">
        <v>294</v>
      </c>
      <c r="AI267" s="6">
        <v>24736.0</v>
      </c>
      <c r="AJ267" s="7">
        <v>300.0</v>
      </c>
      <c r="AK267" s="3">
        <f t="shared" si="8"/>
        <v>2065.584332</v>
      </c>
      <c r="AL267" s="1">
        <f t="shared" si="9"/>
        <v>0.4667840247</v>
      </c>
      <c r="AM267" s="1">
        <v>10.0</v>
      </c>
      <c r="AN267" s="1">
        <v>4.0</v>
      </c>
      <c r="AO267" s="1"/>
    </row>
    <row r="268" ht="13.5" customHeight="1">
      <c r="A268">
        <v>1000.0</v>
      </c>
      <c r="C268" s="1">
        <v>0.00117232</v>
      </c>
      <c r="D268" s="2">
        <v>-66.4744</v>
      </c>
      <c r="E268" s="3">
        <f t="shared" si="2"/>
        <v>0.3769317128</v>
      </c>
      <c r="F268" s="8">
        <v>4.0</v>
      </c>
      <c r="G268" s="24">
        <v>0.00119115</v>
      </c>
      <c r="H268" s="2">
        <v>-31.4103</v>
      </c>
      <c r="I268" s="3">
        <f t="shared" si="3"/>
        <v>0.0003769317128</v>
      </c>
      <c r="J268">
        <f t="shared" si="4"/>
        <v>0.1046741774</v>
      </c>
      <c r="K268">
        <v>3.601</v>
      </c>
      <c r="L268" s="4">
        <v>0.1</v>
      </c>
      <c r="M268" t="s">
        <v>288</v>
      </c>
      <c r="N268" t="s">
        <v>289</v>
      </c>
      <c r="P268" t="s">
        <v>290</v>
      </c>
      <c r="Q268" s="5"/>
      <c r="S268" s="3">
        <f t="shared" si="24"/>
        <v>853.0094172</v>
      </c>
      <c r="U268" s="3">
        <f t="shared" si="5"/>
        <v>0.3769317128</v>
      </c>
      <c r="V268" t="s">
        <v>291</v>
      </c>
      <c r="W268" t="s">
        <v>38</v>
      </c>
      <c r="X268" t="s">
        <v>292</v>
      </c>
      <c r="Y268" t="s">
        <v>238</v>
      </c>
      <c r="AB268" s="1">
        <v>1066.2</v>
      </c>
      <c r="AC268" s="1">
        <v>20.0</v>
      </c>
      <c r="AD268" s="6">
        <v>4.0</v>
      </c>
      <c r="AE268">
        <f t="shared" si="6"/>
        <v>80</v>
      </c>
      <c r="AF268">
        <f t="shared" si="7"/>
        <v>13.3275</v>
      </c>
      <c r="AG268" s="1" t="s">
        <v>293</v>
      </c>
      <c r="AH268" s="1" t="s">
        <v>294</v>
      </c>
      <c r="AI268" s="6">
        <v>24736.0</v>
      </c>
      <c r="AJ268" s="7">
        <v>300.0</v>
      </c>
      <c r="AK268" s="3">
        <f t="shared" si="8"/>
        <v>4418.845855</v>
      </c>
      <c r="AL268" s="1">
        <f t="shared" si="9"/>
        <v>0.5779902744</v>
      </c>
      <c r="AM268" s="1">
        <v>10.0</v>
      </c>
      <c r="AN268" s="1">
        <v>4.0</v>
      </c>
    </row>
    <row r="269" ht="13.5" customHeight="1">
      <c r="A269">
        <v>300.0</v>
      </c>
      <c r="C269" s="1">
        <v>6.45796E-5</v>
      </c>
      <c r="D269" s="2">
        <v>-25.736</v>
      </c>
      <c r="E269" s="3">
        <f t="shared" si="2"/>
        <v>0.307686187</v>
      </c>
      <c r="F269" s="8">
        <v>4.0</v>
      </c>
      <c r="G269" s="24">
        <v>9.78533E-5</v>
      </c>
      <c r="H269" s="2">
        <v>-25.208</v>
      </c>
      <c r="I269" s="3">
        <f t="shared" si="3"/>
        <v>0.001025620623</v>
      </c>
      <c r="J269">
        <f t="shared" si="4"/>
        <v>0.03762824838</v>
      </c>
      <c r="K269">
        <v>8.177</v>
      </c>
      <c r="L269" s="4">
        <v>0.278</v>
      </c>
      <c r="M269" t="s">
        <v>295</v>
      </c>
      <c r="N269" t="s">
        <v>289</v>
      </c>
      <c r="P269" t="s">
        <v>290</v>
      </c>
      <c r="Q269" s="5"/>
      <c r="S269" s="3">
        <f t="shared" si="24"/>
        <v>15484.76609</v>
      </c>
      <c r="U269" s="3">
        <f t="shared" si="5"/>
        <v>0.307686187</v>
      </c>
      <c r="V269" t="s">
        <v>291</v>
      </c>
      <c r="W269" t="s">
        <v>38</v>
      </c>
      <c r="X269" t="s">
        <v>292</v>
      </c>
      <c r="Y269" t="s">
        <v>238</v>
      </c>
      <c r="AB269" s="1">
        <v>883.29</v>
      </c>
      <c r="AC269">
        <v>18.0</v>
      </c>
      <c r="AD269">
        <v>4.0</v>
      </c>
      <c r="AE269">
        <f t="shared" si="6"/>
        <v>72</v>
      </c>
      <c r="AF269">
        <f t="shared" si="7"/>
        <v>12.26791667</v>
      </c>
      <c r="AG269" t="s">
        <v>293</v>
      </c>
      <c r="AH269" t="s">
        <v>294</v>
      </c>
      <c r="AI269" s="6">
        <v>24731.0</v>
      </c>
      <c r="AJ269" s="7">
        <v>300.0</v>
      </c>
      <c r="AK269" s="3">
        <f t="shared" si="8"/>
        <v>662.341696</v>
      </c>
      <c r="AL269" s="1">
        <f t="shared" si="9"/>
        <v>1.386186716</v>
      </c>
      <c r="AM269" s="1">
        <v>10.0</v>
      </c>
      <c r="AN269" s="1">
        <v>4.0</v>
      </c>
    </row>
    <row r="270" ht="13.5" customHeight="1">
      <c r="A270">
        <v>400.0</v>
      </c>
      <c r="C270" s="1">
        <v>9.78533E-5</v>
      </c>
      <c r="D270" s="2">
        <v>-25.208</v>
      </c>
      <c r="E270" s="3">
        <f t="shared" si="2"/>
        <v>0.2597534325</v>
      </c>
      <c r="F270" s="8">
        <v>4.0</v>
      </c>
      <c r="G270" s="24">
        <v>9.78533E-5</v>
      </c>
      <c r="H270" s="2">
        <v>-25.208</v>
      </c>
      <c r="I270" s="3">
        <f t="shared" si="3"/>
        <v>0.0006493835813</v>
      </c>
      <c r="J270">
        <f t="shared" si="4"/>
        <v>0.03322929929</v>
      </c>
      <c r="K270">
        <v>7.817</v>
      </c>
      <c r="L270" s="4">
        <v>0.278</v>
      </c>
      <c r="M270" s="1" t="s">
        <v>295</v>
      </c>
      <c r="N270" t="s">
        <v>289</v>
      </c>
      <c r="P270" t="s">
        <v>290</v>
      </c>
      <c r="Q270" s="5"/>
      <c r="S270" s="3">
        <f t="shared" si="24"/>
        <v>10219.37942</v>
      </c>
      <c r="U270" s="3">
        <f t="shared" si="5"/>
        <v>0.2597534325</v>
      </c>
      <c r="V270" t="s">
        <v>291</v>
      </c>
      <c r="W270" t="s">
        <v>38</v>
      </c>
      <c r="X270" t="s">
        <v>292</v>
      </c>
      <c r="Y270" t="s">
        <v>238</v>
      </c>
      <c r="AB270" s="1">
        <v>883.29</v>
      </c>
      <c r="AC270">
        <v>18.0</v>
      </c>
      <c r="AD270">
        <v>4.0</v>
      </c>
      <c r="AE270">
        <f t="shared" si="6"/>
        <v>72</v>
      </c>
      <c r="AF270">
        <f t="shared" si="7"/>
        <v>12.26791667</v>
      </c>
      <c r="AG270" t="s">
        <v>293</v>
      </c>
      <c r="AH270" t="s">
        <v>294</v>
      </c>
      <c r="AI270" s="6">
        <v>24731.0</v>
      </c>
      <c r="AJ270" s="7">
        <v>300.0</v>
      </c>
      <c r="AK270" s="3">
        <f t="shared" si="8"/>
        <v>635.443264</v>
      </c>
      <c r="AL270" s="1">
        <f t="shared" si="9"/>
        <v>1.275951684</v>
      </c>
      <c r="AM270" s="1">
        <v>10.0</v>
      </c>
      <c r="AN270" s="1">
        <v>4.0</v>
      </c>
    </row>
    <row r="271" ht="13.5" customHeight="1">
      <c r="A271">
        <v>700.0</v>
      </c>
      <c r="C271" s="1">
        <v>2.0161E-4</v>
      </c>
      <c r="D271" s="2">
        <v>-27.032</v>
      </c>
      <c r="E271" s="3">
        <f t="shared" si="2"/>
        <v>0.2537127706</v>
      </c>
      <c r="F271" s="8">
        <v>4.0</v>
      </c>
      <c r="G271" s="24">
        <v>9.78533E-5</v>
      </c>
      <c r="H271" s="2">
        <v>-25.208</v>
      </c>
      <c r="I271" s="3">
        <f t="shared" si="3"/>
        <v>0.0003624468151</v>
      </c>
      <c r="J271">
        <f t="shared" si="4"/>
        <v>0.03687846426</v>
      </c>
      <c r="K271">
        <v>6.8797</v>
      </c>
      <c r="L271" s="4">
        <v>0.278</v>
      </c>
      <c r="M271" s="1" t="s">
        <v>295</v>
      </c>
      <c r="N271" t="s">
        <v>289</v>
      </c>
      <c r="P271" t="s">
        <v>290</v>
      </c>
      <c r="Q271" s="5"/>
      <c r="S271" s="3">
        <f t="shared" si="24"/>
        <v>4960.071425</v>
      </c>
      <c r="U271" s="3">
        <f t="shared" si="5"/>
        <v>0.2537127706</v>
      </c>
      <c r="V271" t="s">
        <v>291</v>
      </c>
      <c r="W271" t="s">
        <v>38</v>
      </c>
      <c r="X271" t="s">
        <v>292</v>
      </c>
      <c r="Y271" t="s">
        <v>238</v>
      </c>
      <c r="AB271" s="1">
        <v>883.29</v>
      </c>
      <c r="AC271">
        <v>18.0</v>
      </c>
      <c r="AD271">
        <v>4.0</v>
      </c>
      <c r="AE271">
        <f t="shared" si="6"/>
        <v>72</v>
      </c>
      <c r="AF271">
        <f t="shared" si="7"/>
        <v>12.26791667</v>
      </c>
      <c r="AG271" t="s">
        <v>293</v>
      </c>
      <c r="AH271" t="s">
        <v>294</v>
      </c>
      <c r="AI271" s="6">
        <v>24731.0</v>
      </c>
      <c r="AJ271" s="7">
        <v>300.0</v>
      </c>
      <c r="AK271" s="3">
        <f t="shared" si="8"/>
        <v>730.729024</v>
      </c>
      <c r="AL271" s="1">
        <f t="shared" si="9"/>
        <v>1.231420265</v>
      </c>
      <c r="AM271" s="1">
        <v>10.0</v>
      </c>
      <c r="AN271" s="1">
        <v>4.0</v>
      </c>
    </row>
    <row r="272" ht="13.5" customHeight="1">
      <c r="A272">
        <v>1000.0</v>
      </c>
      <c r="C272" s="1">
        <v>3.04651E-4</v>
      </c>
      <c r="D272" s="2">
        <v>-33.864</v>
      </c>
      <c r="E272" s="3">
        <f t="shared" si="2"/>
        <v>0.376421051</v>
      </c>
      <c r="F272" s="8">
        <v>4.0</v>
      </c>
      <c r="G272" s="24">
        <v>9.78533E-5</v>
      </c>
      <c r="H272" s="2">
        <v>-25.208</v>
      </c>
      <c r="I272" s="3">
        <f t="shared" si="3"/>
        <v>0.000376421051</v>
      </c>
      <c r="J272">
        <f t="shared" si="4"/>
        <v>0.05979873085</v>
      </c>
      <c r="K272">
        <v>6.2948</v>
      </c>
      <c r="L272" s="4">
        <v>0.278</v>
      </c>
      <c r="M272" s="1" t="s">
        <v>295</v>
      </c>
      <c r="N272" t="s">
        <v>289</v>
      </c>
      <c r="P272" t="s">
        <v>290</v>
      </c>
      <c r="Q272" s="5"/>
      <c r="S272" s="3">
        <f t="shared" si="24"/>
        <v>3282.444502</v>
      </c>
      <c r="U272" s="3">
        <f t="shared" si="5"/>
        <v>0.376421051</v>
      </c>
      <c r="V272" t="s">
        <v>291</v>
      </c>
      <c r="W272" t="s">
        <v>38</v>
      </c>
      <c r="X272" t="s">
        <v>292</v>
      </c>
      <c r="Y272" t="s">
        <v>238</v>
      </c>
      <c r="AB272" s="1">
        <v>883.29</v>
      </c>
      <c r="AC272">
        <v>18.0</v>
      </c>
      <c r="AD272">
        <v>4.0</v>
      </c>
      <c r="AE272">
        <f t="shared" si="6"/>
        <v>72</v>
      </c>
      <c r="AF272">
        <f t="shared" si="7"/>
        <v>12.26791667</v>
      </c>
      <c r="AG272" t="s">
        <v>293</v>
      </c>
      <c r="AH272" t="s">
        <v>294</v>
      </c>
      <c r="AI272" s="6">
        <v>24731.0</v>
      </c>
      <c r="AJ272" s="7">
        <v>300.0</v>
      </c>
      <c r="AK272" s="3">
        <f t="shared" si="8"/>
        <v>1146.770496</v>
      </c>
      <c r="AL272" s="1">
        <f t="shared" si="9"/>
        <v>1.272346156</v>
      </c>
      <c r="AM272" s="1">
        <v>10.0</v>
      </c>
      <c r="AN272" s="1">
        <v>4.0</v>
      </c>
    </row>
    <row r="273" ht="13.5" customHeight="1">
      <c r="A273" s="30">
        <v>300.0</v>
      </c>
      <c r="C273" s="1">
        <v>0.0725764</v>
      </c>
      <c r="D273" s="2">
        <v>217.599</v>
      </c>
      <c r="E273" s="3">
        <f t="shared" si="2"/>
        <v>0.01957219901</v>
      </c>
      <c r="F273" s="8">
        <v>4.0</v>
      </c>
      <c r="I273" s="3">
        <f t="shared" si="3"/>
        <v>0.00006524066336</v>
      </c>
      <c r="J273" t="str">
        <f t="shared" si="4"/>
        <v/>
      </c>
      <c r="L273" s="4"/>
      <c r="M273" s="1" t="s">
        <v>296</v>
      </c>
      <c r="N273" t="s">
        <v>297</v>
      </c>
      <c r="P273" t="s">
        <v>296</v>
      </c>
      <c r="Q273" s="5"/>
      <c r="S273" s="3">
        <f t="shared" si="24"/>
        <v>13.77858367</v>
      </c>
      <c r="U273" s="3">
        <f t="shared" si="5"/>
        <v>0.01957219901</v>
      </c>
      <c r="V273" t="s">
        <v>37</v>
      </c>
      <c r="W273" t="s">
        <v>38</v>
      </c>
      <c r="X273" t="s">
        <v>298</v>
      </c>
      <c r="Y273" s="11" t="s">
        <v>299</v>
      </c>
      <c r="AB273" s="1">
        <v>338.06</v>
      </c>
      <c r="AC273">
        <v>4.0</v>
      </c>
      <c r="AD273">
        <v>7.0</v>
      </c>
      <c r="AE273">
        <f t="shared" si="6"/>
        <v>28</v>
      </c>
      <c r="AF273">
        <f t="shared" si="7"/>
        <v>12.07357143</v>
      </c>
      <c r="AG273" t="s">
        <v>300</v>
      </c>
      <c r="AH273" s="11" t="s">
        <v>301</v>
      </c>
      <c r="AI273" s="6">
        <v>83486.0</v>
      </c>
      <c r="AJ273" s="7">
        <v>300.0</v>
      </c>
      <c r="AK273" s="3">
        <f t="shared" si="8"/>
        <v>47349.3248</v>
      </c>
      <c r="AL273" s="1" t="str">
        <f t="shared" si="9"/>
        <v/>
      </c>
      <c r="AM273" s="1">
        <v>15.0</v>
      </c>
      <c r="AN273" s="1">
        <v>8.0</v>
      </c>
    </row>
    <row r="274" ht="13.5" customHeight="1">
      <c r="A274" s="30">
        <v>300.0</v>
      </c>
      <c r="C274" s="1">
        <v>0.0032</v>
      </c>
      <c r="D274" s="8">
        <v>130.0</v>
      </c>
      <c r="E274" s="3">
        <f t="shared" si="2"/>
        <v>0.1584375</v>
      </c>
      <c r="F274" s="8">
        <v>4.0</v>
      </c>
      <c r="I274" s="3">
        <f t="shared" si="3"/>
        <v>0.000528125</v>
      </c>
      <c r="J274" t="str">
        <f t="shared" si="4"/>
        <v/>
      </c>
      <c r="L274" s="4">
        <v>0.39</v>
      </c>
      <c r="M274" s="1" t="s">
        <v>302</v>
      </c>
      <c r="N274" t="s">
        <v>303</v>
      </c>
      <c r="P274" t="s">
        <v>304</v>
      </c>
      <c r="Q274" s="5"/>
      <c r="S274" s="3">
        <f t="shared" si="24"/>
        <v>312.5</v>
      </c>
      <c r="U274" s="3">
        <f t="shared" si="5"/>
        <v>0.1584375</v>
      </c>
      <c r="V274" t="s">
        <v>37</v>
      </c>
      <c r="W274" t="s">
        <v>38</v>
      </c>
      <c r="X274" t="s">
        <v>305</v>
      </c>
      <c r="Y274" s="11" t="s">
        <v>306</v>
      </c>
      <c r="Z274" t="s">
        <v>307</v>
      </c>
      <c r="AB274" s="1">
        <v>188.19</v>
      </c>
      <c r="AC274">
        <v>2.0</v>
      </c>
      <c r="AD274">
        <v>7.0</v>
      </c>
      <c r="AE274">
        <f t="shared" si="6"/>
        <v>14</v>
      </c>
      <c r="AF274">
        <f t="shared" si="7"/>
        <v>13.44214286</v>
      </c>
      <c r="AG274" t="s">
        <v>135</v>
      </c>
      <c r="AH274" s="11" t="s">
        <v>306</v>
      </c>
      <c r="AI274" s="6">
        <v>184669.0</v>
      </c>
      <c r="AJ274" s="7">
        <v>293.0</v>
      </c>
      <c r="AK274" s="3">
        <f t="shared" si="8"/>
        <v>16900</v>
      </c>
      <c r="AL274" s="1" t="str">
        <f t="shared" si="9"/>
        <v/>
      </c>
      <c r="AM274" s="1">
        <v>139.0</v>
      </c>
      <c r="AN274" s="1">
        <v>32.0</v>
      </c>
    </row>
    <row r="275" ht="13.5" customHeight="1">
      <c r="A275" s="30">
        <v>300.0</v>
      </c>
      <c r="C275" s="30">
        <v>12.61</v>
      </c>
      <c r="D275" s="8">
        <v>200.0</v>
      </c>
      <c r="E275" s="3">
        <f t="shared" si="2"/>
        <v>0.00009516256939</v>
      </c>
      <c r="F275">
        <v>4.0</v>
      </c>
      <c r="I275" s="3">
        <f t="shared" si="3"/>
        <v>0.0000003172085646</v>
      </c>
      <c r="J275" t="str">
        <f t="shared" si="4"/>
        <v/>
      </c>
      <c r="L275" s="4">
        <v>0.15</v>
      </c>
      <c r="M275" t="s">
        <v>308</v>
      </c>
      <c r="N275" t="s">
        <v>303</v>
      </c>
      <c r="P275" t="s">
        <v>304</v>
      </c>
      <c r="Q275" s="5"/>
      <c r="S275" s="3">
        <f t="shared" si="24"/>
        <v>0.07930214116</v>
      </c>
      <c r="U275" s="3">
        <f t="shared" si="5"/>
        <v>0.00009516256939</v>
      </c>
      <c r="V275" t="s">
        <v>37</v>
      </c>
      <c r="W275" t="s">
        <v>38</v>
      </c>
      <c r="X275" t="s">
        <v>305</v>
      </c>
      <c r="Y275" s="11" t="s">
        <v>306</v>
      </c>
      <c r="Z275" t="s">
        <v>307</v>
      </c>
      <c r="AB275" s="1">
        <v>189.68</v>
      </c>
      <c r="AC275">
        <v>2.0</v>
      </c>
      <c r="AD275">
        <v>7.0</v>
      </c>
      <c r="AE275">
        <f t="shared" si="6"/>
        <v>14</v>
      </c>
      <c r="AF275">
        <f t="shared" si="7"/>
        <v>13.54857143</v>
      </c>
      <c r="AG275" t="s">
        <v>135</v>
      </c>
      <c r="AH275" s="11" t="s">
        <v>306</v>
      </c>
      <c r="AI275" s="6">
        <v>184665.0</v>
      </c>
      <c r="AJ275" s="7">
        <v>293.0</v>
      </c>
      <c r="AK275" s="3">
        <f t="shared" si="8"/>
        <v>40000</v>
      </c>
      <c r="AL275" s="1" t="str">
        <f t="shared" si="9"/>
        <v/>
      </c>
      <c r="AM275" s="1">
        <v>139.0</v>
      </c>
      <c r="AN275" s="1">
        <v>32.0</v>
      </c>
    </row>
    <row r="276" ht="13.5" customHeight="1">
      <c r="A276" s="30">
        <v>300.0</v>
      </c>
      <c r="C276" s="1">
        <v>0.0039</v>
      </c>
      <c r="D276" s="8">
        <v>20.0</v>
      </c>
      <c r="E276" s="3">
        <f t="shared" si="2"/>
        <v>0.003076923077</v>
      </c>
      <c r="F276" s="8">
        <v>4.0</v>
      </c>
      <c r="I276" s="3">
        <f t="shared" si="3"/>
        <v>0.00001025641026</v>
      </c>
      <c r="J276" t="str">
        <f t="shared" si="4"/>
        <v/>
      </c>
      <c r="L276" s="4">
        <v>0.27</v>
      </c>
      <c r="M276" t="s">
        <v>309</v>
      </c>
      <c r="N276" t="s">
        <v>303</v>
      </c>
      <c r="P276" t="s">
        <v>304</v>
      </c>
      <c r="Q276" s="5"/>
      <c r="S276" s="3">
        <f t="shared" si="24"/>
        <v>256.4102564</v>
      </c>
      <c r="U276" s="3">
        <f t="shared" si="5"/>
        <v>0.003076923077</v>
      </c>
      <c r="V276" t="s">
        <v>37</v>
      </c>
      <c r="W276" t="s">
        <v>38</v>
      </c>
      <c r="X276" t="s">
        <v>305</v>
      </c>
      <c r="Y276" s="11" t="s">
        <v>306</v>
      </c>
      <c r="Z276" t="s">
        <v>307</v>
      </c>
      <c r="AB276" s="1">
        <v>188.56</v>
      </c>
      <c r="AC276">
        <v>2.0</v>
      </c>
      <c r="AD276">
        <v>7.0</v>
      </c>
      <c r="AE276">
        <f t="shared" si="6"/>
        <v>14</v>
      </c>
      <c r="AF276">
        <f t="shared" si="7"/>
        <v>13.46857143</v>
      </c>
      <c r="AG276" t="s">
        <v>135</v>
      </c>
      <c r="AH276" s="11" t="s">
        <v>306</v>
      </c>
      <c r="AI276" s="6">
        <v>184666.0</v>
      </c>
      <c r="AJ276" s="7">
        <v>293.0</v>
      </c>
      <c r="AK276" s="3">
        <f t="shared" si="8"/>
        <v>400</v>
      </c>
      <c r="AL276" s="1" t="str">
        <f t="shared" si="9"/>
        <v/>
      </c>
      <c r="AM276" s="1">
        <v>139.0</v>
      </c>
      <c r="AN276" s="1">
        <v>32.0</v>
      </c>
    </row>
    <row r="277" ht="13.5" customHeight="1">
      <c r="A277" s="30">
        <v>300.0</v>
      </c>
      <c r="C277" s="1">
        <v>0.0035</v>
      </c>
      <c r="D277" s="8">
        <v>5.0</v>
      </c>
      <c r="E277" s="3">
        <f t="shared" si="2"/>
        <v>0.0002142857143</v>
      </c>
      <c r="F277">
        <v>4.0</v>
      </c>
      <c r="I277" s="3">
        <f t="shared" si="3"/>
        <v>0.0000007142857143</v>
      </c>
      <c r="J277" t="str">
        <f t="shared" si="4"/>
        <v/>
      </c>
      <c r="L277" s="4">
        <v>0.31</v>
      </c>
      <c r="M277" t="s">
        <v>310</v>
      </c>
      <c r="N277" t="s">
        <v>303</v>
      </c>
      <c r="P277" t="s">
        <v>304</v>
      </c>
      <c r="Q277" s="5"/>
      <c r="S277" s="3">
        <f t="shared" si="24"/>
        <v>285.7142857</v>
      </c>
      <c r="U277" s="3">
        <f t="shared" si="5"/>
        <v>0.0002142857143</v>
      </c>
      <c r="V277" t="s">
        <v>37</v>
      </c>
      <c r="W277" t="s">
        <v>38</v>
      </c>
      <c r="X277" t="s">
        <v>305</v>
      </c>
      <c r="Y277" s="11" t="s">
        <v>306</v>
      </c>
      <c r="AB277" s="1">
        <v>188.45</v>
      </c>
      <c r="AC277">
        <v>2.0</v>
      </c>
      <c r="AD277">
        <v>7.0</v>
      </c>
      <c r="AE277">
        <f t="shared" si="6"/>
        <v>14</v>
      </c>
      <c r="AF277">
        <f t="shared" si="7"/>
        <v>13.46071429</v>
      </c>
      <c r="AG277" t="s">
        <v>135</v>
      </c>
      <c r="AH277" s="11" t="s">
        <v>306</v>
      </c>
      <c r="AI277" s="6">
        <v>184667.0</v>
      </c>
      <c r="AJ277" s="7">
        <v>293.0</v>
      </c>
      <c r="AK277" s="3">
        <f t="shared" si="8"/>
        <v>25</v>
      </c>
      <c r="AL277" s="1" t="str">
        <f t="shared" si="9"/>
        <v/>
      </c>
      <c r="AM277" s="1">
        <v>139.0</v>
      </c>
      <c r="AN277" s="1">
        <v>32.0</v>
      </c>
    </row>
    <row r="278" ht="13.5" customHeight="1">
      <c r="A278" s="30">
        <v>300.0</v>
      </c>
      <c r="C278" s="1">
        <v>0.0032</v>
      </c>
      <c r="D278" s="2">
        <v>6.3</v>
      </c>
      <c r="E278" s="3">
        <f t="shared" si="2"/>
        <v>0.00037209375</v>
      </c>
      <c r="F278" s="8">
        <v>4.0</v>
      </c>
      <c r="I278" s="3">
        <f t="shared" si="3"/>
        <v>0.0000012403125</v>
      </c>
      <c r="J278" t="str">
        <f t="shared" si="4"/>
        <v/>
      </c>
      <c r="L278" s="4">
        <v>0.33</v>
      </c>
      <c r="M278" t="s">
        <v>311</v>
      </c>
      <c r="N278" t="s">
        <v>303</v>
      </c>
      <c r="P278" t="s">
        <v>304</v>
      </c>
      <c r="Q278" s="5"/>
      <c r="S278" s="3">
        <f t="shared" si="24"/>
        <v>312.5</v>
      </c>
      <c r="U278" s="3">
        <f t="shared" si="5"/>
        <v>0.00037209375</v>
      </c>
      <c r="V278" t="s">
        <v>37</v>
      </c>
      <c r="W278" t="s">
        <v>38</v>
      </c>
      <c r="X278" t="s">
        <v>305</v>
      </c>
      <c r="Y278" s="11" t="s">
        <v>306</v>
      </c>
      <c r="AB278" s="1">
        <v>188.41</v>
      </c>
      <c r="AC278">
        <v>2.0</v>
      </c>
      <c r="AD278">
        <v>7.0</v>
      </c>
      <c r="AE278">
        <f t="shared" si="6"/>
        <v>14</v>
      </c>
      <c r="AF278">
        <f t="shared" si="7"/>
        <v>13.45785714</v>
      </c>
      <c r="AG278" t="s">
        <v>135</v>
      </c>
      <c r="AH278" s="11" t="s">
        <v>306</v>
      </c>
      <c r="AI278" s="6">
        <v>184668.0</v>
      </c>
      <c r="AJ278" s="7">
        <v>293.0</v>
      </c>
      <c r="AK278" s="3">
        <f t="shared" si="8"/>
        <v>39.69</v>
      </c>
      <c r="AL278" s="1" t="str">
        <f t="shared" si="9"/>
        <v/>
      </c>
      <c r="AM278" s="1">
        <v>139.0</v>
      </c>
      <c r="AN278" s="1">
        <v>32.0</v>
      </c>
    </row>
    <row r="279" ht="13.5" customHeight="1">
      <c r="A279">
        <v>300.0</v>
      </c>
      <c r="C279" s="1">
        <v>0.00818141</v>
      </c>
      <c r="D279" s="2">
        <v>149.912</v>
      </c>
      <c r="E279" s="3">
        <f t="shared" si="2"/>
        <v>0.08240733961</v>
      </c>
      <c r="F279" s="8">
        <v>4.0</v>
      </c>
      <c r="I279" s="3">
        <f t="shared" si="3"/>
        <v>0.000274691132</v>
      </c>
      <c r="J279" t="str">
        <f t="shared" si="4"/>
        <v/>
      </c>
      <c r="L279" s="4">
        <v>0.05</v>
      </c>
      <c r="M279" t="s">
        <v>312</v>
      </c>
      <c r="N279" t="s">
        <v>313</v>
      </c>
      <c r="P279" t="s">
        <v>304</v>
      </c>
      <c r="Q279" s="5"/>
      <c r="S279" s="3">
        <f t="shared" si="24"/>
        <v>122.2283201</v>
      </c>
      <c r="U279" s="3">
        <f t="shared" si="5"/>
        <v>0.08240733961</v>
      </c>
      <c r="V279" t="s">
        <v>314</v>
      </c>
      <c r="W279" t="s">
        <v>38</v>
      </c>
      <c r="X279" t="s">
        <v>315</v>
      </c>
      <c r="Y279" s="11" t="s">
        <v>316</v>
      </c>
      <c r="AA279" t="s">
        <v>317</v>
      </c>
      <c r="AB279" s="1">
        <v>380.25</v>
      </c>
      <c r="AC279">
        <v>4.0</v>
      </c>
      <c r="AD279">
        <v>7.0</v>
      </c>
      <c r="AE279">
        <f t="shared" si="6"/>
        <v>28</v>
      </c>
      <c r="AF279">
        <f t="shared" si="7"/>
        <v>13.58035714</v>
      </c>
      <c r="AG279" t="s">
        <v>318</v>
      </c>
      <c r="AH279" s="11" t="s">
        <v>319</v>
      </c>
      <c r="AI279" s="6">
        <v>78632.0</v>
      </c>
      <c r="AJ279" s="7">
        <v>300.0</v>
      </c>
      <c r="AK279" s="3">
        <f t="shared" si="8"/>
        <v>22473.60774</v>
      </c>
      <c r="AL279" s="1" t="str">
        <f t="shared" si="9"/>
        <v/>
      </c>
      <c r="AM279" s="1">
        <v>64.0</v>
      </c>
      <c r="AN279" s="1">
        <v>16.0</v>
      </c>
    </row>
    <row r="280" ht="13.5" customHeight="1">
      <c r="A280">
        <v>400.0</v>
      </c>
      <c r="C280" s="1">
        <v>0.0107975</v>
      </c>
      <c r="D280" s="8">
        <v>140.0</v>
      </c>
      <c r="E280" s="3">
        <f t="shared" si="2"/>
        <v>0.07260940032</v>
      </c>
      <c r="F280">
        <v>4.0</v>
      </c>
      <c r="I280" s="3">
        <f t="shared" si="3"/>
        <v>0.0001815235008</v>
      </c>
      <c r="J280" t="str">
        <f t="shared" si="4"/>
        <v/>
      </c>
      <c r="L280" s="4">
        <v>0.05</v>
      </c>
      <c r="M280" t="s">
        <v>312</v>
      </c>
      <c r="N280" t="s">
        <v>313</v>
      </c>
      <c r="P280" t="s">
        <v>304</v>
      </c>
      <c r="Q280" s="5"/>
      <c r="S280" s="3">
        <f t="shared" si="24"/>
        <v>92.61403103</v>
      </c>
      <c r="U280" s="3">
        <f t="shared" si="5"/>
        <v>0.07260940032</v>
      </c>
      <c r="V280" t="s">
        <v>314</v>
      </c>
      <c r="W280" t="s">
        <v>38</v>
      </c>
      <c r="X280" t="s">
        <v>315</v>
      </c>
      <c r="Y280" s="11" t="s">
        <v>316</v>
      </c>
      <c r="AA280" t="s">
        <v>320</v>
      </c>
      <c r="AB280" s="1">
        <v>380.25</v>
      </c>
      <c r="AC280">
        <v>4.0</v>
      </c>
      <c r="AD280">
        <v>7.0</v>
      </c>
      <c r="AE280">
        <f t="shared" si="6"/>
        <v>28</v>
      </c>
      <c r="AF280">
        <f t="shared" si="7"/>
        <v>13.58035714</v>
      </c>
      <c r="AG280" t="s">
        <v>318</v>
      </c>
      <c r="AH280" s="11" t="s">
        <v>319</v>
      </c>
      <c r="AI280" s="6">
        <v>78632.0</v>
      </c>
      <c r="AJ280" s="7">
        <v>300.0</v>
      </c>
      <c r="AK280" s="3">
        <f t="shared" si="8"/>
        <v>19600</v>
      </c>
      <c r="AL280" s="1" t="str">
        <f t="shared" si="9"/>
        <v/>
      </c>
      <c r="AM280" s="1">
        <v>64.0</v>
      </c>
      <c r="AN280" s="1">
        <v>16.0</v>
      </c>
    </row>
    <row r="281" ht="13.5" customHeight="1">
      <c r="A281">
        <v>700.0</v>
      </c>
      <c r="C281" s="1">
        <v>0.0158385</v>
      </c>
      <c r="D281" s="8">
        <v>120.0</v>
      </c>
      <c r="E281" s="3">
        <f t="shared" si="2"/>
        <v>0.06364239038</v>
      </c>
      <c r="F281" s="8">
        <v>4.0</v>
      </c>
      <c r="I281" s="3">
        <f t="shared" si="3"/>
        <v>0.00009091770054</v>
      </c>
      <c r="J281" t="str">
        <f t="shared" si="4"/>
        <v/>
      </c>
      <c r="L281" s="4">
        <v>0.05</v>
      </c>
      <c r="M281" t="s">
        <v>312</v>
      </c>
      <c r="N281" t="s">
        <v>313</v>
      </c>
      <c r="P281" t="s">
        <v>304</v>
      </c>
      <c r="Q281" s="5"/>
      <c r="S281" s="3">
        <f t="shared" si="24"/>
        <v>63.13729204</v>
      </c>
      <c r="U281" s="3">
        <f t="shared" si="5"/>
        <v>0.06364239038</v>
      </c>
      <c r="V281" t="s">
        <v>314</v>
      </c>
      <c r="W281" t="s">
        <v>38</v>
      </c>
      <c r="X281" t="s">
        <v>315</v>
      </c>
      <c r="Y281" s="11" t="s">
        <v>316</v>
      </c>
      <c r="AA281" t="s">
        <v>320</v>
      </c>
      <c r="AB281" s="1">
        <v>380.25</v>
      </c>
      <c r="AC281">
        <v>4.0</v>
      </c>
      <c r="AD281">
        <v>7.0</v>
      </c>
      <c r="AE281">
        <f t="shared" si="6"/>
        <v>28</v>
      </c>
      <c r="AF281">
        <f t="shared" si="7"/>
        <v>13.58035714</v>
      </c>
      <c r="AG281" t="s">
        <v>318</v>
      </c>
      <c r="AH281" s="11" t="s">
        <v>319</v>
      </c>
      <c r="AI281" s="6">
        <v>78632.0</v>
      </c>
      <c r="AJ281" s="7">
        <v>300.0</v>
      </c>
      <c r="AK281" s="3">
        <f t="shared" si="8"/>
        <v>14400</v>
      </c>
      <c r="AL281" s="1" t="str">
        <f t="shared" si="9"/>
        <v/>
      </c>
      <c r="AM281" s="1">
        <v>64.0</v>
      </c>
      <c r="AN281" s="1">
        <v>16.0</v>
      </c>
    </row>
    <row r="282" ht="13.5" customHeight="1">
      <c r="A282">
        <v>1000.0</v>
      </c>
      <c r="C282" s="1">
        <v>0.0191756</v>
      </c>
      <c r="D282" s="8">
        <v>100.0</v>
      </c>
      <c r="E282" s="3">
        <f t="shared" si="2"/>
        <v>0.05214960679</v>
      </c>
      <c r="F282">
        <v>4.0</v>
      </c>
      <c r="I282" s="3">
        <f t="shared" si="3"/>
        <v>0.00005214960679</v>
      </c>
      <c r="J282" t="str">
        <f t="shared" si="4"/>
        <v/>
      </c>
      <c r="L282" s="4">
        <v>0.05</v>
      </c>
      <c r="M282" t="s">
        <v>312</v>
      </c>
      <c r="N282" t="s">
        <v>313</v>
      </c>
      <c r="P282" t="s">
        <v>304</v>
      </c>
      <c r="Q282" s="5"/>
      <c r="S282" s="3">
        <f t="shared" si="24"/>
        <v>52.14960679</v>
      </c>
      <c r="U282" s="3">
        <f t="shared" si="5"/>
        <v>0.05214960679</v>
      </c>
      <c r="V282" t="s">
        <v>314</v>
      </c>
      <c r="W282" t="s">
        <v>38</v>
      </c>
      <c r="X282" t="s">
        <v>315</v>
      </c>
      <c r="Y282" s="11" t="s">
        <v>316</v>
      </c>
      <c r="AA282" t="s">
        <v>320</v>
      </c>
      <c r="AB282" s="1">
        <v>380.25</v>
      </c>
      <c r="AC282">
        <v>4.0</v>
      </c>
      <c r="AD282">
        <v>7.0</v>
      </c>
      <c r="AE282">
        <f t="shared" si="6"/>
        <v>28</v>
      </c>
      <c r="AF282">
        <f t="shared" si="7"/>
        <v>13.58035714</v>
      </c>
      <c r="AG282" t="s">
        <v>318</v>
      </c>
      <c r="AH282" s="11" t="s">
        <v>319</v>
      </c>
      <c r="AI282" s="6">
        <v>78632.0</v>
      </c>
      <c r="AJ282" s="7">
        <v>300.0</v>
      </c>
      <c r="AK282" s="3">
        <f t="shared" si="8"/>
        <v>10000</v>
      </c>
      <c r="AL282" s="1" t="str">
        <f t="shared" si="9"/>
        <v/>
      </c>
      <c r="AM282" s="1">
        <v>64.0</v>
      </c>
      <c r="AN282" s="1">
        <v>16.0</v>
      </c>
    </row>
    <row r="283" ht="13.5" customHeight="1">
      <c r="A283">
        <v>300.0</v>
      </c>
      <c r="C283" s="1">
        <v>0.00280286</v>
      </c>
      <c r="D283" s="2">
        <v>54.7234</v>
      </c>
      <c r="E283" s="3">
        <f t="shared" si="2"/>
        <v>0.03205280151</v>
      </c>
      <c r="F283" s="8">
        <v>4.0</v>
      </c>
      <c r="I283" s="3">
        <f t="shared" si="3"/>
        <v>0.0001068426717</v>
      </c>
      <c r="J283" t="str">
        <f t="shared" si="4"/>
        <v/>
      </c>
      <c r="L283" s="4">
        <v>0.1</v>
      </c>
      <c r="M283" t="s">
        <v>321</v>
      </c>
      <c r="N283" t="s">
        <v>313</v>
      </c>
      <c r="P283" t="s">
        <v>304</v>
      </c>
      <c r="Q283" s="5"/>
      <c r="S283" s="3">
        <f t="shared" si="24"/>
        <v>356.7784335</v>
      </c>
      <c r="U283" s="3">
        <f t="shared" si="5"/>
        <v>0.03205280151</v>
      </c>
      <c r="V283" t="s">
        <v>314</v>
      </c>
      <c r="W283" t="s">
        <v>38</v>
      </c>
      <c r="X283" t="s">
        <v>315</v>
      </c>
      <c r="Y283" s="11" t="s">
        <v>316</v>
      </c>
      <c r="AA283" t="s">
        <v>317</v>
      </c>
      <c r="AB283" s="1">
        <v>378.4</v>
      </c>
      <c r="AC283">
        <v>4.0</v>
      </c>
      <c r="AD283">
        <v>7.0</v>
      </c>
      <c r="AE283">
        <f t="shared" si="6"/>
        <v>28</v>
      </c>
      <c r="AF283">
        <f t="shared" si="7"/>
        <v>13.51428571</v>
      </c>
      <c r="AG283" t="s">
        <v>322</v>
      </c>
      <c r="AH283" s="31" t="s">
        <v>323</v>
      </c>
      <c r="AI283" s="6">
        <v>78240.0</v>
      </c>
      <c r="AJ283" s="7">
        <v>295.0</v>
      </c>
      <c r="AK283" s="3">
        <f t="shared" si="8"/>
        <v>2994.650508</v>
      </c>
      <c r="AL283" s="1" t="str">
        <f t="shared" si="9"/>
        <v/>
      </c>
      <c r="AM283" s="1">
        <v>64.0</v>
      </c>
      <c r="AN283" s="1">
        <v>16.0</v>
      </c>
    </row>
    <row r="284" ht="13.5" customHeight="1">
      <c r="A284">
        <v>400.0</v>
      </c>
      <c r="C284" s="1">
        <v>0.00381517</v>
      </c>
      <c r="D284" s="8">
        <v>50.0</v>
      </c>
      <c r="E284" s="3">
        <f t="shared" si="2"/>
        <v>0.0262111518</v>
      </c>
      <c r="F284">
        <v>4.0</v>
      </c>
      <c r="I284" s="3">
        <f t="shared" si="3"/>
        <v>0.00006552787949</v>
      </c>
      <c r="J284" t="str">
        <f t="shared" si="4"/>
        <v/>
      </c>
      <c r="L284" s="4">
        <v>0.1</v>
      </c>
      <c r="M284" t="s">
        <v>321</v>
      </c>
      <c r="N284" t="s">
        <v>313</v>
      </c>
      <c r="P284" t="s">
        <v>304</v>
      </c>
      <c r="Q284" s="5"/>
      <c r="S284" s="3">
        <f t="shared" si="24"/>
        <v>262.111518</v>
      </c>
      <c r="U284" s="3">
        <f t="shared" si="5"/>
        <v>0.0262111518</v>
      </c>
      <c r="V284" t="s">
        <v>314</v>
      </c>
      <c r="W284" t="s">
        <v>38</v>
      </c>
      <c r="X284" t="s">
        <v>315</v>
      </c>
      <c r="Y284" s="11" t="s">
        <v>316</v>
      </c>
      <c r="AA284" t="s">
        <v>324</v>
      </c>
      <c r="AB284" s="1">
        <v>378.4</v>
      </c>
      <c r="AC284">
        <v>4.0</v>
      </c>
      <c r="AD284">
        <v>7.0</v>
      </c>
      <c r="AE284">
        <f t="shared" si="6"/>
        <v>28</v>
      </c>
      <c r="AF284">
        <f t="shared" si="7"/>
        <v>13.51428571</v>
      </c>
      <c r="AG284" t="s">
        <v>322</v>
      </c>
      <c r="AH284" s="31" t="s">
        <v>323</v>
      </c>
      <c r="AI284" s="6">
        <v>78240.0</v>
      </c>
      <c r="AJ284" s="7">
        <v>295.0</v>
      </c>
      <c r="AK284" s="3">
        <f t="shared" si="8"/>
        <v>2500</v>
      </c>
      <c r="AL284" s="1" t="str">
        <f t="shared" si="9"/>
        <v/>
      </c>
      <c r="AM284" s="1">
        <v>64.0</v>
      </c>
      <c r="AN284" s="1">
        <v>16.0</v>
      </c>
    </row>
    <row r="285" ht="13.5" customHeight="1">
      <c r="A285">
        <v>700.0</v>
      </c>
      <c r="C285" s="1">
        <v>0.00608328</v>
      </c>
      <c r="D285" s="8">
        <v>40.0</v>
      </c>
      <c r="E285" s="3">
        <f t="shared" si="2"/>
        <v>0.01841112032</v>
      </c>
      <c r="F285" s="8">
        <v>4.0</v>
      </c>
      <c r="I285" s="3">
        <f t="shared" si="3"/>
        <v>0.00002630160045</v>
      </c>
      <c r="J285" t="str">
        <f t="shared" si="4"/>
        <v/>
      </c>
      <c r="L285" s="4">
        <v>0.1</v>
      </c>
      <c r="M285" t="s">
        <v>321</v>
      </c>
      <c r="N285" t="s">
        <v>313</v>
      </c>
      <c r="P285" t="s">
        <v>304</v>
      </c>
      <c r="Q285" s="5"/>
      <c r="S285" s="3">
        <f t="shared" si="24"/>
        <v>164.3850028</v>
      </c>
      <c r="U285" s="3">
        <f t="shared" si="5"/>
        <v>0.01841112032</v>
      </c>
      <c r="V285" t="s">
        <v>314</v>
      </c>
      <c r="W285" t="s">
        <v>38</v>
      </c>
      <c r="X285" t="s">
        <v>315</v>
      </c>
      <c r="Y285" s="11" t="s">
        <v>316</v>
      </c>
      <c r="AA285" t="s">
        <v>324</v>
      </c>
      <c r="AB285" s="1">
        <v>378.4</v>
      </c>
      <c r="AC285">
        <v>4.0</v>
      </c>
      <c r="AD285">
        <v>7.0</v>
      </c>
      <c r="AE285">
        <f t="shared" si="6"/>
        <v>28</v>
      </c>
      <c r="AF285">
        <f t="shared" si="7"/>
        <v>13.51428571</v>
      </c>
      <c r="AG285" t="s">
        <v>322</v>
      </c>
      <c r="AH285" s="31" t="s">
        <v>323</v>
      </c>
      <c r="AI285" s="6">
        <v>78240.0</v>
      </c>
      <c r="AJ285" s="7">
        <v>295.0</v>
      </c>
      <c r="AK285" s="3">
        <f t="shared" si="8"/>
        <v>1600</v>
      </c>
      <c r="AL285" s="1" t="str">
        <f t="shared" si="9"/>
        <v/>
      </c>
      <c r="AM285" s="1">
        <v>64.0</v>
      </c>
      <c r="AN285" s="1">
        <v>16.0</v>
      </c>
    </row>
    <row r="286" ht="13.5" customHeight="1">
      <c r="A286">
        <v>1000.0</v>
      </c>
      <c r="C286" s="1">
        <v>0.00818462</v>
      </c>
      <c r="D286" s="8">
        <v>30.0</v>
      </c>
      <c r="E286" s="3">
        <f t="shared" si="2"/>
        <v>0.0109962344</v>
      </c>
      <c r="F286">
        <v>4.0</v>
      </c>
      <c r="I286" s="3">
        <f t="shared" si="3"/>
        <v>0.0000109962344</v>
      </c>
      <c r="J286" t="str">
        <f t="shared" si="4"/>
        <v/>
      </c>
      <c r="L286" s="4">
        <v>0.1</v>
      </c>
      <c r="M286" t="s">
        <v>321</v>
      </c>
      <c r="N286" t="s">
        <v>313</v>
      </c>
      <c r="P286" t="s">
        <v>304</v>
      </c>
      <c r="Q286" s="5"/>
      <c r="S286" s="3">
        <f t="shared" si="24"/>
        <v>122.1803822</v>
      </c>
      <c r="U286" s="3">
        <f t="shared" si="5"/>
        <v>0.0109962344</v>
      </c>
      <c r="V286" t="s">
        <v>314</v>
      </c>
      <c r="W286" t="s">
        <v>38</v>
      </c>
      <c r="X286" t="s">
        <v>315</v>
      </c>
      <c r="Y286" s="11" t="s">
        <v>316</v>
      </c>
      <c r="AA286" t="s">
        <v>324</v>
      </c>
      <c r="AB286" s="1">
        <v>378.4</v>
      </c>
      <c r="AC286">
        <v>4.0</v>
      </c>
      <c r="AD286">
        <v>7.0</v>
      </c>
      <c r="AE286">
        <f t="shared" si="6"/>
        <v>28</v>
      </c>
      <c r="AF286">
        <f t="shared" si="7"/>
        <v>13.51428571</v>
      </c>
      <c r="AG286" t="s">
        <v>322</v>
      </c>
      <c r="AH286" s="31" t="s">
        <v>323</v>
      </c>
      <c r="AI286" s="6">
        <v>78240.0</v>
      </c>
      <c r="AJ286" s="7">
        <v>295.0</v>
      </c>
      <c r="AK286" s="3">
        <f t="shared" si="8"/>
        <v>900</v>
      </c>
      <c r="AL286" s="1" t="str">
        <f t="shared" si="9"/>
        <v/>
      </c>
      <c r="AM286" s="1">
        <v>64.0</v>
      </c>
      <c r="AN286" s="1">
        <v>16.0</v>
      </c>
    </row>
    <row r="287" ht="13.5" customHeight="1">
      <c r="A287">
        <v>300.0</v>
      </c>
      <c r="C287" s="1">
        <v>0.00112686</v>
      </c>
      <c r="D287" s="8">
        <v>25.0</v>
      </c>
      <c r="E287" s="3">
        <f t="shared" si="2"/>
        <v>0.01663915659</v>
      </c>
      <c r="F287" s="8">
        <v>4.0</v>
      </c>
      <c r="I287" s="3">
        <f t="shared" si="3"/>
        <v>0.00005546385531</v>
      </c>
      <c r="J287" t="str">
        <f t="shared" si="4"/>
        <v/>
      </c>
      <c r="L287" s="4">
        <v>0.15</v>
      </c>
      <c r="M287" t="s">
        <v>325</v>
      </c>
      <c r="N287" t="s">
        <v>313</v>
      </c>
      <c r="P287" t="s">
        <v>304</v>
      </c>
      <c r="Q287" s="5"/>
      <c r="S287" s="3">
        <f t="shared" si="24"/>
        <v>887.421685</v>
      </c>
      <c r="U287" s="3">
        <f t="shared" si="5"/>
        <v>0.01663915659</v>
      </c>
      <c r="V287" t="s">
        <v>314</v>
      </c>
      <c r="W287" t="s">
        <v>38</v>
      </c>
      <c r="X287" t="s">
        <v>315</v>
      </c>
      <c r="Y287" s="11" t="s">
        <v>316</v>
      </c>
      <c r="AA287" t="s">
        <v>317</v>
      </c>
      <c r="AB287" s="1">
        <v>190.07</v>
      </c>
      <c r="AC287">
        <v>2.0</v>
      </c>
      <c r="AD287">
        <v>7.0</v>
      </c>
      <c r="AE287">
        <f t="shared" si="6"/>
        <v>14</v>
      </c>
      <c r="AF287">
        <f t="shared" si="7"/>
        <v>13.57642857</v>
      </c>
      <c r="AG287" t="s">
        <v>135</v>
      </c>
      <c r="AH287" s="11" t="s">
        <v>326</v>
      </c>
      <c r="AI287" s="6">
        <v>62608.0</v>
      </c>
      <c r="AJ287" s="7">
        <v>300.0</v>
      </c>
      <c r="AK287" s="3">
        <f t="shared" si="8"/>
        <v>625</v>
      </c>
      <c r="AL287" s="1" t="str">
        <f t="shared" si="9"/>
        <v/>
      </c>
      <c r="AM287" s="1">
        <v>139.0</v>
      </c>
      <c r="AN287" s="1">
        <v>32.0</v>
      </c>
    </row>
    <row r="288" ht="13.5" customHeight="1">
      <c r="A288">
        <v>400.0</v>
      </c>
      <c r="C288" s="1">
        <v>0.00148762</v>
      </c>
      <c r="D288" s="8">
        <v>20.0</v>
      </c>
      <c r="E288" s="3">
        <f t="shared" si="2"/>
        <v>0.01075543486</v>
      </c>
      <c r="F288">
        <v>4.0</v>
      </c>
      <c r="I288" s="3">
        <f t="shared" si="3"/>
        <v>0.00002688858714</v>
      </c>
      <c r="J288" t="str">
        <f t="shared" si="4"/>
        <v/>
      </c>
      <c r="L288" s="4">
        <v>0.15</v>
      </c>
      <c r="M288" t="s">
        <v>325</v>
      </c>
      <c r="N288" t="s">
        <v>313</v>
      </c>
      <c r="P288" t="s">
        <v>304</v>
      </c>
      <c r="Q288" s="5"/>
      <c r="S288" s="3">
        <f t="shared" si="24"/>
        <v>672.2146785</v>
      </c>
      <c r="U288" s="3">
        <f t="shared" si="5"/>
        <v>0.01075543486</v>
      </c>
      <c r="V288" t="s">
        <v>314</v>
      </c>
      <c r="W288" t="s">
        <v>38</v>
      </c>
      <c r="X288" t="s">
        <v>315</v>
      </c>
      <c r="Y288" s="11" t="s">
        <v>316</v>
      </c>
      <c r="AA288" t="s">
        <v>320</v>
      </c>
      <c r="AB288" s="1">
        <v>190.07</v>
      </c>
      <c r="AC288">
        <v>2.0</v>
      </c>
      <c r="AD288">
        <v>7.0</v>
      </c>
      <c r="AE288">
        <f t="shared" si="6"/>
        <v>14</v>
      </c>
      <c r="AF288">
        <f t="shared" si="7"/>
        <v>13.57642857</v>
      </c>
      <c r="AG288" t="s">
        <v>135</v>
      </c>
      <c r="AH288" s="11" t="s">
        <v>326</v>
      </c>
      <c r="AI288" s="6">
        <v>62608.0</v>
      </c>
      <c r="AJ288" s="7">
        <v>300.0</v>
      </c>
      <c r="AK288" s="3">
        <f t="shared" si="8"/>
        <v>400</v>
      </c>
      <c r="AL288" s="1" t="str">
        <f t="shared" si="9"/>
        <v/>
      </c>
      <c r="AM288" s="1">
        <v>139.0</v>
      </c>
      <c r="AN288" s="1">
        <v>32.0</v>
      </c>
    </row>
    <row r="289" ht="13.5" customHeight="1">
      <c r="A289">
        <v>700.0</v>
      </c>
      <c r="C289" s="1">
        <v>0.0025386799999999998</v>
      </c>
      <c r="D289" s="8">
        <v>2.2</v>
      </c>
      <c r="E289" s="3">
        <f t="shared" si="2"/>
        <v>0.0001334551814</v>
      </c>
      <c r="F289" s="8">
        <v>4.0</v>
      </c>
      <c r="I289" s="3">
        <f t="shared" si="3"/>
        <v>0.0000001906502592</v>
      </c>
      <c r="J289" t="str">
        <f t="shared" si="4"/>
        <v/>
      </c>
      <c r="L289" s="4">
        <v>0.15</v>
      </c>
      <c r="M289" t="s">
        <v>325</v>
      </c>
      <c r="N289" t="s">
        <v>313</v>
      </c>
      <c r="P289" t="s">
        <v>304</v>
      </c>
      <c r="Q289" s="5"/>
      <c r="S289" s="3">
        <f t="shared" si="24"/>
        <v>393.9054942</v>
      </c>
      <c r="U289" s="3">
        <f t="shared" si="5"/>
        <v>0.0001334551814</v>
      </c>
      <c r="V289" t="s">
        <v>314</v>
      </c>
      <c r="W289" t="s">
        <v>38</v>
      </c>
      <c r="X289" t="s">
        <v>315</v>
      </c>
      <c r="Y289" s="11" t="s">
        <v>316</v>
      </c>
      <c r="AA289" t="s">
        <v>320</v>
      </c>
      <c r="AB289" s="1">
        <v>190.07</v>
      </c>
      <c r="AC289">
        <v>2.0</v>
      </c>
      <c r="AD289">
        <v>7.0</v>
      </c>
      <c r="AE289">
        <f t="shared" si="6"/>
        <v>14</v>
      </c>
      <c r="AF289">
        <f t="shared" si="7"/>
        <v>13.57642857</v>
      </c>
      <c r="AG289" t="s">
        <v>135</v>
      </c>
      <c r="AH289" s="11" t="s">
        <v>326</v>
      </c>
      <c r="AI289" s="6">
        <v>62608.0</v>
      </c>
      <c r="AJ289" s="7">
        <v>300.0</v>
      </c>
      <c r="AK289" s="3">
        <f t="shared" si="8"/>
        <v>4.84</v>
      </c>
      <c r="AL289" s="1" t="str">
        <f t="shared" si="9"/>
        <v/>
      </c>
      <c r="AM289" s="1">
        <v>139.0</v>
      </c>
      <c r="AN289" s="1">
        <v>32.0</v>
      </c>
    </row>
    <row r="290" ht="13.5" customHeight="1">
      <c r="A290">
        <v>1000.0</v>
      </c>
      <c r="C290" s="1">
        <v>0.0037636500000000003</v>
      </c>
      <c r="D290" s="8">
        <v>1.0</v>
      </c>
      <c r="E290" s="3">
        <f t="shared" si="2"/>
        <v>0.00002656995204</v>
      </c>
      <c r="F290">
        <v>4.0</v>
      </c>
      <c r="I290" s="3">
        <f t="shared" si="3"/>
        <v>0.00000002656995204</v>
      </c>
      <c r="J290" t="str">
        <f t="shared" si="4"/>
        <v/>
      </c>
      <c r="L290" s="4">
        <v>0.15</v>
      </c>
      <c r="M290" t="s">
        <v>325</v>
      </c>
      <c r="N290" t="s">
        <v>313</v>
      </c>
      <c r="P290" t="s">
        <v>304</v>
      </c>
      <c r="Q290" s="5"/>
      <c r="S290" s="3">
        <f t="shared" si="24"/>
        <v>265.6995204</v>
      </c>
      <c r="U290" s="3">
        <f t="shared" si="5"/>
        <v>0.00002656995204</v>
      </c>
      <c r="V290" t="s">
        <v>314</v>
      </c>
      <c r="W290" t="s">
        <v>38</v>
      </c>
      <c r="X290" t="s">
        <v>315</v>
      </c>
      <c r="Y290" s="11" t="s">
        <v>316</v>
      </c>
      <c r="AA290" t="s">
        <v>320</v>
      </c>
      <c r="AB290" s="1">
        <v>190.07</v>
      </c>
      <c r="AC290">
        <v>2.0</v>
      </c>
      <c r="AD290">
        <v>7.0</v>
      </c>
      <c r="AE290">
        <f t="shared" si="6"/>
        <v>14</v>
      </c>
      <c r="AF290">
        <f t="shared" si="7"/>
        <v>13.57642857</v>
      </c>
      <c r="AG290" t="s">
        <v>135</v>
      </c>
      <c r="AH290" s="11" t="s">
        <v>326</v>
      </c>
      <c r="AI290" s="6">
        <v>62608.0</v>
      </c>
      <c r="AJ290" s="7">
        <v>300.0</v>
      </c>
      <c r="AK290" s="3">
        <f t="shared" si="8"/>
        <v>1</v>
      </c>
      <c r="AL290" s="1" t="str">
        <f t="shared" si="9"/>
        <v/>
      </c>
      <c r="AM290" s="1">
        <v>139.0</v>
      </c>
      <c r="AN290" s="1">
        <v>32.0</v>
      </c>
    </row>
    <row r="291" ht="13.5" customHeight="1">
      <c r="A291">
        <v>300.0</v>
      </c>
      <c r="C291" s="1">
        <v>4.7135E-4</v>
      </c>
      <c r="D291" s="26">
        <v>0.5</v>
      </c>
      <c r="E291" s="3">
        <f t="shared" si="2"/>
        <v>0.00001591174287</v>
      </c>
      <c r="F291" s="8">
        <v>4.0</v>
      </c>
      <c r="I291" s="3">
        <f t="shared" si="3"/>
        <v>0.00000005303914289</v>
      </c>
      <c r="J291" t="str">
        <f t="shared" si="4"/>
        <v/>
      </c>
      <c r="L291" s="4">
        <v>0.28</v>
      </c>
      <c r="M291" t="s">
        <v>327</v>
      </c>
      <c r="N291" t="s">
        <v>313</v>
      </c>
      <c r="P291" t="s">
        <v>304</v>
      </c>
      <c r="Q291" s="5"/>
      <c r="S291" s="3">
        <f t="shared" si="24"/>
        <v>2121.565715</v>
      </c>
      <c r="U291" s="3">
        <f t="shared" si="5"/>
        <v>0.00001591174287</v>
      </c>
      <c r="V291" t="s">
        <v>314</v>
      </c>
      <c r="W291" t="s">
        <v>38</v>
      </c>
      <c r="X291" t="s">
        <v>315</v>
      </c>
      <c r="Y291" s="11" t="s">
        <v>316</v>
      </c>
      <c r="AA291" t="s">
        <v>317</v>
      </c>
      <c r="AB291" s="1">
        <v>190.07</v>
      </c>
      <c r="AC291">
        <v>2.0</v>
      </c>
      <c r="AD291">
        <v>7.0</v>
      </c>
      <c r="AE291">
        <f t="shared" si="6"/>
        <v>14</v>
      </c>
      <c r="AF291">
        <f t="shared" si="7"/>
        <v>13.57642857</v>
      </c>
      <c r="AG291" t="s">
        <v>135</v>
      </c>
      <c r="AH291" s="11" t="s">
        <v>326</v>
      </c>
      <c r="AI291" s="6">
        <v>62608.0</v>
      </c>
      <c r="AJ291" s="7">
        <v>300.0</v>
      </c>
      <c r="AK291" s="3">
        <f t="shared" si="8"/>
        <v>0.25</v>
      </c>
      <c r="AL291" s="1" t="str">
        <f t="shared" si="9"/>
        <v/>
      </c>
      <c r="AM291" s="1">
        <v>139.0</v>
      </c>
      <c r="AN291" s="1">
        <v>32.0</v>
      </c>
    </row>
    <row r="292" ht="13.5" customHeight="1">
      <c r="A292">
        <v>400.0</v>
      </c>
      <c r="C292" s="1">
        <v>6.76029E-4</v>
      </c>
      <c r="D292" s="26">
        <v>0.1</v>
      </c>
      <c r="E292" s="3">
        <f t="shared" si="2"/>
        <v>0.0000005916905932</v>
      </c>
      <c r="F292">
        <v>4.0</v>
      </c>
      <c r="I292" s="3">
        <f t="shared" si="3"/>
        <v>0.000000001479226483</v>
      </c>
      <c r="J292" t="str">
        <f t="shared" si="4"/>
        <v/>
      </c>
      <c r="L292" s="4">
        <v>0.28</v>
      </c>
      <c r="M292" t="s">
        <v>327</v>
      </c>
      <c r="N292" t="s">
        <v>313</v>
      </c>
      <c r="P292" t="s">
        <v>304</v>
      </c>
      <c r="Q292" s="5"/>
      <c r="S292" s="3">
        <f t="shared" si="24"/>
        <v>1479.226483</v>
      </c>
      <c r="U292" s="3">
        <f t="shared" si="5"/>
        <v>0.0000005916905932</v>
      </c>
      <c r="V292" t="s">
        <v>314</v>
      </c>
      <c r="W292" t="s">
        <v>38</v>
      </c>
      <c r="X292" t="s">
        <v>315</v>
      </c>
      <c r="Y292" s="11" t="s">
        <v>316</v>
      </c>
      <c r="AA292" t="s">
        <v>324</v>
      </c>
      <c r="AB292" s="1">
        <v>190.07</v>
      </c>
      <c r="AC292">
        <v>2.0</v>
      </c>
      <c r="AD292">
        <v>7.0</v>
      </c>
      <c r="AE292">
        <f t="shared" si="6"/>
        <v>14</v>
      </c>
      <c r="AF292">
        <f t="shared" si="7"/>
        <v>13.57642857</v>
      </c>
      <c r="AG292" t="s">
        <v>135</v>
      </c>
      <c r="AH292" s="11" t="s">
        <v>326</v>
      </c>
      <c r="AI292" s="6">
        <v>62608.0</v>
      </c>
      <c r="AJ292" s="7">
        <v>300.0</v>
      </c>
      <c r="AK292" s="3">
        <f t="shared" si="8"/>
        <v>0.01</v>
      </c>
      <c r="AL292" s="1" t="str">
        <f t="shared" si="9"/>
        <v/>
      </c>
      <c r="AM292" s="1">
        <v>139.0</v>
      </c>
      <c r="AN292" s="1">
        <v>32.0</v>
      </c>
    </row>
    <row r="293" ht="13.5" customHeight="1">
      <c r="A293">
        <v>700.0</v>
      </c>
      <c r="C293" s="1">
        <v>0.0013614200000000001</v>
      </c>
      <c r="D293" s="26">
        <v>0.1</v>
      </c>
      <c r="E293" s="3">
        <f t="shared" si="2"/>
        <v>0.0000005141690294</v>
      </c>
      <c r="F293" s="8">
        <v>4.0</v>
      </c>
      <c r="I293" s="3">
        <f t="shared" si="3"/>
        <v>0.0000000007345271849</v>
      </c>
      <c r="J293" t="str">
        <f t="shared" si="4"/>
        <v/>
      </c>
      <c r="L293" s="4">
        <v>0.28</v>
      </c>
      <c r="M293" t="s">
        <v>327</v>
      </c>
      <c r="N293" t="s">
        <v>313</v>
      </c>
      <c r="P293" t="s">
        <v>304</v>
      </c>
      <c r="Q293" s="5"/>
      <c r="S293" s="3">
        <f t="shared" si="24"/>
        <v>734.5271849</v>
      </c>
      <c r="U293" s="3">
        <f t="shared" si="5"/>
        <v>0.0000005141690294</v>
      </c>
      <c r="V293" t="s">
        <v>314</v>
      </c>
      <c r="W293" t="s">
        <v>38</v>
      </c>
      <c r="X293" t="s">
        <v>315</v>
      </c>
      <c r="Y293" s="11" t="s">
        <v>316</v>
      </c>
      <c r="AA293" t="s">
        <v>324</v>
      </c>
      <c r="AB293" s="1">
        <v>190.07</v>
      </c>
      <c r="AC293">
        <v>2.0</v>
      </c>
      <c r="AD293">
        <v>7.0</v>
      </c>
      <c r="AE293">
        <f t="shared" si="6"/>
        <v>14</v>
      </c>
      <c r="AF293">
        <f t="shared" si="7"/>
        <v>13.57642857</v>
      </c>
      <c r="AG293" t="s">
        <v>135</v>
      </c>
      <c r="AH293" s="11" t="s">
        <v>326</v>
      </c>
      <c r="AI293" s="6">
        <v>62608.0</v>
      </c>
      <c r="AJ293" s="7">
        <v>300.0</v>
      </c>
      <c r="AK293" s="3">
        <f t="shared" si="8"/>
        <v>0.01</v>
      </c>
      <c r="AL293" s="1" t="str">
        <f t="shared" si="9"/>
        <v/>
      </c>
      <c r="AM293" s="1">
        <v>139.0</v>
      </c>
      <c r="AN293" s="1">
        <v>32.0</v>
      </c>
    </row>
    <row r="294" ht="13.5" customHeight="1">
      <c r="A294">
        <v>1000.0</v>
      </c>
      <c r="C294" s="1">
        <v>0.00222519</v>
      </c>
      <c r="D294" s="26">
        <v>0.1</v>
      </c>
      <c r="E294" s="3">
        <f t="shared" si="2"/>
        <v>0.0000004493998265</v>
      </c>
      <c r="F294">
        <v>4.0</v>
      </c>
      <c r="I294" s="3">
        <f t="shared" si="3"/>
        <v>0.0000000004493998265</v>
      </c>
      <c r="J294" t="str">
        <f t="shared" si="4"/>
        <v/>
      </c>
      <c r="L294" s="4">
        <v>0.28</v>
      </c>
      <c r="M294" t="s">
        <v>327</v>
      </c>
      <c r="N294" t="s">
        <v>313</v>
      </c>
      <c r="P294" t="s">
        <v>304</v>
      </c>
      <c r="Q294" s="5"/>
      <c r="S294" s="3">
        <f t="shared" si="24"/>
        <v>449.3998265</v>
      </c>
      <c r="U294" s="3">
        <f t="shared" si="5"/>
        <v>0.0000004493998265</v>
      </c>
      <c r="V294" t="s">
        <v>314</v>
      </c>
      <c r="W294" t="s">
        <v>38</v>
      </c>
      <c r="X294" t="s">
        <v>315</v>
      </c>
      <c r="Y294" s="11" t="s">
        <v>316</v>
      </c>
      <c r="AA294" t="s">
        <v>324</v>
      </c>
      <c r="AB294" s="1">
        <v>190.07</v>
      </c>
      <c r="AC294">
        <v>2.0</v>
      </c>
      <c r="AD294">
        <v>7.0</v>
      </c>
      <c r="AE294">
        <f t="shared" si="6"/>
        <v>14</v>
      </c>
      <c r="AF294">
        <f t="shared" si="7"/>
        <v>13.57642857</v>
      </c>
      <c r="AG294" t="s">
        <v>135</v>
      </c>
      <c r="AH294" s="11" t="s">
        <v>326</v>
      </c>
      <c r="AI294" s="6">
        <v>62608.0</v>
      </c>
      <c r="AJ294" s="7">
        <v>300.0</v>
      </c>
      <c r="AK294" s="3">
        <f t="shared" si="8"/>
        <v>0.01</v>
      </c>
      <c r="AL294" s="1" t="str">
        <f t="shared" si="9"/>
        <v/>
      </c>
      <c r="AM294" s="1">
        <v>139.0</v>
      </c>
      <c r="AN294" s="1">
        <v>32.0</v>
      </c>
    </row>
    <row r="295" ht="13.5" customHeight="1">
      <c r="A295">
        <v>300.0</v>
      </c>
      <c r="C295" s="1">
        <v>0.014</v>
      </c>
      <c r="D295" s="2">
        <v>215.0</v>
      </c>
      <c r="E295" s="3">
        <f t="shared" si="2"/>
        <v>0.09905357143</v>
      </c>
      <c r="F295">
        <v>9.0</v>
      </c>
      <c r="G295" s="24">
        <v>0.016</v>
      </c>
      <c r="H295" s="2">
        <v>240.0</v>
      </c>
      <c r="I295" s="3">
        <f t="shared" si="3"/>
        <v>0.0003301785714</v>
      </c>
      <c r="J295" t="str">
        <f t="shared" si="4"/>
        <v/>
      </c>
      <c r="L295" s="4"/>
      <c r="M295" t="s">
        <v>328</v>
      </c>
      <c r="N295" t="s">
        <v>328</v>
      </c>
      <c r="P295" t="s">
        <v>259</v>
      </c>
      <c r="Q295" s="5"/>
      <c r="S295" s="3">
        <f t="shared" si="24"/>
        <v>71.42857143</v>
      </c>
      <c r="U295" s="3">
        <f t="shared" si="5"/>
        <v>0.09905357143</v>
      </c>
      <c r="V295" t="s">
        <v>37</v>
      </c>
      <c r="W295" t="s">
        <v>38</v>
      </c>
      <c r="X295" t="s">
        <v>329</v>
      </c>
      <c r="Y295" t="s">
        <v>238</v>
      </c>
      <c r="Z295" t="s">
        <v>330</v>
      </c>
      <c r="AA295" t="s">
        <v>331</v>
      </c>
      <c r="AB295" s="1">
        <v>581.29</v>
      </c>
      <c r="AC295">
        <v>2.0</v>
      </c>
      <c r="AD295">
        <v>14.0</v>
      </c>
      <c r="AE295">
        <f t="shared" si="6"/>
        <v>28</v>
      </c>
      <c r="AF295">
        <f t="shared" si="7"/>
        <v>20.76035714</v>
      </c>
      <c r="AG295" t="s">
        <v>332</v>
      </c>
      <c r="AH295" s="11" t="s">
        <v>333</v>
      </c>
      <c r="AI295" s="6">
        <v>37123.0</v>
      </c>
      <c r="AJ295" s="7">
        <v>300.0</v>
      </c>
      <c r="AK295" s="3">
        <f t="shared" si="8"/>
        <v>46225</v>
      </c>
      <c r="AL295" s="1" t="str">
        <f t="shared" si="9"/>
        <v/>
      </c>
      <c r="AM295" s="1">
        <v>12.0</v>
      </c>
      <c r="AN295" s="1">
        <v>8.0</v>
      </c>
    </row>
    <row r="296" ht="13.5" customHeight="1">
      <c r="A296">
        <v>400.0</v>
      </c>
      <c r="C296" s="1">
        <v>0.016</v>
      </c>
      <c r="D296" s="2">
        <v>240.0</v>
      </c>
      <c r="E296" s="3">
        <f t="shared" si="2"/>
        <v>0.144</v>
      </c>
      <c r="F296">
        <v>9.0</v>
      </c>
      <c r="G296" s="24">
        <v>0.016</v>
      </c>
      <c r="H296" s="2">
        <v>240.0</v>
      </c>
      <c r="I296" s="3">
        <f t="shared" si="3"/>
        <v>0.00036</v>
      </c>
      <c r="J296" t="str">
        <f t="shared" si="4"/>
        <v/>
      </c>
      <c r="L296" s="4"/>
      <c r="M296" t="s">
        <v>328</v>
      </c>
      <c r="N296" t="s">
        <v>328</v>
      </c>
      <c r="P296" t="s">
        <v>259</v>
      </c>
      <c r="Q296" s="5"/>
      <c r="S296" s="3">
        <f t="shared" si="24"/>
        <v>62.5</v>
      </c>
      <c r="U296" s="3">
        <f t="shared" si="5"/>
        <v>0.144</v>
      </c>
      <c r="V296" t="s">
        <v>37</v>
      </c>
      <c r="W296" t="s">
        <v>38</v>
      </c>
      <c r="X296" t="s">
        <v>329</v>
      </c>
      <c r="Y296" t="s">
        <v>238</v>
      </c>
      <c r="Z296" s="11" t="s">
        <v>334</v>
      </c>
      <c r="AA296" s="11"/>
      <c r="AB296" s="1">
        <v>581.29</v>
      </c>
      <c r="AC296">
        <v>2.0</v>
      </c>
      <c r="AD296">
        <v>14.0</v>
      </c>
      <c r="AE296">
        <f t="shared" si="6"/>
        <v>28</v>
      </c>
      <c r="AF296">
        <f t="shared" si="7"/>
        <v>20.76035714</v>
      </c>
      <c r="AG296" t="s">
        <v>332</v>
      </c>
      <c r="AH296" s="11" t="s">
        <v>333</v>
      </c>
      <c r="AI296" s="6">
        <v>37123.0</v>
      </c>
      <c r="AJ296" s="7">
        <v>300.0</v>
      </c>
      <c r="AK296" s="3">
        <f t="shared" si="8"/>
        <v>57600</v>
      </c>
      <c r="AL296" s="1" t="str">
        <f t="shared" si="9"/>
        <v/>
      </c>
      <c r="AM296" s="1">
        <v>12.0</v>
      </c>
      <c r="AN296" s="1">
        <v>8.0</v>
      </c>
    </row>
    <row r="297" ht="13.5" customHeight="1">
      <c r="A297">
        <v>700.0</v>
      </c>
      <c r="C297" s="1">
        <v>0.02</v>
      </c>
      <c r="D297" s="2">
        <v>295.0</v>
      </c>
      <c r="E297" s="3">
        <f t="shared" si="2"/>
        <v>0.3045875</v>
      </c>
      <c r="F297">
        <v>9.0</v>
      </c>
      <c r="G297" s="24">
        <v>0.016</v>
      </c>
      <c r="H297" s="2">
        <v>240.0</v>
      </c>
      <c r="I297" s="3">
        <f t="shared" si="3"/>
        <v>0.000435125</v>
      </c>
      <c r="J297" t="str">
        <f t="shared" si="4"/>
        <v/>
      </c>
      <c r="L297" s="4"/>
      <c r="M297" t="s">
        <v>328</v>
      </c>
      <c r="N297" t="s">
        <v>328</v>
      </c>
      <c r="P297" t="s">
        <v>259</v>
      </c>
      <c r="Q297" s="5"/>
      <c r="S297" s="3">
        <f t="shared" si="24"/>
        <v>50</v>
      </c>
      <c r="U297" s="3">
        <f t="shared" si="5"/>
        <v>0.3045875</v>
      </c>
      <c r="V297" t="s">
        <v>37</v>
      </c>
      <c r="W297" t="s">
        <v>38</v>
      </c>
      <c r="X297" t="s">
        <v>329</v>
      </c>
      <c r="Y297" t="s">
        <v>238</v>
      </c>
      <c r="Z297" s="11" t="s">
        <v>334</v>
      </c>
      <c r="AA297" s="11"/>
      <c r="AB297" s="1">
        <v>581.29</v>
      </c>
      <c r="AC297">
        <v>2.0</v>
      </c>
      <c r="AD297">
        <v>14.0</v>
      </c>
      <c r="AE297">
        <f t="shared" si="6"/>
        <v>28</v>
      </c>
      <c r="AF297">
        <f t="shared" si="7"/>
        <v>20.76035714</v>
      </c>
      <c r="AG297" t="s">
        <v>332</v>
      </c>
      <c r="AH297" s="11" t="s">
        <v>333</v>
      </c>
      <c r="AI297" s="6">
        <v>37123.0</v>
      </c>
      <c r="AJ297" s="7">
        <v>300.0</v>
      </c>
      <c r="AK297" s="3">
        <f t="shared" si="8"/>
        <v>87025</v>
      </c>
      <c r="AL297" s="1" t="str">
        <f t="shared" si="9"/>
        <v/>
      </c>
      <c r="AM297" s="1">
        <v>12.0</v>
      </c>
      <c r="AN297" s="1">
        <v>8.0</v>
      </c>
    </row>
    <row r="298" ht="13.5" customHeight="1">
      <c r="A298">
        <v>300.0</v>
      </c>
      <c r="C298" s="1">
        <v>1886.12</v>
      </c>
      <c r="D298" s="32">
        <v>-175.031</v>
      </c>
      <c r="E298" s="3">
        <f t="shared" si="2"/>
        <v>0.0000004872836982</v>
      </c>
      <c r="F298">
        <v>1.0</v>
      </c>
      <c r="G298" s="32">
        <v>85.3104</v>
      </c>
      <c r="H298" s="26">
        <v>-147.038</v>
      </c>
      <c r="I298" s="3">
        <f t="shared" si="3"/>
        <v>0.000000001624278994</v>
      </c>
      <c r="J298" t="str">
        <f t="shared" si="4"/>
        <v/>
      </c>
      <c r="L298" s="4">
        <v>0.0</v>
      </c>
      <c r="M298" t="s">
        <v>335</v>
      </c>
      <c r="N298" t="s">
        <v>335</v>
      </c>
      <c r="P298" t="s">
        <v>335</v>
      </c>
      <c r="Q298" s="5"/>
      <c r="S298" s="3">
        <f t="shared" si="24"/>
        <v>0.0005301889593</v>
      </c>
      <c r="U298" s="3">
        <f t="shared" si="5"/>
        <v>0.0000004872836982</v>
      </c>
      <c r="V298" t="s">
        <v>336</v>
      </c>
      <c r="W298" t="s">
        <v>38</v>
      </c>
      <c r="X298" t="s">
        <v>337</v>
      </c>
      <c r="Y298" s="11" t="s">
        <v>338</v>
      </c>
      <c r="AA298" t="s">
        <v>339</v>
      </c>
      <c r="AB298" s="1">
        <v>555.64</v>
      </c>
      <c r="AC298">
        <v>8.0</v>
      </c>
      <c r="AD298">
        <v>7.0</v>
      </c>
      <c r="AE298">
        <f t="shared" si="6"/>
        <v>56</v>
      </c>
      <c r="AF298">
        <f t="shared" si="7"/>
        <v>9.922142857</v>
      </c>
      <c r="AG298" t="s">
        <v>340</v>
      </c>
      <c r="AH298" s="11" t="s">
        <v>341</v>
      </c>
      <c r="AI298" s="6">
        <v>89459.0</v>
      </c>
      <c r="AJ298" s="7">
        <v>300.0</v>
      </c>
      <c r="AK298" s="3">
        <f t="shared" si="8"/>
        <v>30635.85096</v>
      </c>
      <c r="AL298" s="1" t="str">
        <f t="shared" si="9"/>
        <v/>
      </c>
      <c r="AM298" s="1">
        <v>227.0</v>
      </c>
      <c r="AN298" s="1">
        <v>192.0</v>
      </c>
    </row>
    <row r="299" ht="13.5" customHeight="1">
      <c r="A299">
        <v>400.0</v>
      </c>
      <c r="C299" s="1">
        <v>85.3104</v>
      </c>
      <c r="D299" s="26">
        <v>-147.038</v>
      </c>
      <c r="E299" s="3">
        <f t="shared" si="2"/>
        <v>0.00001013718067</v>
      </c>
      <c r="F299">
        <v>1.0</v>
      </c>
      <c r="G299" s="32">
        <v>85.3104</v>
      </c>
      <c r="H299" s="26">
        <v>-147.038</v>
      </c>
      <c r="I299" s="3">
        <f t="shared" si="3"/>
        <v>0.00000002534295167</v>
      </c>
      <c r="J299" t="str">
        <f t="shared" si="4"/>
        <v/>
      </c>
      <c r="L299" s="4">
        <v>0.0</v>
      </c>
      <c r="M299" t="s">
        <v>335</v>
      </c>
      <c r="N299" t="s">
        <v>335</v>
      </c>
      <c r="P299" t="s">
        <v>335</v>
      </c>
      <c r="Q299" s="5"/>
      <c r="S299" s="3">
        <f t="shared" si="24"/>
        <v>0.01172190026</v>
      </c>
      <c r="U299" s="3">
        <f t="shared" si="5"/>
        <v>0.00001013718067</v>
      </c>
      <c r="V299" t="s">
        <v>336</v>
      </c>
      <c r="W299" t="s">
        <v>38</v>
      </c>
      <c r="X299" t="s">
        <v>337</v>
      </c>
      <c r="Y299" s="11" t="s">
        <v>338</v>
      </c>
      <c r="AB299" s="1">
        <v>555.64</v>
      </c>
      <c r="AC299">
        <v>8.0</v>
      </c>
      <c r="AD299">
        <v>7.0</v>
      </c>
      <c r="AE299">
        <f t="shared" si="6"/>
        <v>56</v>
      </c>
      <c r="AF299">
        <f t="shared" si="7"/>
        <v>9.922142857</v>
      </c>
      <c r="AG299" t="s">
        <v>340</v>
      </c>
      <c r="AH299" s="11" t="s">
        <v>341</v>
      </c>
      <c r="AI299" s="6">
        <v>89459.0</v>
      </c>
      <c r="AJ299" s="7">
        <v>300.0</v>
      </c>
      <c r="AK299" s="3">
        <f t="shared" si="8"/>
        <v>21620.17344</v>
      </c>
      <c r="AL299" s="1" t="str">
        <f t="shared" si="9"/>
        <v/>
      </c>
      <c r="AM299" s="1">
        <v>227.0</v>
      </c>
      <c r="AN299" s="1">
        <v>192.0</v>
      </c>
    </row>
    <row r="300" ht="13.5" customHeight="1">
      <c r="A300">
        <v>700.0</v>
      </c>
      <c r="C300" s="1">
        <v>1.69095</v>
      </c>
      <c r="D300" s="2">
        <v>-100.68</v>
      </c>
      <c r="E300" s="3">
        <f t="shared" si="2"/>
        <v>0.0004196175925</v>
      </c>
      <c r="F300">
        <v>1.0</v>
      </c>
      <c r="G300" s="32">
        <v>85.3104</v>
      </c>
      <c r="H300" s="26">
        <v>-147.038</v>
      </c>
      <c r="I300" s="3">
        <f t="shared" si="3"/>
        <v>0.0000005994537035</v>
      </c>
      <c r="J300" t="str">
        <f t="shared" si="4"/>
        <v/>
      </c>
      <c r="L300" s="4">
        <v>0.0</v>
      </c>
      <c r="M300" t="s">
        <v>335</v>
      </c>
      <c r="N300" t="s">
        <v>335</v>
      </c>
      <c r="P300" t="s">
        <v>335</v>
      </c>
      <c r="Q300" s="5"/>
      <c r="S300" s="3">
        <f t="shared" si="24"/>
        <v>0.5913835418</v>
      </c>
      <c r="U300" s="3">
        <f t="shared" si="5"/>
        <v>0.0004196175925</v>
      </c>
      <c r="V300" t="s">
        <v>336</v>
      </c>
      <c r="W300" t="s">
        <v>38</v>
      </c>
      <c r="X300" t="s">
        <v>337</v>
      </c>
      <c r="Y300" s="11" t="s">
        <v>338</v>
      </c>
      <c r="AB300" s="1">
        <v>555.64</v>
      </c>
      <c r="AC300">
        <v>8.0</v>
      </c>
      <c r="AD300">
        <v>7.0</v>
      </c>
      <c r="AE300">
        <f t="shared" si="6"/>
        <v>56</v>
      </c>
      <c r="AF300">
        <f t="shared" si="7"/>
        <v>9.922142857</v>
      </c>
      <c r="AG300" t="s">
        <v>340</v>
      </c>
      <c r="AH300" s="11" t="s">
        <v>341</v>
      </c>
      <c r="AI300" s="6">
        <v>89459.0</v>
      </c>
      <c r="AJ300" s="7">
        <v>300.0</v>
      </c>
      <c r="AK300" s="3">
        <f t="shared" si="8"/>
        <v>10136.4624</v>
      </c>
      <c r="AL300" s="1" t="str">
        <f t="shared" si="9"/>
        <v/>
      </c>
      <c r="AM300" s="1">
        <v>227.0</v>
      </c>
      <c r="AN300" s="1">
        <v>192.0</v>
      </c>
    </row>
    <row r="301" ht="13.5" customHeight="1">
      <c r="A301">
        <v>1000.0</v>
      </c>
      <c r="C301" s="1">
        <v>0.359618</v>
      </c>
      <c r="D301" s="2">
        <v>-84.8113</v>
      </c>
      <c r="E301" s="3">
        <f t="shared" si="2"/>
        <v>0.0020001659</v>
      </c>
      <c r="F301">
        <v>1.0</v>
      </c>
      <c r="G301" s="32">
        <v>85.3104</v>
      </c>
      <c r="H301" s="26">
        <v>-147.038</v>
      </c>
      <c r="I301" s="3">
        <f t="shared" si="3"/>
        <v>0.0000020001659</v>
      </c>
      <c r="J301" t="str">
        <f t="shared" si="4"/>
        <v/>
      </c>
      <c r="L301" s="4">
        <v>0.0</v>
      </c>
      <c r="M301" t="s">
        <v>335</v>
      </c>
      <c r="N301" t="s">
        <v>335</v>
      </c>
      <c r="P301" t="s">
        <v>335</v>
      </c>
      <c r="Q301" s="5"/>
      <c r="S301" s="3">
        <f t="shared" si="24"/>
        <v>2.78072844</v>
      </c>
      <c r="U301" s="3">
        <f t="shared" si="5"/>
        <v>0.0020001659</v>
      </c>
      <c r="V301" t="s">
        <v>336</v>
      </c>
      <c r="W301" t="s">
        <v>38</v>
      </c>
      <c r="X301" t="s">
        <v>337</v>
      </c>
      <c r="Y301" s="11" t="s">
        <v>338</v>
      </c>
      <c r="AB301" s="1">
        <v>555.64</v>
      </c>
      <c r="AC301">
        <v>8.0</v>
      </c>
      <c r="AD301">
        <v>7.0</v>
      </c>
      <c r="AE301">
        <f t="shared" si="6"/>
        <v>56</v>
      </c>
      <c r="AF301">
        <f t="shared" si="7"/>
        <v>9.922142857</v>
      </c>
      <c r="AG301" t="s">
        <v>340</v>
      </c>
      <c r="AH301" s="11" t="s">
        <v>341</v>
      </c>
      <c r="AI301" s="6">
        <v>89459.0</v>
      </c>
      <c r="AJ301" s="7">
        <v>300.0</v>
      </c>
      <c r="AK301" s="3">
        <f t="shared" si="8"/>
        <v>7192.956608</v>
      </c>
      <c r="AL301" s="1" t="str">
        <f t="shared" si="9"/>
        <v/>
      </c>
      <c r="AM301" s="1">
        <v>227.0</v>
      </c>
      <c r="AN301" s="1">
        <v>192.0</v>
      </c>
    </row>
    <row r="302" ht="13.5" customHeight="1">
      <c r="A302">
        <v>300.0</v>
      </c>
      <c r="C302" s="1">
        <v>0.107079</v>
      </c>
      <c r="D302">
        <v>277.076</v>
      </c>
      <c r="E302" s="3">
        <f t="shared" si="2"/>
        <v>0.02150872994</v>
      </c>
      <c r="F302">
        <v>4.0</v>
      </c>
      <c r="G302">
        <v>0.0699656</v>
      </c>
      <c r="H302">
        <v>299.003</v>
      </c>
      <c r="I302" s="3">
        <f t="shared" si="3"/>
        <v>0.00007169576647</v>
      </c>
      <c r="J302" t="str">
        <f t="shared" si="4"/>
        <v/>
      </c>
      <c r="L302" s="4">
        <v>0.1</v>
      </c>
      <c r="M302" t="s">
        <v>342</v>
      </c>
      <c r="N302" t="s">
        <v>343</v>
      </c>
      <c r="P302" t="s">
        <v>344</v>
      </c>
      <c r="Q302" s="5"/>
      <c r="S302" s="3">
        <f t="shared" si="24"/>
        <v>9.338899317</v>
      </c>
      <c r="U302" s="3">
        <f t="shared" si="5"/>
        <v>0.02150872994</v>
      </c>
      <c r="V302" t="s">
        <v>37</v>
      </c>
      <c r="W302" t="s">
        <v>38</v>
      </c>
      <c r="X302" t="s">
        <v>345</v>
      </c>
      <c r="Y302" s="11" t="s">
        <v>346</v>
      </c>
      <c r="AB302" s="1">
        <v>136.95</v>
      </c>
      <c r="AC302">
        <v>3.0</v>
      </c>
      <c r="AD302">
        <v>4.0</v>
      </c>
      <c r="AE302">
        <f t="shared" si="6"/>
        <v>12</v>
      </c>
      <c r="AF302">
        <f t="shared" si="7"/>
        <v>11.4125</v>
      </c>
      <c r="AG302" t="s">
        <v>347</v>
      </c>
      <c r="AH302" s="11" t="s">
        <v>348</v>
      </c>
      <c r="AI302" s="6">
        <v>31918.0</v>
      </c>
      <c r="AJ302" s="7">
        <v>300.0</v>
      </c>
      <c r="AK302" s="3">
        <f t="shared" si="8"/>
        <v>76771.10978</v>
      </c>
      <c r="AL302" s="1" t="str">
        <f t="shared" si="9"/>
        <v/>
      </c>
      <c r="AM302" s="1">
        <v>166.0</v>
      </c>
      <c r="AN302" s="1">
        <v>12.0</v>
      </c>
    </row>
    <row r="303" ht="13.5" customHeight="1">
      <c r="A303">
        <v>400.0</v>
      </c>
      <c r="C303" s="1">
        <v>0.0699656</v>
      </c>
      <c r="D303">
        <v>299.003</v>
      </c>
      <c r="E303" s="3">
        <f t="shared" si="2"/>
        <v>0.05111242897</v>
      </c>
      <c r="F303">
        <v>4.0</v>
      </c>
      <c r="G303">
        <v>0.0699656</v>
      </c>
      <c r="H303">
        <v>299.003</v>
      </c>
      <c r="I303" s="3">
        <f t="shared" si="3"/>
        <v>0.0001277810724</v>
      </c>
      <c r="J303" t="str">
        <f t="shared" si="4"/>
        <v/>
      </c>
      <c r="L303" s="4">
        <v>0.1</v>
      </c>
      <c r="M303" t="s">
        <v>342</v>
      </c>
      <c r="N303" t="s">
        <v>343</v>
      </c>
      <c r="P303" t="s">
        <v>344</v>
      </c>
      <c r="Q303" s="5"/>
      <c r="S303" s="3">
        <f t="shared" si="24"/>
        <v>14.29273815</v>
      </c>
      <c r="U303" s="3">
        <f t="shared" si="5"/>
        <v>0.05111242897</v>
      </c>
      <c r="V303" t="s">
        <v>37</v>
      </c>
      <c r="W303" t="s">
        <v>38</v>
      </c>
      <c r="X303" t="s">
        <v>345</v>
      </c>
      <c r="Y303" s="11" t="s">
        <v>346</v>
      </c>
      <c r="AB303" s="1">
        <v>136.95</v>
      </c>
      <c r="AC303">
        <v>3.0</v>
      </c>
      <c r="AD303">
        <v>4.0</v>
      </c>
      <c r="AE303">
        <f t="shared" si="6"/>
        <v>12</v>
      </c>
      <c r="AF303">
        <f t="shared" si="7"/>
        <v>11.4125</v>
      </c>
      <c r="AG303" t="s">
        <v>347</v>
      </c>
      <c r="AH303" s="11" t="s">
        <v>348</v>
      </c>
      <c r="AI303" s="6">
        <v>31918.0</v>
      </c>
      <c r="AJ303" s="7">
        <v>300.0</v>
      </c>
      <c r="AK303" s="3">
        <f t="shared" si="8"/>
        <v>89402.79401</v>
      </c>
      <c r="AL303" s="1" t="str">
        <f t="shared" si="9"/>
        <v/>
      </c>
      <c r="AM303" s="1">
        <v>166.0</v>
      </c>
      <c r="AN303" s="1">
        <v>12.0</v>
      </c>
    </row>
    <row r="304" ht="13.5" customHeight="1">
      <c r="A304">
        <v>700.0</v>
      </c>
      <c r="C304" s="1">
        <v>0.0557025</v>
      </c>
      <c r="D304">
        <v>321.429</v>
      </c>
      <c r="E304" s="3">
        <f t="shared" si="2"/>
        <v>0.1298355037</v>
      </c>
      <c r="F304">
        <v>4.0</v>
      </c>
      <c r="G304">
        <v>0.0699656</v>
      </c>
      <c r="H304">
        <v>299.003</v>
      </c>
      <c r="I304" s="3">
        <f t="shared" si="3"/>
        <v>0.0001854792909</v>
      </c>
      <c r="J304" t="str">
        <f t="shared" si="4"/>
        <v/>
      </c>
      <c r="L304" s="4">
        <v>0.1</v>
      </c>
      <c r="M304" t="s">
        <v>342</v>
      </c>
      <c r="N304" t="s">
        <v>343</v>
      </c>
      <c r="P304" t="s">
        <v>344</v>
      </c>
      <c r="Q304" s="5"/>
      <c r="S304" s="3">
        <f t="shared" si="24"/>
        <v>17.9525156</v>
      </c>
      <c r="U304" s="3">
        <f t="shared" si="5"/>
        <v>0.1298355037</v>
      </c>
      <c r="V304" t="s">
        <v>37</v>
      </c>
      <c r="W304" t="s">
        <v>38</v>
      </c>
      <c r="X304" t="s">
        <v>345</v>
      </c>
      <c r="Y304" s="11" t="s">
        <v>346</v>
      </c>
      <c r="AB304" s="1">
        <v>136.95</v>
      </c>
      <c r="AC304">
        <v>3.0</v>
      </c>
      <c r="AD304">
        <v>4.0</v>
      </c>
      <c r="AE304">
        <f t="shared" si="6"/>
        <v>12</v>
      </c>
      <c r="AF304">
        <f t="shared" si="7"/>
        <v>11.4125</v>
      </c>
      <c r="AG304" t="s">
        <v>347</v>
      </c>
      <c r="AH304" s="11" t="s">
        <v>348</v>
      </c>
      <c r="AI304" s="6">
        <v>31918.0</v>
      </c>
      <c r="AJ304" s="7">
        <v>300.0</v>
      </c>
      <c r="AK304" s="3">
        <f t="shared" si="8"/>
        <v>103316.602</v>
      </c>
      <c r="AL304" s="1" t="str">
        <f t="shared" si="9"/>
        <v/>
      </c>
      <c r="AM304" s="1">
        <v>166.0</v>
      </c>
      <c r="AN304" s="1">
        <v>12.0</v>
      </c>
    </row>
    <row r="305" ht="13.5" customHeight="1">
      <c r="A305">
        <v>1000.0</v>
      </c>
      <c r="C305" s="1">
        <v>0.0532197</v>
      </c>
      <c r="D305">
        <v>324.917</v>
      </c>
      <c r="E305" s="3">
        <f t="shared" si="2"/>
        <v>0.1983683803</v>
      </c>
      <c r="F305">
        <v>4.0</v>
      </c>
      <c r="G305">
        <v>0.0699656</v>
      </c>
      <c r="H305">
        <v>299.003</v>
      </c>
      <c r="I305" s="3">
        <f t="shared" si="3"/>
        <v>0.0001983683803</v>
      </c>
      <c r="J305" t="str">
        <f t="shared" si="4"/>
        <v/>
      </c>
      <c r="L305" s="4">
        <v>0.1</v>
      </c>
      <c r="M305" t="s">
        <v>342</v>
      </c>
      <c r="N305" t="s">
        <v>343</v>
      </c>
      <c r="P305" t="s">
        <v>344</v>
      </c>
      <c r="Q305" s="5"/>
      <c r="S305" s="3">
        <f t="shared" si="24"/>
        <v>18.79003452</v>
      </c>
      <c r="U305" s="3">
        <f t="shared" si="5"/>
        <v>0.1983683803</v>
      </c>
      <c r="V305" t="s">
        <v>37</v>
      </c>
      <c r="W305" t="s">
        <v>38</v>
      </c>
      <c r="X305" t="s">
        <v>345</v>
      </c>
      <c r="Y305" s="11" t="s">
        <v>346</v>
      </c>
      <c r="AA305" t="s">
        <v>349</v>
      </c>
      <c r="AB305" s="1">
        <v>136.95</v>
      </c>
      <c r="AC305">
        <v>3.0</v>
      </c>
      <c r="AD305">
        <v>4.0</v>
      </c>
      <c r="AE305">
        <f t="shared" si="6"/>
        <v>12</v>
      </c>
      <c r="AF305">
        <f t="shared" si="7"/>
        <v>11.4125</v>
      </c>
      <c r="AG305" t="s">
        <v>347</v>
      </c>
      <c r="AH305" s="11" t="s">
        <v>348</v>
      </c>
      <c r="AI305" s="6">
        <v>31918.0</v>
      </c>
      <c r="AJ305" s="7">
        <v>300.0</v>
      </c>
      <c r="AK305" s="3">
        <f t="shared" si="8"/>
        <v>105571.0569</v>
      </c>
      <c r="AL305" s="1" t="str">
        <f t="shared" si="9"/>
        <v/>
      </c>
      <c r="AM305" s="1">
        <v>166.0</v>
      </c>
      <c r="AN305" s="1">
        <v>12.0</v>
      </c>
    </row>
    <row r="306" ht="13.5" customHeight="1">
      <c r="A306">
        <v>300.0</v>
      </c>
      <c r="C306" s="1">
        <v>0.00179525</v>
      </c>
      <c r="D306">
        <v>97.6744</v>
      </c>
      <c r="E306" s="3">
        <f t="shared" si="2"/>
        <v>0.1594255131</v>
      </c>
      <c r="F306">
        <v>4.0</v>
      </c>
      <c r="G306">
        <v>0.001937</v>
      </c>
      <c r="H306">
        <v>115.116</v>
      </c>
      <c r="I306" s="3">
        <f t="shared" si="3"/>
        <v>0.0005314183771</v>
      </c>
      <c r="J306" t="str">
        <f t="shared" si="4"/>
        <v/>
      </c>
      <c r="L306" s="4">
        <v>0.1</v>
      </c>
      <c r="M306" t="s">
        <v>350</v>
      </c>
      <c r="N306" t="s">
        <v>351</v>
      </c>
      <c r="P306" t="s">
        <v>344</v>
      </c>
      <c r="Q306" s="5"/>
      <c r="S306" s="3">
        <f t="shared" si="24"/>
        <v>557.0254839</v>
      </c>
      <c r="U306" s="3">
        <f t="shared" si="5"/>
        <v>0.1594255131</v>
      </c>
      <c r="V306" t="s">
        <v>37</v>
      </c>
      <c r="W306" t="s">
        <v>38</v>
      </c>
      <c r="X306" t="s">
        <v>345</v>
      </c>
      <c r="Y306" s="11" t="s">
        <v>346</v>
      </c>
      <c r="AB306" s="1">
        <v>140.56</v>
      </c>
      <c r="AC306">
        <v>3.0</v>
      </c>
      <c r="AD306">
        <v>4.0</v>
      </c>
      <c r="AE306">
        <f t="shared" si="6"/>
        <v>12</v>
      </c>
      <c r="AF306">
        <f t="shared" si="7"/>
        <v>11.71333333</v>
      </c>
      <c r="AG306" t="s">
        <v>352</v>
      </c>
      <c r="AH306" s="11" t="s">
        <v>353</v>
      </c>
      <c r="AI306" s="6">
        <v>29214.0</v>
      </c>
      <c r="AJ306" s="7">
        <v>300.0</v>
      </c>
      <c r="AK306" s="3">
        <f t="shared" si="8"/>
        <v>9540.288415</v>
      </c>
      <c r="AL306" s="1" t="str">
        <f t="shared" si="9"/>
        <v/>
      </c>
      <c r="AM306" s="1">
        <v>166.0</v>
      </c>
      <c r="AN306" s="1">
        <v>12.0</v>
      </c>
    </row>
    <row r="307" ht="13.5" customHeight="1">
      <c r="A307">
        <v>400.0</v>
      </c>
      <c r="C307" s="1">
        <v>0.001937</v>
      </c>
      <c r="D307">
        <v>115.116</v>
      </c>
      <c r="E307" s="3">
        <f t="shared" si="2"/>
        <v>0.2736539691</v>
      </c>
      <c r="F307">
        <v>4.0</v>
      </c>
      <c r="G307">
        <v>0.001937</v>
      </c>
      <c r="H307">
        <v>115.116</v>
      </c>
      <c r="I307" s="3">
        <f t="shared" si="3"/>
        <v>0.0006841349229</v>
      </c>
      <c r="J307" t="str">
        <f t="shared" si="4"/>
        <v/>
      </c>
      <c r="L307" s="4">
        <v>0.1</v>
      </c>
      <c r="M307" t="s">
        <v>350</v>
      </c>
      <c r="N307" t="s">
        <v>351</v>
      </c>
      <c r="P307" t="s">
        <v>344</v>
      </c>
      <c r="Q307" s="5"/>
      <c r="S307" s="3">
        <f t="shared" si="24"/>
        <v>516.2622612</v>
      </c>
      <c r="U307" s="3">
        <f t="shared" si="5"/>
        <v>0.2736539691</v>
      </c>
      <c r="V307" t="s">
        <v>37</v>
      </c>
      <c r="W307" t="s">
        <v>38</v>
      </c>
      <c r="X307" t="s">
        <v>345</v>
      </c>
      <c r="Y307" s="11" t="s">
        <v>346</v>
      </c>
      <c r="AB307" s="1">
        <v>140.56</v>
      </c>
      <c r="AC307">
        <v>3.0</v>
      </c>
      <c r="AD307">
        <v>4.0</v>
      </c>
      <c r="AE307">
        <f t="shared" si="6"/>
        <v>12</v>
      </c>
      <c r="AF307">
        <f t="shared" si="7"/>
        <v>11.71333333</v>
      </c>
      <c r="AG307" t="s">
        <v>352</v>
      </c>
      <c r="AH307" s="11" t="s">
        <v>353</v>
      </c>
      <c r="AI307" s="6">
        <v>29214.0</v>
      </c>
      <c r="AJ307" s="7">
        <v>300.0</v>
      </c>
      <c r="AK307" s="3">
        <f t="shared" si="8"/>
        <v>13251.69346</v>
      </c>
      <c r="AL307" s="1" t="str">
        <f t="shared" si="9"/>
        <v/>
      </c>
      <c r="AM307" s="1">
        <v>166.0</v>
      </c>
      <c r="AN307" s="1">
        <v>12.0</v>
      </c>
    </row>
    <row r="308" ht="13.5" customHeight="1">
      <c r="A308">
        <v>700.0</v>
      </c>
      <c r="C308" s="1">
        <v>0.00319853</v>
      </c>
      <c r="D308">
        <v>145.515</v>
      </c>
      <c r="E308" s="3">
        <f t="shared" si="2"/>
        <v>0.4634075859</v>
      </c>
      <c r="F308">
        <v>4.0</v>
      </c>
      <c r="G308">
        <v>0.001937</v>
      </c>
      <c r="H308">
        <v>115.116</v>
      </c>
      <c r="I308" s="3">
        <f t="shared" si="3"/>
        <v>0.000662010837</v>
      </c>
      <c r="J308" t="str">
        <f t="shared" si="4"/>
        <v/>
      </c>
      <c r="L308" s="4">
        <v>0.1</v>
      </c>
      <c r="M308" t="s">
        <v>350</v>
      </c>
      <c r="N308" t="s">
        <v>351</v>
      </c>
      <c r="P308" t="s">
        <v>344</v>
      </c>
      <c r="Q308" s="5"/>
      <c r="S308" s="3">
        <f t="shared" si="24"/>
        <v>312.6436207</v>
      </c>
      <c r="U308" s="3">
        <f t="shared" si="5"/>
        <v>0.4634075859</v>
      </c>
      <c r="V308" t="s">
        <v>37</v>
      </c>
      <c r="W308" t="s">
        <v>38</v>
      </c>
      <c r="X308" t="s">
        <v>345</v>
      </c>
      <c r="Y308" s="11" t="s">
        <v>346</v>
      </c>
      <c r="AB308" s="1">
        <v>140.56</v>
      </c>
      <c r="AC308">
        <v>3.0</v>
      </c>
      <c r="AD308">
        <v>4.0</v>
      </c>
      <c r="AE308">
        <f t="shared" si="6"/>
        <v>12</v>
      </c>
      <c r="AF308">
        <f t="shared" si="7"/>
        <v>11.71333333</v>
      </c>
      <c r="AG308" t="s">
        <v>352</v>
      </c>
      <c r="AH308" s="11" t="s">
        <v>353</v>
      </c>
      <c r="AI308" s="6">
        <v>29214.0</v>
      </c>
      <c r="AJ308" s="7">
        <v>300.0</v>
      </c>
      <c r="AK308" s="3">
        <f t="shared" si="8"/>
        <v>21174.61523</v>
      </c>
      <c r="AL308" s="1" t="str">
        <f t="shared" si="9"/>
        <v/>
      </c>
      <c r="AM308" s="1">
        <v>166.0</v>
      </c>
      <c r="AN308" s="1">
        <v>12.0</v>
      </c>
    </row>
    <row r="309" ht="13.5" customHeight="1">
      <c r="A309">
        <v>1000.0</v>
      </c>
      <c r="C309" s="1">
        <v>0.00407907</v>
      </c>
      <c r="D309">
        <v>167.94</v>
      </c>
      <c r="E309" s="3">
        <f t="shared" si="2"/>
        <v>0.6914282814</v>
      </c>
      <c r="F309">
        <v>4.0</v>
      </c>
      <c r="G309">
        <v>0.001937</v>
      </c>
      <c r="H309">
        <v>115.116</v>
      </c>
      <c r="I309" s="3">
        <f t="shared" si="3"/>
        <v>0.0006914282814</v>
      </c>
      <c r="J309" t="str">
        <f t="shared" si="4"/>
        <v/>
      </c>
      <c r="L309" s="4">
        <v>0.1</v>
      </c>
      <c r="M309" t="s">
        <v>350</v>
      </c>
      <c r="N309" t="s">
        <v>351</v>
      </c>
      <c r="P309" t="s">
        <v>344</v>
      </c>
      <c r="Q309" s="5"/>
      <c r="S309" s="3">
        <f t="shared" si="24"/>
        <v>245.1539199</v>
      </c>
      <c r="U309" s="3">
        <f t="shared" si="5"/>
        <v>0.6914282814</v>
      </c>
      <c r="V309" t="s">
        <v>37</v>
      </c>
      <c r="W309" t="s">
        <v>38</v>
      </c>
      <c r="X309" t="s">
        <v>345</v>
      </c>
      <c r="Y309" s="11" t="s">
        <v>346</v>
      </c>
      <c r="AB309" s="1">
        <v>140.56</v>
      </c>
      <c r="AC309">
        <v>3.0</v>
      </c>
      <c r="AD309">
        <v>4.0</v>
      </c>
      <c r="AE309">
        <f t="shared" si="6"/>
        <v>12</v>
      </c>
      <c r="AF309">
        <f t="shared" si="7"/>
        <v>11.71333333</v>
      </c>
      <c r="AG309" t="s">
        <v>352</v>
      </c>
      <c r="AH309" s="11" t="s">
        <v>353</v>
      </c>
      <c r="AI309" s="6">
        <v>29214.0</v>
      </c>
      <c r="AJ309" s="7">
        <v>300.0</v>
      </c>
      <c r="AK309" s="3">
        <f t="shared" si="8"/>
        <v>28203.8436</v>
      </c>
      <c r="AL309" s="1" t="str">
        <f t="shared" si="9"/>
        <v/>
      </c>
      <c r="AM309" s="1">
        <v>166.0</v>
      </c>
      <c r="AN309" s="1">
        <v>12.0</v>
      </c>
    </row>
    <row r="310" ht="13.5" customHeight="1">
      <c r="A310">
        <v>300.0</v>
      </c>
      <c r="C310" s="1">
        <v>0.196666</v>
      </c>
      <c r="D310">
        <v>300.0</v>
      </c>
      <c r="E310" s="3">
        <f t="shared" si="2"/>
        <v>0.0137288601</v>
      </c>
      <c r="F310">
        <v>4.0</v>
      </c>
      <c r="G310">
        <v>0.119099</v>
      </c>
      <c r="H310">
        <v>321.429</v>
      </c>
      <c r="I310" s="3">
        <f t="shared" si="3"/>
        <v>0.00004576286699</v>
      </c>
      <c r="J310" t="str">
        <f t="shared" si="4"/>
        <v/>
      </c>
      <c r="L310" s="4">
        <v>0.02</v>
      </c>
      <c r="M310" t="s">
        <v>354</v>
      </c>
      <c r="N310" t="s">
        <v>355</v>
      </c>
      <c r="P310" t="s">
        <v>344</v>
      </c>
      <c r="Q310" s="5"/>
      <c r="S310" s="3">
        <f t="shared" si="24"/>
        <v>5.084762999</v>
      </c>
      <c r="U310" s="3">
        <f t="shared" si="5"/>
        <v>0.0137288601</v>
      </c>
      <c r="V310" t="s">
        <v>37</v>
      </c>
      <c r="W310" t="s">
        <v>38</v>
      </c>
      <c r="X310" t="s">
        <v>345</v>
      </c>
      <c r="Y310" s="11" t="s">
        <v>346</v>
      </c>
      <c r="AB310" s="1">
        <v>131.12</v>
      </c>
      <c r="AC310">
        <v>3.0</v>
      </c>
      <c r="AD310">
        <v>4.0</v>
      </c>
      <c r="AE310">
        <f t="shared" si="6"/>
        <v>12</v>
      </c>
      <c r="AF310">
        <f t="shared" si="7"/>
        <v>10.92666667</v>
      </c>
      <c r="AG310" t="s">
        <v>356</v>
      </c>
      <c r="AH310" s="11" t="s">
        <v>357</v>
      </c>
      <c r="AI310" s="6">
        <v>157802.0</v>
      </c>
      <c r="AJ310" s="7">
        <v>300.0</v>
      </c>
      <c r="AK310" s="3">
        <f t="shared" si="8"/>
        <v>90000</v>
      </c>
      <c r="AL310" s="1" t="str">
        <f t="shared" si="9"/>
        <v/>
      </c>
      <c r="AM310" s="1">
        <v>166.0</v>
      </c>
      <c r="AN310" s="1">
        <v>12.0</v>
      </c>
    </row>
    <row r="311" ht="13.5" customHeight="1">
      <c r="A311">
        <v>400.0</v>
      </c>
      <c r="C311" s="1">
        <v>0.119099</v>
      </c>
      <c r="D311">
        <v>321.429</v>
      </c>
      <c r="E311" s="3">
        <f t="shared" si="2"/>
        <v>0.03469940202</v>
      </c>
      <c r="F311">
        <v>4.0</v>
      </c>
      <c r="G311">
        <v>0.119099</v>
      </c>
      <c r="H311">
        <v>321.429</v>
      </c>
      <c r="I311" s="3">
        <f t="shared" si="3"/>
        <v>0.00008674850506</v>
      </c>
      <c r="J311" t="str">
        <f t="shared" si="4"/>
        <v/>
      </c>
      <c r="L311" s="4">
        <v>0.02</v>
      </c>
      <c r="M311" t="s">
        <v>354</v>
      </c>
      <c r="N311" t="s">
        <v>355</v>
      </c>
      <c r="P311" t="s">
        <v>344</v>
      </c>
      <c r="Q311" s="5"/>
      <c r="S311" s="3">
        <f t="shared" si="24"/>
        <v>8.396376124</v>
      </c>
      <c r="U311" s="3">
        <f t="shared" si="5"/>
        <v>0.03469940202</v>
      </c>
      <c r="V311" t="s">
        <v>37</v>
      </c>
      <c r="W311" t="s">
        <v>38</v>
      </c>
      <c r="X311" t="s">
        <v>345</v>
      </c>
      <c r="Y311" s="11" t="s">
        <v>346</v>
      </c>
      <c r="AB311" s="1">
        <v>131.12</v>
      </c>
      <c r="AC311">
        <v>3.0</v>
      </c>
      <c r="AD311">
        <v>4.0</v>
      </c>
      <c r="AE311">
        <f t="shared" si="6"/>
        <v>12</v>
      </c>
      <c r="AF311">
        <f t="shared" si="7"/>
        <v>10.92666667</v>
      </c>
      <c r="AG311" t="s">
        <v>356</v>
      </c>
      <c r="AH311" s="11" t="s">
        <v>357</v>
      </c>
      <c r="AI311" s="6">
        <v>157802.0</v>
      </c>
      <c r="AJ311" s="7">
        <v>300.0</v>
      </c>
      <c r="AK311" s="3">
        <f t="shared" si="8"/>
        <v>103316.602</v>
      </c>
      <c r="AL311" s="1" t="str">
        <f t="shared" si="9"/>
        <v/>
      </c>
      <c r="AM311" s="1">
        <v>166.0</v>
      </c>
      <c r="AN311" s="1">
        <v>12.0</v>
      </c>
    </row>
    <row r="312" ht="13.5" customHeight="1">
      <c r="A312">
        <v>700.0</v>
      </c>
      <c r="C312" s="1">
        <v>0.0865553</v>
      </c>
      <c r="D312">
        <v>351.827</v>
      </c>
      <c r="E312" s="3">
        <f t="shared" si="2"/>
        <v>0.1001065984</v>
      </c>
      <c r="F312">
        <v>4.0</v>
      </c>
      <c r="G312">
        <v>0.119099</v>
      </c>
      <c r="H312">
        <v>321.429</v>
      </c>
      <c r="I312" s="3">
        <f t="shared" si="3"/>
        <v>0.0001430094263</v>
      </c>
      <c r="J312" t="str">
        <f t="shared" si="4"/>
        <v/>
      </c>
      <c r="L312" s="4">
        <v>0.02</v>
      </c>
      <c r="M312" t="s">
        <v>354</v>
      </c>
      <c r="N312" t="s">
        <v>355</v>
      </c>
      <c r="P312" t="s">
        <v>344</v>
      </c>
      <c r="Q312" s="5"/>
      <c r="S312" s="3">
        <f t="shared" si="24"/>
        <v>11.55330754</v>
      </c>
      <c r="U312" s="3">
        <f t="shared" si="5"/>
        <v>0.1001065984</v>
      </c>
      <c r="V312" t="s">
        <v>37</v>
      </c>
      <c r="W312" t="s">
        <v>38</v>
      </c>
      <c r="X312" t="s">
        <v>345</v>
      </c>
      <c r="Y312" s="11" t="s">
        <v>346</v>
      </c>
      <c r="AB312" s="1">
        <v>131.12</v>
      </c>
      <c r="AC312">
        <v>3.0</v>
      </c>
      <c r="AD312">
        <v>4.0</v>
      </c>
      <c r="AE312">
        <f t="shared" si="6"/>
        <v>12</v>
      </c>
      <c r="AF312">
        <f t="shared" si="7"/>
        <v>10.92666667</v>
      </c>
      <c r="AG312" t="s">
        <v>356</v>
      </c>
      <c r="AH312" s="11" t="s">
        <v>357</v>
      </c>
      <c r="AI312" s="6">
        <v>157802.0</v>
      </c>
      <c r="AJ312" s="7">
        <v>300.0</v>
      </c>
      <c r="AK312" s="3">
        <f t="shared" si="8"/>
        <v>123782.2379</v>
      </c>
      <c r="AL312" s="1" t="str">
        <f t="shared" si="9"/>
        <v/>
      </c>
      <c r="AM312" s="1">
        <v>166.0</v>
      </c>
      <c r="AN312" s="1">
        <v>12.0</v>
      </c>
    </row>
    <row r="313" ht="13.5" customHeight="1">
      <c r="A313">
        <v>1000.0</v>
      </c>
      <c r="C313" s="1">
        <v>0.072125</v>
      </c>
      <c r="D313">
        <v>354.817</v>
      </c>
      <c r="E313" s="3">
        <f t="shared" si="2"/>
        <v>0.17455127</v>
      </c>
      <c r="F313">
        <v>4.0</v>
      </c>
      <c r="G313">
        <v>0.119099</v>
      </c>
      <c r="H313">
        <v>321.429</v>
      </c>
      <c r="I313" s="3">
        <f t="shared" si="3"/>
        <v>0.00017455127</v>
      </c>
      <c r="J313" t="str">
        <f t="shared" si="4"/>
        <v/>
      </c>
      <c r="L313" s="4">
        <v>0.02</v>
      </c>
      <c r="M313" t="s">
        <v>354</v>
      </c>
      <c r="N313" t="s">
        <v>355</v>
      </c>
      <c r="P313" t="s">
        <v>344</v>
      </c>
      <c r="Q313" s="5"/>
      <c r="S313" s="3">
        <f t="shared" si="24"/>
        <v>13.86481802</v>
      </c>
      <c r="U313" s="3">
        <f t="shared" si="5"/>
        <v>0.17455127</v>
      </c>
      <c r="V313" t="s">
        <v>37</v>
      </c>
      <c r="W313" t="s">
        <v>38</v>
      </c>
      <c r="X313" t="s">
        <v>345</v>
      </c>
      <c r="Y313" s="11" t="s">
        <v>346</v>
      </c>
      <c r="AA313" t="s">
        <v>358</v>
      </c>
      <c r="AB313" s="1">
        <v>131.12</v>
      </c>
      <c r="AC313">
        <v>3.0</v>
      </c>
      <c r="AD313">
        <v>4.0</v>
      </c>
      <c r="AE313">
        <f t="shared" si="6"/>
        <v>12</v>
      </c>
      <c r="AF313">
        <f t="shared" si="7"/>
        <v>10.92666667</v>
      </c>
      <c r="AG313" t="s">
        <v>356</v>
      </c>
      <c r="AH313" s="11" t="s">
        <v>357</v>
      </c>
      <c r="AI313" s="6">
        <v>157802.0</v>
      </c>
      <c r="AJ313" s="7">
        <v>300.0</v>
      </c>
      <c r="AK313" s="3">
        <f t="shared" si="8"/>
        <v>125895.1035</v>
      </c>
      <c r="AL313" s="1" t="str">
        <f t="shared" si="9"/>
        <v/>
      </c>
      <c r="AM313" s="1">
        <v>166.0</v>
      </c>
      <c r="AN313" s="1">
        <v>12.0</v>
      </c>
    </row>
    <row r="314" ht="13.5" customHeight="1">
      <c r="A314">
        <v>300.0</v>
      </c>
      <c r="C314" s="3">
        <f t="shared" ref="C314:C329" si="25">1/S314</f>
        <v>1402.658318</v>
      </c>
      <c r="D314">
        <v>97.9094</v>
      </c>
      <c r="E314" s="3">
        <f t="shared" si="2"/>
        <v>0.0000002050303446</v>
      </c>
      <c r="F314">
        <v>4.0</v>
      </c>
      <c r="G314">
        <v>809.808399332718</v>
      </c>
      <c r="H314">
        <v>107.578</v>
      </c>
      <c r="I314" s="3">
        <f t="shared" si="3"/>
        <v>0.0000000006834344819</v>
      </c>
      <c r="J314" t="str">
        <f t="shared" si="4"/>
        <v/>
      </c>
      <c r="L314" s="4">
        <v>0.0</v>
      </c>
      <c r="M314" t="s">
        <v>290</v>
      </c>
      <c r="N314" t="s">
        <v>359</v>
      </c>
      <c r="P314" t="s">
        <v>290</v>
      </c>
      <c r="Q314" s="5"/>
      <c r="S314" s="3">
        <v>7.12932E-4</v>
      </c>
      <c r="T314" s="28"/>
      <c r="U314" s="3">
        <f t="shared" si="5"/>
        <v>0.0000002050303446</v>
      </c>
      <c r="V314" t="s">
        <v>37</v>
      </c>
      <c r="W314" t="s">
        <v>38</v>
      </c>
      <c r="X314" t="s">
        <v>360</v>
      </c>
      <c r="Y314" s="11" t="s">
        <v>361</v>
      </c>
      <c r="Z314" t="s">
        <v>362</v>
      </c>
      <c r="AA314" t="s">
        <v>339</v>
      </c>
      <c r="AB314" s="1">
        <v>422.94</v>
      </c>
      <c r="AC314">
        <v>8.0</v>
      </c>
      <c r="AD314">
        <v>4.0</v>
      </c>
      <c r="AE314">
        <f t="shared" si="6"/>
        <v>32</v>
      </c>
      <c r="AF314">
        <f t="shared" si="7"/>
        <v>13.216875</v>
      </c>
      <c r="AG314" t="s">
        <v>363</v>
      </c>
      <c r="AH314" s="11" t="s">
        <v>364</v>
      </c>
      <c r="AI314" s="6">
        <v>80053.0</v>
      </c>
      <c r="AJ314" s="7">
        <v>300.0</v>
      </c>
      <c r="AK314" s="3">
        <f t="shared" si="8"/>
        <v>9586.250608</v>
      </c>
      <c r="AL314" s="1" t="str">
        <f t="shared" si="9"/>
        <v/>
      </c>
      <c r="AM314" s="1">
        <v>2.0</v>
      </c>
      <c r="AN314" s="1">
        <v>2.0</v>
      </c>
    </row>
    <row r="315" ht="13.5" customHeight="1">
      <c r="A315">
        <v>400.0</v>
      </c>
      <c r="C315" s="3">
        <f t="shared" si="25"/>
        <v>809.8083993</v>
      </c>
      <c r="D315">
        <v>107.578</v>
      </c>
      <c r="E315" s="3">
        <f t="shared" si="2"/>
        <v>0.0000005716426796</v>
      </c>
      <c r="F315">
        <v>4.0</v>
      </c>
      <c r="G315">
        <v>809.808399332718</v>
      </c>
      <c r="H315">
        <v>107.578</v>
      </c>
      <c r="I315" s="3">
        <f t="shared" si="3"/>
        <v>0.000000001429106699</v>
      </c>
      <c r="J315" t="str">
        <f t="shared" si="4"/>
        <v/>
      </c>
      <c r="L315" s="4">
        <v>0.0</v>
      </c>
      <c r="M315" t="s">
        <v>290</v>
      </c>
      <c r="N315" t="s">
        <v>359</v>
      </c>
      <c r="P315" t="s">
        <v>290</v>
      </c>
      <c r="Q315" s="5"/>
      <c r="S315" s="3">
        <v>0.00123486</v>
      </c>
      <c r="T315" s="28"/>
      <c r="U315" s="3">
        <f t="shared" si="5"/>
        <v>0.0000005716426796</v>
      </c>
      <c r="V315" t="s">
        <v>37</v>
      </c>
      <c r="W315" t="s">
        <v>38</v>
      </c>
      <c r="X315" t="s">
        <v>360</v>
      </c>
      <c r="Y315" s="11" t="s">
        <v>361</v>
      </c>
      <c r="Z315" t="s">
        <v>362</v>
      </c>
      <c r="AB315" s="1">
        <v>422.94</v>
      </c>
      <c r="AC315">
        <v>8.0</v>
      </c>
      <c r="AD315">
        <v>4.0</v>
      </c>
      <c r="AE315">
        <f t="shared" si="6"/>
        <v>32</v>
      </c>
      <c r="AF315">
        <f t="shared" si="7"/>
        <v>13.216875</v>
      </c>
      <c r="AG315" t="s">
        <v>363</v>
      </c>
      <c r="AH315" s="11" t="s">
        <v>364</v>
      </c>
      <c r="AI315" s="6">
        <v>80053.0</v>
      </c>
      <c r="AJ315" s="7">
        <v>300.0</v>
      </c>
      <c r="AK315" s="3">
        <f t="shared" si="8"/>
        <v>11573.02608</v>
      </c>
      <c r="AL315" s="1" t="str">
        <f t="shared" si="9"/>
        <v/>
      </c>
      <c r="AM315" s="1">
        <v>2.0</v>
      </c>
      <c r="AN315" s="1">
        <v>2.0</v>
      </c>
    </row>
    <row r="316" ht="13.5" customHeight="1">
      <c r="A316">
        <v>700.0</v>
      </c>
      <c r="C316" s="3">
        <f t="shared" si="25"/>
        <v>108.4818721</v>
      </c>
      <c r="D316">
        <v>124.826</v>
      </c>
      <c r="E316" s="3">
        <f t="shared" si="2"/>
        <v>0.00001005428002</v>
      </c>
      <c r="F316">
        <v>4.0</v>
      </c>
      <c r="G316">
        <v>809.808399332718</v>
      </c>
      <c r="H316">
        <v>107.578</v>
      </c>
      <c r="I316" s="3">
        <f t="shared" si="3"/>
        <v>0.00000001436325717</v>
      </c>
      <c r="J316" t="str">
        <f t="shared" si="4"/>
        <v/>
      </c>
      <c r="L316" s="4">
        <v>0.0</v>
      </c>
      <c r="M316" t="s">
        <v>290</v>
      </c>
      <c r="N316" t="s">
        <v>359</v>
      </c>
      <c r="P316" t="s">
        <v>290</v>
      </c>
      <c r="Q316" s="5"/>
      <c r="S316" s="3">
        <v>0.00921813</v>
      </c>
      <c r="T316" s="28"/>
      <c r="U316" s="3">
        <f t="shared" si="5"/>
        <v>0.00001005428002</v>
      </c>
      <c r="V316" t="s">
        <v>37</v>
      </c>
      <c r="W316" t="s">
        <v>38</v>
      </c>
      <c r="X316" t="s">
        <v>360</v>
      </c>
      <c r="Y316" s="11" t="s">
        <v>361</v>
      </c>
      <c r="Z316" t="s">
        <v>362</v>
      </c>
      <c r="AB316" s="1">
        <v>422.94</v>
      </c>
      <c r="AC316">
        <v>8.0</v>
      </c>
      <c r="AD316">
        <v>4.0</v>
      </c>
      <c r="AE316">
        <f t="shared" si="6"/>
        <v>32</v>
      </c>
      <c r="AF316">
        <f t="shared" si="7"/>
        <v>13.216875</v>
      </c>
      <c r="AG316" t="s">
        <v>363</v>
      </c>
      <c r="AH316" s="11" t="s">
        <v>364</v>
      </c>
      <c r="AI316" s="6">
        <v>80053.0</v>
      </c>
      <c r="AJ316" s="7">
        <v>300.0</v>
      </c>
      <c r="AK316" s="3">
        <f t="shared" si="8"/>
        <v>15581.53028</v>
      </c>
      <c r="AL316" s="1" t="str">
        <f t="shared" si="9"/>
        <v/>
      </c>
      <c r="AM316" s="1">
        <v>2.0</v>
      </c>
      <c r="AN316" s="1">
        <v>2.0</v>
      </c>
    </row>
    <row r="317" ht="13.5" customHeight="1">
      <c r="A317">
        <v>1000.0</v>
      </c>
      <c r="C317" s="3">
        <f t="shared" si="25"/>
        <v>64.85589021</v>
      </c>
      <c r="D317">
        <v>160.801</v>
      </c>
      <c r="E317" s="3">
        <f t="shared" si="2"/>
        <v>0.00003986833195</v>
      </c>
      <c r="F317">
        <v>4.0</v>
      </c>
      <c r="G317">
        <v>809.808399332718</v>
      </c>
      <c r="H317">
        <v>107.578</v>
      </c>
      <c r="I317" s="3">
        <f t="shared" si="3"/>
        <v>0.00000003986833195</v>
      </c>
      <c r="J317" t="str">
        <f t="shared" si="4"/>
        <v/>
      </c>
      <c r="L317" s="4">
        <v>0.0</v>
      </c>
      <c r="M317" t="s">
        <v>290</v>
      </c>
      <c r="N317" t="s">
        <v>359</v>
      </c>
      <c r="P317" t="s">
        <v>290</v>
      </c>
      <c r="Q317" s="5"/>
      <c r="S317" s="3">
        <v>0.0154188</v>
      </c>
      <c r="T317" s="28"/>
      <c r="U317" s="3">
        <f t="shared" si="5"/>
        <v>0.00003986833195</v>
      </c>
      <c r="V317" t="s">
        <v>37</v>
      </c>
      <c r="W317" t="s">
        <v>38</v>
      </c>
      <c r="X317" t="s">
        <v>360</v>
      </c>
      <c r="Y317" s="11" t="s">
        <v>361</v>
      </c>
      <c r="Z317" t="s">
        <v>362</v>
      </c>
      <c r="AB317" s="1">
        <v>422.94</v>
      </c>
      <c r="AC317">
        <v>8.0</v>
      </c>
      <c r="AD317">
        <v>4.0</v>
      </c>
      <c r="AE317">
        <f t="shared" si="6"/>
        <v>32</v>
      </c>
      <c r="AF317">
        <f t="shared" si="7"/>
        <v>13.216875</v>
      </c>
      <c r="AG317" t="s">
        <v>363</v>
      </c>
      <c r="AH317" s="11" t="s">
        <v>364</v>
      </c>
      <c r="AI317" s="6">
        <v>80053.0</v>
      </c>
      <c r="AJ317" s="7">
        <v>300.0</v>
      </c>
      <c r="AK317" s="3">
        <f t="shared" si="8"/>
        <v>25856.9616</v>
      </c>
      <c r="AL317" s="1" t="str">
        <f t="shared" si="9"/>
        <v/>
      </c>
      <c r="AM317" s="1">
        <v>2.0</v>
      </c>
      <c r="AN317" s="1">
        <v>2.0</v>
      </c>
    </row>
    <row r="318" ht="13.5" customHeight="1">
      <c r="A318">
        <v>300.0</v>
      </c>
      <c r="C318" s="3">
        <f t="shared" si="25"/>
        <v>1246.791071</v>
      </c>
      <c r="D318">
        <v>92.5958</v>
      </c>
      <c r="E318" s="3">
        <f t="shared" si="2"/>
        <v>0.0000002063051871</v>
      </c>
      <c r="F318">
        <v>4.0</v>
      </c>
      <c r="G318">
        <v>707.6990580525537</v>
      </c>
      <c r="H318">
        <v>97.0383</v>
      </c>
      <c r="I318" s="3">
        <f t="shared" si="3"/>
        <v>0.0000000006876839571</v>
      </c>
      <c r="J318" t="str">
        <f t="shared" si="4"/>
        <v/>
      </c>
      <c r="L318" s="4">
        <v>0.01</v>
      </c>
      <c r="M318" t="s">
        <v>365</v>
      </c>
      <c r="N318" t="s">
        <v>359</v>
      </c>
      <c r="P318" t="s">
        <v>290</v>
      </c>
      <c r="Q318" s="5"/>
      <c r="S318" s="3">
        <v>8.02059E-4</v>
      </c>
      <c r="T318" s="28"/>
      <c r="U318" s="3">
        <f t="shared" si="5"/>
        <v>0.0000002063051871</v>
      </c>
      <c r="V318" t="s">
        <v>37</v>
      </c>
      <c r="W318" t="s">
        <v>38</v>
      </c>
      <c r="X318" t="s">
        <v>360</v>
      </c>
      <c r="Y318" s="11" t="s">
        <v>361</v>
      </c>
      <c r="Z318" t="s">
        <v>362</v>
      </c>
      <c r="AA318" t="s">
        <v>339</v>
      </c>
      <c r="AB318" s="1">
        <v>422.94</v>
      </c>
      <c r="AC318">
        <v>8.0</v>
      </c>
      <c r="AD318">
        <v>4.0</v>
      </c>
      <c r="AE318">
        <f t="shared" si="6"/>
        <v>32</v>
      </c>
      <c r="AF318">
        <f t="shared" si="7"/>
        <v>13.216875</v>
      </c>
      <c r="AG318" t="s">
        <v>363</v>
      </c>
      <c r="AH318" s="11" t="s">
        <v>364</v>
      </c>
      <c r="AI318" s="6">
        <v>80053.0</v>
      </c>
      <c r="AJ318" s="7">
        <v>300.0</v>
      </c>
      <c r="AK318" s="3">
        <f t="shared" si="8"/>
        <v>8573.982178</v>
      </c>
      <c r="AL318" s="1" t="str">
        <f t="shared" si="9"/>
        <v/>
      </c>
      <c r="AM318" s="1">
        <v>2.0</v>
      </c>
      <c r="AN318" s="1">
        <v>2.0</v>
      </c>
    </row>
    <row r="319" ht="13.5" customHeight="1">
      <c r="A319">
        <v>400.0</v>
      </c>
      <c r="C319" s="3">
        <f t="shared" si="25"/>
        <v>707.6990581</v>
      </c>
      <c r="D319">
        <v>97.0383</v>
      </c>
      <c r="E319" s="3">
        <f t="shared" si="2"/>
        <v>0.0000005322280175</v>
      </c>
      <c r="F319">
        <v>4.0</v>
      </c>
      <c r="G319">
        <v>707.6990580525537</v>
      </c>
      <c r="H319">
        <v>97.0383</v>
      </c>
      <c r="I319" s="3">
        <f t="shared" si="3"/>
        <v>0.000000001330570044</v>
      </c>
      <c r="J319" t="str">
        <f t="shared" si="4"/>
        <v/>
      </c>
      <c r="L319" s="4">
        <v>0.01</v>
      </c>
      <c r="M319" t="s">
        <v>365</v>
      </c>
      <c r="N319" t="s">
        <v>359</v>
      </c>
      <c r="P319" t="s">
        <v>290</v>
      </c>
      <c r="Q319" s="5"/>
      <c r="S319" s="3">
        <v>0.00141303</v>
      </c>
      <c r="T319" s="28"/>
      <c r="U319" s="3">
        <f t="shared" si="5"/>
        <v>0.0000005322280175</v>
      </c>
      <c r="V319" t="s">
        <v>37</v>
      </c>
      <c r="W319" t="s">
        <v>38</v>
      </c>
      <c r="X319" t="s">
        <v>360</v>
      </c>
      <c r="Y319" s="11" t="s">
        <v>361</v>
      </c>
      <c r="Z319" t="s">
        <v>362</v>
      </c>
      <c r="AB319" s="1">
        <v>422.94</v>
      </c>
      <c r="AC319">
        <v>8.0</v>
      </c>
      <c r="AD319">
        <v>4.0</v>
      </c>
      <c r="AE319">
        <f t="shared" si="6"/>
        <v>32</v>
      </c>
      <c r="AF319">
        <f t="shared" si="7"/>
        <v>13.216875</v>
      </c>
      <c r="AG319" t="s">
        <v>363</v>
      </c>
      <c r="AH319" s="11" t="s">
        <v>364</v>
      </c>
      <c r="AI319" s="6">
        <v>80053.0</v>
      </c>
      <c r="AJ319" s="7">
        <v>300.0</v>
      </c>
      <c r="AK319" s="3">
        <f t="shared" si="8"/>
        <v>9416.431667</v>
      </c>
      <c r="AL319" s="1" t="str">
        <f t="shared" si="9"/>
        <v/>
      </c>
      <c r="AM319" s="1">
        <v>2.0</v>
      </c>
      <c r="AN319" s="1">
        <v>2.0</v>
      </c>
    </row>
    <row r="320" ht="13.5" customHeight="1">
      <c r="A320">
        <v>700.0</v>
      </c>
      <c r="C320" s="3">
        <f t="shared" si="25"/>
        <v>86.02520539</v>
      </c>
      <c r="D320">
        <v>113.502</v>
      </c>
      <c r="E320" s="3">
        <f t="shared" si="2"/>
        <v>0.00001048284949</v>
      </c>
      <c r="F320">
        <v>4.0</v>
      </c>
      <c r="G320">
        <v>707.6990580525537</v>
      </c>
      <c r="H320">
        <v>97.0383</v>
      </c>
      <c r="I320" s="3">
        <f t="shared" si="3"/>
        <v>0.00000001497549927</v>
      </c>
      <c r="J320" t="str">
        <f t="shared" si="4"/>
        <v/>
      </c>
      <c r="L320" s="4">
        <v>0.01</v>
      </c>
      <c r="M320" t="s">
        <v>365</v>
      </c>
      <c r="N320" t="s">
        <v>359</v>
      </c>
      <c r="P320" t="s">
        <v>290</v>
      </c>
      <c r="Q320" s="5"/>
      <c r="S320" s="3">
        <v>0.0116245</v>
      </c>
      <c r="T320" s="28"/>
      <c r="U320" s="3">
        <f t="shared" si="5"/>
        <v>0.00001048284949</v>
      </c>
      <c r="V320" t="s">
        <v>37</v>
      </c>
      <c r="W320" t="s">
        <v>38</v>
      </c>
      <c r="X320" t="s">
        <v>360</v>
      </c>
      <c r="Y320" s="11" t="s">
        <v>361</v>
      </c>
      <c r="Z320" t="s">
        <v>362</v>
      </c>
      <c r="AB320" s="1">
        <v>422.94</v>
      </c>
      <c r="AC320">
        <v>8.0</v>
      </c>
      <c r="AD320">
        <v>4.0</v>
      </c>
      <c r="AE320">
        <f t="shared" si="6"/>
        <v>32</v>
      </c>
      <c r="AF320">
        <f t="shared" si="7"/>
        <v>13.216875</v>
      </c>
      <c r="AG320" t="s">
        <v>363</v>
      </c>
      <c r="AH320" s="11" t="s">
        <v>364</v>
      </c>
      <c r="AI320" s="6">
        <v>80053.0</v>
      </c>
      <c r="AJ320" s="7">
        <v>300.0</v>
      </c>
      <c r="AK320" s="3">
        <f t="shared" si="8"/>
        <v>12882.704</v>
      </c>
      <c r="AL320" s="1" t="str">
        <f t="shared" si="9"/>
        <v/>
      </c>
      <c r="AM320" s="1">
        <v>2.0</v>
      </c>
      <c r="AN320" s="1">
        <v>2.0</v>
      </c>
    </row>
    <row r="321" ht="13.5" customHeight="1">
      <c r="A321">
        <v>1000.0</v>
      </c>
      <c r="C321" s="3">
        <f t="shared" si="25"/>
        <v>36.42867811</v>
      </c>
      <c r="D321">
        <v>113.937</v>
      </c>
      <c r="E321" s="3">
        <f t="shared" si="2"/>
        <v>0.00003563577006</v>
      </c>
      <c r="F321">
        <v>4.0</v>
      </c>
      <c r="G321">
        <v>707.6990580525537</v>
      </c>
      <c r="H321">
        <v>97.0383</v>
      </c>
      <c r="I321" s="3">
        <f t="shared" si="3"/>
        <v>0.00000003563577006</v>
      </c>
      <c r="J321" t="str">
        <f t="shared" si="4"/>
        <v/>
      </c>
      <c r="L321" s="4">
        <v>0.01</v>
      </c>
      <c r="M321" t="s">
        <v>365</v>
      </c>
      <c r="N321" t="s">
        <v>359</v>
      </c>
      <c r="P321" t="s">
        <v>290</v>
      </c>
      <c r="Q321" s="5"/>
      <c r="S321" s="3">
        <v>0.0274509</v>
      </c>
      <c r="T321" s="28"/>
      <c r="U321" s="3">
        <f t="shared" si="5"/>
        <v>0.00003563577006</v>
      </c>
      <c r="V321" t="s">
        <v>37</v>
      </c>
      <c r="W321" t="s">
        <v>38</v>
      </c>
      <c r="X321" t="s">
        <v>360</v>
      </c>
      <c r="Y321" s="11" t="s">
        <v>361</v>
      </c>
      <c r="Z321" t="s">
        <v>362</v>
      </c>
      <c r="AB321" s="1">
        <v>422.94</v>
      </c>
      <c r="AC321">
        <v>8.0</v>
      </c>
      <c r="AD321">
        <v>4.0</v>
      </c>
      <c r="AE321">
        <f t="shared" si="6"/>
        <v>32</v>
      </c>
      <c r="AF321">
        <f t="shared" si="7"/>
        <v>13.216875</v>
      </c>
      <c r="AG321" t="s">
        <v>363</v>
      </c>
      <c r="AH321" s="11" t="s">
        <v>364</v>
      </c>
      <c r="AI321" s="6">
        <v>80053.0</v>
      </c>
      <c r="AJ321" s="7">
        <v>300.0</v>
      </c>
      <c r="AK321" s="3">
        <f t="shared" si="8"/>
        <v>12981.63997</v>
      </c>
      <c r="AL321" s="1" t="str">
        <f t="shared" si="9"/>
        <v/>
      </c>
      <c r="AM321" s="1">
        <v>2.0</v>
      </c>
      <c r="AN321" s="1">
        <v>2.0</v>
      </c>
    </row>
    <row r="322" ht="13.5" customHeight="1">
      <c r="A322">
        <v>300.0</v>
      </c>
      <c r="C322" s="3">
        <f t="shared" si="25"/>
        <v>114.491013</v>
      </c>
      <c r="D322">
        <v>103.223</v>
      </c>
      <c r="E322" s="3">
        <f t="shared" si="2"/>
        <v>0.000002791918976</v>
      </c>
      <c r="F322">
        <v>4.0</v>
      </c>
      <c r="G322">
        <v>99.41840234627429</v>
      </c>
      <c r="H322">
        <v>106.01</v>
      </c>
      <c r="I322" s="3">
        <f t="shared" si="3"/>
        <v>0.000000009306396587</v>
      </c>
      <c r="J322" t="str">
        <f t="shared" si="4"/>
        <v/>
      </c>
      <c r="L322" s="4">
        <v>0.05</v>
      </c>
      <c r="M322" t="s">
        <v>366</v>
      </c>
      <c r="N322" t="s">
        <v>359</v>
      </c>
      <c r="P322" t="s">
        <v>290</v>
      </c>
      <c r="Q322" s="5"/>
      <c r="S322" s="3">
        <v>0.00873431</v>
      </c>
      <c r="T322" s="28"/>
      <c r="U322" s="3">
        <f t="shared" si="5"/>
        <v>0.000002791918976</v>
      </c>
      <c r="V322" t="s">
        <v>37</v>
      </c>
      <c r="W322" t="s">
        <v>38</v>
      </c>
      <c r="X322" t="s">
        <v>360</v>
      </c>
      <c r="Y322" s="11" t="s">
        <v>361</v>
      </c>
      <c r="Z322" t="s">
        <v>362</v>
      </c>
      <c r="AA322" t="s">
        <v>339</v>
      </c>
      <c r="AB322" s="1">
        <v>422.94</v>
      </c>
      <c r="AC322">
        <v>8.0</v>
      </c>
      <c r="AD322">
        <v>4.0</v>
      </c>
      <c r="AE322">
        <f t="shared" si="6"/>
        <v>32</v>
      </c>
      <c r="AF322">
        <f t="shared" si="7"/>
        <v>13.216875</v>
      </c>
      <c r="AG322" t="s">
        <v>363</v>
      </c>
      <c r="AH322" s="11" t="s">
        <v>364</v>
      </c>
      <c r="AI322" s="6">
        <v>80053.0</v>
      </c>
      <c r="AJ322" s="7">
        <v>300.0</v>
      </c>
      <c r="AK322" s="3">
        <f t="shared" si="8"/>
        <v>10654.98773</v>
      </c>
      <c r="AL322" s="1" t="str">
        <f t="shared" si="9"/>
        <v/>
      </c>
      <c r="AM322" s="1">
        <v>2.0</v>
      </c>
      <c r="AN322" s="1">
        <v>2.0</v>
      </c>
    </row>
    <row r="323" ht="13.5" customHeight="1">
      <c r="A323">
        <v>400.0</v>
      </c>
      <c r="C323" s="3">
        <f t="shared" si="25"/>
        <v>99.41840235</v>
      </c>
      <c r="D323">
        <v>106.01</v>
      </c>
      <c r="E323" s="3">
        <f t="shared" si="2"/>
        <v>0.000004521545241</v>
      </c>
      <c r="F323">
        <v>4.0</v>
      </c>
      <c r="G323">
        <v>99.41840234627429</v>
      </c>
      <c r="H323">
        <v>106.01</v>
      </c>
      <c r="I323" s="3">
        <f t="shared" si="3"/>
        <v>0.0000000113038631</v>
      </c>
      <c r="J323" t="str">
        <f t="shared" si="4"/>
        <v/>
      </c>
      <c r="L323" s="4">
        <v>0.05</v>
      </c>
      <c r="M323" t="s">
        <v>366</v>
      </c>
      <c r="N323" t="s">
        <v>359</v>
      </c>
      <c r="P323" t="s">
        <v>290</v>
      </c>
      <c r="Q323" s="5"/>
      <c r="S323" s="3">
        <v>0.0100585</v>
      </c>
      <c r="T323" s="28"/>
      <c r="U323" s="3">
        <f t="shared" si="5"/>
        <v>0.000004521545241</v>
      </c>
      <c r="V323" t="s">
        <v>37</v>
      </c>
      <c r="W323" t="s">
        <v>38</v>
      </c>
      <c r="X323" t="s">
        <v>360</v>
      </c>
      <c r="Y323" s="11" t="s">
        <v>361</v>
      </c>
      <c r="Z323" t="s">
        <v>362</v>
      </c>
      <c r="AB323" s="1">
        <v>422.94</v>
      </c>
      <c r="AC323">
        <v>8.0</v>
      </c>
      <c r="AD323">
        <v>4.0</v>
      </c>
      <c r="AE323">
        <f t="shared" si="6"/>
        <v>32</v>
      </c>
      <c r="AF323">
        <f t="shared" si="7"/>
        <v>13.216875</v>
      </c>
      <c r="AG323" t="s">
        <v>363</v>
      </c>
      <c r="AH323" s="11" t="s">
        <v>364</v>
      </c>
      <c r="AI323" s="6">
        <v>80053.0</v>
      </c>
      <c r="AJ323" s="7">
        <v>300.0</v>
      </c>
      <c r="AK323" s="3">
        <f t="shared" si="8"/>
        <v>11238.1201</v>
      </c>
      <c r="AL323" s="1" t="str">
        <f t="shared" si="9"/>
        <v/>
      </c>
      <c r="AM323" s="1">
        <v>2.0</v>
      </c>
      <c r="AN323" s="1">
        <v>2.0</v>
      </c>
    </row>
    <row r="324" ht="13.5" customHeight="1">
      <c r="A324">
        <v>700.0</v>
      </c>
      <c r="C324" s="3">
        <f t="shared" si="25"/>
        <v>20.23705688</v>
      </c>
      <c r="D324">
        <v>120.122</v>
      </c>
      <c r="E324" s="3">
        <f t="shared" si="2"/>
        <v>0.00004991094543</v>
      </c>
      <c r="F324">
        <v>4.0</v>
      </c>
      <c r="G324">
        <v>99.41840234627429</v>
      </c>
      <c r="H324">
        <v>106.01</v>
      </c>
      <c r="I324" s="3">
        <f t="shared" si="3"/>
        <v>0.00000007130135062</v>
      </c>
      <c r="J324" t="str">
        <f t="shared" si="4"/>
        <v/>
      </c>
      <c r="L324" s="4">
        <v>0.05</v>
      </c>
      <c r="M324" t="s">
        <v>366</v>
      </c>
      <c r="N324" t="s">
        <v>359</v>
      </c>
      <c r="P324" t="s">
        <v>290</v>
      </c>
      <c r="Q324" s="5"/>
      <c r="S324" s="3">
        <v>0.0494143</v>
      </c>
      <c r="T324" s="28"/>
      <c r="U324" s="3">
        <f t="shared" si="5"/>
        <v>0.00004991094543</v>
      </c>
      <c r="V324" t="s">
        <v>37</v>
      </c>
      <c r="W324" t="s">
        <v>38</v>
      </c>
      <c r="X324" t="s">
        <v>360</v>
      </c>
      <c r="Y324" s="11" t="s">
        <v>361</v>
      </c>
      <c r="Z324" t="s">
        <v>362</v>
      </c>
      <c r="AB324" s="1">
        <v>422.94</v>
      </c>
      <c r="AC324">
        <v>8.0</v>
      </c>
      <c r="AD324">
        <v>4.0</v>
      </c>
      <c r="AE324">
        <f t="shared" si="6"/>
        <v>32</v>
      </c>
      <c r="AF324">
        <f t="shared" si="7"/>
        <v>13.216875</v>
      </c>
      <c r="AG324" t="s">
        <v>363</v>
      </c>
      <c r="AH324" s="11" t="s">
        <v>364</v>
      </c>
      <c r="AI324" s="6">
        <v>80053.0</v>
      </c>
      <c r="AJ324" s="7">
        <v>300.0</v>
      </c>
      <c r="AK324" s="3">
        <f t="shared" si="8"/>
        <v>14429.29488</v>
      </c>
      <c r="AL324" s="1" t="str">
        <f t="shared" si="9"/>
        <v/>
      </c>
      <c r="AM324" s="1">
        <v>2.0</v>
      </c>
      <c r="AN324" s="1">
        <v>2.0</v>
      </c>
    </row>
    <row r="325" ht="13.5" customHeight="1">
      <c r="A325">
        <v>1000.0</v>
      </c>
      <c r="C325" s="3">
        <f t="shared" si="25"/>
        <v>15.89233894</v>
      </c>
      <c r="D325">
        <v>125.61</v>
      </c>
      <c r="E325" s="3">
        <f t="shared" si="2"/>
        <v>0.00009927973573</v>
      </c>
      <c r="F325">
        <v>4.0</v>
      </c>
      <c r="G325">
        <v>99.41840234627429</v>
      </c>
      <c r="H325">
        <v>106.01</v>
      </c>
      <c r="I325" s="3">
        <f t="shared" si="3"/>
        <v>0.00000009927973573</v>
      </c>
      <c r="J325" t="str">
        <f t="shared" si="4"/>
        <v/>
      </c>
      <c r="L325" s="4">
        <v>0.05</v>
      </c>
      <c r="M325" t="s">
        <v>366</v>
      </c>
      <c r="N325" t="s">
        <v>359</v>
      </c>
      <c r="P325" t="s">
        <v>290</v>
      </c>
      <c r="Q325" s="5"/>
      <c r="S325" s="3">
        <v>0.0629234</v>
      </c>
      <c r="T325" s="28"/>
      <c r="U325" s="3">
        <f t="shared" si="5"/>
        <v>0.00009927973573</v>
      </c>
      <c r="V325" t="s">
        <v>37</v>
      </c>
      <c r="W325" t="s">
        <v>38</v>
      </c>
      <c r="X325" t="s">
        <v>360</v>
      </c>
      <c r="Y325" s="11" t="s">
        <v>361</v>
      </c>
      <c r="Z325" t="s">
        <v>362</v>
      </c>
      <c r="AB325" s="1">
        <v>422.94</v>
      </c>
      <c r="AC325">
        <v>8.0</v>
      </c>
      <c r="AD325">
        <v>4.0</v>
      </c>
      <c r="AE325">
        <f t="shared" si="6"/>
        <v>32</v>
      </c>
      <c r="AF325">
        <f t="shared" si="7"/>
        <v>13.216875</v>
      </c>
      <c r="AG325" t="s">
        <v>363</v>
      </c>
      <c r="AH325" s="11" t="s">
        <v>364</v>
      </c>
      <c r="AI325" s="6">
        <v>80053.0</v>
      </c>
      <c r="AJ325" s="7">
        <v>300.0</v>
      </c>
      <c r="AK325" s="3">
        <f t="shared" si="8"/>
        <v>15777.8721</v>
      </c>
      <c r="AL325" s="1" t="str">
        <f t="shared" si="9"/>
        <v/>
      </c>
      <c r="AM325" s="1">
        <v>2.0</v>
      </c>
      <c r="AN325" s="1">
        <v>2.0</v>
      </c>
    </row>
    <row r="326" ht="13.5" customHeight="1">
      <c r="A326">
        <v>300.0</v>
      </c>
      <c r="C326" s="3">
        <f t="shared" si="25"/>
        <v>561.0255547</v>
      </c>
      <c r="D326">
        <v>103.833</v>
      </c>
      <c r="E326" s="3">
        <f t="shared" si="2"/>
        <v>0.0000005765134118</v>
      </c>
      <c r="F326">
        <v>4.0</v>
      </c>
      <c r="G326">
        <v>175.70801544824872</v>
      </c>
      <c r="H326">
        <v>105.575</v>
      </c>
      <c r="I326" s="3">
        <f t="shared" si="3"/>
        <v>0.000000001921711373</v>
      </c>
      <c r="J326" t="str">
        <f t="shared" si="4"/>
        <v/>
      </c>
      <c r="L326" s="4">
        <v>0.1</v>
      </c>
      <c r="M326" t="s">
        <v>367</v>
      </c>
      <c r="N326" t="s">
        <v>359</v>
      </c>
      <c r="P326" t="s">
        <v>290</v>
      </c>
      <c r="Q326" s="5"/>
      <c r="S326" s="3">
        <v>0.00178245</v>
      </c>
      <c r="T326" s="28"/>
      <c r="U326" s="3">
        <f t="shared" si="5"/>
        <v>0.0000005765134118</v>
      </c>
      <c r="V326" t="s">
        <v>37</v>
      </c>
      <c r="W326" t="s">
        <v>38</v>
      </c>
      <c r="X326" t="s">
        <v>360</v>
      </c>
      <c r="Y326" s="11" t="s">
        <v>361</v>
      </c>
      <c r="Z326" t="s">
        <v>362</v>
      </c>
      <c r="AA326" t="s">
        <v>339</v>
      </c>
      <c r="AB326" s="1">
        <v>422.94</v>
      </c>
      <c r="AC326">
        <v>8.0</v>
      </c>
      <c r="AD326">
        <v>4.0</v>
      </c>
      <c r="AE326">
        <f t="shared" si="6"/>
        <v>32</v>
      </c>
      <c r="AF326">
        <f t="shared" si="7"/>
        <v>13.216875</v>
      </c>
      <c r="AG326" t="s">
        <v>363</v>
      </c>
      <c r="AH326" s="11" t="s">
        <v>364</v>
      </c>
      <c r="AI326" s="6">
        <v>80053.0</v>
      </c>
      <c r="AJ326" s="7">
        <v>300.0</v>
      </c>
      <c r="AK326" s="3">
        <f t="shared" si="8"/>
        <v>10781.29189</v>
      </c>
      <c r="AL326" s="1" t="str">
        <f t="shared" si="9"/>
        <v/>
      </c>
      <c r="AM326" s="1">
        <v>2.0</v>
      </c>
      <c r="AN326" s="1">
        <v>2.0</v>
      </c>
    </row>
    <row r="327" ht="13.5" customHeight="1">
      <c r="A327">
        <v>400.0</v>
      </c>
      <c r="C327" s="3">
        <f t="shared" si="25"/>
        <v>175.7080154</v>
      </c>
      <c r="D327">
        <v>105.575</v>
      </c>
      <c r="E327" s="3">
        <f t="shared" si="2"/>
        <v>0.000002537409713</v>
      </c>
      <c r="F327">
        <v>4.0</v>
      </c>
      <c r="G327">
        <v>175.70801544824872</v>
      </c>
      <c r="H327">
        <v>105.575</v>
      </c>
      <c r="I327" s="3">
        <f t="shared" si="3"/>
        <v>0.000000006343524282</v>
      </c>
      <c r="J327" t="str">
        <f t="shared" si="4"/>
        <v/>
      </c>
      <c r="L327" s="4">
        <v>0.1</v>
      </c>
      <c r="M327" t="s">
        <v>367</v>
      </c>
      <c r="N327" t="s">
        <v>359</v>
      </c>
      <c r="P327" t="s">
        <v>290</v>
      </c>
      <c r="Q327" s="5"/>
      <c r="S327" s="3">
        <v>0.00569126</v>
      </c>
      <c r="T327" s="28"/>
      <c r="U327" s="3">
        <f t="shared" si="5"/>
        <v>0.000002537409713</v>
      </c>
      <c r="V327" t="s">
        <v>37</v>
      </c>
      <c r="W327" t="s">
        <v>38</v>
      </c>
      <c r="X327" t="s">
        <v>360</v>
      </c>
      <c r="Y327" s="11" t="s">
        <v>361</v>
      </c>
      <c r="Z327" t="s">
        <v>362</v>
      </c>
      <c r="AB327" s="1">
        <v>422.94</v>
      </c>
      <c r="AC327">
        <v>8.0</v>
      </c>
      <c r="AD327">
        <v>4.0</v>
      </c>
      <c r="AE327">
        <f t="shared" si="6"/>
        <v>32</v>
      </c>
      <c r="AF327">
        <f t="shared" si="7"/>
        <v>13.216875</v>
      </c>
      <c r="AG327" t="s">
        <v>363</v>
      </c>
      <c r="AH327" s="11" t="s">
        <v>364</v>
      </c>
      <c r="AI327" s="6">
        <v>80053.0</v>
      </c>
      <c r="AJ327" s="7">
        <v>300.0</v>
      </c>
      <c r="AK327" s="3">
        <f t="shared" si="8"/>
        <v>11146.08063</v>
      </c>
      <c r="AL327" s="1" t="str">
        <f t="shared" si="9"/>
        <v/>
      </c>
      <c r="AM327" s="1">
        <v>2.0</v>
      </c>
      <c r="AN327" s="1">
        <v>2.0</v>
      </c>
    </row>
    <row r="328" ht="13.5" customHeight="1">
      <c r="A328">
        <v>700.0</v>
      </c>
      <c r="C328" s="3">
        <f t="shared" si="25"/>
        <v>52.08251954</v>
      </c>
      <c r="D328">
        <v>121.603</v>
      </c>
      <c r="E328" s="3">
        <f t="shared" si="2"/>
        <v>0.00001987442777</v>
      </c>
      <c r="F328">
        <v>4.0</v>
      </c>
      <c r="G328">
        <v>175.70801544824872</v>
      </c>
      <c r="H328">
        <v>105.575</v>
      </c>
      <c r="I328" s="3">
        <f t="shared" si="3"/>
        <v>0.00000002839203967</v>
      </c>
      <c r="J328" t="str">
        <f t="shared" si="4"/>
        <v/>
      </c>
      <c r="L328" s="4">
        <v>0.1</v>
      </c>
      <c r="M328" t="s">
        <v>367</v>
      </c>
      <c r="N328" t="s">
        <v>359</v>
      </c>
      <c r="P328" t="s">
        <v>290</v>
      </c>
      <c r="Q328" s="5"/>
      <c r="S328" s="3">
        <v>0.0192003</v>
      </c>
      <c r="T328" s="28"/>
      <c r="U328" s="3">
        <f t="shared" si="5"/>
        <v>0.00001987442777</v>
      </c>
      <c r="V328" t="s">
        <v>37</v>
      </c>
      <c r="W328" t="s">
        <v>38</v>
      </c>
      <c r="X328" t="s">
        <v>360</v>
      </c>
      <c r="Y328" s="11" t="s">
        <v>361</v>
      </c>
      <c r="Z328" t="s">
        <v>362</v>
      </c>
      <c r="AB328" s="1">
        <v>422.94</v>
      </c>
      <c r="AC328">
        <v>8.0</v>
      </c>
      <c r="AD328">
        <v>4.0</v>
      </c>
      <c r="AE328">
        <f t="shared" si="6"/>
        <v>32</v>
      </c>
      <c r="AF328">
        <f t="shared" si="7"/>
        <v>13.216875</v>
      </c>
      <c r="AG328" t="s">
        <v>363</v>
      </c>
      <c r="AH328" s="11" t="s">
        <v>364</v>
      </c>
      <c r="AI328" s="6">
        <v>80053.0</v>
      </c>
      <c r="AJ328" s="7">
        <v>300.0</v>
      </c>
      <c r="AK328" s="3">
        <f t="shared" si="8"/>
        <v>14787.28961</v>
      </c>
      <c r="AL328" s="1" t="str">
        <f t="shared" si="9"/>
        <v/>
      </c>
      <c r="AM328" s="1">
        <v>2.0</v>
      </c>
      <c r="AN328" s="1">
        <v>2.0</v>
      </c>
    </row>
    <row r="329" ht="13.5" customHeight="1">
      <c r="A329">
        <v>1000.0</v>
      </c>
      <c r="C329" s="3">
        <f t="shared" si="25"/>
        <v>35.73279019</v>
      </c>
      <c r="D329">
        <v>124.216</v>
      </c>
      <c r="E329" s="3">
        <f t="shared" si="2"/>
        <v>0.0000431805481</v>
      </c>
      <c r="F329">
        <v>4.0</v>
      </c>
      <c r="G329">
        <v>175.70801544824872</v>
      </c>
      <c r="H329">
        <v>105.575</v>
      </c>
      <c r="I329" s="3">
        <f t="shared" si="3"/>
        <v>0.0000000431805481</v>
      </c>
      <c r="J329" t="str">
        <f t="shared" si="4"/>
        <v/>
      </c>
      <c r="L329" s="4">
        <v>0.1</v>
      </c>
      <c r="M329" t="s">
        <v>367</v>
      </c>
      <c r="N329" t="s">
        <v>359</v>
      </c>
      <c r="P329" t="s">
        <v>290</v>
      </c>
      <c r="Q329" s="5"/>
      <c r="S329" s="3">
        <v>0.0279855</v>
      </c>
      <c r="T329" s="28"/>
      <c r="U329" s="3">
        <f t="shared" si="5"/>
        <v>0.0000431805481</v>
      </c>
      <c r="V329" t="s">
        <v>37</v>
      </c>
      <c r="W329" t="s">
        <v>38</v>
      </c>
      <c r="X329" t="s">
        <v>360</v>
      </c>
      <c r="Y329" s="11" t="s">
        <v>361</v>
      </c>
      <c r="Z329" t="s">
        <v>362</v>
      </c>
      <c r="AB329" s="1">
        <v>422.94</v>
      </c>
      <c r="AC329">
        <v>8.0</v>
      </c>
      <c r="AD329">
        <v>4.0</v>
      </c>
      <c r="AE329">
        <f t="shared" si="6"/>
        <v>32</v>
      </c>
      <c r="AF329">
        <f t="shared" si="7"/>
        <v>13.216875</v>
      </c>
      <c r="AG329" t="s">
        <v>363</v>
      </c>
      <c r="AH329" s="11" t="s">
        <v>364</v>
      </c>
      <c r="AI329" s="6">
        <v>80053.0</v>
      </c>
      <c r="AJ329" s="7">
        <v>300.0</v>
      </c>
      <c r="AK329" s="3">
        <f t="shared" si="8"/>
        <v>15429.61466</v>
      </c>
      <c r="AL329" s="1" t="str">
        <f t="shared" si="9"/>
        <v/>
      </c>
      <c r="AM329" s="1">
        <v>2.0</v>
      </c>
      <c r="AN329" s="1">
        <v>2.0</v>
      </c>
    </row>
    <row r="330" ht="13.5" customHeight="1">
      <c r="A330">
        <v>300.0</v>
      </c>
      <c r="B330">
        <v>0.1</v>
      </c>
      <c r="C330" s="1">
        <v>0.302535</v>
      </c>
      <c r="D330">
        <v>-650.91</v>
      </c>
      <c r="E330" s="3">
        <f t="shared" si="2"/>
        <v>0.04201336983</v>
      </c>
      <c r="F330" s="8">
        <v>1.0</v>
      </c>
      <c r="G330" s="24">
        <v>0.24169</v>
      </c>
      <c r="H330">
        <v>-587.185</v>
      </c>
      <c r="I330" s="3">
        <f t="shared" si="3"/>
        <v>0.0001400445661</v>
      </c>
      <c r="J330">
        <f t="shared" si="4"/>
        <v>0.01179541188</v>
      </c>
      <c r="K330">
        <v>3.56184</v>
      </c>
      <c r="L330" s="4">
        <v>0.0</v>
      </c>
      <c r="M330" t="s">
        <v>35</v>
      </c>
      <c r="N330" t="s">
        <v>368</v>
      </c>
      <c r="O330" s="10"/>
      <c r="P330" t="s">
        <v>35</v>
      </c>
      <c r="Q330" s="5"/>
      <c r="S330" s="3">
        <f t="shared" ref="S330:S515" si="26">IFERROR(1/C330,"")</f>
        <v>3.305402681</v>
      </c>
      <c r="U330" s="3">
        <f t="shared" si="5"/>
        <v>0.04201336983</v>
      </c>
      <c r="V330" t="s">
        <v>37</v>
      </c>
      <c r="W330" t="s">
        <v>38</v>
      </c>
      <c r="X330" t="s">
        <v>369</v>
      </c>
      <c r="Y330" s="11" t="s">
        <v>370</v>
      </c>
      <c r="AB330" s="1">
        <v>206.97</v>
      </c>
      <c r="AC330">
        <v>4.0</v>
      </c>
      <c r="AD330">
        <v>5.0</v>
      </c>
      <c r="AE330">
        <f t="shared" si="6"/>
        <v>20</v>
      </c>
      <c r="AF330">
        <f t="shared" si="7"/>
        <v>10.3485</v>
      </c>
      <c r="AG330" t="s">
        <v>41</v>
      </c>
      <c r="AH330" s="11" t="s">
        <v>42</v>
      </c>
      <c r="AI330" s="6">
        <v>35218.0</v>
      </c>
      <c r="AJ330" s="7">
        <v>300.0</v>
      </c>
      <c r="AK330" s="3">
        <f t="shared" si="8"/>
        <v>423683.8281</v>
      </c>
      <c r="AL330" s="1">
        <f t="shared" si="9"/>
        <v>0.0006792991157</v>
      </c>
      <c r="AM330" s="1">
        <v>62.0</v>
      </c>
      <c r="AN330" s="1">
        <v>8.0</v>
      </c>
    </row>
    <row r="331" ht="13.5" customHeight="1">
      <c r="A331">
        <v>400.0</v>
      </c>
      <c r="B331">
        <v>0.189638</v>
      </c>
      <c r="C331" s="1">
        <v>0.24169</v>
      </c>
      <c r="D331">
        <v>-587.185</v>
      </c>
      <c r="E331" s="3">
        <f t="shared" si="2"/>
        <v>0.05706255521</v>
      </c>
      <c r="F331" s="8">
        <v>1.0</v>
      </c>
      <c r="G331" s="24">
        <v>0.24169</v>
      </c>
      <c r="H331">
        <v>-587.185</v>
      </c>
      <c r="I331" s="3">
        <f t="shared" si="3"/>
        <v>0.000142656388</v>
      </c>
      <c r="J331">
        <f t="shared" si="4"/>
        <v>0.0186044834</v>
      </c>
      <c r="K331">
        <v>3.06714</v>
      </c>
      <c r="L331" s="4">
        <v>0.0</v>
      </c>
      <c r="M331" t="s">
        <v>35</v>
      </c>
      <c r="N331" t="s">
        <v>368</v>
      </c>
      <c r="O331" s="10"/>
      <c r="P331" t="s">
        <v>35</v>
      </c>
      <c r="Q331" s="5"/>
      <c r="S331" s="3">
        <f t="shared" si="26"/>
        <v>4.137531549</v>
      </c>
      <c r="U331" s="3">
        <f t="shared" si="5"/>
        <v>0.05706255521</v>
      </c>
      <c r="V331" t="s">
        <v>37</v>
      </c>
      <c r="W331" t="s">
        <v>38</v>
      </c>
      <c r="X331" t="s">
        <v>369</v>
      </c>
      <c r="Y331" s="11" t="s">
        <v>370</v>
      </c>
      <c r="AB331" s="1">
        <v>206.97</v>
      </c>
      <c r="AC331">
        <v>4.0</v>
      </c>
      <c r="AD331">
        <v>5.0</v>
      </c>
      <c r="AE331">
        <f t="shared" si="6"/>
        <v>20</v>
      </c>
      <c r="AF331">
        <f t="shared" si="7"/>
        <v>10.3485</v>
      </c>
      <c r="AG331" t="s">
        <v>41</v>
      </c>
      <c r="AH331" s="11" t="s">
        <v>42</v>
      </c>
      <c r="AI331" s="6">
        <v>35218.0</v>
      </c>
      <c r="AJ331" s="7">
        <v>300.0</v>
      </c>
      <c r="AK331" s="3">
        <f t="shared" si="8"/>
        <v>344786.2242</v>
      </c>
      <c r="AL331" s="1">
        <f t="shared" si="9"/>
        <v>0.001316611172</v>
      </c>
      <c r="AM331" s="1">
        <v>62.0</v>
      </c>
      <c r="AN331" s="1">
        <v>8.0</v>
      </c>
    </row>
    <row r="332" ht="13.5" customHeight="1">
      <c r="A332" s="12">
        <v>700.0</v>
      </c>
      <c r="B332" s="12">
        <v>0.386026</v>
      </c>
      <c r="C332" s="12">
        <v>0.103099</v>
      </c>
      <c r="D332" s="12">
        <v>-362.325</v>
      </c>
      <c r="E332" s="13">
        <f t="shared" si="2"/>
        <v>0.08913334168</v>
      </c>
      <c r="F332" s="15">
        <v>1.0</v>
      </c>
      <c r="G332" s="33">
        <v>0.24169</v>
      </c>
      <c r="H332" s="12">
        <v>-587.185</v>
      </c>
      <c r="I332" s="13">
        <f t="shared" si="3"/>
        <v>0.0001273333453</v>
      </c>
      <c r="J332" s="12">
        <f t="shared" si="4"/>
        <v>0.04130119209</v>
      </c>
      <c r="K332" s="12">
        <v>2.15813</v>
      </c>
      <c r="L332" s="17">
        <v>0.0</v>
      </c>
      <c r="M332" s="12" t="s">
        <v>35</v>
      </c>
      <c r="N332" s="12" t="s">
        <v>368</v>
      </c>
      <c r="O332" s="18"/>
      <c r="P332" s="12" t="s">
        <v>35</v>
      </c>
      <c r="Q332" s="21"/>
      <c r="R332" s="12"/>
      <c r="S332" s="13">
        <f t="shared" si="26"/>
        <v>9.699415125</v>
      </c>
      <c r="T332" s="12"/>
      <c r="U332" s="13">
        <f t="shared" si="5"/>
        <v>0.08913334168</v>
      </c>
      <c r="V332" s="12" t="s">
        <v>37</v>
      </c>
      <c r="W332" s="12" t="s">
        <v>38</v>
      </c>
      <c r="X332" s="12" t="s">
        <v>369</v>
      </c>
      <c r="Y332" s="19" t="s">
        <v>370</v>
      </c>
      <c r="Z332" s="12"/>
      <c r="AA332" s="12"/>
      <c r="AB332" s="12">
        <v>206.97</v>
      </c>
      <c r="AC332" s="12">
        <v>4.0</v>
      </c>
      <c r="AD332" s="12">
        <v>5.0</v>
      </c>
      <c r="AE332" s="12">
        <f t="shared" si="6"/>
        <v>20</v>
      </c>
      <c r="AF332" s="12">
        <f t="shared" si="7"/>
        <v>10.3485</v>
      </c>
      <c r="AG332" s="12" t="s">
        <v>41</v>
      </c>
      <c r="AH332" s="19" t="s">
        <v>42</v>
      </c>
      <c r="AI332" s="22">
        <v>35218.0</v>
      </c>
      <c r="AJ332" s="23">
        <v>300.0</v>
      </c>
      <c r="AK332" s="13">
        <f t="shared" si="8"/>
        <v>131279.4056</v>
      </c>
      <c r="AL332" s="12">
        <f t="shared" si="9"/>
        <v>0.007676368446</v>
      </c>
      <c r="AM332" s="12">
        <v>62.0</v>
      </c>
      <c r="AN332" s="12">
        <v>8.0</v>
      </c>
      <c r="AO332" s="12"/>
      <c r="AP332" s="12"/>
    </row>
    <row r="333" ht="13.5" customHeight="1">
      <c r="A333">
        <v>1000.0</v>
      </c>
      <c r="B333">
        <v>0.457147</v>
      </c>
      <c r="C333" s="10">
        <v>0.08435295328459388</v>
      </c>
      <c r="D333">
        <v>-282.213</v>
      </c>
      <c r="E333" s="3">
        <f t="shared" si="2"/>
        <v>0.09441776994</v>
      </c>
      <c r="F333" s="8">
        <v>1.0</v>
      </c>
      <c r="G333" s="24">
        <v>0.24169</v>
      </c>
      <c r="H333">
        <v>-587.185</v>
      </c>
      <c r="I333" s="3">
        <f t="shared" si="3"/>
        <v>0.00009441776994</v>
      </c>
      <c r="J333">
        <f t="shared" si="4"/>
        <v>0.0457147</v>
      </c>
      <c r="K333">
        <v>2.06537</v>
      </c>
      <c r="L333" s="4">
        <v>0.0</v>
      </c>
      <c r="M333" t="s">
        <v>35</v>
      </c>
      <c r="N333" t="s">
        <v>368</v>
      </c>
      <c r="O333" s="10"/>
      <c r="P333" t="s">
        <v>35</v>
      </c>
      <c r="Q333" s="5"/>
      <c r="S333" s="3">
        <f t="shared" si="26"/>
        <v>11.85494948</v>
      </c>
      <c r="U333" s="3">
        <f t="shared" si="5"/>
        <v>0.09441776994</v>
      </c>
      <c r="V333" t="s">
        <v>37</v>
      </c>
      <c r="W333" t="s">
        <v>38</v>
      </c>
      <c r="X333" t="s">
        <v>369</v>
      </c>
      <c r="Y333" s="11" t="s">
        <v>370</v>
      </c>
      <c r="AA333" t="s">
        <v>371</v>
      </c>
      <c r="AB333" s="1">
        <v>206.97</v>
      </c>
      <c r="AC333">
        <v>4.0</v>
      </c>
      <c r="AD333">
        <v>5.0</v>
      </c>
      <c r="AE333">
        <f t="shared" si="6"/>
        <v>20</v>
      </c>
      <c r="AF333">
        <f t="shared" si="7"/>
        <v>10.3485</v>
      </c>
      <c r="AG333" t="s">
        <v>41</v>
      </c>
      <c r="AH333" s="11" t="s">
        <v>42</v>
      </c>
      <c r="AI333" s="6">
        <v>35218.0</v>
      </c>
      <c r="AJ333" s="7">
        <v>300.0</v>
      </c>
      <c r="AK333" s="3">
        <f t="shared" si="8"/>
        <v>79644.17737</v>
      </c>
      <c r="AL333" s="1">
        <f t="shared" si="9"/>
        <v>0.01400527593</v>
      </c>
      <c r="AM333" s="1">
        <v>62.0</v>
      </c>
      <c r="AN333" s="1">
        <v>8.0</v>
      </c>
    </row>
    <row r="334" ht="13.5" customHeight="1">
      <c r="A334">
        <v>300.0</v>
      </c>
      <c r="B334">
        <v>0.882422</v>
      </c>
      <c r="C334" s="1">
        <v>0.00919163</v>
      </c>
      <c r="D334">
        <v>-109.244</v>
      </c>
      <c r="E334" s="3">
        <f t="shared" si="2"/>
        <v>0.03895147499</v>
      </c>
      <c r="F334" s="8">
        <v>1.0</v>
      </c>
      <c r="G334">
        <v>0.0106095</v>
      </c>
      <c r="H334">
        <v>-124.72</v>
      </c>
      <c r="I334" s="3">
        <f t="shared" si="3"/>
        <v>0.00012983825</v>
      </c>
      <c r="J334">
        <f t="shared" si="4"/>
        <v>0.02613701787</v>
      </c>
      <c r="K334">
        <v>1.49028</v>
      </c>
      <c r="L334" s="4">
        <v>0.05</v>
      </c>
      <c r="M334" t="s">
        <v>372</v>
      </c>
      <c r="N334" t="s">
        <v>368</v>
      </c>
      <c r="O334" s="10"/>
      <c r="P334" t="s">
        <v>35</v>
      </c>
      <c r="Q334" s="5"/>
      <c r="S334" s="3">
        <f t="shared" si="26"/>
        <v>108.7946316</v>
      </c>
      <c r="U334" s="3">
        <f t="shared" si="5"/>
        <v>0.03895147499</v>
      </c>
      <c r="V334" t="s">
        <v>37</v>
      </c>
      <c r="W334" t="s">
        <v>38</v>
      </c>
      <c r="X334" t="s">
        <v>369</v>
      </c>
      <c r="Y334" s="11" t="s">
        <v>370</v>
      </c>
      <c r="AB334" s="1">
        <v>206.97</v>
      </c>
      <c r="AC334">
        <v>4.0</v>
      </c>
      <c r="AD334">
        <v>5.0</v>
      </c>
      <c r="AE334">
        <f t="shared" si="6"/>
        <v>20</v>
      </c>
      <c r="AF334">
        <f t="shared" si="7"/>
        <v>10.3485</v>
      </c>
      <c r="AG334" t="s">
        <v>41</v>
      </c>
      <c r="AH334" s="11" t="s">
        <v>42</v>
      </c>
      <c r="AI334" s="6">
        <v>35218.0</v>
      </c>
      <c r="AJ334" s="7">
        <v>300.0</v>
      </c>
      <c r="AK334" s="3">
        <f t="shared" si="8"/>
        <v>11934.25154</v>
      </c>
      <c r="AL334" s="1">
        <f t="shared" si="9"/>
        <v>0.05343805886</v>
      </c>
      <c r="AM334" s="1">
        <v>62.0</v>
      </c>
      <c r="AN334" s="1">
        <v>8.0</v>
      </c>
    </row>
    <row r="335" ht="13.5" customHeight="1">
      <c r="A335">
        <v>400.0</v>
      </c>
      <c r="B335">
        <v>0.944579</v>
      </c>
      <c r="C335" s="1">
        <v>0.0106095</v>
      </c>
      <c r="D335">
        <v>-124.72</v>
      </c>
      <c r="E335" s="3">
        <f t="shared" si="2"/>
        <v>0.0586458491</v>
      </c>
      <c r="F335" s="8">
        <v>1.0</v>
      </c>
      <c r="G335">
        <v>0.0106095</v>
      </c>
      <c r="H335">
        <v>-124.72</v>
      </c>
      <c r="I335" s="3">
        <f t="shared" si="3"/>
        <v>0.0001466146227</v>
      </c>
      <c r="J335">
        <f t="shared" si="4"/>
        <v>0.03984823921</v>
      </c>
      <c r="K335">
        <v>1.47173</v>
      </c>
      <c r="L335" s="4">
        <v>0.05</v>
      </c>
      <c r="M335" t="s">
        <v>372</v>
      </c>
      <c r="N335" t="s">
        <v>368</v>
      </c>
      <c r="O335" s="10"/>
      <c r="P335" t="s">
        <v>35</v>
      </c>
      <c r="Q335" s="5"/>
      <c r="S335" s="3">
        <f t="shared" si="26"/>
        <v>94.25514869</v>
      </c>
      <c r="U335" s="3">
        <f t="shared" si="5"/>
        <v>0.0586458491</v>
      </c>
      <c r="V335" t="s">
        <v>37</v>
      </c>
      <c r="W335" t="s">
        <v>38</v>
      </c>
      <c r="X335" t="s">
        <v>369</v>
      </c>
      <c r="Y335" s="11" t="s">
        <v>370</v>
      </c>
      <c r="AB335" s="1">
        <v>206.97</v>
      </c>
      <c r="AC335">
        <v>4.0</v>
      </c>
      <c r="AD335">
        <v>5.0</v>
      </c>
      <c r="AE335">
        <f t="shared" si="6"/>
        <v>20</v>
      </c>
      <c r="AF335">
        <f t="shared" si="7"/>
        <v>10.3485</v>
      </c>
      <c r="AG335" t="s">
        <v>41</v>
      </c>
      <c r="AH335" s="11" t="s">
        <v>42</v>
      </c>
      <c r="AI335" s="6">
        <v>35218.0</v>
      </c>
      <c r="AJ335" s="7">
        <v>300.0</v>
      </c>
      <c r="AK335" s="3">
        <f t="shared" si="8"/>
        <v>15555.0784</v>
      </c>
      <c r="AL335" s="1">
        <f t="shared" si="9"/>
        <v>0.06250672686</v>
      </c>
      <c r="AM335" s="1">
        <v>62.0</v>
      </c>
      <c r="AN335" s="1">
        <v>8.0</v>
      </c>
    </row>
    <row r="336" ht="13.5" customHeight="1">
      <c r="A336" s="12">
        <v>700.0</v>
      </c>
      <c r="B336" s="12">
        <v>1.1113</v>
      </c>
      <c r="C336" s="12">
        <v>0.0155708</v>
      </c>
      <c r="D336" s="12">
        <v>-168.417</v>
      </c>
      <c r="E336" s="13">
        <f t="shared" si="2"/>
        <v>0.1275143225</v>
      </c>
      <c r="F336" s="15">
        <v>1.0</v>
      </c>
      <c r="G336" s="12">
        <v>0.0106095</v>
      </c>
      <c r="H336" s="12">
        <v>-124.72</v>
      </c>
      <c r="I336" s="13">
        <f t="shared" si="3"/>
        <v>0.0001821633178</v>
      </c>
      <c r="J336" s="12">
        <f t="shared" si="4"/>
        <v>0.07961733182</v>
      </c>
      <c r="K336" s="12">
        <v>1.60159</v>
      </c>
      <c r="L336" s="17">
        <v>0.05</v>
      </c>
      <c r="M336" s="12" t="s">
        <v>372</v>
      </c>
      <c r="N336" s="12" t="s">
        <v>368</v>
      </c>
      <c r="O336" s="18"/>
      <c r="P336" s="12" t="s">
        <v>35</v>
      </c>
      <c r="Q336" s="21"/>
      <c r="R336" s="12"/>
      <c r="S336" s="13">
        <f t="shared" si="26"/>
        <v>64.22277597</v>
      </c>
      <c r="T336" s="12"/>
      <c r="U336" s="13">
        <f t="shared" si="5"/>
        <v>0.1275143225</v>
      </c>
      <c r="V336" s="12" t="s">
        <v>37</v>
      </c>
      <c r="W336" s="12" t="s">
        <v>38</v>
      </c>
      <c r="X336" s="12" t="s">
        <v>369</v>
      </c>
      <c r="Y336" s="19" t="s">
        <v>370</v>
      </c>
      <c r="Z336" s="12"/>
      <c r="AA336" s="12"/>
      <c r="AB336" s="12">
        <v>206.97</v>
      </c>
      <c r="AC336" s="12">
        <v>4.0</v>
      </c>
      <c r="AD336" s="12">
        <v>5.0</v>
      </c>
      <c r="AE336" s="12">
        <f t="shared" si="6"/>
        <v>20</v>
      </c>
      <c r="AF336" s="12">
        <f t="shared" si="7"/>
        <v>10.3485</v>
      </c>
      <c r="AG336" s="12" t="s">
        <v>41</v>
      </c>
      <c r="AH336" s="19" t="s">
        <v>42</v>
      </c>
      <c r="AI336" s="22">
        <v>35218.0</v>
      </c>
      <c r="AJ336" s="23">
        <v>300.0</v>
      </c>
      <c r="AK336" s="13">
        <f t="shared" si="8"/>
        <v>28364.28589</v>
      </c>
      <c r="AL336" s="12">
        <f t="shared" si="9"/>
        <v>0.06848975165</v>
      </c>
      <c r="AM336" s="12">
        <v>62.0</v>
      </c>
      <c r="AN336" s="12">
        <v>8.0</v>
      </c>
      <c r="AO336" s="12"/>
      <c r="AP336" s="12"/>
    </row>
    <row r="337" ht="13.5" customHeight="1">
      <c r="A337">
        <v>1000.0</v>
      </c>
      <c r="B337">
        <v>2.06923</v>
      </c>
      <c r="C337" s="1">
        <v>0.0186642</v>
      </c>
      <c r="D337">
        <v>-244.888</v>
      </c>
      <c r="E337" s="3">
        <f t="shared" si="2"/>
        <v>0.3213110262</v>
      </c>
      <c r="F337" s="8">
        <v>1.0</v>
      </c>
      <c r="G337">
        <v>0.0106095</v>
      </c>
      <c r="H337">
        <v>-124.72</v>
      </c>
      <c r="I337" s="3">
        <f t="shared" si="3"/>
        <v>0.0003213110262</v>
      </c>
      <c r="J337">
        <f t="shared" si="4"/>
        <v>0.1990823974</v>
      </c>
      <c r="K337">
        <v>1.61396</v>
      </c>
      <c r="L337" s="4">
        <v>0.05</v>
      </c>
      <c r="M337" t="s">
        <v>372</v>
      </c>
      <c r="N337" t="s">
        <v>368</v>
      </c>
      <c r="O337" s="10"/>
      <c r="P337" t="s">
        <v>35</v>
      </c>
      <c r="Q337" s="5"/>
      <c r="S337" s="3">
        <f t="shared" si="26"/>
        <v>53.57850859</v>
      </c>
      <c r="U337" s="3">
        <f t="shared" si="5"/>
        <v>0.3213110262</v>
      </c>
      <c r="V337" t="s">
        <v>37</v>
      </c>
      <c r="W337" t="s">
        <v>38</v>
      </c>
      <c r="X337" t="s">
        <v>369</v>
      </c>
      <c r="Y337" s="11" t="s">
        <v>370</v>
      </c>
      <c r="AA337" t="s">
        <v>373</v>
      </c>
      <c r="AB337" s="1">
        <v>206.97</v>
      </c>
      <c r="AC337">
        <v>4.0</v>
      </c>
      <c r="AD337">
        <v>5.0</v>
      </c>
      <c r="AE337">
        <f t="shared" si="6"/>
        <v>20</v>
      </c>
      <c r="AF337">
        <f t="shared" si="7"/>
        <v>10.3485</v>
      </c>
      <c r="AG337" t="s">
        <v>41</v>
      </c>
      <c r="AH337" s="11" t="s">
        <v>42</v>
      </c>
      <c r="AI337" s="6">
        <v>35218.0</v>
      </c>
      <c r="AJ337" s="7">
        <v>300.0</v>
      </c>
      <c r="AK337" s="3">
        <f t="shared" si="8"/>
        <v>59970.13254</v>
      </c>
      <c r="AL337" s="1">
        <f t="shared" si="9"/>
        <v>0.08100049627</v>
      </c>
      <c r="AM337" s="1">
        <v>62.0</v>
      </c>
      <c r="AN337" s="1">
        <v>8.0</v>
      </c>
    </row>
    <row r="338" ht="13.5" customHeight="1">
      <c r="A338">
        <v>300.0</v>
      </c>
      <c r="B338">
        <v>0.519785</v>
      </c>
      <c r="C338" s="1">
        <v>0.00389918</v>
      </c>
      <c r="D338">
        <v>-52.8011</v>
      </c>
      <c r="E338" s="3">
        <f t="shared" si="2"/>
        <v>0.02145032669</v>
      </c>
      <c r="F338" s="8">
        <v>1.0</v>
      </c>
      <c r="G338">
        <v>0.0043831</v>
      </c>
      <c r="H338">
        <v>-60.084</v>
      </c>
      <c r="I338" s="3">
        <f t="shared" si="3"/>
        <v>0.00007150108898</v>
      </c>
      <c r="J338">
        <f t="shared" si="4"/>
        <v>0.01243302596</v>
      </c>
      <c r="K338">
        <v>1.72527</v>
      </c>
      <c r="L338" s="4">
        <v>0.1</v>
      </c>
      <c r="M338" t="s">
        <v>374</v>
      </c>
      <c r="N338" t="s">
        <v>368</v>
      </c>
      <c r="O338" s="10"/>
      <c r="P338" t="s">
        <v>35</v>
      </c>
      <c r="Q338" s="5"/>
      <c r="S338" s="3">
        <f t="shared" si="26"/>
        <v>256.4641796</v>
      </c>
      <c r="U338" s="3">
        <f t="shared" si="5"/>
        <v>0.02145032669</v>
      </c>
      <c r="V338" t="s">
        <v>37</v>
      </c>
      <c r="W338" t="s">
        <v>38</v>
      </c>
      <c r="X338" t="s">
        <v>369</v>
      </c>
      <c r="Y338" s="11" t="s">
        <v>370</v>
      </c>
      <c r="AB338" s="1">
        <v>207.52</v>
      </c>
      <c r="AC338">
        <v>4.0</v>
      </c>
      <c r="AD338">
        <v>5.0</v>
      </c>
      <c r="AE338">
        <f t="shared" si="6"/>
        <v>20</v>
      </c>
      <c r="AF338">
        <f t="shared" si="7"/>
        <v>10.376</v>
      </c>
      <c r="AG338" t="s">
        <v>135</v>
      </c>
      <c r="AH338" s="11" t="s">
        <v>136</v>
      </c>
      <c r="AI338" s="6">
        <v>164755.0</v>
      </c>
      <c r="AJ338" s="7">
        <v>300.0</v>
      </c>
      <c r="AK338" s="3">
        <f t="shared" si="8"/>
        <v>2787.956161</v>
      </c>
      <c r="AL338" s="1">
        <f t="shared" si="9"/>
        <v>0.1088129855</v>
      </c>
      <c r="AM338" s="1">
        <v>62.0</v>
      </c>
      <c r="AN338" s="1">
        <v>8.0</v>
      </c>
    </row>
    <row r="339" ht="13.5" customHeight="1">
      <c r="A339">
        <v>400.0</v>
      </c>
      <c r="B339">
        <v>0.598425</v>
      </c>
      <c r="C339" s="1">
        <v>0.0043831</v>
      </c>
      <c r="D339">
        <v>-60.084</v>
      </c>
      <c r="E339" s="3">
        <f t="shared" si="2"/>
        <v>0.03294551396</v>
      </c>
      <c r="F339" s="8">
        <v>1.0</v>
      </c>
      <c r="G339">
        <v>0.0043831</v>
      </c>
      <c r="H339">
        <v>-60.084</v>
      </c>
      <c r="I339" s="3">
        <f t="shared" si="3"/>
        <v>0.0000823637849</v>
      </c>
      <c r="J339">
        <f t="shared" si="4"/>
        <v>0.02010478734</v>
      </c>
      <c r="K339">
        <v>1.63869</v>
      </c>
      <c r="L339" s="4">
        <v>0.1</v>
      </c>
      <c r="M339" t="s">
        <v>374</v>
      </c>
      <c r="N339" t="s">
        <v>368</v>
      </c>
      <c r="O339" s="10"/>
      <c r="P339" t="s">
        <v>35</v>
      </c>
      <c r="Q339" s="5"/>
      <c r="S339" s="3">
        <f t="shared" si="26"/>
        <v>228.1490269</v>
      </c>
      <c r="U339" s="3">
        <f t="shared" si="5"/>
        <v>0.03294551396</v>
      </c>
      <c r="V339" t="s">
        <v>37</v>
      </c>
      <c r="W339" t="s">
        <v>38</v>
      </c>
      <c r="X339" t="s">
        <v>369</v>
      </c>
      <c r="Y339" s="11" t="s">
        <v>370</v>
      </c>
      <c r="AB339" s="1">
        <v>207.52</v>
      </c>
      <c r="AC339">
        <v>4.0</v>
      </c>
      <c r="AD339">
        <v>5.0</v>
      </c>
      <c r="AE339">
        <f t="shared" si="6"/>
        <v>20</v>
      </c>
      <c r="AF339">
        <f t="shared" si="7"/>
        <v>10.376</v>
      </c>
      <c r="AG339" t="s">
        <v>135</v>
      </c>
      <c r="AH339" s="11" t="s">
        <v>136</v>
      </c>
      <c r="AI339" s="6">
        <v>164755.0</v>
      </c>
      <c r="AJ339" s="7">
        <v>300.0</v>
      </c>
      <c r="AK339" s="3">
        <f t="shared" si="8"/>
        <v>3610.087056</v>
      </c>
      <c r="AL339" s="1">
        <f t="shared" si="9"/>
        <v>0.1358850364</v>
      </c>
      <c r="AM339" s="1">
        <v>62.0</v>
      </c>
      <c r="AN339" s="1">
        <v>8.0</v>
      </c>
    </row>
    <row r="340" ht="13.5" customHeight="1">
      <c r="A340">
        <v>700.0</v>
      </c>
      <c r="B340">
        <v>0.837674</v>
      </c>
      <c r="C340" s="1">
        <v>0.00614631</v>
      </c>
      <c r="D340">
        <v>-84.6639</v>
      </c>
      <c r="E340" s="3">
        <f t="shared" si="2"/>
        <v>0.0816356997</v>
      </c>
      <c r="F340" s="8">
        <v>1.0</v>
      </c>
      <c r="G340">
        <v>0.0043831</v>
      </c>
      <c r="H340">
        <v>-60.084</v>
      </c>
      <c r="I340" s="3">
        <f t="shared" si="3"/>
        <v>0.0001166224281</v>
      </c>
      <c r="J340">
        <f t="shared" si="4"/>
        <v>0.05058099315</v>
      </c>
      <c r="K340">
        <v>1.61396</v>
      </c>
      <c r="L340" s="4">
        <v>0.1</v>
      </c>
      <c r="M340" t="s">
        <v>374</v>
      </c>
      <c r="N340" t="s">
        <v>368</v>
      </c>
      <c r="O340" s="10"/>
      <c r="P340" t="s">
        <v>35</v>
      </c>
      <c r="Q340" s="5"/>
      <c r="S340" s="3">
        <f t="shared" si="26"/>
        <v>162.6992456</v>
      </c>
      <c r="U340" s="3">
        <f t="shared" si="5"/>
        <v>0.0816356997</v>
      </c>
      <c r="V340" t="s">
        <v>37</v>
      </c>
      <c r="W340" t="s">
        <v>38</v>
      </c>
      <c r="X340" t="s">
        <v>369</v>
      </c>
      <c r="Y340" s="11" t="s">
        <v>370</v>
      </c>
      <c r="AB340" s="1">
        <v>207.52</v>
      </c>
      <c r="AC340">
        <v>4.0</v>
      </c>
      <c r="AD340">
        <v>5.0</v>
      </c>
      <c r="AE340">
        <f t="shared" si="6"/>
        <v>20</v>
      </c>
      <c r="AF340">
        <f t="shared" si="7"/>
        <v>10.376</v>
      </c>
      <c r="AG340" t="s">
        <v>135</v>
      </c>
      <c r="AH340" s="11" t="s">
        <v>136</v>
      </c>
      <c r="AI340" s="6">
        <v>164755.0</v>
      </c>
      <c r="AJ340" s="7">
        <v>300.0</v>
      </c>
      <c r="AK340" s="3">
        <f t="shared" si="8"/>
        <v>7167.975963</v>
      </c>
      <c r="AL340" s="1">
        <f t="shared" si="9"/>
        <v>0.1721791813</v>
      </c>
      <c r="AM340" s="1">
        <v>62.0</v>
      </c>
      <c r="AN340" s="1">
        <v>8.0</v>
      </c>
    </row>
    <row r="341" ht="13.5" customHeight="1">
      <c r="A341">
        <v>1000.0</v>
      </c>
      <c r="B341">
        <v>1.37033</v>
      </c>
      <c r="C341" s="1">
        <v>0.00782461</v>
      </c>
      <c r="D341">
        <v>-128.361</v>
      </c>
      <c r="E341" s="3">
        <f t="shared" si="2"/>
        <v>0.2105733873</v>
      </c>
      <c r="F341" s="8">
        <v>1.0</v>
      </c>
      <c r="G341">
        <v>0.0043831</v>
      </c>
      <c r="H341">
        <v>-60.084</v>
      </c>
      <c r="I341" s="3">
        <f t="shared" si="3"/>
        <v>0.0002105733873</v>
      </c>
      <c r="J341">
        <f t="shared" si="4"/>
        <v>0.1330183617</v>
      </c>
      <c r="K341">
        <v>1.58304</v>
      </c>
      <c r="L341" s="4">
        <v>0.1</v>
      </c>
      <c r="M341" t="s">
        <v>374</v>
      </c>
      <c r="N341" t="s">
        <v>368</v>
      </c>
      <c r="O341" s="10"/>
      <c r="P341" t="s">
        <v>35</v>
      </c>
      <c r="Q341" s="5"/>
      <c r="S341" s="3">
        <f t="shared" si="26"/>
        <v>127.8018968</v>
      </c>
      <c r="U341" s="3">
        <f t="shared" si="5"/>
        <v>0.2105733873</v>
      </c>
      <c r="V341" t="s">
        <v>37</v>
      </c>
      <c r="W341" t="s">
        <v>38</v>
      </c>
      <c r="X341" t="s">
        <v>369</v>
      </c>
      <c r="Y341" s="11" t="s">
        <v>370</v>
      </c>
      <c r="AA341" t="s">
        <v>375</v>
      </c>
      <c r="AB341" s="1">
        <v>207.52</v>
      </c>
      <c r="AC341">
        <v>4.0</v>
      </c>
      <c r="AD341">
        <v>5.0</v>
      </c>
      <c r="AE341">
        <f t="shared" si="6"/>
        <v>20</v>
      </c>
      <c r="AF341">
        <f t="shared" si="7"/>
        <v>10.376</v>
      </c>
      <c r="AG341" t="s">
        <v>135</v>
      </c>
      <c r="AH341" s="11" t="s">
        <v>136</v>
      </c>
      <c r="AI341" s="6">
        <v>164755.0</v>
      </c>
      <c r="AJ341" s="7">
        <v>300.0</v>
      </c>
      <c r="AK341" s="3">
        <f t="shared" si="8"/>
        <v>16476.54632</v>
      </c>
      <c r="AL341" s="1">
        <f t="shared" si="9"/>
        <v>0.1969859437</v>
      </c>
      <c r="AM341" s="1">
        <v>62.0</v>
      </c>
      <c r="AN341" s="1">
        <v>8.0</v>
      </c>
    </row>
    <row r="342" ht="13.5" customHeight="1">
      <c r="A342">
        <v>300.0</v>
      </c>
      <c r="B342">
        <v>0.335165</v>
      </c>
      <c r="C342" s="1">
        <v>0.00336145</v>
      </c>
      <c r="D342">
        <v>-38.2353</v>
      </c>
      <c r="E342" s="3">
        <f t="shared" si="2"/>
        <v>0.01304738877</v>
      </c>
      <c r="F342" s="8">
        <v>1.0</v>
      </c>
      <c r="G342">
        <v>0.00359065</v>
      </c>
      <c r="H342">
        <v>-49.1597</v>
      </c>
      <c r="I342" s="3">
        <f t="shared" si="3"/>
        <v>0.0000434912959</v>
      </c>
      <c r="J342">
        <f t="shared" si="4"/>
        <v>0.007932121961</v>
      </c>
      <c r="K342">
        <v>1.64488</v>
      </c>
      <c r="L342" s="4">
        <v>0.15</v>
      </c>
      <c r="M342" t="s">
        <v>376</v>
      </c>
      <c r="N342" t="s">
        <v>368</v>
      </c>
      <c r="O342" s="10"/>
      <c r="P342" t="s">
        <v>35</v>
      </c>
      <c r="Q342" s="5"/>
      <c r="S342" s="3">
        <f t="shared" si="26"/>
        <v>297.4906662</v>
      </c>
      <c r="U342" s="3">
        <f t="shared" si="5"/>
        <v>0.01304738877</v>
      </c>
      <c r="V342" t="s">
        <v>37</v>
      </c>
      <c r="W342" t="s">
        <v>38</v>
      </c>
      <c r="X342" t="s">
        <v>369</v>
      </c>
      <c r="Y342" s="11" t="s">
        <v>370</v>
      </c>
      <c r="AB342" s="1">
        <v>207.52</v>
      </c>
      <c r="AC342">
        <v>4.0</v>
      </c>
      <c r="AD342">
        <v>5.0</v>
      </c>
      <c r="AE342">
        <f t="shared" si="6"/>
        <v>20</v>
      </c>
      <c r="AF342">
        <f t="shared" si="7"/>
        <v>10.376</v>
      </c>
      <c r="AG342" t="s">
        <v>135</v>
      </c>
      <c r="AH342" s="11" t="s">
        <v>136</v>
      </c>
      <c r="AI342" s="6">
        <v>164755.0</v>
      </c>
      <c r="AJ342" s="7">
        <v>300.0</v>
      </c>
      <c r="AK342" s="3">
        <f t="shared" si="8"/>
        <v>1461.938166</v>
      </c>
      <c r="AL342" s="1">
        <f t="shared" si="9"/>
        <v>0.1323884829</v>
      </c>
      <c r="AM342" s="1">
        <v>62.0</v>
      </c>
      <c r="AN342" s="1">
        <v>8.0</v>
      </c>
    </row>
    <row r="343" ht="13.5" customHeight="1">
      <c r="A343">
        <v>400.0</v>
      </c>
      <c r="B343">
        <v>0.35777</v>
      </c>
      <c r="C343" s="1">
        <v>0.00359065</v>
      </c>
      <c r="D343">
        <v>-49.1597</v>
      </c>
      <c r="E343" s="3">
        <f t="shared" si="2"/>
        <v>0.02692187881</v>
      </c>
      <c r="F343" s="8">
        <v>1.0</v>
      </c>
      <c r="G343">
        <v>0.00359065</v>
      </c>
      <c r="H343">
        <v>-49.1597</v>
      </c>
      <c r="I343" s="3">
        <f t="shared" si="3"/>
        <v>0.00006730469704</v>
      </c>
      <c r="J343">
        <f t="shared" si="4"/>
        <v>0.01714037883</v>
      </c>
      <c r="K343">
        <v>1.57067</v>
      </c>
      <c r="L343" s="4">
        <v>0.15</v>
      </c>
      <c r="M343" t="s">
        <v>376</v>
      </c>
      <c r="N343" t="s">
        <v>368</v>
      </c>
      <c r="O343" s="10"/>
      <c r="P343" t="s">
        <v>35</v>
      </c>
      <c r="Q343" s="5"/>
      <c r="S343" s="3">
        <f t="shared" si="26"/>
        <v>278.501107</v>
      </c>
      <c r="U343" s="3">
        <f t="shared" si="5"/>
        <v>0.02692187881</v>
      </c>
      <c r="V343" t="s">
        <v>37</v>
      </c>
      <c r="W343" t="s">
        <v>38</v>
      </c>
      <c r="X343" t="s">
        <v>369</v>
      </c>
      <c r="Y343" s="11" t="s">
        <v>370</v>
      </c>
      <c r="AB343" s="1">
        <v>207.52</v>
      </c>
      <c r="AC343">
        <v>4.0</v>
      </c>
      <c r="AD343">
        <v>5.0</v>
      </c>
      <c r="AE343">
        <f t="shared" si="6"/>
        <v>20</v>
      </c>
      <c r="AF343">
        <f t="shared" si="7"/>
        <v>10.376</v>
      </c>
      <c r="AG343" t="s">
        <v>135</v>
      </c>
      <c r="AH343" s="11" t="s">
        <v>136</v>
      </c>
      <c r="AI343" s="6">
        <v>164755.0</v>
      </c>
      <c r="AJ343" s="7">
        <v>300.0</v>
      </c>
      <c r="AK343" s="3">
        <f t="shared" si="8"/>
        <v>2416.676104</v>
      </c>
      <c r="AL343" s="1">
        <f t="shared" si="9"/>
        <v>0.1730580456</v>
      </c>
      <c r="AM343" s="1">
        <v>62.0</v>
      </c>
      <c r="AN343" s="1">
        <v>8.0</v>
      </c>
    </row>
    <row r="344" ht="13.5" customHeight="1">
      <c r="A344">
        <v>700.0</v>
      </c>
      <c r="B344">
        <v>0.356355</v>
      </c>
      <c r="C344" s="1">
        <v>0.00481615</v>
      </c>
      <c r="D344">
        <v>-60.9944</v>
      </c>
      <c r="E344" s="3">
        <f t="shared" si="2"/>
        <v>0.05407268839</v>
      </c>
      <c r="F344" s="8">
        <v>1.0</v>
      </c>
      <c r="G344">
        <v>0.00359065</v>
      </c>
      <c r="H344">
        <v>-49.1597</v>
      </c>
      <c r="I344" s="3">
        <f t="shared" si="3"/>
        <v>0.0000772466977</v>
      </c>
      <c r="J344">
        <f t="shared" si="4"/>
        <v>0.03238641862</v>
      </c>
      <c r="K344">
        <v>1.66961</v>
      </c>
      <c r="L344" s="4">
        <v>0.15</v>
      </c>
      <c r="M344" t="s">
        <v>376</v>
      </c>
      <c r="N344" t="s">
        <v>368</v>
      </c>
      <c r="O344" s="10"/>
      <c r="P344" t="s">
        <v>35</v>
      </c>
      <c r="Q344" s="5"/>
      <c r="S344" s="3">
        <f t="shared" si="26"/>
        <v>207.634729</v>
      </c>
      <c r="U344" s="3">
        <f t="shared" si="5"/>
        <v>0.05407268839</v>
      </c>
      <c r="V344" t="s">
        <v>37</v>
      </c>
      <c r="W344" t="s">
        <v>38</v>
      </c>
      <c r="X344" t="s">
        <v>369</v>
      </c>
      <c r="Y344" s="11" t="s">
        <v>370</v>
      </c>
      <c r="AB344" s="1">
        <v>207.52</v>
      </c>
      <c r="AC344">
        <v>4.0</v>
      </c>
      <c r="AD344">
        <v>5.0</v>
      </c>
      <c r="AE344">
        <f t="shared" si="6"/>
        <v>20</v>
      </c>
      <c r="AF344">
        <f t="shared" si="7"/>
        <v>10.376</v>
      </c>
      <c r="AG344" t="s">
        <v>135</v>
      </c>
      <c r="AH344" s="11" t="s">
        <v>136</v>
      </c>
      <c r="AI344" s="6">
        <v>164755.0</v>
      </c>
      <c r="AJ344" s="7">
        <v>300.0</v>
      </c>
      <c r="AK344" s="3">
        <f t="shared" si="8"/>
        <v>3720.316831</v>
      </c>
      <c r="AL344" s="1">
        <f t="shared" si="9"/>
        <v>0.212408956</v>
      </c>
      <c r="AM344" s="1">
        <v>62.0</v>
      </c>
      <c r="AN344" s="1">
        <v>8.0</v>
      </c>
    </row>
    <row r="345" ht="13.5" customHeight="1">
      <c r="A345">
        <v>1000.0</v>
      </c>
      <c r="B345">
        <v>1.2022</v>
      </c>
      <c r="C345" s="1">
        <v>0.00595672</v>
      </c>
      <c r="D345">
        <v>-101.05</v>
      </c>
      <c r="E345" s="3">
        <f t="shared" si="2"/>
        <v>0.1714215625</v>
      </c>
      <c r="F345" s="8">
        <v>1.0</v>
      </c>
      <c r="G345">
        <v>0.00359065</v>
      </c>
      <c r="H345">
        <v>-49.1597</v>
      </c>
      <c r="I345" s="3">
        <f t="shared" si="3"/>
        <v>0.0001714215625</v>
      </c>
      <c r="J345">
        <f t="shared" si="4"/>
        <v>0.1011724629</v>
      </c>
      <c r="K345">
        <v>1.69435</v>
      </c>
      <c r="L345" s="4">
        <v>0.15</v>
      </c>
      <c r="M345" t="s">
        <v>376</v>
      </c>
      <c r="N345" t="s">
        <v>368</v>
      </c>
      <c r="O345" s="10"/>
      <c r="P345" t="s">
        <v>35</v>
      </c>
      <c r="Q345" s="5"/>
      <c r="S345" s="3">
        <f t="shared" si="26"/>
        <v>167.8776239</v>
      </c>
      <c r="U345" s="3">
        <f t="shared" si="5"/>
        <v>0.1714215625</v>
      </c>
      <c r="V345" t="s">
        <v>37</v>
      </c>
      <c r="W345" t="s">
        <v>38</v>
      </c>
      <c r="X345" t="s">
        <v>369</v>
      </c>
      <c r="Y345" s="11" t="s">
        <v>370</v>
      </c>
      <c r="AA345" t="s">
        <v>375</v>
      </c>
      <c r="AB345" s="1">
        <v>207.52</v>
      </c>
      <c r="AC345">
        <v>4.0</v>
      </c>
      <c r="AD345">
        <v>5.0</v>
      </c>
      <c r="AE345">
        <f t="shared" si="6"/>
        <v>20</v>
      </c>
      <c r="AF345">
        <f t="shared" si="7"/>
        <v>10.376</v>
      </c>
      <c r="AG345" t="s">
        <v>135</v>
      </c>
      <c r="AH345" s="11" t="s">
        <v>136</v>
      </c>
      <c r="AI345" s="6">
        <v>164755.0</v>
      </c>
      <c r="AJ345" s="7">
        <v>300.0</v>
      </c>
      <c r="AK345" s="3">
        <f t="shared" si="8"/>
        <v>10211.1025</v>
      </c>
      <c r="AL345" s="1">
        <f t="shared" si="9"/>
        <v>0.2417572534</v>
      </c>
      <c r="AM345" s="1">
        <v>62.0</v>
      </c>
      <c r="AN345" s="1">
        <v>8.0</v>
      </c>
    </row>
    <row r="346" ht="13.5" customHeight="1">
      <c r="A346">
        <v>300.0</v>
      </c>
      <c r="C346" s="1">
        <v>0.0152199</v>
      </c>
      <c r="D346">
        <v>-9.10364</v>
      </c>
      <c r="E346" s="3">
        <f t="shared" si="2"/>
        <v>0.0001633576986</v>
      </c>
      <c r="F346" s="8">
        <v>1.0</v>
      </c>
      <c r="G346">
        <v>0.0120812</v>
      </c>
      <c r="H346">
        <v>-20.028</v>
      </c>
      <c r="I346" s="3">
        <f t="shared" si="3"/>
        <v>0.0000005445256621</v>
      </c>
      <c r="J346" t="str">
        <f t="shared" si="4"/>
        <v/>
      </c>
      <c r="L346" s="4">
        <v>0.4</v>
      </c>
      <c r="M346" t="s">
        <v>377</v>
      </c>
      <c r="N346" t="s">
        <v>368</v>
      </c>
      <c r="O346" s="10"/>
      <c r="P346" t="s">
        <v>35</v>
      </c>
      <c r="Q346" s="5"/>
      <c r="S346" s="3">
        <f t="shared" si="26"/>
        <v>65.70345403</v>
      </c>
      <c r="U346" s="3">
        <f t="shared" si="5"/>
        <v>0.0001633576986</v>
      </c>
      <c r="V346" t="s">
        <v>37</v>
      </c>
      <c r="W346" t="s">
        <v>38</v>
      </c>
      <c r="X346" t="s">
        <v>369</v>
      </c>
      <c r="Y346" s="11" t="s">
        <v>370</v>
      </c>
      <c r="AB346" s="1">
        <v>207.52</v>
      </c>
      <c r="AC346">
        <v>4.0</v>
      </c>
      <c r="AD346">
        <v>5.0</v>
      </c>
      <c r="AE346">
        <f t="shared" si="6"/>
        <v>20</v>
      </c>
      <c r="AF346">
        <f t="shared" si="7"/>
        <v>10.376</v>
      </c>
      <c r="AG346" t="s">
        <v>135</v>
      </c>
      <c r="AH346" s="11" t="s">
        <v>136</v>
      </c>
      <c r="AI346" s="6">
        <v>164755.0</v>
      </c>
      <c r="AJ346" s="7">
        <v>300.0</v>
      </c>
      <c r="AK346" s="3">
        <f t="shared" si="8"/>
        <v>82.87626125</v>
      </c>
      <c r="AL346" s="1" t="str">
        <f t="shared" si="9"/>
        <v/>
      </c>
      <c r="AM346" s="1">
        <v>62.0</v>
      </c>
      <c r="AN346" s="1">
        <v>8.0</v>
      </c>
    </row>
    <row r="347" ht="13.5" customHeight="1">
      <c r="A347">
        <v>400.0</v>
      </c>
      <c r="C347" s="1">
        <v>0.0120812</v>
      </c>
      <c r="D347">
        <v>-20.028</v>
      </c>
      <c r="E347" s="3">
        <f t="shared" si="2"/>
        <v>0.001328082588</v>
      </c>
      <c r="F347" s="8">
        <v>1.0</v>
      </c>
      <c r="G347">
        <v>0.0120812</v>
      </c>
      <c r="H347">
        <v>-20.028</v>
      </c>
      <c r="I347" s="3">
        <f t="shared" si="3"/>
        <v>0.00000332020647</v>
      </c>
      <c r="J347" t="str">
        <f t="shared" si="4"/>
        <v/>
      </c>
      <c r="L347" s="4">
        <v>0.4</v>
      </c>
      <c r="M347" t="s">
        <v>377</v>
      </c>
      <c r="N347" t="s">
        <v>368</v>
      </c>
      <c r="O347" s="10"/>
      <c r="P347" t="s">
        <v>35</v>
      </c>
      <c r="Q347" s="5"/>
      <c r="S347" s="3">
        <f t="shared" si="26"/>
        <v>82.77323445</v>
      </c>
      <c r="U347" s="3">
        <f t="shared" si="5"/>
        <v>0.001328082588</v>
      </c>
      <c r="V347" t="s">
        <v>37</v>
      </c>
      <c r="W347" t="s">
        <v>38</v>
      </c>
      <c r="X347" t="s">
        <v>369</v>
      </c>
      <c r="Y347" s="11" t="s">
        <v>370</v>
      </c>
      <c r="AB347" s="1">
        <v>207.52</v>
      </c>
      <c r="AC347">
        <v>4.0</v>
      </c>
      <c r="AD347">
        <v>5.0</v>
      </c>
      <c r="AE347">
        <f t="shared" si="6"/>
        <v>20</v>
      </c>
      <c r="AF347">
        <f t="shared" si="7"/>
        <v>10.376</v>
      </c>
      <c r="AG347" t="s">
        <v>135</v>
      </c>
      <c r="AH347" s="11" t="s">
        <v>136</v>
      </c>
      <c r="AI347" s="6">
        <v>164755.0</v>
      </c>
      <c r="AJ347" s="7">
        <v>300.0</v>
      </c>
      <c r="AK347" s="3">
        <f t="shared" si="8"/>
        <v>401.120784</v>
      </c>
      <c r="AL347" s="1" t="str">
        <f t="shared" si="9"/>
        <v/>
      </c>
      <c r="AM347" s="1">
        <v>62.0</v>
      </c>
      <c r="AN347" s="1">
        <v>8.0</v>
      </c>
    </row>
    <row r="348" ht="13.5" customHeight="1">
      <c r="A348">
        <v>700.0</v>
      </c>
      <c r="C348" s="1">
        <v>0.0106181</v>
      </c>
      <c r="D348">
        <v>-50.9804</v>
      </c>
      <c r="E348" s="3">
        <f t="shared" si="2"/>
        <v>0.01713395833</v>
      </c>
      <c r="F348" s="8">
        <v>1.0</v>
      </c>
      <c r="G348">
        <v>0.0120812</v>
      </c>
      <c r="H348">
        <v>-20.028</v>
      </c>
      <c r="I348" s="3">
        <f t="shared" si="3"/>
        <v>0.00002447708332</v>
      </c>
      <c r="J348" t="str">
        <f t="shared" si="4"/>
        <v/>
      </c>
      <c r="L348" s="4">
        <v>0.4</v>
      </c>
      <c r="M348" t="s">
        <v>377</v>
      </c>
      <c r="N348" t="s">
        <v>368</v>
      </c>
      <c r="O348" s="10"/>
      <c r="P348" t="s">
        <v>35</v>
      </c>
      <c r="Q348" s="5"/>
      <c r="S348" s="3">
        <f t="shared" si="26"/>
        <v>94.17880788</v>
      </c>
      <c r="U348" s="3">
        <f t="shared" si="5"/>
        <v>0.01713395833</v>
      </c>
      <c r="V348" t="s">
        <v>37</v>
      </c>
      <c r="W348" t="s">
        <v>38</v>
      </c>
      <c r="X348" t="s">
        <v>369</v>
      </c>
      <c r="Y348" s="11" t="s">
        <v>370</v>
      </c>
      <c r="AB348" s="1">
        <v>207.52</v>
      </c>
      <c r="AC348">
        <v>4.0</v>
      </c>
      <c r="AD348">
        <v>5.0</v>
      </c>
      <c r="AE348">
        <f t="shared" si="6"/>
        <v>20</v>
      </c>
      <c r="AF348">
        <f t="shared" si="7"/>
        <v>10.376</v>
      </c>
      <c r="AG348" t="s">
        <v>135</v>
      </c>
      <c r="AH348" s="11" t="s">
        <v>136</v>
      </c>
      <c r="AI348" s="6">
        <v>164755.0</v>
      </c>
      <c r="AJ348" s="7">
        <v>300.0</v>
      </c>
      <c r="AK348" s="3">
        <f t="shared" si="8"/>
        <v>2599.001184</v>
      </c>
      <c r="AL348" s="1" t="str">
        <f t="shared" si="9"/>
        <v/>
      </c>
      <c r="AM348" s="1">
        <v>62.0</v>
      </c>
      <c r="AN348" s="1">
        <v>8.0</v>
      </c>
    </row>
    <row r="349" ht="13.5" customHeight="1">
      <c r="A349">
        <v>1000.0</v>
      </c>
      <c r="C349" s="1">
        <v>0.0110794</v>
      </c>
      <c r="D349">
        <v>-25.4902</v>
      </c>
      <c r="E349" s="3">
        <f t="shared" si="2"/>
        <v>0.005864489919</v>
      </c>
      <c r="F349" s="8">
        <v>1.0</v>
      </c>
      <c r="G349">
        <v>0.0120812</v>
      </c>
      <c r="H349">
        <v>-20.028</v>
      </c>
      <c r="I349" s="3">
        <f t="shared" si="3"/>
        <v>0.000005864489919</v>
      </c>
      <c r="J349" t="str">
        <f t="shared" si="4"/>
        <v/>
      </c>
      <c r="L349" s="4">
        <v>0.4</v>
      </c>
      <c r="M349" t="s">
        <v>377</v>
      </c>
      <c r="N349" t="s">
        <v>368</v>
      </c>
      <c r="O349" s="10"/>
      <c r="P349" t="s">
        <v>35</v>
      </c>
      <c r="Q349" s="5"/>
      <c r="S349" s="3">
        <f t="shared" si="26"/>
        <v>90.25759518</v>
      </c>
      <c r="U349" s="3">
        <f t="shared" si="5"/>
        <v>0.005864489919</v>
      </c>
      <c r="V349" t="s">
        <v>37</v>
      </c>
      <c r="W349" t="s">
        <v>38</v>
      </c>
      <c r="X349" t="s">
        <v>369</v>
      </c>
      <c r="Y349" s="11" t="s">
        <v>370</v>
      </c>
      <c r="AA349" t="s">
        <v>375</v>
      </c>
      <c r="AB349" s="1">
        <v>207.52</v>
      </c>
      <c r="AC349">
        <v>4.0</v>
      </c>
      <c r="AD349">
        <v>5.0</v>
      </c>
      <c r="AE349">
        <f t="shared" si="6"/>
        <v>20</v>
      </c>
      <c r="AF349">
        <f t="shared" si="7"/>
        <v>10.376</v>
      </c>
      <c r="AG349" t="s">
        <v>135</v>
      </c>
      <c r="AH349" s="11" t="s">
        <v>136</v>
      </c>
      <c r="AI349" s="6">
        <v>164755.0</v>
      </c>
      <c r="AJ349" s="7">
        <v>300.0</v>
      </c>
      <c r="AK349" s="3">
        <f t="shared" si="8"/>
        <v>649.750296</v>
      </c>
      <c r="AL349" s="1" t="str">
        <f t="shared" si="9"/>
        <v/>
      </c>
      <c r="AM349" s="1">
        <v>62.0</v>
      </c>
      <c r="AN349" s="1">
        <v>8.0</v>
      </c>
    </row>
    <row r="350" ht="13.5" customHeight="1">
      <c r="A350">
        <v>300.0</v>
      </c>
      <c r="C350" s="1">
        <v>0.0135192</v>
      </c>
      <c r="D350">
        <v>-156.078</v>
      </c>
      <c r="E350" s="3">
        <f t="shared" si="2"/>
        <v>0.05405721215</v>
      </c>
      <c r="F350" s="8">
        <v>2.0</v>
      </c>
      <c r="G350">
        <v>0.0149487</v>
      </c>
      <c r="H350">
        <v>-172.722</v>
      </c>
      <c r="I350" s="3">
        <f t="shared" si="3"/>
        <v>0.0001801907072</v>
      </c>
      <c r="J350">
        <f t="shared" si="4"/>
        <v>0.005590486804</v>
      </c>
      <c r="K350">
        <v>9.6695</v>
      </c>
      <c r="L350" s="4">
        <v>0.0</v>
      </c>
      <c r="M350" t="s">
        <v>378</v>
      </c>
      <c r="N350" t="s">
        <v>379</v>
      </c>
      <c r="P350" t="s">
        <v>378</v>
      </c>
      <c r="Q350" s="5"/>
      <c r="S350" s="3">
        <f t="shared" si="26"/>
        <v>73.9688739</v>
      </c>
      <c r="T350" s="28"/>
      <c r="U350" s="3">
        <f t="shared" si="5"/>
        <v>0.05405721215</v>
      </c>
      <c r="V350" t="s">
        <v>121</v>
      </c>
      <c r="W350" t="s">
        <v>38</v>
      </c>
      <c r="X350" t="s">
        <v>380</v>
      </c>
      <c r="Y350" s="11" t="s">
        <v>381</v>
      </c>
      <c r="AA350" t="s">
        <v>382</v>
      </c>
      <c r="AB350" s="1">
        <v>1035.51</v>
      </c>
      <c r="AC350">
        <v>16.0</v>
      </c>
      <c r="AD350">
        <v>5.0</v>
      </c>
      <c r="AE350">
        <f t="shared" si="6"/>
        <v>80</v>
      </c>
      <c r="AF350">
        <f t="shared" si="7"/>
        <v>12.943875</v>
      </c>
      <c r="AG350" t="s">
        <v>383</v>
      </c>
      <c r="AH350" s="11" t="s">
        <v>384</v>
      </c>
      <c r="AI350" s="6">
        <v>14388.0</v>
      </c>
      <c r="AJ350" s="7">
        <v>300.0</v>
      </c>
      <c r="AK350" s="3">
        <f t="shared" si="8"/>
        <v>24360.34208</v>
      </c>
      <c r="AL350" s="1">
        <f t="shared" si="9"/>
        <v>0.005599587951</v>
      </c>
      <c r="AM350" s="1">
        <v>206.0</v>
      </c>
      <c r="AN350" s="1">
        <v>48.0</v>
      </c>
    </row>
    <row r="351" ht="13.5" customHeight="1">
      <c r="A351">
        <v>400.0</v>
      </c>
      <c r="C351" s="1">
        <v>0.0149487</v>
      </c>
      <c r="D351">
        <v>-172.722</v>
      </c>
      <c r="E351" s="3">
        <f t="shared" si="2"/>
        <v>0.07982738107</v>
      </c>
      <c r="F351" s="8">
        <v>2.0</v>
      </c>
      <c r="G351">
        <v>0.0149487</v>
      </c>
      <c r="H351">
        <v>-172.722</v>
      </c>
      <c r="I351" s="3">
        <f t="shared" si="3"/>
        <v>0.0001995684527</v>
      </c>
      <c r="J351">
        <f t="shared" si="4"/>
        <v>0.01178561394</v>
      </c>
      <c r="K351">
        <v>6.77329</v>
      </c>
      <c r="L351" s="4">
        <v>0.0</v>
      </c>
      <c r="M351" t="s">
        <v>378</v>
      </c>
      <c r="N351" t="s">
        <v>379</v>
      </c>
      <c r="P351" t="s">
        <v>378</v>
      </c>
      <c r="Q351" s="5"/>
      <c r="S351" s="3">
        <f t="shared" si="26"/>
        <v>66.8954491</v>
      </c>
      <c r="T351" s="28"/>
      <c r="U351" s="3">
        <f t="shared" si="5"/>
        <v>0.07982738107</v>
      </c>
      <c r="V351" t="s">
        <v>121</v>
      </c>
      <c r="W351" t="s">
        <v>38</v>
      </c>
      <c r="X351" t="s">
        <v>380</v>
      </c>
      <c r="Y351" s="11" t="s">
        <v>381</v>
      </c>
      <c r="AA351" t="s">
        <v>382</v>
      </c>
      <c r="AB351" s="1">
        <v>1035.51</v>
      </c>
      <c r="AC351">
        <v>16.0</v>
      </c>
      <c r="AD351">
        <v>5.0</v>
      </c>
      <c r="AE351">
        <f t="shared" si="6"/>
        <v>80</v>
      </c>
      <c r="AF351">
        <f t="shared" si="7"/>
        <v>12.943875</v>
      </c>
      <c r="AG351" t="s">
        <v>383</v>
      </c>
      <c r="AH351" s="11" t="s">
        <v>384</v>
      </c>
      <c r="AI351" s="6">
        <v>14388.0</v>
      </c>
      <c r="AJ351" s="7">
        <v>300.0</v>
      </c>
      <c r="AK351" s="3">
        <f t="shared" si="8"/>
        <v>29832.88928</v>
      </c>
      <c r="AL351" s="1">
        <f t="shared" si="9"/>
        <v>0.00963932717</v>
      </c>
      <c r="AM351" s="1">
        <v>206.0</v>
      </c>
      <c r="AN351" s="1">
        <v>48.0</v>
      </c>
    </row>
    <row r="352" ht="13.5" customHeight="1">
      <c r="A352">
        <v>700.0</v>
      </c>
      <c r="C352" s="1">
        <v>0.0194842</v>
      </c>
      <c r="D352">
        <v>-202.219</v>
      </c>
      <c r="E352" s="3">
        <f t="shared" si="2"/>
        <v>0.1469127127</v>
      </c>
      <c r="F352" s="8">
        <v>2.0</v>
      </c>
      <c r="G352">
        <v>0.0149487</v>
      </c>
      <c r="H352">
        <v>-172.722</v>
      </c>
      <c r="I352" s="3">
        <f t="shared" si="3"/>
        <v>0.0002098753039</v>
      </c>
      <c r="J352">
        <f t="shared" si="4"/>
        <v>0.03800495463</v>
      </c>
      <c r="K352">
        <v>3.86562</v>
      </c>
      <c r="L352" s="4">
        <v>0.0</v>
      </c>
      <c r="M352" t="s">
        <v>378</v>
      </c>
      <c r="N352" t="s">
        <v>379</v>
      </c>
      <c r="P352" t="s">
        <v>378</v>
      </c>
      <c r="Q352" s="5"/>
      <c r="S352" s="3">
        <f t="shared" si="26"/>
        <v>51.32363659</v>
      </c>
      <c r="T352" s="28"/>
      <c r="U352" s="3">
        <f t="shared" si="5"/>
        <v>0.1469127127</v>
      </c>
      <c r="V352" t="s">
        <v>121</v>
      </c>
      <c r="W352" t="s">
        <v>38</v>
      </c>
      <c r="X352" t="s">
        <v>380</v>
      </c>
      <c r="Y352" s="11" t="s">
        <v>381</v>
      </c>
      <c r="AA352" t="s">
        <v>382</v>
      </c>
      <c r="AB352" s="1">
        <v>1035.51</v>
      </c>
      <c r="AC352">
        <v>16.0</v>
      </c>
      <c r="AD352">
        <v>5.0</v>
      </c>
      <c r="AE352">
        <f t="shared" si="6"/>
        <v>80</v>
      </c>
      <c r="AF352">
        <f t="shared" si="7"/>
        <v>12.943875</v>
      </c>
      <c r="AG352" t="s">
        <v>383</v>
      </c>
      <c r="AH352" s="11" t="s">
        <v>384</v>
      </c>
      <c r="AI352" s="6">
        <v>14388.0</v>
      </c>
      <c r="AJ352" s="7">
        <v>300.0</v>
      </c>
      <c r="AK352" s="3">
        <f t="shared" si="8"/>
        <v>40892.52396</v>
      </c>
      <c r="AL352" s="1">
        <f t="shared" si="9"/>
        <v>0.02267702756</v>
      </c>
      <c r="AM352" s="1">
        <v>206.0</v>
      </c>
      <c r="AN352" s="1">
        <v>48.0</v>
      </c>
    </row>
    <row r="353" ht="13.5" customHeight="1">
      <c r="A353">
        <v>1000.0</v>
      </c>
      <c r="C353" s="1">
        <v>0.022967400000000002</v>
      </c>
      <c r="D353">
        <v>-222.736</v>
      </c>
      <c r="E353" s="3">
        <f t="shared" si="2"/>
        <v>0.2160075833</v>
      </c>
      <c r="F353" s="8">
        <v>2.0</v>
      </c>
      <c r="G353">
        <v>0.0149487</v>
      </c>
      <c r="H353">
        <v>-172.722</v>
      </c>
      <c r="I353" s="3">
        <f t="shared" si="3"/>
        <v>0.0002160075833</v>
      </c>
      <c r="J353">
        <f t="shared" si="4"/>
        <v>0.07257758417</v>
      </c>
      <c r="K353">
        <v>2.97623</v>
      </c>
      <c r="L353" s="4">
        <v>0.0</v>
      </c>
      <c r="M353" t="s">
        <v>378</v>
      </c>
      <c r="N353" t="s">
        <v>379</v>
      </c>
      <c r="P353" t="s">
        <v>378</v>
      </c>
      <c r="Q353" s="5"/>
      <c r="S353" s="3">
        <f t="shared" si="26"/>
        <v>43.53997405</v>
      </c>
      <c r="T353" s="28"/>
      <c r="U353" s="3">
        <f t="shared" si="5"/>
        <v>0.2160075833</v>
      </c>
      <c r="V353" t="s">
        <v>121</v>
      </c>
      <c r="W353" t="s">
        <v>38</v>
      </c>
      <c r="X353" t="s">
        <v>380</v>
      </c>
      <c r="Y353" s="11" t="s">
        <v>381</v>
      </c>
      <c r="AA353" t="s">
        <v>382</v>
      </c>
      <c r="AB353" s="1">
        <v>1035.51</v>
      </c>
      <c r="AC353">
        <v>16.0</v>
      </c>
      <c r="AD353">
        <v>5.0</v>
      </c>
      <c r="AE353">
        <f t="shared" si="6"/>
        <v>80</v>
      </c>
      <c r="AF353">
        <f t="shared" si="7"/>
        <v>12.943875</v>
      </c>
      <c r="AG353" t="s">
        <v>383</v>
      </c>
      <c r="AH353" s="11" t="s">
        <v>384</v>
      </c>
      <c r="AI353" s="6">
        <v>14388.0</v>
      </c>
      <c r="AJ353" s="7">
        <v>300.0</v>
      </c>
      <c r="AK353" s="3">
        <f t="shared" si="8"/>
        <v>49611.3257</v>
      </c>
      <c r="AL353" s="1">
        <f t="shared" si="9"/>
        <v>0.03569533829</v>
      </c>
      <c r="AM353" s="1">
        <v>206.0</v>
      </c>
      <c r="AN353" s="1">
        <v>48.0</v>
      </c>
    </row>
    <row r="354" ht="13.5" customHeight="1">
      <c r="A354">
        <v>300.0</v>
      </c>
      <c r="C354" s="1">
        <v>0.0021057800000000002</v>
      </c>
      <c r="D354">
        <v>-88.5671</v>
      </c>
      <c r="E354" s="3">
        <f t="shared" si="2"/>
        <v>0.1117514347</v>
      </c>
      <c r="F354" s="8">
        <v>2.0</v>
      </c>
      <c r="G354">
        <v>0.0023498</v>
      </c>
      <c r="H354">
        <v>-105.832</v>
      </c>
      <c r="I354" s="3">
        <f t="shared" si="3"/>
        <v>0.0003725047822</v>
      </c>
      <c r="J354">
        <f t="shared" si="4"/>
        <v>0.01220460161</v>
      </c>
      <c r="K354">
        <v>9.1565</v>
      </c>
      <c r="L354" s="4">
        <v>0.002</v>
      </c>
      <c r="M354" t="s">
        <v>385</v>
      </c>
      <c r="N354" t="s">
        <v>379</v>
      </c>
      <c r="P354" t="s">
        <v>378</v>
      </c>
      <c r="Q354" s="5"/>
      <c r="S354" s="3">
        <f t="shared" si="26"/>
        <v>474.8834161</v>
      </c>
      <c r="T354" s="28"/>
      <c r="U354" s="3">
        <f t="shared" si="5"/>
        <v>0.1117514347</v>
      </c>
      <c r="V354" t="s">
        <v>121</v>
      </c>
      <c r="W354" t="s">
        <v>38</v>
      </c>
      <c r="X354" t="s">
        <v>380</v>
      </c>
      <c r="Y354" s="11" t="s">
        <v>381</v>
      </c>
      <c r="AA354" t="s">
        <v>382</v>
      </c>
      <c r="AB354" s="1">
        <v>1035.51</v>
      </c>
      <c r="AC354">
        <v>16.0</v>
      </c>
      <c r="AD354">
        <v>5.0</v>
      </c>
      <c r="AE354">
        <f t="shared" si="6"/>
        <v>80</v>
      </c>
      <c r="AF354">
        <f t="shared" si="7"/>
        <v>12.943875</v>
      </c>
      <c r="AG354" t="s">
        <v>383</v>
      </c>
      <c r="AH354" s="11" t="s">
        <v>384</v>
      </c>
      <c r="AI354" s="6">
        <v>14388.0</v>
      </c>
      <c r="AJ354" s="7">
        <v>300.0</v>
      </c>
      <c r="AK354" s="3">
        <f t="shared" si="8"/>
        <v>7844.131202</v>
      </c>
      <c r="AL354" s="1">
        <f t="shared" si="9"/>
        <v>0.03796370454</v>
      </c>
      <c r="AM354" s="1">
        <v>206.0</v>
      </c>
      <c r="AN354" s="1">
        <v>48.0</v>
      </c>
    </row>
    <row r="355" ht="13.5" customHeight="1">
      <c r="A355">
        <v>400.0</v>
      </c>
      <c r="C355" s="1">
        <v>0.0023498</v>
      </c>
      <c r="D355">
        <v>-105.832</v>
      </c>
      <c r="E355" s="3">
        <f t="shared" si="2"/>
        <v>0.190661541</v>
      </c>
      <c r="F355" s="8">
        <v>2.0</v>
      </c>
      <c r="G355">
        <v>0.0023498</v>
      </c>
      <c r="H355">
        <v>-105.832</v>
      </c>
      <c r="I355" s="3">
        <f t="shared" si="3"/>
        <v>0.0004766538524</v>
      </c>
      <c r="J355">
        <f t="shared" si="4"/>
        <v>0.02782084562</v>
      </c>
      <c r="K355">
        <v>6.85319</v>
      </c>
      <c r="L355" s="4">
        <v>0.002</v>
      </c>
      <c r="M355" t="s">
        <v>385</v>
      </c>
      <c r="N355" t="s">
        <v>379</v>
      </c>
      <c r="P355" t="s">
        <v>378</v>
      </c>
      <c r="Q355" s="5"/>
      <c r="S355" s="3">
        <f t="shared" si="26"/>
        <v>425.5681335</v>
      </c>
      <c r="T355" s="28"/>
      <c r="U355" s="3">
        <f t="shared" si="5"/>
        <v>0.190661541</v>
      </c>
      <c r="V355" t="s">
        <v>121</v>
      </c>
      <c r="W355" t="s">
        <v>38</v>
      </c>
      <c r="X355" t="s">
        <v>380</v>
      </c>
      <c r="Y355" s="11" t="s">
        <v>381</v>
      </c>
      <c r="AA355" t="s">
        <v>382</v>
      </c>
      <c r="AB355" s="1">
        <v>1035.51</v>
      </c>
      <c r="AC355">
        <v>16.0</v>
      </c>
      <c r="AD355">
        <v>5.0</v>
      </c>
      <c r="AE355">
        <f t="shared" si="6"/>
        <v>80</v>
      </c>
      <c r="AF355">
        <f t="shared" si="7"/>
        <v>12.943875</v>
      </c>
      <c r="AG355" t="s">
        <v>383</v>
      </c>
      <c r="AH355" s="11" t="s">
        <v>384</v>
      </c>
      <c r="AI355" s="6">
        <v>14388.0</v>
      </c>
      <c r="AJ355" s="7">
        <v>300.0</v>
      </c>
      <c r="AK355" s="3">
        <f t="shared" si="8"/>
        <v>11200.41222</v>
      </c>
      <c r="AL355" s="1">
        <f t="shared" si="9"/>
        <v>0.06060746868</v>
      </c>
      <c r="AM355" s="1">
        <v>206.0</v>
      </c>
      <c r="AN355" s="1">
        <v>48.0</v>
      </c>
    </row>
    <row r="356" ht="13.5" customHeight="1">
      <c r="A356">
        <v>700.0</v>
      </c>
      <c r="C356" s="1">
        <v>0.0033711500000000003</v>
      </c>
      <c r="D356">
        <v>-146.168</v>
      </c>
      <c r="E356" s="3">
        <f t="shared" si="2"/>
        <v>0.4436337439</v>
      </c>
      <c r="F356" s="8">
        <v>2.0</v>
      </c>
      <c r="G356">
        <v>0.0023498</v>
      </c>
      <c r="H356">
        <v>-105.832</v>
      </c>
      <c r="I356" s="3">
        <f t="shared" si="3"/>
        <v>0.0006337624913</v>
      </c>
      <c r="J356">
        <f t="shared" si="4"/>
        <v>0.1130936888</v>
      </c>
      <c r="K356">
        <v>3.92271</v>
      </c>
      <c r="L356" s="4">
        <v>0.002</v>
      </c>
      <c r="M356" t="s">
        <v>385</v>
      </c>
      <c r="N356" t="s">
        <v>379</v>
      </c>
      <c r="P356" t="s">
        <v>378</v>
      </c>
      <c r="Q356" s="5"/>
      <c r="S356" s="3">
        <f t="shared" si="26"/>
        <v>296.6346796</v>
      </c>
      <c r="T356" s="28"/>
      <c r="U356" s="3">
        <f t="shared" si="5"/>
        <v>0.4436337439</v>
      </c>
      <c r="V356" t="s">
        <v>121</v>
      </c>
      <c r="W356" t="s">
        <v>38</v>
      </c>
      <c r="X356" t="s">
        <v>380</v>
      </c>
      <c r="Y356" s="11" t="s">
        <v>381</v>
      </c>
      <c r="AA356" t="s">
        <v>382</v>
      </c>
      <c r="AB356" s="1">
        <v>1035.51</v>
      </c>
      <c r="AC356">
        <v>16.0</v>
      </c>
      <c r="AD356">
        <v>5.0</v>
      </c>
      <c r="AE356">
        <f t="shared" si="6"/>
        <v>80</v>
      </c>
      <c r="AF356">
        <f t="shared" si="7"/>
        <v>12.943875</v>
      </c>
      <c r="AG356" t="s">
        <v>383</v>
      </c>
      <c r="AH356" s="11" t="s">
        <v>384</v>
      </c>
      <c r="AI356" s="6">
        <v>14388.0</v>
      </c>
      <c r="AJ356" s="7">
        <v>300.0</v>
      </c>
      <c r="AK356" s="3">
        <f t="shared" si="8"/>
        <v>21365.08422</v>
      </c>
      <c r="AL356" s="1">
        <f t="shared" si="9"/>
        <v>0.1291586767</v>
      </c>
      <c r="AM356" s="1">
        <v>206.0</v>
      </c>
      <c r="AN356" s="1">
        <v>48.0</v>
      </c>
    </row>
    <row r="357" ht="13.5" customHeight="1">
      <c r="A357">
        <v>1000.0</v>
      </c>
      <c r="C357" s="1">
        <v>0.0044954999999999995</v>
      </c>
      <c r="D357">
        <v>-177.832</v>
      </c>
      <c r="E357" s="3">
        <f t="shared" si="2"/>
        <v>0.7034639133</v>
      </c>
      <c r="F357" s="8">
        <v>2.0</v>
      </c>
      <c r="G357">
        <v>0.0023498</v>
      </c>
      <c r="H357">
        <v>-105.832</v>
      </c>
      <c r="I357" s="3">
        <f t="shared" si="3"/>
        <v>0.0007034639133</v>
      </c>
      <c r="J357">
        <f t="shared" si="4"/>
        <v>0.2400310891</v>
      </c>
      <c r="K357">
        <v>2.93072</v>
      </c>
      <c r="L357" s="4">
        <v>0.002</v>
      </c>
      <c r="M357" t="s">
        <v>385</v>
      </c>
      <c r="N357" t="s">
        <v>379</v>
      </c>
      <c r="P357" t="s">
        <v>378</v>
      </c>
      <c r="Q357" s="5"/>
      <c r="S357" s="3">
        <f t="shared" si="26"/>
        <v>222.4446669</v>
      </c>
      <c r="T357" s="28"/>
      <c r="U357" s="3">
        <f t="shared" si="5"/>
        <v>0.7034639133</v>
      </c>
      <c r="V357" t="s">
        <v>121</v>
      </c>
      <c r="W357" t="s">
        <v>38</v>
      </c>
      <c r="X357" t="s">
        <v>380</v>
      </c>
      <c r="Y357" s="11" t="s">
        <v>381</v>
      </c>
      <c r="AA357" t="s">
        <v>382</v>
      </c>
      <c r="AB357" s="1">
        <v>1035.51</v>
      </c>
      <c r="AC357">
        <v>16.0</v>
      </c>
      <c r="AD357">
        <v>5.0</v>
      </c>
      <c r="AE357">
        <f t="shared" si="6"/>
        <v>80</v>
      </c>
      <c r="AF357">
        <f t="shared" si="7"/>
        <v>12.943875</v>
      </c>
      <c r="AG357" t="s">
        <v>383</v>
      </c>
      <c r="AH357" s="11" t="s">
        <v>384</v>
      </c>
      <c r="AI357" s="6">
        <v>14388.0</v>
      </c>
      <c r="AJ357" s="7">
        <v>300.0</v>
      </c>
      <c r="AK357" s="3">
        <f t="shared" si="8"/>
        <v>31624.22022</v>
      </c>
      <c r="AL357" s="1">
        <f t="shared" si="9"/>
        <v>0.1851985134</v>
      </c>
      <c r="AM357" s="1">
        <v>206.0</v>
      </c>
      <c r="AN357" s="1">
        <v>48.0</v>
      </c>
    </row>
    <row r="358" ht="13.5" customHeight="1">
      <c r="A358">
        <v>300.0</v>
      </c>
      <c r="C358" s="1">
        <v>8.36795E-4</v>
      </c>
      <c r="D358">
        <v>-50.4768</v>
      </c>
      <c r="E358" s="3">
        <f t="shared" si="2"/>
        <v>0.09134521615</v>
      </c>
      <c r="F358" s="8">
        <v>2.0</v>
      </c>
      <c r="G358">
        <v>9.42337E-4</v>
      </c>
      <c r="H358">
        <v>-62.4767</v>
      </c>
      <c r="I358" s="3">
        <f t="shared" si="3"/>
        <v>0.0003044840538</v>
      </c>
      <c r="J358">
        <f t="shared" si="4"/>
        <v>0.009402057151</v>
      </c>
      <c r="K358">
        <v>9.71545</v>
      </c>
      <c r="L358" s="4">
        <v>0.006</v>
      </c>
      <c r="M358" t="s">
        <v>386</v>
      </c>
      <c r="N358" t="s">
        <v>379</v>
      </c>
      <c r="P358" t="s">
        <v>378</v>
      </c>
      <c r="Q358" s="5"/>
      <c r="S358" s="3">
        <f t="shared" si="26"/>
        <v>1195.035821</v>
      </c>
      <c r="T358" s="28"/>
      <c r="U358" s="3">
        <f t="shared" si="5"/>
        <v>0.09134521615</v>
      </c>
      <c r="V358" t="s">
        <v>121</v>
      </c>
      <c r="W358" t="s">
        <v>38</v>
      </c>
      <c r="X358" t="s">
        <v>380</v>
      </c>
      <c r="Y358" s="11" t="s">
        <v>381</v>
      </c>
      <c r="AA358" t="s">
        <v>382</v>
      </c>
      <c r="AB358" s="1">
        <v>1035.51</v>
      </c>
      <c r="AC358">
        <v>16.0</v>
      </c>
      <c r="AD358">
        <v>5.0</v>
      </c>
      <c r="AE358">
        <f t="shared" si="6"/>
        <v>80</v>
      </c>
      <c r="AF358">
        <f t="shared" si="7"/>
        <v>12.943875</v>
      </c>
      <c r="AG358" t="s">
        <v>383</v>
      </c>
      <c r="AH358" s="11" t="s">
        <v>384</v>
      </c>
      <c r="AI358" s="6">
        <v>14388.0</v>
      </c>
      <c r="AJ358" s="7">
        <v>300.0</v>
      </c>
      <c r="AK358" s="3">
        <f t="shared" si="8"/>
        <v>2547.907338</v>
      </c>
      <c r="AL358" s="1">
        <f t="shared" si="9"/>
        <v>0.09003867254</v>
      </c>
      <c r="AM358" s="1">
        <v>206.0</v>
      </c>
      <c r="AN358" s="1">
        <v>48.0</v>
      </c>
    </row>
    <row r="359" ht="13.5" customHeight="1">
      <c r="A359">
        <v>400.0</v>
      </c>
      <c r="C359" s="1">
        <v>9.42337E-4</v>
      </c>
      <c r="D359">
        <v>-62.4767</v>
      </c>
      <c r="E359" s="3">
        <f t="shared" si="2"/>
        <v>0.1656875637</v>
      </c>
      <c r="F359" s="8">
        <v>2.0</v>
      </c>
      <c r="G359">
        <v>9.42337E-4</v>
      </c>
      <c r="H359">
        <v>-62.4767</v>
      </c>
      <c r="I359" s="3">
        <f t="shared" si="3"/>
        <v>0.0004142189093</v>
      </c>
      <c r="J359">
        <f t="shared" si="4"/>
        <v>0.02299006562</v>
      </c>
      <c r="K359">
        <v>7.20692</v>
      </c>
      <c r="L359" s="4">
        <v>0.006</v>
      </c>
      <c r="M359" t="s">
        <v>386</v>
      </c>
      <c r="N359" t="s">
        <v>379</v>
      </c>
      <c r="P359" t="s">
        <v>378</v>
      </c>
      <c r="Q359" s="5"/>
      <c r="S359" s="3">
        <f t="shared" si="26"/>
        <v>1061.191485</v>
      </c>
      <c r="T359" s="28"/>
      <c r="U359" s="3">
        <f t="shared" si="5"/>
        <v>0.1656875637</v>
      </c>
      <c r="V359" t="s">
        <v>121</v>
      </c>
      <c r="W359" t="s">
        <v>38</v>
      </c>
      <c r="X359" t="s">
        <v>380</v>
      </c>
      <c r="Y359" s="11" t="s">
        <v>381</v>
      </c>
      <c r="AA359" t="s">
        <v>382</v>
      </c>
      <c r="AB359" s="1">
        <v>1035.51</v>
      </c>
      <c r="AC359">
        <v>16.0</v>
      </c>
      <c r="AD359">
        <v>5.0</v>
      </c>
      <c r="AE359">
        <f t="shared" si="6"/>
        <v>80</v>
      </c>
      <c r="AF359">
        <f t="shared" si="7"/>
        <v>12.943875</v>
      </c>
      <c r="AG359" t="s">
        <v>383</v>
      </c>
      <c r="AH359" s="11" t="s">
        <v>384</v>
      </c>
      <c r="AI359" s="6">
        <v>14388.0</v>
      </c>
      <c r="AJ359" s="7">
        <v>300.0</v>
      </c>
      <c r="AK359" s="3">
        <f t="shared" si="8"/>
        <v>3903.338043</v>
      </c>
      <c r="AL359" s="1">
        <f t="shared" si="9"/>
        <v>0.1437122778</v>
      </c>
      <c r="AM359" s="1">
        <v>206.0</v>
      </c>
      <c r="AN359" s="1">
        <v>48.0</v>
      </c>
    </row>
    <row r="360" ht="13.5" customHeight="1">
      <c r="A360">
        <v>700.0</v>
      </c>
      <c r="C360" s="1">
        <v>0.00129155</v>
      </c>
      <c r="D360">
        <v>-94.1419</v>
      </c>
      <c r="E360" s="3">
        <f t="shared" si="2"/>
        <v>0.4803444028</v>
      </c>
      <c r="F360" s="8">
        <v>2.0</v>
      </c>
      <c r="G360">
        <v>9.42337E-4</v>
      </c>
      <c r="H360">
        <v>-62.4767</v>
      </c>
      <c r="I360" s="3">
        <f t="shared" si="3"/>
        <v>0.0006862062898</v>
      </c>
      <c r="J360">
        <f t="shared" si="4"/>
        <v>0.1047798589</v>
      </c>
      <c r="K360">
        <v>4.58432</v>
      </c>
      <c r="L360" s="4">
        <v>0.006</v>
      </c>
      <c r="M360" t="s">
        <v>386</v>
      </c>
      <c r="N360" t="s">
        <v>379</v>
      </c>
      <c r="P360" t="s">
        <v>378</v>
      </c>
      <c r="Q360" s="5"/>
      <c r="S360" s="3">
        <f t="shared" si="26"/>
        <v>774.2634819</v>
      </c>
      <c r="T360" s="28"/>
      <c r="U360" s="3">
        <f t="shared" si="5"/>
        <v>0.4803444028</v>
      </c>
      <c r="V360" t="s">
        <v>121</v>
      </c>
      <c r="W360" t="s">
        <v>38</v>
      </c>
      <c r="X360" t="s">
        <v>380</v>
      </c>
      <c r="Y360" s="11" t="s">
        <v>381</v>
      </c>
      <c r="AA360" t="s">
        <v>382</v>
      </c>
      <c r="AB360" s="1">
        <v>1035.51</v>
      </c>
      <c r="AC360">
        <v>16.0</v>
      </c>
      <c r="AD360">
        <v>5.0</v>
      </c>
      <c r="AE360">
        <f t="shared" si="6"/>
        <v>80</v>
      </c>
      <c r="AF360">
        <f t="shared" si="7"/>
        <v>12.943875</v>
      </c>
      <c r="AG360" t="s">
        <v>383</v>
      </c>
      <c r="AH360" s="11" t="s">
        <v>384</v>
      </c>
      <c r="AI360" s="6">
        <v>14388.0</v>
      </c>
      <c r="AJ360" s="7">
        <v>300.0</v>
      </c>
      <c r="AK360" s="3">
        <f t="shared" si="8"/>
        <v>8862.697336</v>
      </c>
      <c r="AL360" s="1">
        <f t="shared" si="9"/>
        <v>0.288470706</v>
      </c>
      <c r="AM360" s="1">
        <v>206.0</v>
      </c>
      <c r="AN360" s="1">
        <v>48.0</v>
      </c>
    </row>
    <row r="361" ht="13.5" customHeight="1">
      <c r="A361">
        <v>1000.0</v>
      </c>
      <c r="C361" s="1">
        <v>0.0016834100000000002</v>
      </c>
      <c r="D361">
        <v>-119.305</v>
      </c>
      <c r="E361" s="3">
        <f t="shared" si="2"/>
        <v>0.8455268191</v>
      </c>
      <c r="F361" s="8">
        <v>2.0</v>
      </c>
      <c r="G361">
        <v>9.42337E-4</v>
      </c>
      <c r="H361">
        <v>-62.4767</v>
      </c>
      <c r="I361" s="3">
        <f t="shared" si="3"/>
        <v>0.0008455268191</v>
      </c>
      <c r="J361">
        <f t="shared" si="4"/>
        <v>0.2422942052</v>
      </c>
      <c r="K361">
        <v>3.48967</v>
      </c>
      <c r="L361" s="4">
        <v>0.006</v>
      </c>
      <c r="M361" t="s">
        <v>386</v>
      </c>
      <c r="N361" t="s">
        <v>379</v>
      </c>
      <c r="P361" t="s">
        <v>378</v>
      </c>
      <c r="Q361" s="5"/>
      <c r="S361" s="3">
        <f t="shared" si="26"/>
        <v>594.032351</v>
      </c>
      <c r="T361" s="28"/>
      <c r="U361" s="3">
        <f t="shared" si="5"/>
        <v>0.8455268191</v>
      </c>
      <c r="V361" t="s">
        <v>121</v>
      </c>
      <c r="W361" t="s">
        <v>38</v>
      </c>
      <c r="X361" t="s">
        <v>380</v>
      </c>
      <c r="Y361" s="11" t="s">
        <v>381</v>
      </c>
      <c r="AA361" t="s">
        <v>382</v>
      </c>
      <c r="AB361" s="1">
        <v>1035.51</v>
      </c>
      <c r="AC361">
        <v>16.0</v>
      </c>
      <c r="AD361">
        <v>5.0</v>
      </c>
      <c r="AE361">
        <f t="shared" si="6"/>
        <v>80</v>
      </c>
      <c r="AF361">
        <f t="shared" si="7"/>
        <v>12.943875</v>
      </c>
      <c r="AG361" t="s">
        <v>383</v>
      </c>
      <c r="AH361" s="11" t="s">
        <v>384</v>
      </c>
      <c r="AI361" s="6">
        <v>14388.0</v>
      </c>
      <c r="AJ361" s="7">
        <v>300.0</v>
      </c>
      <c r="AK361" s="3">
        <f t="shared" si="8"/>
        <v>14233.68303</v>
      </c>
      <c r="AL361" s="1">
        <f t="shared" si="9"/>
        <v>0.4153512901</v>
      </c>
      <c r="AM361" s="1">
        <v>206.0</v>
      </c>
      <c r="AN361" s="1">
        <v>48.0</v>
      </c>
    </row>
    <row r="362" ht="13.5" customHeight="1">
      <c r="A362">
        <v>300.0</v>
      </c>
      <c r="C362" s="1">
        <v>7.22981E-4</v>
      </c>
      <c r="D362">
        <v>-46.7607</v>
      </c>
      <c r="E362" s="3">
        <f t="shared" si="2"/>
        <v>0.09073114222</v>
      </c>
      <c r="F362" s="8">
        <v>2.0</v>
      </c>
      <c r="G362">
        <v>8.17897E-4</v>
      </c>
      <c r="H362">
        <v>-56.5928</v>
      </c>
      <c r="I362" s="3">
        <f t="shared" si="3"/>
        <v>0.0003024371407</v>
      </c>
      <c r="J362">
        <f t="shared" si="4"/>
        <v>0.009632277567</v>
      </c>
      <c r="K362">
        <v>9.41949</v>
      </c>
      <c r="L362" s="4">
        <v>0.015</v>
      </c>
      <c r="M362" t="s">
        <v>387</v>
      </c>
      <c r="N362" t="s">
        <v>379</v>
      </c>
      <c r="P362" t="s">
        <v>378</v>
      </c>
      <c r="Q362" s="5"/>
      <c r="S362" s="3">
        <f t="shared" si="26"/>
        <v>1383.162213</v>
      </c>
      <c r="T362" s="28"/>
      <c r="U362" s="3">
        <f t="shared" si="5"/>
        <v>0.09073114222</v>
      </c>
      <c r="V362" t="s">
        <v>121</v>
      </c>
      <c r="W362" t="s">
        <v>38</v>
      </c>
      <c r="X362" t="s">
        <v>380</v>
      </c>
      <c r="Y362" s="11" t="s">
        <v>381</v>
      </c>
      <c r="AA362" t="s">
        <v>382</v>
      </c>
      <c r="AB362" s="1">
        <v>1035.51</v>
      </c>
      <c r="AC362">
        <v>16.0</v>
      </c>
      <c r="AD362">
        <v>5.0</v>
      </c>
      <c r="AE362">
        <f t="shared" si="6"/>
        <v>80</v>
      </c>
      <c r="AF362">
        <f t="shared" si="7"/>
        <v>12.943875</v>
      </c>
      <c r="AG362" t="s">
        <v>383</v>
      </c>
      <c r="AH362" s="11" t="s">
        <v>384</v>
      </c>
      <c r="AI362" s="6">
        <v>14388.0</v>
      </c>
      <c r="AJ362" s="7">
        <v>300.0</v>
      </c>
      <c r="AK362" s="3">
        <f t="shared" si="8"/>
        <v>2186.563064</v>
      </c>
      <c r="AL362" s="1">
        <f t="shared" si="9"/>
        <v>0.1074872143</v>
      </c>
      <c r="AM362" s="1">
        <v>206.0</v>
      </c>
      <c r="AN362" s="1">
        <v>48.0</v>
      </c>
    </row>
    <row r="363" ht="13.5" customHeight="1">
      <c r="A363">
        <v>400.0</v>
      </c>
      <c r="C363" s="1">
        <v>8.17897E-4</v>
      </c>
      <c r="D363">
        <v>-56.5928</v>
      </c>
      <c r="E363" s="3">
        <f t="shared" si="2"/>
        <v>0.1566331708</v>
      </c>
      <c r="F363" s="8">
        <v>2.0</v>
      </c>
      <c r="G363">
        <v>8.17897E-4</v>
      </c>
      <c r="H363">
        <v>-56.5928</v>
      </c>
      <c r="I363" s="3">
        <f t="shared" si="3"/>
        <v>0.0003915829269</v>
      </c>
      <c r="J363">
        <f t="shared" si="4"/>
        <v>0.02222456398</v>
      </c>
      <c r="K363">
        <v>7.04775</v>
      </c>
      <c r="L363" s="4">
        <v>0.015</v>
      </c>
      <c r="M363" t="s">
        <v>387</v>
      </c>
      <c r="N363" t="s">
        <v>379</v>
      </c>
      <c r="P363" t="s">
        <v>378</v>
      </c>
      <c r="Q363" s="5"/>
      <c r="S363" s="3">
        <f t="shared" si="26"/>
        <v>1222.64784</v>
      </c>
      <c r="T363" s="28"/>
      <c r="U363" s="3">
        <f t="shared" si="5"/>
        <v>0.1566331708</v>
      </c>
      <c r="V363" t="s">
        <v>121</v>
      </c>
      <c r="W363" t="s">
        <v>38</v>
      </c>
      <c r="X363" t="s">
        <v>380</v>
      </c>
      <c r="Y363" s="11" t="s">
        <v>381</v>
      </c>
      <c r="AA363" t="s">
        <v>382</v>
      </c>
      <c r="AB363" s="1">
        <v>1035.51</v>
      </c>
      <c r="AC363">
        <v>16.0</v>
      </c>
      <c r="AD363">
        <v>5.0</v>
      </c>
      <c r="AE363">
        <f t="shared" si="6"/>
        <v>80</v>
      </c>
      <c r="AF363">
        <f t="shared" si="7"/>
        <v>12.943875</v>
      </c>
      <c r="AG363" t="s">
        <v>383</v>
      </c>
      <c r="AH363" s="11" t="s">
        <v>384</v>
      </c>
      <c r="AI363" s="6">
        <v>14388.0</v>
      </c>
      <c r="AJ363" s="7">
        <v>300.0</v>
      </c>
      <c r="AK363" s="3">
        <f t="shared" si="8"/>
        <v>3202.745012</v>
      </c>
      <c r="AL363" s="1">
        <f t="shared" si="9"/>
        <v>0.1693170574</v>
      </c>
      <c r="AM363" s="1">
        <v>206.0</v>
      </c>
      <c r="AN363" s="1">
        <v>48.0</v>
      </c>
    </row>
    <row r="364" ht="13.5" customHeight="1">
      <c r="A364">
        <v>700.0</v>
      </c>
      <c r="C364" s="1">
        <v>0.0011312800000000001</v>
      </c>
      <c r="D364">
        <v>-83.3032</v>
      </c>
      <c r="E364" s="3">
        <f t="shared" si="2"/>
        <v>0.4293893812</v>
      </c>
      <c r="F364" s="8">
        <v>2.0</v>
      </c>
      <c r="G364">
        <v>8.17897E-4</v>
      </c>
      <c r="H364">
        <v>-56.5928</v>
      </c>
      <c r="I364" s="3">
        <f t="shared" si="3"/>
        <v>0.0006134134017</v>
      </c>
      <c r="J364">
        <f t="shared" si="4"/>
        <v>0.09296114352</v>
      </c>
      <c r="K364">
        <v>4.61902</v>
      </c>
      <c r="L364" s="4">
        <v>0.015</v>
      </c>
      <c r="M364" t="s">
        <v>387</v>
      </c>
      <c r="N364" t="s">
        <v>379</v>
      </c>
      <c r="P364" t="s">
        <v>378</v>
      </c>
      <c r="Q364" s="5"/>
      <c r="S364" s="3">
        <f t="shared" si="26"/>
        <v>883.9544587</v>
      </c>
      <c r="T364" s="28"/>
      <c r="U364" s="3">
        <f t="shared" si="5"/>
        <v>0.4293893812</v>
      </c>
      <c r="V364" t="s">
        <v>121</v>
      </c>
      <c r="W364" t="s">
        <v>38</v>
      </c>
      <c r="X364" t="s">
        <v>380</v>
      </c>
      <c r="Y364" s="11" t="s">
        <v>381</v>
      </c>
      <c r="AA364" t="s">
        <v>382</v>
      </c>
      <c r="AB364" s="1">
        <v>1035.51</v>
      </c>
      <c r="AC364">
        <v>16.0</v>
      </c>
      <c r="AD364">
        <v>5.0</v>
      </c>
      <c r="AE364">
        <f t="shared" si="6"/>
        <v>80</v>
      </c>
      <c r="AF364">
        <f t="shared" si="7"/>
        <v>12.943875</v>
      </c>
      <c r="AG364" t="s">
        <v>383</v>
      </c>
      <c r="AH364" s="11" t="s">
        <v>384</v>
      </c>
      <c r="AI364" s="6">
        <v>14388.0</v>
      </c>
      <c r="AJ364" s="7">
        <v>300.0</v>
      </c>
      <c r="AK364" s="3">
        <f t="shared" si="8"/>
        <v>6939.42313</v>
      </c>
      <c r="AL364" s="1">
        <f t="shared" si="9"/>
        <v>0.3268646196</v>
      </c>
      <c r="AM364" s="1">
        <v>206.0</v>
      </c>
      <c r="AN364" s="1">
        <v>48.0</v>
      </c>
    </row>
    <row r="365" ht="13.5" customHeight="1">
      <c r="A365">
        <v>1000.0</v>
      </c>
      <c r="C365" s="1">
        <v>0.00143465</v>
      </c>
      <c r="D365">
        <v>-108.464</v>
      </c>
      <c r="E365" s="3">
        <f t="shared" si="2"/>
        <v>0.820021559</v>
      </c>
      <c r="F365" s="8">
        <v>2.0</v>
      </c>
      <c r="G365">
        <v>8.17897E-4</v>
      </c>
      <c r="H365">
        <v>-56.5928</v>
      </c>
      <c r="I365" s="3">
        <f t="shared" si="3"/>
        <v>0.000820021559</v>
      </c>
      <c r="J365">
        <f t="shared" si="4"/>
        <v>0.2319190112</v>
      </c>
      <c r="K365">
        <v>3.53581</v>
      </c>
      <c r="L365" s="4">
        <v>0.015</v>
      </c>
      <c r="M365" t="s">
        <v>387</v>
      </c>
      <c r="N365" t="s">
        <v>379</v>
      </c>
      <c r="P365" t="s">
        <v>378</v>
      </c>
      <c r="Q365" s="5"/>
      <c r="S365" s="3">
        <f t="shared" si="26"/>
        <v>697.0341198</v>
      </c>
      <c r="T365" s="28"/>
      <c r="U365" s="3">
        <f t="shared" si="5"/>
        <v>0.820021559</v>
      </c>
      <c r="V365" t="s">
        <v>121</v>
      </c>
      <c r="W365" t="s">
        <v>38</v>
      </c>
      <c r="X365" t="s">
        <v>380</v>
      </c>
      <c r="Y365" s="11" t="s">
        <v>381</v>
      </c>
      <c r="AA365" t="s">
        <v>382</v>
      </c>
      <c r="AB365" s="1">
        <v>1035.51</v>
      </c>
      <c r="AC365">
        <v>16.0</v>
      </c>
      <c r="AD365">
        <v>5.0</v>
      </c>
      <c r="AE365">
        <f t="shared" si="6"/>
        <v>80</v>
      </c>
      <c r="AF365">
        <f t="shared" si="7"/>
        <v>12.943875</v>
      </c>
      <c r="AG365" t="s">
        <v>383</v>
      </c>
      <c r="AH365" s="11" t="s">
        <v>384</v>
      </c>
      <c r="AI365" s="6">
        <v>14388.0</v>
      </c>
      <c r="AJ365" s="7">
        <v>300.0</v>
      </c>
      <c r="AK365" s="3">
        <f t="shared" si="8"/>
        <v>11764.4393</v>
      </c>
      <c r="AL365" s="1">
        <f t="shared" si="9"/>
        <v>0.4810109289</v>
      </c>
      <c r="AM365" s="1">
        <v>206.0</v>
      </c>
      <c r="AN365" s="1">
        <v>48.0</v>
      </c>
    </row>
    <row r="366" ht="13.5" customHeight="1">
      <c r="A366">
        <v>300.0</v>
      </c>
      <c r="C366" s="1">
        <v>8.961510000000001E-4</v>
      </c>
      <c r="D366">
        <v>-50.7871</v>
      </c>
      <c r="E366" s="3">
        <f t="shared" si="2"/>
        <v>0.08634692791</v>
      </c>
      <c r="F366" s="8">
        <v>2.0</v>
      </c>
      <c r="G366">
        <v>9.95442E-4</v>
      </c>
      <c r="H366">
        <v>-60.6186</v>
      </c>
      <c r="I366" s="3">
        <f t="shared" si="3"/>
        <v>0.000287823093</v>
      </c>
      <c r="J366">
        <f t="shared" si="4"/>
        <v>0.00973700995</v>
      </c>
      <c r="K366">
        <v>8.86791</v>
      </c>
      <c r="L366" s="4">
        <v>0.06</v>
      </c>
      <c r="M366" t="s">
        <v>388</v>
      </c>
      <c r="N366" t="s">
        <v>379</v>
      </c>
      <c r="P366" t="s">
        <v>378</v>
      </c>
      <c r="Q366" s="5"/>
      <c r="S366" s="3">
        <f t="shared" si="26"/>
        <v>1115.883372</v>
      </c>
      <c r="T366" s="28"/>
      <c r="U366" s="3">
        <f t="shared" si="5"/>
        <v>0.08634692791</v>
      </c>
      <c r="V366" t="s">
        <v>121</v>
      </c>
      <c r="W366" t="s">
        <v>38</v>
      </c>
      <c r="X366" t="s">
        <v>380</v>
      </c>
      <c r="Y366" s="11" t="s">
        <v>381</v>
      </c>
      <c r="AB366" s="1">
        <v>1035.51</v>
      </c>
      <c r="AC366">
        <v>16.0</v>
      </c>
      <c r="AD366">
        <v>5.0</v>
      </c>
      <c r="AE366">
        <f t="shared" si="6"/>
        <v>80</v>
      </c>
      <c r="AF366">
        <f t="shared" si="7"/>
        <v>12.943875</v>
      </c>
      <c r="AG366" t="s">
        <v>383</v>
      </c>
      <c r="AH366" s="11" t="s">
        <v>384</v>
      </c>
      <c r="AI366" s="6">
        <v>14388.0</v>
      </c>
      <c r="AJ366" s="7">
        <v>300.0</v>
      </c>
      <c r="AK366" s="3">
        <f t="shared" si="8"/>
        <v>2579.329526</v>
      </c>
      <c r="AL366" s="1">
        <f t="shared" si="9"/>
        <v>0.09211038774</v>
      </c>
      <c r="AM366" s="1">
        <v>206.0</v>
      </c>
      <c r="AN366" s="1">
        <v>48.0</v>
      </c>
    </row>
    <row r="367" ht="13.5" customHeight="1">
      <c r="A367">
        <v>400.0</v>
      </c>
      <c r="C367" s="1">
        <v>9.95442E-4</v>
      </c>
      <c r="D367">
        <v>-60.6186</v>
      </c>
      <c r="E367" s="3">
        <f t="shared" si="2"/>
        <v>0.14765761</v>
      </c>
      <c r="F367" s="8">
        <v>2.0</v>
      </c>
      <c r="G367">
        <v>9.95442E-4</v>
      </c>
      <c r="H367">
        <v>-60.6186</v>
      </c>
      <c r="I367" s="3">
        <f t="shared" si="3"/>
        <v>0.0003691440251</v>
      </c>
      <c r="J367">
        <f t="shared" si="4"/>
        <v>0.0223598301</v>
      </c>
      <c r="K367">
        <v>6.6037</v>
      </c>
      <c r="L367" s="4">
        <v>0.06</v>
      </c>
      <c r="M367" t="s">
        <v>388</v>
      </c>
      <c r="N367" t="s">
        <v>379</v>
      </c>
      <c r="P367" t="s">
        <v>378</v>
      </c>
      <c r="Q367" s="5"/>
      <c r="S367" s="3">
        <f t="shared" si="26"/>
        <v>1004.57887</v>
      </c>
      <c r="T367" s="28"/>
      <c r="U367" s="3">
        <f t="shared" si="5"/>
        <v>0.14765761</v>
      </c>
      <c r="V367" t="s">
        <v>121</v>
      </c>
      <c r="W367" t="s">
        <v>38</v>
      </c>
      <c r="X367" t="s">
        <v>380</v>
      </c>
      <c r="Y367" s="11" t="s">
        <v>381</v>
      </c>
      <c r="AB367" s="1">
        <v>1035.51</v>
      </c>
      <c r="AC367">
        <v>16.0</v>
      </c>
      <c r="AD367">
        <v>5.0</v>
      </c>
      <c r="AE367">
        <f t="shared" si="6"/>
        <v>80</v>
      </c>
      <c r="AF367">
        <f t="shared" si="7"/>
        <v>12.943875</v>
      </c>
      <c r="AG367" t="s">
        <v>383</v>
      </c>
      <c r="AH367" s="11" t="s">
        <v>384</v>
      </c>
      <c r="AI367" s="6">
        <v>14388.0</v>
      </c>
      <c r="AJ367" s="7">
        <v>300.0</v>
      </c>
      <c r="AK367" s="3">
        <f t="shared" si="8"/>
        <v>3674.614666</v>
      </c>
      <c r="AL367" s="1">
        <f t="shared" si="9"/>
        <v>0.148472671</v>
      </c>
      <c r="AM367" s="1">
        <v>206.0</v>
      </c>
      <c r="AN367" s="1">
        <v>48.0</v>
      </c>
    </row>
    <row r="368" ht="13.5" customHeight="1">
      <c r="A368">
        <v>700.0</v>
      </c>
      <c r="C368" s="1">
        <v>0.00139586</v>
      </c>
      <c r="D368">
        <v>-88.5677</v>
      </c>
      <c r="E368" s="3">
        <f t="shared" si="2"/>
        <v>0.3933751407</v>
      </c>
      <c r="F368" s="8">
        <v>2.0</v>
      </c>
      <c r="G368">
        <v>9.95442E-4</v>
      </c>
      <c r="H368">
        <v>-60.6186</v>
      </c>
      <c r="I368" s="3">
        <f t="shared" si="3"/>
        <v>0.0005619644866</v>
      </c>
      <c r="J368">
        <f t="shared" si="4"/>
        <v>0.1008656793</v>
      </c>
      <c r="K368">
        <v>3.89999</v>
      </c>
      <c r="L368" s="4">
        <v>0.06</v>
      </c>
      <c r="M368" t="s">
        <v>388</v>
      </c>
      <c r="N368" t="s">
        <v>379</v>
      </c>
      <c r="P368" t="s">
        <v>378</v>
      </c>
      <c r="Q368" s="5"/>
      <c r="S368" s="3">
        <f t="shared" si="26"/>
        <v>716.4042239</v>
      </c>
      <c r="T368" s="28"/>
      <c r="U368" s="3">
        <f t="shared" si="5"/>
        <v>0.3933751407</v>
      </c>
      <c r="V368" t="s">
        <v>121</v>
      </c>
      <c r="W368" t="s">
        <v>38</v>
      </c>
      <c r="X368" t="s">
        <v>380</v>
      </c>
      <c r="Y368" s="11" t="s">
        <v>381</v>
      </c>
      <c r="AB368" s="1">
        <v>1035.51</v>
      </c>
      <c r="AC368">
        <v>16.0</v>
      </c>
      <c r="AD368">
        <v>5.0</v>
      </c>
      <c r="AE368">
        <f t="shared" si="6"/>
        <v>80</v>
      </c>
      <c r="AF368">
        <f t="shared" si="7"/>
        <v>12.943875</v>
      </c>
      <c r="AG368" t="s">
        <v>383</v>
      </c>
      <c r="AH368" s="11" t="s">
        <v>384</v>
      </c>
      <c r="AI368" s="6">
        <v>14388.0</v>
      </c>
      <c r="AJ368" s="7">
        <v>300.0</v>
      </c>
      <c r="AK368" s="3">
        <f t="shared" si="8"/>
        <v>7844.237483</v>
      </c>
      <c r="AL368" s="1">
        <f t="shared" si="9"/>
        <v>0.3137491159</v>
      </c>
      <c r="AM368" s="1">
        <v>206.0</v>
      </c>
      <c r="AN368" s="1">
        <v>48.0</v>
      </c>
    </row>
    <row r="369" ht="13.5" customHeight="1">
      <c r="A369">
        <v>1000.0</v>
      </c>
      <c r="C369" s="1">
        <v>0.0017782800000000001</v>
      </c>
      <c r="D369">
        <v>-114.967</v>
      </c>
      <c r="E369" s="3">
        <f t="shared" si="2"/>
        <v>0.7432694002</v>
      </c>
      <c r="F369" s="8">
        <v>2.0</v>
      </c>
      <c r="G369">
        <v>9.95442E-4</v>
      </c>
      <c r="H369">
        <v>-60.6186</v>
      </c>
      <c r="I369" s="3">
        <f t="shared" si="3"/>
        <v>0.0007432694002</v>
      </c>
      <c r="J369">
        <f t="shared" si="4"/>
        <v>0.2426637632</v>
      </c>
      <c r="K369">
        <v>3.06296</v>
      </c>
      <c r="L369" s="4">
        <v>0.06</v>
      </c>
      <c r="M369" t="s">
        <v>388</v>
      </c>
      <c r="N369" t="s">
        <v>379</v>
      </c>
      <c r="P369" t="s">
        <v>378</v>
      </c>
      <c r="Q369" s="5"/>
      <c r="S369" s="3">
        <f t="shared" si="26"/>
        <v>562.3411386</v>
      </c>
      <c r="T369" s="28"/>
      <c r="U369" s="3">
        <f t="shared" si="5"/>
        <v>0.7432694002</v>
      </c>
      <c r="V369" t="s">
        <v>121</v>
      </c>
      <c r="W369" t="s">
        <v>38</v>
      </c>
      <c r="X369" t="s">
        <v>380</v>
      </c>
      <c r="Y369" s="11" t="s">
        <v>381</v>
      </c>
      <c r="AB369" s="1">
        <v>1035.51</v>
      </c>
      <c r="AC369">
        <v>16.0</v>
      </c>
      <c r="AD369">
        <v>5.0</v>
      </c>
      <c r="AE369">
        <f t="shared" si="6"/>
        <v>80</v>
      </c>
      <c r="AF369">
        <f t="shared" si="7"/>
        <v>12.943875</v>
      </c>
      <c r="AG369" t="s">
        <v>383</v>
      </c>
      <c r="AH369" s="11" t="s">
        <v>384</v>
      </c>
      <c r="AI369" s="6">
        <v>14388.0</v>
      </c>
      <c r="AJ369" s="7">
        <v>300.0</v>
      </c>
      <c r="AK369" s="3">
        <f t="shared" si="8"/>
        <v>13217.41109</v>
      </c>
      <c r="AL369" s="1">
        <f t="shared" si="9"/>
        <v>0.4479694081</v>
      </c>
      <c r="AM369" s="1">
        <v>206.0</v>
      </c>
      <c r="AN369" s="1">
        <v>48.0</v>
      </c>
    </row>
    <row r="370" ht="13.5" customHeight="1">
      <c r="A370">
        <v>300.0</v>
      </c>
      <c r="C370" s="1">
        <v>0.0013213900000000002</v>
      </c>
      <c r="D370">
        <v>-53.2639</v>
      </c>
      <c r="E370" s="3">
        <f t="shared" si="2"/>
        <v>0.06441042485</v>
      </c>
      <c r="F370" s="8">
        <v>2.0</v>
      </c>
      <c r="G370">
        <v>0.00143465</v>
      </c>
      <c r="H370">
        <v>-65.5729</v>
      </c>
      <c r="I370" s="3">
        <f t="shared" si="3"/>
        <v>0.0002147014162</v>
      </c>
      <c r="J370">
        <f t="shared" si="4"/>
        <v>0.009406579575</v>
      </c>
      <c r="K370">
        <v>6.84738</v>
      </c>
      <c r="L370" s="4">
        <v>0.1</v>
      </c>
      <c r="M370" t="s">
        <v>389</v>
      </c>
      <c r="N370" t="s">
        <v>379</v>
      </c>
      <c r="P370" t="s">
        <v>378</v>
      </c>
      <c r="Q370" s="5"/>
      <c r="S370" s="3">
        <f t="shared" si="26"/>
        <v>756.7788465</v>
      </c>
      <c r="T370" s="28"/>
      <c r="U370" s="3">
        <f t="shared" si="5"/>
        <v>0.06441042485</v>
      </c>
      <c r="V370" t="s">
        <v>121</v>
      </c>
      <c r="W370" t="s">
        <v>38</v>
      </c>
      <c r="X370" t="s">
        <v>380</v>
      </c>
      <c r="Y370" s="11" t="s">
        <v>381</v>
      </c>
      <c r="AB370" s="1">
        <v>1035.51</v>
      </c>
      <c r="AC370">
        <v>16.0</v>
      </c>
      <c r="AD370">
        <v>5.0</v>
      </c>
      <c r="AE370">
        <f t="shared" si="6"/>
        <v>80</v>
      </c>
      <c r="AF370">
        <f t="shared" si="7"/>
        <v>12.943875</v>
      </c>
      <c r="AG370" t="s">
        <v>383</v>
      </c>
      <c r="AH370" s="11" t="s">
        <v>384</v>
      </c>
      <c r="AI370" s="6">
        <v>14388.0</v>
      </c>
      <c r="AJ370" s="7">
        <v>300.0</v>
      </c>
      <c r="AK370" s="3">
        <f t="shared" si="8"/>
        <v>2837.043043</v>
      </c>
      <c r="AL370" s="1">
        <f t="shared" si="9"/>
        <v>0.08090132513</v>
      </c>
      <c r="AM370" s="1">
        <v>206.0</v>
      </c>
      <c r="AN370" s="1">
        <v>48.0</v>
      </c>
    </row>
    <row r="371" ht="13.5" customHeight="1">
      <c r="A371">
        <v>400.0</v>
      </c>
      <c r="C371" s="1">
        <v>0.00143465</v>
      </c>
      <c r="D371">
        <v>-65.5729</v>
      </c>
      <c r="E371" s="3">
        <f t="shared" si="2"/>
        <v>0.1198844377</v>
      </c>
      <c r="F371" s="8">
        <v>2.0</v>
      </c>
      <c r="G371">
        <v>0.00143465</v>
      </c>
      <c r="H371">
        <v>-65.5729</v>
      </c>
      <c r="I371" s="3">
        <f t="shared" si="3"/>
        <v>0.0002997110943</v>
      </c>
      <c r="J371">
        <f t="shared" si="4"/>
        <v>0.02354641204</v>
      </c>
      <c r="K371">
        <v>5.09141</v>
      </c>
      <c r="L371" s="4">
        <v>0.1</v>
      </c>
      <c r="M371" t="s">
        <v>389</v>
      </c>
      <c r="N371" t="s">
        <v>379</v>
      </c>
      <c r="P371" t="s">
        <v>378</v>
      </c>
      <c r="Q371" s="5"/>
      <c r="S371" s="3">
        <f t="shared" si="26"/>
        <v>697.0341198</v>
      </c>
      <c r="T371" s="28"/>
      <c r="U371" s="3">
        <f t="shared" si="5"/>
        <v>0.1198844377</v>
      </c>
      <c r="V371" t="s">
        <v>121</v>
      </c>
      <c r="W371" t="s">
        <v>38</v>
      </c>
      <c r="X371" t="s">
        <v>380</v>
      </c>
      <c r="Y371" s="11" t="s">
        <v>381</v>
      </c>
      <c r="AA371" t="s">
        <v>382</v>
      </c>
      <c r="AB371" s="1">
        <v>1035.51</v>
      </c>
      <c r="AC371">
        <v>16.0</v>
      </c>
      <c r="AD371">
        <v>5.0</v>
      </c>
      <c r="AE371">
        <f t="shared" si="6"/>
        <v>80</v>
      </c>
      <c r="AF371">
        <f t="shared" si="7"/>
        <v>12.943875</v>
      </c>
      <c r="AG371" t="s">
        <v>383</v>
      </c>
      <c r="AH371" s="11" t="s">
        <v>384</v>
      </c>
      <c r="AI371" s="6">
        <v>14388.0</v>
      </c>
      <c r="AJ371" s="7">
        <v>300.0</v>
      </c>
      <c r="AK371" s="3">
        <f t="shared" si="8"/>
        <v>4299.805214</v>
      </c>
      <c r="AL371" s="1">
        <f t="shared" si="9"/>
        <v>0.1336182513</v>
      </c>
      <c r="AM371" s="1">
        <v>206.0</v>
      </c>
      <c r="AN371" s="1">
        <v>48.0</v>
      </c>
    </row>
    <row r="372" ht="13.5" customHeight="1">
      <c r="A372">
        <v>700.0</v>
      </c>
      <c r="C372" s="1">
        <v>0.0017302</v>
      </c>
      <c r="D372">
        <v>-93.2129</v>
      </c>
      <c r="E372" s="3">
        <f t="shared" si="2"/>
        <v>0.351523021</v>
      </c>
      <c r="F372" s="8">
        <v>2.0</v>
      </c>
      <c r="G372">
        <v>0.00143465</v>
      </c>
      <c r="H372">
        <v>-65.5729</v>
      </c>
      <c r="I372" s="3">
        <f t="shared" si="3"/>
        <v>0.0005021757442</v>
      </c>
      <c r="J372">
        <f t="shared" si="4"/>
        <v>0.1083546343</v>
      </c>
      <c r="K372">
        <v>3.24419</v>
      </c>
      <c r="L372" s="4">
        <v>0.1</v>
      </c>
      <c r="M372" t="s">
        <v>389</v>
      </c>
      <c r="N372" t="s">
        <v>379</v>
      </c>
      <c r="P372" t="s">
        <v>378</v>
      </c>
      <c r="Q372" s="5"/>
      <c r="S372" s="3">
        <f t="shared" si="26"/>
        <v>577.967865</v>
      </c>
      <c r="T372" s="28"/>
      <c r="U372" s="3">
        <f t="shared" si="5"/>
        <v>0.351523021</v>
      </c>
      <c r="V372" t="s">
        <v>121</v>
      </c>
      <c r="W372" t="s">
        <v>38</v>
      </c>
      <c r="X372" t="s">
        <v>380</v>
      </c>
      <c r="Y372" s="11" t="s">
        <v>381</v>
      </c>
      <c r="AA372" t="s">
        <v>382</v>
      </c>
      <c r="AB372" s="1">
        <v>1035.51</v>
      </c>
      <c r="AC372">
        <v>16.0</v>
      </c>
      <c r="AD372">
        <v>5.0</v>
      </c>
      <c r="AE372">
        <f t="shared" si="6"/>
        <v>80</v>
      </c>
      <c r="AF372">
        <f t="shared" si="7"/>
        <v>12.943875</v>
      </c>
      <c r="AG372" t="s">
        <v>383</v>
      </c>
      <c r="AH372" s="11" t="s">
        <v>384</v>
      </c>
      <c r="AI372" s="6">
        <v>14388.0</v>
      </c>
      <c r="AJ372" s="7">
        <v>300.0</v>
      </c>
      <c r="AK372" s="3">
        <f t="shared" si="8"/>
        <v>8688.644726</v>
      </c>
      <c r="AL372" s="1">
        <f t="shared" si="9"/>
        <v>0.3042883165</v>
      </c>
      <c r="AM372" s="1">
        <v>206.0</v>
      </c>
      <c r="AN372" s="1">
        <v>48.0</v>
      </c>
    </row>
    <row r="373" ht="13.5" customHeight="1">
      <c r="A373">
        <v>1000.0</v>
      </c>
      <c r="C373" s="1">
        <v>0.00208663</v>
      </c>
      <c r="D373">
        <v>-117.444</v>
      </c>
      <c r="E373" s="3">
        <f t="shared" si="2"/>
        <v>0.6610224686</v>
      </c>
      <c r="F373" s="8">
        <v>2.0</v>
      </c>
      <c r="G373">
        <v>0.00143465</v>
      </c>
      <c r="H373">
        <v>-65.5729</v>
      </c>
      <c r="I373" s="3">
        <f t="shared" si="3"/>
        <v>0.0006610224686</v>
      </c>
      <c r="J373">
        <f t="shared" si="4"/>
        <v>0.2628915772</v>
      </c>
      <c r="K373">
        <v>2.51443</v>
      </c>
      <c r="L373" s="4">
        <v>0.1</v>
      </c>
      <c r="M373" t="s">
        <v>389</v>
      </c>
      <c r="N373" t="s">
        <v>379</v>
      </c>
      <c r="P373" t="s">
        <v>378</v>
      </c>
      <c r="Q373" s="5"/>
      <c r="S373" s="3">
        <f t="shared" si="26"/>
        <v>479.241648</v>
      </c>
      <c r="T373" s="28"/>
      <c r="U373" s="3">
        <f t="shared" si="5"/>
        <v>0.6610224686</v>
      </c>
      <c r="V373" t="s">
        <v>121</v>
      </c>
      <c r="W373" t="s">
        <v>38</v>
      </c>
      <c r="X373" t="s">
        <v>380</v>
      </c>
      <c r="Y373" s="11" t="s">
        <v>381</v>
      </c>
      <c r="AA373" t="s">
        <v>382</v>
      </c>
      <c r="AB373" s="1">
        <v>1035.51</v>
      </c>
      <c r="AC373">
        <v>16.0</v>
      </c>
      <c r="AD373">
        <v>5.0</v>
      </c>
      <c r="AE373">
        <f t="shared" si="6"/>
        <v>80</v>
      </c>
      <c r="AF373">
        <f t="shared" si="7"/>
        <v>12.943875</v>
      </c>
      <c r="AG373" t="s">
        <v>383</v>
      </c>
      <c r="AH373" s="11" t="s">
        <v>384</v>
      </c>
      <c r="AI373" s="6">
        <v>14388.0</v>
      </c>
      <c r="AJ373" s="7">
        <v>300.0</v>
      </c>
      <c r="AK373" s="3">
        <f t="shared" si="8"/>
        <v>13793.09314</v>
      </c>
      <c r="AL373" s="1">
        <f t="shared" si="9"/>
        <v>0.4650555478</v>
      </c>
      <c r="AM373" s="1">
        <v>206.0</v>
      </c>
      <c r="AN373" s="1">
        <v>48.0</v>
      </c>
    </row>
    <row r="374" ht="13.5" customHeight="1">
      <c r="A374">
        <v>300.0</v>
      </c>
      <c r="C374" s="1">
        <v>0.0028729800000000002</v>
      </c>
      <c r="D374">
        <v>-52.3343</v>
      </c>
      <c r="E374" s="3">
        <f t="shared" si="2"/>
        <v>0.0285997009</v>
      </c>
      <c r="F374" s="8">
        <v>2.0</v>
      </c>
      <c r="G374">
        <v>0.0027953</v>
      </c>
      <c r="H374">
        <v>-64.0245</v>
      </c>
      <c r="I374" s="3">
        <f t="shared" si="3"/>
        <v>0.00009533233634</v>
      </c>
      <c r="J374">
        <f t="shared" si="4"/>
        <v>0.008831211217</v>
      </c>
      <c r="K374">
        <v>3.23848</v>
      </c>
      <c r="L374" s="4">
        <v>0.2</v>
      </c>
      <c r="M374" t="s">
        <v>390</v>
      </c>
      <c r="N374" t="s">
        <v>379</v>
      </c>
      <c r="P374" t="s">
        <v>378</v>
      </c>
      <c r="Q374" s="5"/>
      <c r="S374" s="3">
        <f t="shared" si="26"/>
        <v>348.0706444</v>
      </c>
      <c r="T374" s="28"/>
      <c r="U374" s="3">
        <f t="shared" si="5"/>
        <v>0.0285997009</v>
      </c>
      <c r="V374" t="s">
        <v>121</v>
      </c>
      <c r="W374" t="s">
        <v>38</v>
      </c>
      <c r="X374" t="s">
        <v>380</v>
      </c>
      <c r="Y374" s="11" t="s">
        <v>381</v>
      </c>
      <c r="AA374" t="s">
        <v>382</v>
      </c>
      <c r="AB374" s="1">
        <v>1035.51</v>
      </c>
      <c r="AC374">
        <v>16.0</v>
      </c>
      <c r="AD374">
        <v>5.0</v>
      </c>
      <c r="AE374">
        <f t="shared" si="6"/>
        <v>80</v>
      </c>
      <c r="AF374">
        <f t="shared" si="7"/>
        <v>12.943875</v>
      </c>
      <c r="AG374" t="s">
        <v>383</v>
      </c>
      <c r="AH374" s="11" t="s">
        <v>384</v>
      </c>
      <c r="AI374" s="6">
        <v>14388.0</v>
      </c>
      <c r="AJ374" s="7">
        <v>300.0</v>
      </c>
      <c r="AK374" s="3">
        <f t="shared" si="8"/>
        <v>2738.878956</v>
      </c>
      <c r="AL374" s="1">
        <f t="shared" si="9"/>
        <v>0.07867509193</v>
      </c>
      <c r="AM374" s="1">
        <v>206.0</v>
      </c>
      <c r="AN374" s="1">
        <v>48.0</v>
      </c>
    </row>
    <row r="375" ht="13.5" customHeight="1">
      <c r="A375">
        <v>400.0</v>
      </c>
      <c r="C375" s="1">
        <v>0.0027953</v>
      </c>
      <c r="D375">
        <v>-64.0245</v>
      </c>
      <c r="E375" s="3">
        <f t="shared" si="2"/>
        <v>0.05865755519</v>
      </c>
      <c r="F375" s="8">
        <v>2.0</v>
      </c>
      <c r="G375">
        <v>0.0027953</v>
      </c>
      <c r="H375">
        <v>-64.0245</v>
      </c>
      <c r="I375" s="3">
        <f t="shared" si="3"/>
        <v>0.000146643888</v>
      </c>
      <c r="J375">
        <f t="shared" si="4"/>
        <v>0.02246254052</v>
      </c>
      <c r="K375">
        <v>2.61135</v>
      </c>
      <c r="L375" s="4">
        <v>0.2</v>
      </c>
      <c r="M375" t="s">
        <v>390</v>
      </c>
      <c r="N375" t="s">
        <v>379</v>
      </c>
      <c r="P375" t="s">
        <v>378</v>
      </c>
      <c r="Q375" s="5"/>
      <c r="S375" s="3">
        <f t="shared" si="26"/>
        <v>357.7433549</v>
      </c>
      <c r="T375" s="28"/>
      <c r="U375" s="3">
        <f t="shared" si="5"/>
        <v>0.05865755519</v>
      </c>
      <c r="V375" t="s">
        <v>121</v>
      </c>
      <c r="W375" t="s">
        <v>38</v>
      </c>
      <c r="X375" t="s">
        <v>380</v>
      </c>
      <c r="Y375" s="11" t="s">
        <v>381</v>
      </c>
      <c r="AA375" t="s">
        <v>382</v>
      </c>
      <c r="AB375" s="1">
        <v>1035.51</v>
      </c>
      <c r="AC375">
        <v>16.0</v>
      </c>
      <c r="AD375">
        <v>5.0</v>
      </c>
      <c r="AE375">
        <f t="shared" si="6"/>
        <v>80</v>
      </c>
      <c r="AF375">
        <f t="shared" si="7"/>
        <v>12.943875</v>
      </c>
      <c r="AG375" t="s">
        <v>383</v>
      </c>
      <c r="AH375" s="11" t="s">
        <v>384</v>
      </c>
      <c r="AI375" s="6">
        <v>14388.0</v>
      </c>
      <c r="AJ375" s="7">
        <v>300.0</v>
      </c>
      <c r="AK375" s="3">
        <f t="shared" si="8"/>
        <v>4099.1366</v>
      </c>
      <c r="AL375" s="1">
        <f t="shared" si="9"/>
        <v>0.1337076663</v>
      </c>
      <c r="AM375" s="1">
        <v>206.0</v>
      </c>
      <c r="AN375" s="1">
        <v>48.0</v>
      </c>
    </row>
    <row r="376" ht="13.5" customHeight="1">
      <c r="A376">
        <v>700.0</v>
      </c>
      <c r="C376" s="1">
        <v>0.00243728</v>
      </c>
      <c r="D376">
        <v>-86.4</v>
      </c>
      <c r="E376" s="3">
        <f t="shared" si="2"/>
        <v>0.2143976892</v>
      </c>
      <c r="F376" s="8">
        <v>2.0</v>
      </c>
      <c r="G376">
        <v>0.0027953</v>
      </c>
      <c r="H376">
        <v>-64.0245</v>
      </c>
      <c r="I376" s="3">
        <f t="shared" si="3"/>
        <v>0.0003062824132</v>
      </c>
      <c r="J376">
        <f t="shared" si="4"/>
        <v>0.1167762486</v>
      </c>
      <c r="K376">
        <v>1.83597</v>
      </c>
      <c r="L376" s="4">
        <v>0.2</v>
      </c>
      <c r="M376" t="s">
        <v>390</v>
      </c>
      <c r="N376" t="s">
        <v>379</v>
      </c>
      <c r="P376" t="s">
        <v>378</v>
      </c>
      <c r="Q376" s="5"/>
      <c r="S376" s="3">
        <f t="shared" si="26"/>
        <v>410.2934419</v>
      </c>
      <c r="T376" s="28"/>
      <c r="U376" s="3">
        <f t="shared" si="5"/>
        <v>0.2143976892</v>
      </c>
      <c r="V376" t="s">
        <v>121</v>
      </c>
      <c r="W376" t="s">
        <v>38</v>
      </c>
      <c r="X376" t="s">
        <v>380</v>
      </c>
      <c r="Y376" s="11" t="s">
        <v>381</v>
      </c>
      <c r="AA376" t="s">
        <v>382</v>
      </c>
      <c r="AB376" s="1">
        <v>1035.51</v>
      </c>
      <c r="AC376">
        <v>16.0</v>
      </c>
      <c r="AD376">
        <v>5.0</v>
      </c>
      <c r="AE376">
        <f t="shared" si="6"/>
        <v>80</v>
      </c>
      <c r="AF376">
        <f t="shared" si="7"/>
        <v>12.943875</v>
      </c>
      <c r="AG376" t="s">
        <v>383</v>
      </c>
      <c r="AH376" s="11" t="s">
        <v>384</v>
      </c>
      <c r="AI376" s="6">
        <v>14388.0</v>
      </c>
      <c r="AJ376" s="7">
        <v>300.0</v>
      </c>
      <c r="AK376" s="3">
        <f t="shared" si="8"/>
        <v>7464.96</v>
      </c>
      <c r="AL376" s="1">
        <f t="shared" si="9"/>
        <v>0.3816953429</v>
      </c>
      <c r="AM376" s="1">
        <v>206.0</v>
      </c>
      <c r="AN376" s="1">
        <v>48.0</v>
      </c>
    </row>
    <row r="377" ht="13.5" customHeight="1">
      <c r="A377">
        <v>1000.0</v>
      </c>
      <c r="C377" s="1">
        <v>0.00267047</v>
      </c>
      <c r="D377">
        <v>-110.012</v>
      </c>
      <c r="E377" s="3">
        <f t="shared" si="2"/>
        <v>0.4532026252</v>
      </c>
      <c r="F377" s="8">
        <v>2.0</v>
      </c>
      <c r="G377">
        <v>0.0027953</v>
      </c>
      <c r="H377">
        <v>-64.0245</v>
      </c>
      <c r="I377" s="3">
        <f t="shared" si="3"/>
        <v>0.0004532026252</v>
      </c>
      <c r="J377">
        <f t="shared" si="4"/>
        <v>0.2779139558</v>
      </c>
      <c r="K377">
        <v>1.63073</v>
      </c>
      <c r="L377" s="4">
        <v>0.2</v>
      </c>
      <c r="M377" t="s">
        <v>390</v>
      </c>
      <c r="N377" t="s">
        <v>379</v>
      </c>
      <c r="P377" t="s">
        <v>378</v>
      </c>
      <c r="Q377" s="5"/>
      <c r="S377" s="3">
        <f t="shared" si="26"/>
        <v>374.465918</v>
      </c>
      <c r="T377" s="28"/>
      <c r="U377" s="3">
        <f t="shared" si="5"/>
        <v>0.4532026252</v>
      </c>
      <c r="V377" t="s">
        <v>121</v>
      </c>
      <c r="W377" t="s">
        <v>38</v>
      </c>
      <c r="X377" t="s">
        <v>380</v>
      </c>
      <c r="Y377" s="11" t="s">
        <v>381</v>
      </c>
      <c r="AA377" t="s">
        <v>382</v>
      </c>
      <c r="AB377" s="1">
        <v>1035.51</v>
      </c>
      <c r="AC377">
        <v>16.0</v>
      </c>
      <c r="AD377">
        <v>5.0</v>
      </c>
      <c r="AE377">
        <f t="shared" si="6"/>
        <v>80</v>
      </c>
      <c r="AF377">
        <f t="shared" si="7"/>
        <v>12.943875</v>
      </c>
      <c r="AG377" t="s">
        <v>383</v>
      </c>
      <c r="AH377" s="11" t="s">
        <v>384</v>
      </c>
      <c r="AI377" s="6">
        <v>14388.0</v>
      </c>
      <c r="AJ377" s="7">
        <v>300.0</v>
      </c>
      <c r="AK377" s="3">
        <f t="shared" si="8"/>
        <v>12102.64014</v>
      </c>
      <c r="AL377" s="1">
        <f t="shared" si="9"/>
        <v>0.5602992769</v>
      </c>
      <c r="AM377" s="1">
        <v>206.0</v>
      </c>
      <c r="AN377" s="1">
        <v>48.0</v>
      </c>
    </row>
    <row r="378" ht="13.5" customHeight="1">
      <c r="A378">
        <v>300.0</v>
      </c>
      <c r="B378" s="34"/>
      <c r="C378" s="1">
        <v>7.717915155850124</v>
      </c>
      <c r="D378">
        <v>-390.0</v>
      </c>
      <c r="E378" s="3">
        <f t="shared" si="2"/>
        <v>0.0005912218401</v>
      </c>
      <c r="F378" s="1">
        <v>3.0</v>
      </c>
      <c r="I378" s="3">
        <f t="shared" si="3"/>
        <v>0.000001970739467</v>
      </c>
      <c r="J378">
        <f t="shared" si="4"/>
        <v>0.0003146018614</v>
      </c>
      <c r="K378">
        <v>1.87927</v>
      </c>
      <c r="L378" s="4">
        <v>0.0</v>
      </c>
      <c r="M378" t="s">
        <v>391</v>
      </c>
      <c r="N378" t="s">
        <v>392</v>
      </c>
      <c r="P378" s="1" t="s">
        <v>391</v>
      </c>
      <c r="Q378" s="5"/>
      <c r="S378" s="3">
        <f t="shared" si="26"/>
        <v>0.1295686698</v>
      </c>
      <c r="T378" s="28"/>
      <c r="U378" s="3">
        <f t="shared" si="5"/>
        <v>0.0005912218401</v>
      </c>
      <c r="V378" t="s">
        <v>121</v>
      </c>
      <c r="W378" t="s">
        <v>38</v>
      </c>
      <c r="X378" t="s">
        <v>393</v>
      </c>
      <c r="Y378" s="11" t="s">
        <v>394</v>
      </c>
      <c r="AA378" s="34"/>
      <c r="AB378" s="1">
        <v>222.73</v>
      </c>
      <c r="AC378" s="1">
        <v>4.0</v>
      </c>
      <c r="AD378" s="1">
        <v>5.0</v>
      </c>
      <c r="AE378" s="1">
        <f t="shared" si="6"/>
        <v>20</v>
      </c>
      <c r="AF378" s="1">
        <f t="shared" si="7"/>
        <v>11.1365</v>
      </c>
      <c r="AG378" s="1" t="s">
        <v>135</v>
      </c>
      <c r="AH378" s="11" t="s">
        <v>395</v>
      </c>
      <c r="AI378" s="6">
        <v>247225.0</v>
      </c>
      <c r="AJ378" s="7">
        <v>293.0</v>
      </c>
      <c r="AK378" s="3">
        <f t="shared" si="8"/>
        <v>152100</v>
      </c>
      <c r="AL378" s="1">
        <f t="shared" si="9"/>
        <v>0.00005046867468</v>
      </c>
      <c r="AM378" s="1">
        <v>15.0</v>
      </c>
      <c r="AN378" s="1">
        <v>8.0</v>
      </c>
      <c r="AO378" s="34"/>
    </row>
    <row r="379" ht="13.5" customHeight="1">
      <c r="A379">
        <v>400.0</v>
      </c>
      <c r="C379" s="1">
        <v>0.38388398990276845</v>
      </c>
      <c r="D379">
        <v>140.3</v>
      </c>
      <c r="E379" s="3">
        <f t="shared" si="2"/>
        <v>0.002051045682</v>
      </c>
      <c r="F379" s="1">
        <v>3.0</v>
      </c>
      <c r="I379" s="3">
        <f t="shared" si="3"/>
        <v>0.000005127614206</v>
      </c>
      <c r="J379" t="str">
        <f t="shared" si="4"/>
        <v/>
      </c>
      <c r="L379" s="4">
        <v>0.0</v>
      </c>
      <c r="M379" t="s">
        <v>391</v>
      </c>
      <c r="N379" t="s">
        <v>392</v>
      </c>
      <c r="P379" s="1" t="s">
        <v>391</v>
      </c>
      <c r="Q379" s="5"/>
      <c r="S379" s="3">
        <f t="shared" si="26"/>
        <v>2.604953648</v>
      </c>
      <c r="T379" s="28"/>
      <c r="U379" s="3">
        <f t="shared" si="5"/>
        <v>0.002051045682</v>
      </c>
      <c r="V379" t="s">
        <v>121</v>
      </c>
      <c r="W379" t="s">
        <v>38</v>
      </c>
      <c r="X379" t="s">
        <v>393</v>
      </c>
      <c r="Y379" s="11" t="s">
        <v>394</v>
      </c>
      <c r="AB379" s="1">
        <v>222.73</v>
      </c>
      <c r="AC379" s="1">
        <v>4.0</v>
      </c>
      <c r="AD379" s="1">
        <v>5.0</v>
      </c>
      <c r="AE379" s="1">
        <f t="shared" si="6"/>
        <v>20</v>
      </c>
      <c r="AF379" s="1">
        <f t="shared" si="7"/>
        <v>11.1365</v>
      </c>
      <c r="AG379" s="1" t="s">
        <v>135</v>
      </c>
      <c r="AH379" s="11" t="s">
        <v>395</v>
      </c>
      <c r="AI379" s="6">
        <v>247225.0</v>
      </c>
      <c r="AJ379" s="7">
        <v>293.0</v>
      </c>
      <c r="AK379" s="3">
        <f t="shared" si="8"/>
        <v>19684.09</v>
      </c>
      <c r="AL379" s="1" t="str">
        <f t="shared" si="9"/>
        <v/>
      </c>
      <c r="AM379" s="1">
        <v>15.0</v>
      </c>
      <c r="AN379" s="1">
        <v>8.0</v>
      </c>
    </row>
    <row r="380" ht="13.5" customHeight="1">
      <c r="A380">
        <v>700.0</v>
      </c>
      <c r="C380" s="1">
        <v>0.0013583134465871532</v>
      </c>
      <c r="D380">
        <v>28.76</v>
      </c>
      <c r="E380" s="3">
        <f t="shared" si="2"/>
        <v>0.04262612002</v>
      </c>
      <c r="F380" s="1">
        <v>3.0</v>
      </c>
      <c r="I380" s="3">
        <f t="shared" si="3"/>
        <v>0.00006089445717</v>
      </c>
      <c r="J380" t="str">
        <f t="shared" si="4"/>
        <v/>
      </c>
      <c r="L380" s="4">
        <v>0.0</v>
      </c>
      <c r="M380" t="s">
        <v>391</v>
      </c>
      <c r="N380" t="s">
        <v>392</v>
      </c>
      <c r="P380" s="1" t="s">
        <v>391</v>
      </c>
      <c r="Q380" s="5"/>
      <c r="S380" s="3">
        <f t="shared" si="26"/>
        <v>736.2070975</v>
      </c>
      <c r="T380" s="28"/>
      <c r="U380" s="3">
        <f t="shared" si="5"/>
        <v>0.04262612002</v>
      </c>
      <c r="V380" t="s">
        <v>121</v>
      </c>
      <c r="W380" t="s">
        <v>38</v>
      </c>
      <c r="X380" t="s">
        <v>393</v>
      </c>
      <c r="Y380" s="11" t="s">
        <v>394</v>
      </c>
      <c r="AB380" s="1">
        <v>222.73</v>
      </c>
      <c r="AC380" s="1">
        <v>4.0</v>
      </c>
      <c r="AD380" s="1">
        <v>5.0</v>
      </c>
      <c r="AE380" s="1">
        <f t="shared" si="6"/>
        <v>20</v>
      </c>
      <c r="AF380" s="1">
        <f t="shared" si="7"/>
        <v>11.1365</v>
      </c>
      <c r="AG380" s="1" t="s">
        <v>135</v>
      </c>
      <c r="AH380" s="11" t="s">
        <v>395</v>
      </c>
      <c r="AI380" s="6">
        <v>247225.0</v>
      </c>
      <c r="AJ380" s="7">
        <v>293.0</v>
      </c>
      <c r="AK380" s="3">
        <f t="shared" si="8"/>
        <v>827.1376</v>
      </c>
      <c r="AL380" s="1" t="str">
        <f t="shared" si="9"/>
        <v/>
      </c>
      <c r="AM380" s="1">
        <v>15.0</v>
      </c>
      <c r="AN380" s="1">
        <v>8.0</v>
      </c>
    </row>
    <row r="381" ht="13.5" customHeight="1">
      <c r="A381">
        <v>1000.0</v>
      </c>
      <c r="C381" s="1">
        <v>9.840111057611326E-4</v>
      </c>
      <c r="D381">
        <v>15.7</v>
      </c>
      <c r="E381" s="3">
        <f t="shared" si="2"/>
        <v>0.02504951403</v>
      </c>
      <c r="F381" s="1">
        <v>3.0</v>
      </c>
      <c r="I381" s="3">
        <f t="shared" si="3"/>
        <v>0.00002504951403</v>
      </c>
      <c r="J381" t="str">
        <f t="shared" si="4"/>
        <v/>
      </c>
      <c r="L381" s="4">
        <v>0.0</v>
      </c>
      <c r="M381" t="s">
        <v>391</v>
      </c>
      <c r="N381" t="s">
        <v>392</v>
      </c>
      <c r="P381" s="1" t="s">
        <v>391</v>
      </c>
      <c r="Q381" s="5"/>
      <c r="S381" s="3">
        <f t="shared" si="26"/>
        <v>1016.248693</v>
      </c>
      <c r="T381" s="28"/>
      <c r="U381" s="3">
        <f t="shared" si="5"/>
        <v>0.02504951403</v>
      </c>
      <c r="V381" t="s">
        <v>121</v>
      </c>
      <c r="W381" t="s">
        <v>38</v>
      </c>
      <c r="X381" t="s">
        <v>393</v>
      </c>
      <c r="Y381" s="11" t="s">
        <v>394</v>
      </c>
      <c r="AB381" s="1">
        <v>222.73</v>
      </c>
      <c r="AC381" s="1">
        <v>4.0</v>
      </c>
      <c r="AD381" s="1">
        <v>5.0</v>
      </c>
      <c r="AE381" s="1">
        <f t="shared" si="6"/>
        <v>20</v>
      </c>
      <c r="AF381" s="1">
        <f t="shared" si="7"/>
        <v>11.1365</v>
      </c>
      <c r="AG381" s="1" t="s">
        <v>135</v>
      </c>
      <c r="AH381" s="11" t="s">
        <v>395</v>
      </c>
      <c r="AI381" s="6">
        <v>247225.0</v>
      </c>
      <c r="AJ381" s="7">
        <v>293.0</v>
      </c>
      <c r="AK381" s="3">
        <f t="shared" si="8"/>
        <v>246.49</v>
      </c>
      <c r="AL381" s="1" t="str">
        <f t="shared" si="9"/>
        <v/>
      </c>
      <c r="AM381" s="1">
        <v>15.0</v>
      </c>
      <c r="AN381" s="1">
        <v>8.0</v>
      </c>
    </row>
    <row r="382" ht="13.5" customHeight="1">
      <c r="A382">
        <v>300.0</v>
      </c>
      <c r="C382" s="1">
        <v>0.1570362804333552</v>
      </c>
      <c r="D382">
        <v>395.0</v>
      </c>
      <c r="E382" s="3">
        <f t="shared" si="2"/>
        <v>0.02980680634</v>
      </c>
      <c r="F382" s="1">
        <v>3.0</v>
      </c>
      <c r="I382" s="3">
        <f t="shared" si="3"/>
        <v>0.00009935602115</v>
      </c>
      <c r="J382">
        <f t="shared" si="4"/>
        <v>0.0164951889</v>
      </c>
      <c r="K382">
        <v>1.807</v>
      </c>
      <c r="L382" s="4">
        <v>0.01</v>
      </c>
      <c r="M382" t="s">
        <v>396</v>
      </c>
      <c r="N382" t="s">
        <v>392</v>
      </c>
      <c r="P382" s="1" t="s">
        <v>391</v>
      </c>
      <c r="Q382" s="5"/>
      <c r="S382" s="3">
        <f t="shared" si="26"/>
        <v>6.367955209</v>
      </c>
      <c r="T382" s="28"/>
      <c r="U382" s="3">
        <f t="shared" si="5"/>
        <v>0.02980680634</v>
      </c>
      <c r="V382" t="s">
        <v>121</v>
      </c>
      <c r="W382" t="s">
        <v>38</v>
      </c>
      <c r="X382" t="s">
        <v>393</v>
      </c>
      <c r="Y382" s="11" t="s">
        <v>394</v>
      </c>
      <c r="AB382" s="1">
        <v>222.73</v>
      </c>
      <c r="AC382" s="1">
        <v>4.0</v>
      </c>
      <c r="AD382" s="1">
        <v>5.0</v>
      </c>
      <c r="AE382" s="1">
        <f t="shared" si="6"/>
        <v>20</v>
      </c>
      <c r="AF382" s="1">
        <f t="shared" si="7"/>
        <v>11.1365</v>
      </c>
      <c r="AG382" s="1" t="s">
        <v>135</v>
      </c>
      <c r="AH382" s="11" t="s">
        <v>395</v>
      </c>
      <c r="AI382" s="6">
        <v>247225.0</v>
      </c>
      <c r="AJ382" s="7">
        <v>293.0</v>
      </c>
      <c r="AK382" s="3">
        <f t="shared" si="8"/>
        <v>156025</v>
      </c>
      <c r="AL382" s="1">
        <f t="shared" si="9"/>
        <v>0.002579603328</v>
      </c>
      <c r="AM382" s="1">
        <v>15.0</v>
      </c>
      <c r="AN382" s="1">
        <v>8.0</v>
      </c>
    </row>
    <row r="383" ht="13.5" customHeight="1">
      <c r="A383">
        <v>400.0</v>
      </c>
      <c r="C383" s="1">
        <v>0.07413102413009176</v>
      </c>
      <c r="D383">
        <v>304.0</v>
      </c>
      <c r="E383" s="3">
        <f t="shared" si="2"/>
        <v>0.0498663015</v>
      </c>
      <c r="F383" s="1">
        <v>3.0</v>
      </c>
      <c r="I383" s="3">
        <f t="shared" si="3"/>
        <v>0.0001246657538</v>
      </c>
      <c r="J383" t="str">
        <f t="shared" si="4"/>
        <v/>
      </c>
      <c r="L383" s="4">
        <v>0.01</v>
      </c>
      <c r="M383" t="s">
        <v>396</v>
      </c>
      <c r="N383" t="s">
        <v>392</v>
      </c>
      <c r="P383" s="1" t="s">
        <v>391</v>
      </c>
      <c r="Q383" s="5"/>
      <c r="S383" s="3">
        <f t="shared" si="26"/>
        <v>13.48962883</v>
      </c>
      <c r="T383" s="28"/>
      <c r="U383" s="3">
        <f t="shared" si="5"/>
        <v>0.0498663015</v>
      </c>
      <c r="V383" t="s">
        <v>121</v>
      </c>
      <c r="W383" t="s">
        <v>38</v>
      </c>
      <c r="X383" t="s">
        <v>393</v>
      </c>
      <c r="Y383" s="11" t="s">
        <v>394</v>
      </c>
      <c r="AB383" s="1">
        <v>222.73</v>
      </c>
      <c r="AC383" s="1">
        <v>4.0</v>
      </c>
      <c r="AD383" s="1">
        <v>5.0</v>
      </c>
      <c r="AE383" s="1">
        <f t="shared" si="6"/>
        <v>20</v>
      </c>
      <c r="AF383" s="1">
        <f t="shared" si="7"/>
        <v>11.1365</v>
      </c>
      <c r="AG383" s="1" t="s">
        <v>135</v>
      </c>
      <c r="AH383" s="11" t="s">
        <v>395</v>
      </c>
      <c r="AI383" s="6">
        <v>247225.0</v>
      </c>
      <c r="AJ383" s="7">
        <v>293.0</v>
      </c>
      <c r="AK383" s="3">
        <f t="shared" si="8"/>
        <v>92416</v>
      </c>
      <c r="AL383" s="1" t="str">
        <f t="shared" si="9"/>
        <v/>
      </c>
      <c r="AM383" s="1">
        <v>15.0</v>
      </c>
      <c r="AN383" s="1">
        <v>8.0</v>
      </c>
    </row>
    <row r="384" ht="13.5" customHeight="1">
      <c r="A384">
        <v>700.0</v>
      </c>
      <c r="C384" s="1">
        <v>0.0012302687708123808</v>
      </c>
      <c r="D384">
        <v>32.48</v>
      </c>
      <c r="E384" s="3">
        <f t="shared" si="2"/>
        <v>0.06002471147</v>
      </c>
      <c r="F384" s="1">
        <v>3.0</v>
      </c>
      <c r="I384" s="3">
        <f t="shared" si="3"/>
        <v>0.00008574958782</v>
      </c>
      <c r="J384" t="str">
        <f t="shared" si="4"/>
        <v/>
      </c>
      <c r="L384" s="4">
        <v>0.01</v>
      </c>
      <c r="M384" t="s">
        <v>396</v>
      </c>
      <c r="N384" t="s">
        <v>392</v>
      </c>
      <c r="P384" s="1" t="s">
        <v>391</v>
      </c>
      <c r="Q384" s="5"/>
      <c r="S384" s="3">
        <f t="shared" si="26"/>
        <v>812.8305162</v>
      </c>
      <c r="T384" s="28"/>
      <c r="U384" s="3">
        <f t="shared" si="5"/>
        <v>0.06002471147</v>
      </c>
      <c r="V384" t="s">
        <v>121</v>
      </c>
      <c r="W384" t="s">
        <v>38</v>
      </c>
      <c r="X384" t="s">
        <v>393</v>
      </c>
      <c r="Y384" s="11" t="s">
        <v>394</v>
      </c>
      <c r="AB384" s="1">
        <v>222.73</v>
      </c>
      <c r="AC384" s="1">
        <v>4.0</v>
      </c>
      <c r="AD384" s="1">
        <v>5.0</v>
      </c>
      <c r="AE384" s="1">
        <f t="shared" si="6"/>
        <v>20</v>
      </c>
      <c r="AF384" s="1">
        <f t="shared" si="7"/>
        <v>11.1365</v>
      </c>
      <c r="AG384" s="1" t="s">
        <v>135</v>
      </c>
      <c r="AH384" s="11" t="s">
        <v>395</v>
      </c>
      <c r="AI384" s="6">
        <v>247225.0</v>
      </c>
      <c r="AJ384" s="7">
        <v>293.0</v>
      </c>
      <c r="AK384" s="3">
        <f t="shared" si="8"/>
        <v>1054.9504</v>
      </c>
      <c r="AL384" s="1" t="str">
        <f t="shared" si="9"/>
        <v/>
      </c>
      <c r="AM384" s="1">
        <v>15.0</v>
      </c>
      <c r="AN384" s="1">
        <v>8.0</v>
      </c>
    </row>
    <row r="385" ht="13.5" customHeight="1">
      <c r="A385">
        <v>1000.0</v>
      </c>
      <c r="C385" s="1">
        <v>9.506047936562814E-4</v>
      </c>
      <c r="D385">
        <v>18.56</v>
      </c>
      <c r="E385" s="3">
        <f t="shared" si="2"/>
        <v>0.03623730937</v>
      </c>
      <c r="F385" s="1">
        <v>3.0</v>
      </c>
      <c r="I385" s="3">
        <f t="shared" si="3"/>
        <v>0.00003623730937</v>
      </c>
      <c r="J385" t="str">
        <f t="shared" si="4"/>
        <v/>
      </c>
      <c r="L385" s="4">
        <v>0.01</v>
      </c>
      <c r="M385" t="s">
        <v>396</v>
      </c>
      <c r="N385" t="s">
        <v>392</v>
      </c>
      <c r="P385" s="1" t="s">
        <v>391</v>
      </c>
      <c r="Q385" s="5"/>
      <c r="S385" s="3">
        <f t="shared" si="26"/>
        <v>1051.961874</v>
      </c>
      <c r="T385" s="28"/>
      <c r="U385" s="3">
        <f t="shared" si="5"/>
        <v>0.03623730937</v>
      </c>
      <c r="V385" t="s">
        <v>121</v>
      </c>
      <c r="W385" t="s">
        <v>38</v>
      </c>
      <c r="X385" t="s">
        <v>393</v>
      </c>
      <c r="Y385" s="11" t="s">
        <v>394</v>
      </c>
      <c r="AB385" s="1">
        <v>222.73</v>
      </c>
      <c r="AC385" s="1">
        <v>4.0</v>
      </c>
      <c r="AD385" s="1">
        <v>5.0</v>
      </c>
      <c r="AE385" s="1">
        <f t="shared" si="6"/>
        <v>20</v>
      </c>
      <c r="AF385" s="1">
        <f t="shared" si="7"/>
        <v>11.1365</v>
      </c>
      <c r="AG385" s="1" t="s">
        <v>135</v>
      </c>
      <c r="AH385" s="11" t="s">
        <v>395</v>
      </c>
      <c r="AI385" s="6">
        <v>247225.0</v>
      </c>
      <c r="AJ385" s="7">
        <v>293.0</v>
      </c>
      <c r="AK385" s="3">
        <f t="shared" si="8"/>
        <v>344.4736</v>
      </c>
      <c r="AL385" s="1" t="str">
        <f t="shared" si="9"/>
        <v/>
      </c>
      <c r="AM385" s="1">
        <v>15.0</v>
      </c>
      <c r="AN385" s="1">
        <v>8.0</v>
      </c>
    </row>
    <row r="386" ht="13.5" customHeight="1">
      <c r="A386">
        <v>300.0</v>
      </c>
      <c r="C386" s="1">
        <v>0.06918309709189364</v>
      </c>
      <c r="D386">
        <v>330.0</v>
      </c>
      <c r="E386" s="3">
        <f t="shared" si="2"/>
        <v>0.04722251731</v>
      </c>
      <c r="F386" s="1">
        <v>3.0</v>
      </c>
      <c r="I386" s="3">
        <f t="shared" si="3"/>
        <v>0.000157408391</v>
      </c>
      <c r="J386">
        <f t="shared" si="4"/>
        <v>0.02623473184</v>
      </c>
      <c r="K386">
        <v>1.8</v>
      </c>
      <c r="L386" s="4">
        <v>0.02</v>
      </c>
      <c r="M386" t="s">
        <v>397</v>
      </c>
      <c r="N386" t="s">
        <v>392</v>
      </c>
      <c r="P386" s="1" t="s">
        <v>391</v>
      </c>
      <c r="Q386" s="5"/>
      <c r="S386" s="3">
        <f t="shared" si="26"/>
        <v>14.45439771</v>
      </c>
      <c r="T386" s="28"/>
      <c r="U386" s="3">
        <f t="shared" si="5"/>
        <v>0.04722251731</v>
      </c>
      <c r="V386" t="s">
        <v>121</v>
      </c>
      <c r="W386" t="s">
        <v>38</v>
      </c>
      <c r="X386" t="s">
        <v>393</v>
      </c>
      <c r="Y386" s="11" t="s">
        <v>394</v>
      </c>
      <c r="AB386" s="1">
        <v>222.73</v>
      </c>
      <c r="AC386" s="1">
        <v>4.0</v>
      </c>
      <c r="AD386" s="1">
        <v>5.0</v>
      </c>
      <c r="AE386" s="1">
        <f t="shared" si="6"/>
        <v>20</v>
      </c>
      <c r="AF386" s="1">
        <f t="shared" si="7"/>
        <v>11.1365</v>
      </c>
      <c r="AG386" s="1" t="s">
        <v>135</v>
      </c>
      <c r="AH386" s="11" t="s">
        <v>395</v>
      </c>
      <c r="AI386" s="6">
        <v>247225.0</v>
      </c>
      <c r="AJ386" s="7">
        <v>293.0</v>
      </c>
      <c r="AK386" s="3">
        <f t="shared" si="8"/>
        <v>108900</v>
      </c>
      <c r="AL386" s="1">
        <f t="shared" si="9"/>
        <v>0.005878121734</v>
      </c>
      <c r="AM386" s="1">
        <v>15.0</v>
      </c>
      <c r="AN386" s="1">
        <v>8.0</v>
      </c>
    </row>
    <row r="387" ht="13.5" customHeight="1">
      <c r="A387">
        <v>400.0</v>
      </c>
      <c r="C387" s="1">
        <v>0.03380648362059815</v>
      </c>
      <c r="D387">
        <v>243.5</v>
      </c>
      <c r="E387" s="3">
        <f t="shared" si="2"/>
        <v>0.07015488587</v>
      </c>
      <c r="F387" s="1">
        <v>3.0</v>
      </c>
      <c r="I387" s="3">
        <f t="shared" si="3"/>
        <v>0.0001753872147</v>
      </c>
      <c r="J387" t="str">
        <f t="shared" si="4"/>
        <v/>
      </c>
      <c r="L387" s="4">
        <v>0.02</v>
      </c>
      <c r="M387" t="s">
        <v>397</v>
      </c>
      <c r="N387" t="s">
        <v>392</v>
      </c>
      <c r="P387" s="1" t="s">
        <v>391</v>
      </c>
      <c r="Q387" s="5"/>
      <c r="S387" s="3">
        <f t="shared" si="26"/>
        <v>29.58012467</v>
      </c>
      <c r="T387" s="28"/>
      <c r="U387" s="3">
        <f t="shared" si="5"/>
        <v>0.07015488587</v>
      </c>
      <c r="V387" t="s">
        <v>121</v>
      </c>
      <c r="W387" t="s">
        <v>38</v>
      </c>
      <c r="X387" t="s">
        <v>393</v>
      </c>
      <c r="Y387" s="11" t="s">
        <v>394</v>
      </c>
      <c r="AB387" s="1">
        <v>222.73</v>
      </c>
      <c r="AC387" s="1">
        <v>4.0</v>
      </c>
      <c r="AD387" s="1">
        <v>5.0</v>
      </c>
      <c r="AE387" s="1">
        <f t="shared" si="6"/>
        <v>20</v>
      </c>
      <c r="AF387" s="1">
        <f t="shared" si="7"/>
        <v>11.1365</v>
      </c>
      <c r="AG387" s="1" t="s">
        <v>135</v>
      </c>
      <c r="AH387" s="11" t="s">
        <v>395</v>
      </c>
      <c r="AI387" s="6">
        <v>247225.0</v>
      </c>
      <c r="AJ387" s="7">
        <v>293.0</v>
      </c>
      <c r="AK387" s="3">
        <f t="shared" si="8"/>
        <v>59292.25</v>
      </c>
      <c r="AL387" s="1" t="str">
        <f t="shared" si="9"/>
        <v/>
      </c>
      <c r="AM387" s="1">
        <v>15.0</v>
      </c>
      <c r="AN387" s="1">
        <v>8.0</v>
      </c>
    </row>
    <row r="388" ht="13.5" customHeight="1">
      <c r="A388">
        <v>700.0</v>
      </c>
      <c r="C388" s="1">
        <v>0.001096478196143185</v>
      </c>
      <c r="D388">
        <v>28.76</v>
      </c>
      <c r="E388" s="3">
        <f t="shared" si="2"/>
        <v>0.05280509198</v>
      </c>
      <c r="F388" s="1">
        <v>3.0</v>
      </c>
      <c r="I388" s="3">
        <f t="shared" si="3"/>
        <v>0.00007543584568</v>
      </c>
      <c r="J388" t="str">
        <f t="shared" si="4"/>
        <v/>
      </c>
      <c r="L388" s="4">
        <v>0.02</v>
      </c>
      <c r="M388" t="s">
        <v>397</v>
      </c>
      <c r="N388" t="s">
        <v>392</v>
      </c>
      <c r="P388" s="1" t="s">
        <v>391</v>
      </c>
      <c r="Q388" s="5"/>
      <c r="S388" s="3">
        <f t="shared" si="26"/>
        <v>912.0108394</v>
      </c>
      <c r="T388" s="28"/>
      <c r="U388" s="3">
        <f t="shared" si="5"/>
        <v>0.05280509198</v>
      </c>
      <c r="V388" t="s">
        <v>121</v>
      </c>
      <c r="W388" t="s">
        <v>38</v>
      </c>
      <c r="X388" t="s">
        <v>393</v>
      </c>
      <c r="Y388" s="11" t="s">
        <v>394</v>
      </c>
      <c r="AB388" s="1">
        <v>222.73</v>
      </c>
      <c r="AC388" s="1">
        <v>4.0</v>
      </c>
      <c r="AD388" s="1">
        <v>5.0</v>
      </c>
      <c r="AE388" s="1">
        <f t="shared" si="6"/>
        <v>20</v>
      </c>
      <c r="AF388" s="1">
        <f t="shared" si="7"/>
        <v>11.1365</v>
      </c>
      <c r="AG388" s="1" t="s">
        <v>135</v>
      </c>
      <c r="AH388" s="11" t="s">
        <v>395</v>
      </c>
      <c r="AI388" s="6">
        <v>247225.0</v>
      </c>
      <c r="AJ388" s="7">
        <v>293.0</v>
      </c>
      <c r="AK388" s="3">
        <f t="shared" si="8"/>
        <v>827.1376</v>
      </c>
      <c r="AL388" s="1" t="str">
        <f t="shared" si="9"/>
        <v/>
      </c>
      <c r="AM388" s="1">
        <v>15.0</v>
      </c>
      <c r="AN388" s="1">
        <v>8.0</v>
      </c>
    </row>
    <row r="389" ht="13.5" customHeight="1">
      <c r="A389">
        <v>1000.0</v>
      </c>
      <c r="C389" s="1">
        <v>9.162204901219991E-4</v>
      </c>
      <c r="D389">
        <v>17.6</v>
      </c>
      <c r="E389" s="3">
        <f t="shared" si="2"/>
        <v>0.03380845586</v>
      </c>
      <c r="F389" s="1">
        <v>3.0</v>
      </c>
      <c r="I389" s="3">
        <f t="shared" si="3"/>
        <v>0.00003380845586</v>
      </c>
      <c r="J389" t="str">
        <f t="shared" si="4"/>
        <v/>
      </c>
      <c r="L389" s="4">
        <v>0.02</v>
      </c>
      <c r="M389" t="s">
        <v>397</v>
      </c>
      <c r="N389" t="s">
        <v>392</v>
      </c>
      <c r="P389" s="1" t="s">
        <v>391</v>
      </c>
      <c r="Q389" s="5"/>
      <c r="S389" s="3">
        <f t="shared" si="26"/>
        <v>1091.440336</v>
      </c>
      <c r="T389" s="28"/>
      <c r="U389" s="3">
        <f t="shared" si="5"/>
        <v>0.03380845586</v>
      </c>
      <c r="V389" t="s">
        <v>121</v>
      </c>
      <c r="W389" t="s">
        <v>38</v>
      </c>
      <c r="X389" t="s">
        <v>393</v>
      </c>
      <c r="Y389" s="11" t="s">
        <v>394</v>
      </c>
      <c r="AB389" s="1">
        <v>222.73</v>
      </c>
      <c r="AC389" s="1">
        <v>4.0</v>
      </c>
      <c r="AD389" s="1">
        <v>5.0</v>
      </c>
      <c r="AE389" s="1">
        <f t="shared" si="6"/>
        <v>20</v>
      </c>
      <c r="AF389" s="1">
        <f t="shared" si="7"/>
        <v>11.1365</v>
      </c>
      <c r="AG389" s="1" t="s">
        <v>135</v>
      </c>
      <c r="AH389" s="11" t="s">
        <v>395</v>
      </c>
      <c r="AI389" s="6">
        <v>247225.0</v>
      </c>
      <c r="AJ389" s="7">
        <v>293.0</v>
      </c>
      <c r="AK389" s="3">
        <f t="shared" si="8"/>
        <v>309.76</v>
      </c>
      <c r="AL389" s="1" t="str">
        <f t="shared" si="9"/>
        <v/>
      </c>
      <c r="AM389" s="1">
        <v>15.0</v>
      </c>
      <c r="AN389" s="1">
        <v>8.0</v>
      </c>
    </row>
    <row r="390" ht="13.5" customHeight="1">
      <c r="A390">
        <v>300.0</v>
      </c>
      <c r="C390" s="1">
        <v>0.015958791472367322</v>
      </c>
      <c r="D390">
        <v>214.7</v>
      </c>
      <c r="E390" s="3">
        <f t="shared" si="2"/>
        <v>0.0866533473</v>
      </c>
      <c r="F390" s="1">
        <v>3.0</v>
      </c>
      <c r="I390" s="3">
        <f t="shared" si="3"/>
        <v>0.000288844491</v>
      </c>
      <c r="J390">
        <f t="shared" si="4"/>
        <v>0.0481407485</v>
      </c>
      <c r="K390">
        <v>1.8</v>
      </c>
      <c r="L390" s="4">
        <v>0.05</v>
      </c>
      <c r="M390" t="s">
        <v>398</v>
      </c>
      <c r="N390" t="s">
        <v>392</v>
      </c>
      <c r="P390" s="1" t="s">
        <v>391</v>
      </c>
      <c r="Q390" s="5"/>
      <c r="S390" s="3">
        <f t="shared" si="26"/>
        <v>62.66138647</v>
      </c>
      <c r="T390" s="28"/>
      <c r="U390" s="3">
        <f t="shared" si="5"/>
        <v>0.0866533473</v>
      </c>
      <c r="V390" t="s">
        <v>121</v>
      </c>
      <c r="W390" t="s">
        <v>38</v>
      </c>
      <c r="X390" t="s">
        <v>393</v>
      </c>
      <c r="Y390" s="11" t="s">
        <v>394</v>
      </c>
      <c r="AB390" s="1">
        <v>222.95</v>
      </c>
      <c r="AC390">
        <v>4.0</v>
      </c>
      <c r="AD390">
        <v>5.0</v>
      </c>
      <c r="AE390">
        <f t="shared" si="6"/>
        <v>20</v>
      </c>
      <c r="AF390">
        <f t="shared" si="7"/>
        <v>11.1475</v>
      </c>
      <c r="AG390" t="s">
        <v>135</v>
      </c>
      <c r="AH390" s="11" t="s">
        <v>395</v>
      </c>
      <c r="AI390" s="6">
        <v>247230.0</v>
      </c>
      <c r="AJ390" s="7">
        <v>293.0</v>
      </c>
      <c r="AK390" s="3">
        <f t="shared" si="8"/>
        <v>46096.09</v>
      </c>
      <c r="AL390" s="1">
        <f t="shared" si="9"/>
        <v>0.02548229716</v>
      </c>
      <c r="AM390" s="1">
        <v>15.0</v>
      </c>
      <c r="AN390" s="1">
        <v>8.0</v>
      </c>
    </row>
    <row r="391" ht="13.5" customHeight="1">
      <c r="A391">
        <v>400.0</v>
      </c>
      <c r="C391" s="1">
        <v>0.007277798045368239</v>
      </c>
      <c r="D391">
        <v>129.0</v>
      </c>
      <c r="E391" s="3">
        <f t="shared" si="2"/>
        <v>0.09146173002</v>
      </c>
      <c r="F391" s="1">
        <v>3.0</v>
      </c>
      <c r="I391" s="3">
        <f t="shared" si="3"/>
        <v>0.0002286543251</v>
      </c>
      <c r="J391" t="str">
        <f t="shared" si="4"/>
        <v/>
      </c>
      <c r="L391" s="4">
        <v>0.05</v>
      </c>
      <c r="M391" t="s">
        <v>398</v>
      </c>
      <c r="N391" t="s">
        <v>392</v>
      </c>
      <c r="P391" s="1" t="s">
        <v>391</v>
      </c>
      <c r="Q391" s="5"/>
      <c r="S391" s="3">
        <f t="shared" si="26"/>
        <v>137.4041975</v>
      </c>
      <c r="T391" s="28"/>
      <c r="U391" s="3">
        <f t="shared" si="5"/>
        <v>0.09146173002</v>
      </c>
      <c r="V391" t="s">
        <v>121</v>
      </c>
      <c r="W391" t="s">
        <v>38</v>
      </c>
      <c r="X391" t="s">
        <v>393</v>
      </c>
      <c r="Y391" s="11" t="s">
        <v>394</v>
      </c>
      <c r="AB391" s="1">
        <v>222.95</v>
      </c>
      <c r="AC391">
        <v>4.0</v>
      </c>
      <c r="AD391">
        <v>5.0</v>
      </c>
      <c r="AE391">
        <f t="shared" si="6"/>
        <v>20</v>
      </c>
      <c r="AF391">
        <f t="shared" si="7"/>
        <v>11.1475</v>
      </c>
      <c r="AG391" t="s">
        <v>135</v>
      </c>
      <c r="AH391" s="11" t="s">
        <v>395</v>
      </c>
      <c r="AI391" s="6">
        <v>247230.0</v>
      </c>
      <c r="AJ391" s="7">
        <v>293.0</v>
      </c>
      <c r="AK391" s="3">
        <f t="shared" si="8"/>
        <v>16641</v>
      </c>
      <c r="AL391" s="1" t="str">
        <f t="shared" si="9"/>
        <v/>
      </c>
      <c r="AM391" s="1">
        <v>15.0</v>
      </c>
      <c r="AN391" s="1">
        <v>8.0</v>
      </c>
    </row>
    <row r="392" ht="13.5" customHeight="1">
      <c r="A392">
        <v>700.0</v>
      </c>
      <c r="C392" s="1">
        <v>9.495109992021979E-4</v>
      </c>
      <c r="D392">
        <v>25.04</v>
      </c>
      <c r="E392" s="3">
        <f t="shared" si="2"/>
        <v>0.04622391108</v>
      </c>
      <c r="F392" s="1">
        <v>3.0</v>
      </c>
      <c r="I392" s="3">
        <f t="shared" si="3"/>
        <v>0.00006603415869</v>
      </c>
      <c r="J392" t="str">
        <f t="shared" si="4"/>
        <v/>
      </c>
      <c r="L392" s="4">
        <v>0.05</v>
      </c>
      <c r="M392" t="s">
        <v>398</v>
      </c>
      <c r="N392" t="s">
        <v>392</v>
      </c>
      <c r="P392" s="1" t="s">
        <v>391</v>
      </c>
      <c r="Q392" s="5"/>
      <c r="S392" s="3">
        <f t="shared" si="26"/>
        <v>1053.173687</v>
      </c>
      <c r="T392" s="28"/>
      <c r="U392" s="3">
        <f t="shared" si="5"/>
        <v>0.04622391108</v>
      </c>
      <c r="V392" t="s">
        <v>121</v>
      </c>
      <c r="W392" t="s">
        <v>38</v>
      </c>
      <c r="X392" t="s">
        <v>393</v>
      </c>
      <c r="Y392" s="11" t="s">
        <v>394</v>
      </c>
      <c r="AB392" s="1">
        <v>222.95</v>
      </c>
      <c r="AC392">
        <v>4.0</v>
      </c>
      <c r="AD392">
        <v>5.0</v>
      </c>
      <c r="AE392">
        <f t="shared" si="6"/>
        <v>20</v>
      </c>
      <c r="AF392">
        <f t="shared" si="7"/>
        <v>11.1475</v>
      </c>
      <c r="AG392" t="s">
        <v>135</v>
      </c>
      <c r="AH392" s="11" t="s">
        <v>395</v>
      </c>
      <c r="AI392" s="6">
        <v>247230.0</v>
      </c>
      <c r="AJ392" s="7">
        <v>293.0</v>
      </c>
      <c r="AK392" s="3">
        <f t="shared" si="8"/>
        <v>627.0016</v>
      </c>
      <c r="AL392" s="1" t="str">
        <f t="shared" si="9"/>
        <v/>
      </c>
      <c r="AM392" s="1">
        <v>15.0</v>
      </c>
      <c r="AN392" s="1">
        <v>8.0</v>
      </c>
    </row>
    <row r="393" ht="13.5" customHeight="1">
      <c r="A393">
        <v>1000.0</v>
      </c>
      <c r="C393" s="1">
        <v>8.317637711026703E-4</v>
      </c>
      <c r="D393">
        <v>14.8</v>
      </c>
      <c r="E393" s="3">
        <f t="shared" si="2"/>
        <v>0.02633440018</v>
      </c>
      <c r="F393" s="1">
        <v>3.0</v>
      </c>
      <c r="I393" s="3">
        <f t="shared" si="3"/>
        <v>0.00002633440018</v>
      </c>
      <c r="J393" t="str">
        <f t="shared" si="4"/>
        <v/>
      </c>
      <c r="L393" s="4">
        <v>0.05</v>
      </c>
      <c r="M393" t="s">
        <v>398</v>
      </c>
      <c r="N393" t="s">
        <v>392</v>
      </c>
      <c r="P393" s="1" t="s">
        <v>391</v>
      </c>
      <c r="Q393" s="5"/>
      <c r="S393" s="3">
        <f t="shared" si="26"/>
        <v>1202.264435</v>
      </c>
      <c r="T393" s="28"/>
      <c r="U393" s="3">
        <f t="shared" si="5"/>
        <v>0.02633440018</v>
      </c>
      <c r="V393" t="s">
        <v>121</v>
      </c>
      <c r="W393" t="s">
        <v>38</v>
      </c>
      <c r="X393" t="s">
        <v>393</v>
      </c>
      <c r="Y393" s="11" t="s">
        <v>394</v>
      </c>
      <c r="AB393" s="1">
        <v>222.95</v>
      </c>
      <c r="AC393">
        <v>4.0</v>
      </c>
      <c r="AD393">
        <v>5.0</v>
      </c>
      <c r="AE393">
        <f t="shared" si="6"/>
        <v>20</v>
      </c>
      <c r="AF393">
        <f t="shared" si="7"/>
        <v>11.1475</v>
      </c>
      <c r="AG393" t="s">
        <v>135</v>
      </c>
      <c r="AH393" s="11" t="s">
        <v>395</v>
      </c>
      <c r="AI393" s="6">
        <v>247230.0</v>
      </c>
      <c r="AJ393" s="7">
        <v>293.0</v>
      </c>
      <c r="AK393" s="3">
        <f t="shared" si="8"/>
        <v>219.04</v>
      </c>
      <c r="AL393" s="1" t="str">
        <f t="shared" si="9"/>
        <v/>
      </c>
      <c r="AM393" s="1">
        <v>15.0</v>
      </c>
      <c r="AN393" s="1">
        <v>8.0</v>
      </c>
    </row>
    <row r="394" ht="13.5" customHeight="1">
      <c r="A394">
        <v>300.0</v>
      </c>
      <c r="C394" s="1">
        <v>4.677351412871977E-4</v>
      </c>
      <c r="D394">
        <v>21.32</v>
      </c>
      <c r="E394" s="3">
        <f t="shared" si="2"/>
        <v>0.02915383258</v>
      </c>
      <c r="F394" s="1">
        <v>3.0</v>
      </c>
      <c r="I394" s="3">
        <f t="shared" si="3"/>
        <v>0.00009717944193</v>
      </c>
      <c r="J394">
        <f t="shared" si="4"/>
        <v>0.007888389919</v>
      </c>
      <c r="K394">
        <v>3.69579</v>
      </c>
      <c r="L394" s="4">
        <v>0.2</v>
      </c>
      <c r="M394" t="s">
        <v>399</v>
      </c>
      <c r="N394" t="s">
        <v>392</v>
      </c>
      <c r="P394" s="1" t="s">
        <v>391</v>
      </c>
      <c r="Q394" s="5"/>
      <c r="S394" s="3">
        <f t="shared" si="26"/>
        <v>2137.96209</v>
      </c>
      <c r="T394" s="28"/>
      <c r="U394" s="3">
        <f t="shared" si="5"/>
        <v>0.02915383258</v>
      </c>
      <c r="V394" t="s">
        <v>121</v>
      </c>
      <c r="W394" t="s">
        <v>38</v>
      </c>
      <c r="X394" t="s">
        <v>393</v>
      </c>
      <c r="Y394" s="11" t="s">
        <v>394</v>
      </c>
      <c r="AB394" s="1">
        <v>224.2</v>
      </c>
      <c r="AC394">
        <v>4.0</v>
      </c>
      <c r="AD394">
        <v>5.0</v>
      </c>
      <c r="AE394">
        <f t="shared" si="6"/>
        <v>20</v>
      </c>
      <c r="AF394">
        <f t="shared" si="7"/>
        <v>11.21</v>
      </c>
      <c r="AG394" t="s">
        <v>135</v>
      </c>
      <c r="AH394" s="11" t="s">
        <v>395</v>
      </c>
      <c r="AI394" s="6">
        <v>247232.0</v>
      </c>
      <c r="AJ394" s="7">
        <v>293.0</v>
      </c>
      <c r="AK394" s="3">
        <f t="shared" si="8"/>
        <v>454.5424</v>
      </c>
      <c r="AL394" s="1">
        <f t="shared" si="9"/>
        <v>0.4234516164</v>
      </c>
      <c r="AM394" s="1">
        <v>15.0</v>
      </c>
      <c r="AN394" s="1">
        <v>8.0</v>
      </c>
    </row>
    <row r="395" ht="13.5" customHeight="1">
      <c r="A395">
        <v>400.0</v>
      </c>
      <c r="C395" s="1">
        <v>4.4668359215096267E-4</v>
      </c>
      <c r="D395">
        <v>17.6</v>
      </c>
      <c r="E395" s="3">
        <f t="shared" si="2"/>
        <v>0.0277386504</v>
      </c>
      <c r="F395" s="1">
        <v>3.0</v>
      </c>
      <c r="I395" s="3">
        <f t="shared" si="3"/>
        <v>0.00006934662599</v>
      </c>
      <c r="J395" t="str">
        <f t="shared" si="4"/>
        <v/>
      </c>
      <c r="L395" s="4">
        <v>0.2</v>
      </c>
      <c r="M395" t="s">
        <v>399</v>
      </c>
      <c r="N395" t="s">
        <v>392</v>
      </c>
      <c r="P395" s="1" t="s">
        <v>391</v>
      </c>
      <c r="Q395" s="5"/>
      <c r="S395" s="3">
        <f t="shared" si="26"/>
        <v>2238.721139</v>
      </c>
      <c r="T395" s="28"/>
      <c r="U395" s="3">
        <f t="shared" si="5"/>
        <v>0.0277386504</v>
      </c>
      <c r="V395" t="s">
        <v>121</v>
      </c>
      <c r="W395" t="s">
        <v>38</v>
      </c>
      <c r="X395" t="s">
        <v>393</v>
      </c>
      <c r="Y395" s="11" t="s">
        <v>394</v>
      </c>
      <c r="AB395" s="1">
        <v>224.2</v>
      </c>
      <c r="AC395">
        <v>4.0</v>
      </c>
      <c r="AD395">
        <v>5.0</v>
      </c>
      <c r="AE395">
        <f t="shared" si="6"/>
        <v>20</v>
      </c>
      <c r="AF395">
        <f t="shared" si="7"/>
        <v>11.21</v>
      </c>
      <c r="AG395" t="s">
        <v>135</v>
      </c>
      <c r="AH395" s="11" t="s">
        <v>395</v>
      </c>
      <c r="AI395" s="6">
        <v>247232.0</v>
      </c>
      <c r="AJ395" s="7">
        <v>293.0</v>
      </c>
      <c r="AK395" s="3">
        <f t="shared" si="8"/>
        <v>309.76</v>
      </c>
      <c r="AL395" s="1" t="str">
        <f t="shared" si="9"/>
        <v/>
      </c>
      <c r="AM395" s="1">
        <v>15.0</v>
      </c>
      <c r="AN395" s="1">
        <v>8.0</v>
      </c>
    </row>
    <row r="396" ht="13.5" customHeight="1">
      <c r="A396">
        <v>700.0</v>
      </c>
      <c r="C396" s="1">
        <v>4.988844874600117E-4</v>
      </c>
      <c r="D396">
        <v>10.17</v>
      </c>
      <c r="E396" s="3">
        <f t="shared" si="2"/>
        <v>0.01451242358</v>
      </c>
      <c r="F396" s="1">
        <v>3.0</v>
      </c>
      <c r="I396" s="3">
        <f t="shared" si="3"/>
        <v>0.00002073203369</v>
      </c>
      <c r="J396" t="str">
        <f t="shared" si="4"/>
        <v/>
      </c>
      <c r="L396" s="4">
        <v>0.2</v>
      </c>
      <c r="M396" t="s">
        <v>399</v>
      </c>
      <c r="N396" t="s">
        <v>392</v>
      </c>
      <c r="P396" s="1" t="s">
        <v>391</v>
      </c>
      <c r="Q396" s="5"/>
      <c r="S396" s="3">
        <f t="shared" si="26"/>
        <v>2004.472027</v>
      </c>
      <c r="T396" s="28"/>
      <c r="U396" s="3">
        <f t="shared" si="5"/>
        <v>0.01451242358</v>
      </c>
      <c r="V396" t="s">
        <v>121</v>
      </c>
      <c r="W396" t="s">
        <v>38</v>
      </c>
      <c r="X396" t="s">
        <v>393</v>
      </c>
      <c r="Y396" s="11" t="s">
        <v>394</v>
      </c>
      <c r="AB396" s="1">
        <v>224.2</v>
      </c>
      <c r="AC396">
        <v>4.0</v>
      </c>
      <c r="AD396">
        <v>5.0</v>
      </c>
      <c r="AE396">
        <f t="shared" si="6"/>
        <v>20</v>
      </c>
      <c r="AF396">
        <f t="shared" si="7"/>
        <v>11.21</v>
      </c>
      <c r="AG396" t="s">
        <v>135</v>
      </c>
      <c r="AH396" s="11" t="s">
        <v>395</v>
      </c>
      <c r="AI396" s="6">
        <v>247232.0</v>
      </c>
      <c r="AJ396" s="7">
        <v>293.0</v>
      </c>
      <c r="AK396" s="3">
        <f t="shared" si="8"/>
        <v>103.4289</v>
      </c>
      <c r="AL396" s="1" t="str">
        <f t="shared" si="9"/>
        <v/>
      </c>
      <c r="AM396" s="1">
        <v>15.0</v>
      </c>
      <c r="AN396" s="1">
        <v>8.0</v>
      </c>
    </row>
    <row r="397" ht="13.5" customHeight="1">
      <c r="A397">
        <v>1000.0</v>
      </c>
      <c r="C397" s="1">
        <v>5.97035286583836E-4</v>
      </c>
      <c r="D397">
        <v>5.52</v>
      </c>
      <c r="E397" s="3">
        <f t="shared" si="2"/>
        <v>0.005103617941</v>
      </c>
      <c r="F397" s="1">
        <v>3.0</v>
      </c>
      <c r="I397" s="3">
        <f t="shared" si="3"/>
        <v>0.000005103617941</v>
      </c>
      <c r="J397" t="str">
        <f t="shared" si="4"/>
        <v/>
      </c>
      <c r="L397" s="4">
        <v>0.2</v>
      </c>
      <c r="M397" t="s">
        <v>399</v>
      </c>
      <c r="N397" t="s">
        <v>392</v>
      </c>
      <c r="P397" s="1" t="s">
        <v>391</v>
      </c>
      <c r="Q397" s="5"/>
      <c r="S397" s="3">
        <f t="shared" si="26"/>
        <v>1674.942876</v>
      </c>
      <c r="T397" s="28"/>
      <c r="U397" s="3">
        <f t="shared" si="5"/>
        <v>0.005103617941</v>
      </c>
      <c r="V397" t="s">
        <v>121</v>
      </c>
      <c r="W397" t="s">
        <v>38</v>
      </c>
      <c r="X397" t="s">
        <v>393</v>
      </c>
      <c r="Y397" s="11" t="s">
        <v>394</v>
      </c>
      <c r="AB397" s="1">
        <v>224.2</v>
      </c>
      <c r="AC397">
        <v>4.0</v>
      </c>
      <c r="AD397">
        <v>5.0</v>
      </c>
      <c r="AE397">
        <f t="shared" si="6"/>
        <v>20</v>
      </c>
      <c r="AF397">
        <f t="shared" si="7"/>
        <v>11.21</v>
      </c>
      <c r="AG397" t="s">
        <v>135</v>
      </c>
      <c r="AH397" s="11" t="s">
        <v>395</v>
      </c>
      <c r="AI397" s="6">
        <v>247232.0</v>
      </c>
      <c r="AJ397" s="7">
        <v>293.0</v>
      </c>
      <c r="AK397" s="3">
        <f t="shared" si="8"/>
        <v>30.4704</v>
      </c>
      <c r="AL397" s="1" t="str">
        <f t="shared" si="9"/>
        <v/>
      </c>
      <c r="AM397" s="1">
        <v>15.0</v>
      </c>
      <c r="AN397" s="1">
        <v>8.0</v>
      </c>
    </row>
    <row r="398" ht="13.5" customHeight="1">
      <c r="A398">
        <v>300.0</v>
      </c>
      <c r="C398" s="1">
        <v>0.0020396100000000003</v>
      </c>
      <c r="D398">
        <v>56.4516</v>
      </c>
      <c r="E398" s="3">
        <f t="shared" si="2"/>
        <v>0.04687341907</v>
      </c>
      <c r="F398">
        <v>8.0</v>
      </c>
      <c r="I398" s="3">
        <f t="shared" si="3"/>
        <v>0.0001562447302</v>
      </c>
      <c r="J398">
        <f t="shared" si="4"/>
        <v>0.05580168937</v>
      </c>
      <c r="K398">
        <v>0.84</v>
      </c>
      <c r="L398" s="4"/>
      <c r="M398" t="s">
        <v>400</v>
      </c>
      <c r="N398" t="s">
        <v>400</v>
      </c>
      <c r="P398" t="s">
        <v>400</v>
      </c>
      <c r="Q398" s="5"/>
      <c r="S398" s="3">
        <f t="shared" si="26"/>
        <v>490.2898103</v>
      </c>
      <c r="T398" s="28"/>
      <c r="U398" s="3">
        <f t="shared" si="5"/>
        <v>0.04687341907</v>
      </c>
      <c r="V398" t="s">
        <v>401</v>
      </c>
      <c r="W398" t="s">
        <v>186</v>
      </c>
      <c r="X398" t="s">
        <v>402</v>
      </c>
      <c r="Y398" s="11" t="s">
        <v>403</v>
      </c>
      <c r="AB398" s="1">
        <v>6058.93</v>
      </c>
      <c r="AC398">
        <v>8.0</v>
      </c>
      <c r="AD398">
        <v>26.0</v>
      </c>
      <c r="AE398">
        <f t="shared" si="6"/>
        <v>208</v>
      </c>
      <c r="AF398">
        <f t="shared" si="7"/>
        <v>29.12947115</v>
      </c>
      <c r="AG398" t="s">
        <v>404</v>
      </c>
      <c r="AH398" s="11" t="s">
        <v>405</v>
      </c>
      <c r="AI398" s="6">
        <v>85638.0</v>
      </c>
      <c r="AJ398" s="7">
        <v>143.0</v>
      </c>
      <c r="AK398" s="3">
        <f t="shared" si="8"/>
        <v>3186.783143</v>
      </c>
      <c r="AL398" s="1">
        <f t="shared" si="9"/>
        <v>0.427252549</v>
      </c>
      <c r="AM398" s="1">
        <v>142.0</v>
      </c>
      <c r="AN398" s="1">
        <v>32.0</v>
      </c>
    </row>
    <row r="399" ht="13.5" customHeight="1">
      <c r="A399">
        <v>400.0</v>
      </c>
      <c r="C399" s="1">
        <v>0.0023231099999999998</v>
      </c>
      <c r="D399">
        <v>68.7334</v>
      </c>
      <c r="E399" s="3">
        <f t="shared" si="2"/>
        <v>0.08134406508</v>
      </c>
      <c r="F399">
        <v>8.0</v>
      </c>
      <c r="I399" s="3">
        <f t="shared" si="3"/>
        <v>0.0002033601627</v>
      </c>
      <c r="J399">
        <f t="shared" si="4"/>
        <v>0.09637922403</v>
      </c>
      <c r="K399">
        <v>0.844</v>
      </c>
      <c r="L399" s="4"/>
      <c r="M399" t="s">
        <v>400</v>
      </c>
      <c r="N399" t="s">
        <v>400</v>
      </c>
      <c r="P399" t="s">
        <v>400</v>
      </c>
      <c r="Q399" s="5"/>
      <c r="S399" s="3">
        <f t="shared" si="26"/>
        <v>430.4574471</v>
      </c>
      <c r="T399" s="28"/>
      <c r="U399" s="3">
        <f t="shared" si="5"/>
        <v>0.08134406508</v>
      </c>
      <c r="V399" t="s">
        <v>401</v>
      </c>
      <c r="W399" t="s">
        <v>186</v>
      </c>
      <c r="X399" t="s">
        <v>402</v>
      </c>
      <c r="Y399" s="11" t="s">
        <v>403</v>
      </c>
      <c r="AB399" s="1">
        <v>6058.93</v>
      </c>
      <c r="AC399">
        <v>8.0</v>
      </c>
      <c r="AD399">
        <v>26.0</v>
      </c>
      <c r="AE399">
        <f t="shared" si="6"/>
        <v>208</v>
      </c>
      <c r="AF399">
        <f t="shared" si="7"/>
        <v>29.12947115</v>
      </c>
      <c r="AG399" t="s">
        <v>404</v>
      </c>
      <c r="AH399" s="11" t="s">
        <v>405</v>
      </c>
      <c r="AI399" s="6">
        <v>85638.0</v>
      </c>
      <c r="AJ399" s="7">
        <v>143.0</v>
      </c>
      <c r="AK399" s="3">
        <f t="shared" si="8"/>
        <v>4724.280276</v>
      </c>
      <c r="AL399" s="1">
        <f t="shared" si="9"/>
        <v>0.4977801758</v>
      </c>
      <c r="AM399" s="1">
        <v>142.0</v>
      </c>
      <c r="AN399" s="1">
        <v>32.0</v>
      </c>
    </row>
    <row r="400" ht="13.5" customHeight="1">
      <c r="A400">
        <v>700.0</v>
      </c>
      <c r="C400" s="1">
        <v>0.0034632</v>
      </c>
      <c r="D400">
        <v>117.242</v>
      </c>
      <c r="E400" s="3">
        <f t="shared" si="2"/>
        <v>0.2778349675</v>
      </c>
      <c r="F400">
        <v>8.0</v>
      </c>
      <c r="I400" s="3">
        <f t="shared" si="3"/>
        <v>0.0003969070964</v>
      </c>
      <c r="J400">
        <f t="shared" si="4"/>
        <v>0.3404840288</v>
      </c>
      <c r="K400">
        <v>0.816</v>
      </c>
      <c r="L400" s="4"/>
      <c r="M400" t="s">
        <v>400</v>
      </c>
      <c r="N400" t="s">
        <v>400</v>
      </c>
      <c r="P400" t="s">
        <v>400</v>
      </c>
      <c r="Q400" s="5"/>
      <c r="S400" s="3">
        <f t="shared" si="26"/>
        <v>288.7502888</v>
      </c>
      <c r="T400" s="28"/>
      <c r="U400" s="3">
        <f t="shared" si="5"/>
        <v>0.2778349675</v>
      </c>
      <c r="V400" t="s">
        <v>401</v>
      </c>
      <c r="W400" t="s">
        <v>186</v>
      </c>
      <c r="X400" t="s">
        <v>402</v>
      </c>
      <c r="Y400" s="11" t="s">
        <v>403</v>
      </c>
      <c r="AB400" s="1">
        <v>6058.93</v>
      </c>
      <c r="AC400">
        <v>8.0</v>
      </c>
      <c r="AD400">
        <v>26.0</v>
      </c>
      <c r="AE400">
        <f t="shared" si="6"/>
        <v>208</v>
      </c>
      <c r="AF400">
        <f t="shared" si="7"/>
        <v>29.12947115</v>
      </c>
      <c r="AG400" t="s">
        <v>404</v>
      </c>
      <c r="AH400" s="11" t="s">
        <v>405</v>
      </c>
      <c r="AI400" s="6">
        <v>85638.0</v>
      </c>
      <c r="AJ400" s="7">
        <v>143.0</v>
      </c>
      <c r="AK400" s="3">
        <f t="shared" si="8"/>
        <v>13745.68656</v>
      </c>
      <c r="AL400" s="1">
        <f t="shared" si="9"/>
        <v>0.6043939867</v>
      </c>
      <c r="AM400" s="1">
        <v>142.0</v>
      </c>
      <c r="AN400" s="1">
        <v>32.0</v>
      </c>
    </row>
    <row r="401" ht="13.5" customHeight="1">
      <c r="A401">
        <v>1000.0</v>
      </c>
      <c r="C401" s="1">
        <v>0.0045791700000000005</v>
      </c>
      <c r="D401">
        <v>164.143</v>
      </c>
      <c r="E401" s="3">
        <f t="shared" si="2"/>
        <v>0.5883800874</v>
      </c>
      <c r="F401">
        <v>8.0</v>
      </c>
      <c r="I401" s="3">
        <f t="shared" si="3"/>
        <v>0.0005883800874</v>
      </c>
      <c r="J401">
        <f t="shared" si="4"/>
        <v>0.8229092132</v>
      </c>
      <c r="K401">
        <v>0.715</v>
      </c>
      <c r="L401" s="4"/>
      <c r="M401" t="s">
        <v>400</v>
      </c>
      <c r="N401" t="s">
        <v>400</v>
      </c>
      <c r="P401" t="s">
        <v>400</v>
      </c>
      <c r="Q401" s="5"/>
      <c r="S401" s="3">
        <f t="shared" si="26"/>
        <v>218.3801868</v>
      </c>
      <c r="T401" s="28"/>
      <c r="U401" s="3">
        <f t="shared" si="5"/>
        <v>0.5883800874</v>
      </c>
      <c r="V401" t="s">
        <v>401</v>
      </c>
      <c r="W401" t="s">
        <v>186</v>
      </c>
      <c r="X401" t="s">
        <v>402</v>
      </c>
      <c r="Y401" s="11" t="s">
        <v>403</v>
      </c>
      <c r="AB401" s="1">
        <v>6058.93</v>
      </c>
      <c r="AC401">
        <v>8.0</v>
      </c>
      <c r="AD401">
        <v>26.0</v>
      </c>
      <c r="AE401">
        <f t="shared" si="6"/>
        <v>208</v>
      </c>
      <c r="AF401">
        <f t="shared" si="7"/>
        <v>29.12947115</v>
      </c>
      <c r="AG401" t="s">
        <v>404</v>
      </c>
      <c r="AH401" s="11" t="s">
        <v>405</v>
      </c>
      <c r="AI401" s="6">
        <v>85638.0</v>
      </c>
      <c r="AJ401" s="7">
        <v>143.0</v>
      </c>
      <c r="AK401" s="3">
        <f t="shared" si="8"/>
        <v>26942.92445</v>
      </c>
      <c r="AL401" s="1">
        <f t="shared" si="9"/>
        <v>0.7452414766</v>
      </c>
      <c r="AM401" s="1">
        <v>142.0</v>
      </c>
      <c r="AN401" s="1">
        <v>32.0</v>
      </c>
    </row>
    <row r="402" ht="13.5" customHeight="1">
      <c r="A402">
        <v>300.0</v>
      </c>
      <c r="C402" s="1">
        <v>0.00210707</v>
      </c>
      <c r="D402">
        <v>110.866</v>
      </c>
      <c r="E402" s="3">
        <f t="shared" si="2"/>
        <v>0.1750004028</v>
      </c>
      <c r="F402">
        <v>8.0</v>
      </c>
      <c r="I402" s="3">
        <f t="shared" si="3"/>
        <v>0.0005833346759</v>
      </c>
      <c r="J402">
        <f t="shared" si="4"/>
        <v>0.1732677255</v>
      </c>
      <c r="K402">
        <v>1.01</v>
      </c>
      <c r="L402" s="4"/>
      <c r="M402" t="s">
        <v>406</v>
      </c>
      <c r="N402" t="s">
        <v>406</v>
      </c>
      <c r="P402" t="s">
        <v>406</v>
      </c>
      <c r="Q402" s="5"/>
      <c r="S402" s="3">
        <f t="shared" si="26"/>
        <v>474.5926808</v>
      </c>
      <c r="T402" s="28"/>
      <c r="U402" s="3">
        <f t="shared" si="5"/>
        <v>0.1750004028</v>
      </c>
      <c r="V402" t="s">
        <v>407</v>
      </c>
      <c r="W402" t="s">
        <v>38</v>
      </c>
      <c r="X402" t="s">
        <v>408</v>
      </c>
      <c r="Y402" s="11" t="s">
        <v>409</v>
      </c>
      <c r="AB402" s="1">
        <v>1610.64</v>
      </c>
      <c r="AC402">
        <v>9.0</v>
      </c>
      <c r="AD402">
        <v>7.0</v>
      </c>
      <c r="AE402">
        <f t="shared" si="6"/>
        <v>63</v>
      </c>
      <c r="AF402">
        <f t="shared" si="7"/>
        <v>25.56571429</v>
      </c>
      <c r="AG402" t="s">
        <v>410</v>
      </c>
      <c r="AH402" s="11" t="s">
        <v>411</v>
      </c>
      <c r="AI402" s="6">
        <v>52403.0</v>
      </c>
      <c r="AJ402" s="7">
        <v>300.0</v>
      </c>
      <c r="AK402" s="3">
        <f t="shared" si="8"/>
        <v>12291.26996</v>
      </c>
      <c r="AL402" s="1">
        <f t="shared" si="9"/>
        <v>0.3439622202</v>
      </c>
      <c r="AM402" s="1">
        <v>167.0</v>
      </c>
      <c r="AN402" s="1">
        <v>12.0</v>
      </c>
    </row>
    <row r="403" ht="13.5" customHeight="1">
      <c r="A403">
        <v>400.0</v>
      </c>
      <c r="C403" s="1">
        <v>0.00258969</v>
      </c>
      <c r="D403">
        <v>146.015</v>
      </c>
      <c r="E403" s="3">
        <f t="shared" si="2"/>
        <v>0.3293116972</v>
      </c>
      <c r="F403">
        <v>8.0</v>
      </c>
      <c r="I403" s="3">
        <f t="shared" si="3"/>
        <v>0.0008232792429</v>
      </c>
      <c r="J403">
        <f t="shared" si="4"/>
        <v>0.4961007791</v>
      </c>
      <c r="K403">
        <v>0.6638</v>
      </c>
      <c r="L403" s="4"/>
      <c r="M403" t="s">
        <v>406</v>
      </c>
      <c r="N403" t="s">
        <v>406</v>
      </c>
      <c r="P403" t="s">
        <v>406</v>
      </c>
      <c r="Q403" s="5"/>
      <c r="S403" s="3">
        <f t="shared" si="26"/>
        <v>386.1466044</v>
      </c>
      <c r="T403" s="28"/>
      <c r="U403" s="3">
        <f t="shared" si="5"/>
        <v>0.3293116972</v>
      </c>
      <c r="V403" t="s">
        <v>407</v>
      </c>
      <c r="W403" t="s">
        <v>38</v>
      </c>
      <c r="X403" t="s">
        <v>408</v>
      </c>
      <c r="Y403" s="11" t="s">
        <v>409</v>
      </c>
      <c r="AB403" s="1">
        <v>1610.64</v>
      </c>
      <c r="AC403">
        <v>9.0</v>
      </c>
      <c r="AD403">
        <v>7.0</v>
      </c>
      <c r="AE403">
        <f t="shared" si="6"/>
        <v>63</v>
      </c>
      <c r="AF403">
        <f t="shared" si="7"/>
        <v>25.56571429</v>
      </c>
      <c r="AG403" t="s">
        <v>410</v>
      </c>
      <c r="AH403" s="11" t="s">
        <v>411</v>
      </c>
      <c r="AI403" s="6">
        <v>52403.0</v>
      </c>
      <c r="AJ403" s="7">
        <v>300.0</v>
      </c>
      <c r="AK403" s="3">
        <f t="shared" si="8"/>
        <v>21320.38023</v>
      </c>
      <c r="AL403" s="1">
        <f t="shared" si="9"/>
        <v>0.5677599969</v>
      </c>
      <c r="AM403" s="1">
        <v>167.0</v>
      </c>
      <c r="AN403" s="1">
        <v>12.0</v>
      </c>
    </row>
    <row r="404" ht="13.5" customHeight="1">
      <c r="A404">
        <v>700.0</v>
      </c>
      <c r="C404" s="1">
        <v>0.00332511</v>
      </c>
      <c r="D404">
        <v>205.872</v>
      </c>
      <c r="E404" s="3">
        <f t="shared" si="2"/>
        <v>0.892250069</v>
      </c>
      <c r="F404">
        <v>8.0</v>
      </c>
      <c r="I404" s="3">
        <f t="shared" si="3"/>
        <v>0.001274642956</v>
      </c>
      <c r="J404">
        <f t="shared" si="4"/>
        <v>1.286961011</v>
      </c>
      <c r="K404">
        <v>0.6933</v>
      </c>
      <c r="L404" s="4"/>
      <c r="M404" t="s">
        <v>406</v>
      </c>
      <c r="N404" t="s">
        <v>406</v>
      </c>
      <c r="P404" t="s">
        <v>406</v>
      </c>
      <c r="Q404" s="5"/>
      <c r="S404" s="3">
        <f t="shared" si="26"/>
        <v>300.7419303</v>
      </c>
      <c r="T404" s="28"/>
      <c r="U404" s="3">
        <f t="shared" si="5"/>
        <v>0.892250069</v>
      </c>
      <c r="V404" t="s">
        <v>407</v>
      </c>
      <c r="W404" t="s">
        <v>38</v>
      </c>
      <c r="X404" t="s">
        <v>408</v>
      </c>
      <c r="Y404" s="11" t="s">
        <v>409</v>
      </c>
      <c r="AB404" s="1">
        <v>1610.64</v>
      </c>
      <c r="AC404">
        <v>9.0</v>
      </c>
      <c r="AD404">
        <v>7.0</v>
      </c>
      <c r="AE404">
        <f t="shared" si="6"/>
        <v>63</v>
      </c>
      <c r="AF404">
        <f t="shared" si="7"/>
        <v>25.56571429</v>
      </c>
      <c r="AG404" t="s">
        <v>410</v>
      </c>
      <c r="AH404" s="11" t="s">
        <v>411</v>
      </c>
      <c r="AI404" s="6">
        <v>52403.0</v>
      </c>
      <c r="AJ404" s="7">
        <v>300.0</v>
      </c>
      <c r="AK404" s="3">
        <f t="shared" si="8"/>
        <v>42383.28038</v>
      </c>
      <c r="AL404" s="1">
        <f t="shared" si="9"/>
        <v>0.7409017987</v>
      </c>
      <c r="AM404" s="1">
        <v>167.0</v>
      </c>
      <c r="AN404" s="1">
        <v>12.0</v>
      </c>
    </row>
    <row r="405" ht="13.5" customHeight="1">
      <c r="A405">
        <v>300.0</v>
      </c>
      <c r="C405" s="10">
        <v>0.00391</v>
      </c>
      <c r="D405">
        <v>126.0</v>
      </c>
      <c r="E405" s="3">
        <f t="shared" si="2"/>
        <v>0.1218107417</v>
      </c>
      <c r="F405">
        <v>6.0</v>
      </c>
      <c r="I405" s="3">
        <f t="shared" si="3"/>
        <v>0.0004060358056</v>
      </c>
      <c r="J405" t="str">
        <f t="shared" si="4"/>
        <v/>
      </c>
      <c r="L405" s="4"/>
      <c r="M405" t="s">
        <v>412</v>
      </c>
      <c r="N405" t="s">
        <v>413</v>
      </c>
      <c r="P405" s="1" t="s">
        <v>414</v>
      </c>
      <c r="Q405" s="5"/>
      <c r="S405" s="3">
        <f t="shared" si="26"/>
        <v>255.7544757</v>
      </c>
      <c r="T405" s="28"/>
      <c r="U405" s="3">
        <f t="shared" si="5"/>
        <v>0.1218107417</v>
      </c>
      <c r="V405" t="s">
        <v>415</v>
      </c>
      <c r="W405" t="s">
        <v>38</v>
      </c>
      <c r="X405" t="s">
        <v>416</v>
      </c>
      <c r="Y405" s="11" t="s">
        <v>417</v>
      </c>
      <c r="AB405" s="1">
        <v>747.0</v>
      </c>
      <c r="AC405">
        <v>2.0</v>
      </c>
      <c r="AD405">
        <v>17.0</v>
      </c>
      <c r="AE405">
        <f t="shared" si="6"/>
        <v>34</v>
      </c>
      <c r="AF405">
        <f t="shared" si="7"/>
        <v>21.97058824</v>
      </c>
      <c r="AG405" t="s">
        <v>418</v>
      </c>
      <c r="AH405" s="11" t="s">
        <v>419</v>
      </c>
      <c r="AI405" s="6">
        <v>96163.0</v>
      </c>
      <c r="AJ405" s="7">
        <v>300.0</v>
      </c>
      <c r="AK405" s="3">
        <f t="shared" si="8"/>
        <v>15876</v>
      </c>
      <c r="AL405" s="1" t="str">
        <f t="shared" si="9"/>
        <v/>
      </c>
      <c r="AM405" s="1">
        <v>204.0</v>
      </c>
      <c r="AN405" s="1">
        <v>48.0</v>
      </c>
    </row>
    <row r="406" ht="13.5" customHeight="1">
      <c r="A406">
        <v>400.0</v>
      </c>
      <c r="C406" s="10">
        <v>0.00385</v>
      </c>
      <c r="D406">
        <v>154.0</v>
      </c>
      <c r="E406" s="3">
        <f t="shared" si="2"/>
        <v>0.2464</v>
      </c>
      <c r="F406">
        <v>6.0</v>
      </c>
      <c r="I406" s="3">
        <f t="shared" si="3"/>
        <v>0.000616</v>
      </c>
      <c r="J406" t="str">
        <f t="shared" si="4"/>
        <v/>
      </c>
      <c r="L406" s="4"/>
      <c r="M406" t="s">
        <v>412</v>
      </c>
      <c r="N406" t="s">
        <v>413</v>
      </c>
      <c r="P406" s="1" t="s">
        <v>414</v>
      </c>
      <c r="Q406" s="5"/>
      <c r="S406" s="3">
        <f t="shared" si="26"/>
        <v>259.7402597</v>
      </c>
      <c r="T406" s="28"/>
      <c r="U406" s="3">
        <f t="shared" si="5"/>
        <v>0.2464</v>
      </c>
      <c r="V406" t="s">
        <v>415</v>
      </c>
      <c r="W406" t="s">
        <v>38</v>
      </c>
      <c r="X406" t="s">
        <v>416</v>
      </c>
      <c r="Y406" s="11" t="s">
        <v>417</v>
      </c>
      <c r="AB406" s="1">
        <v>747.0</v>
      </c>
      <c r="AC406">
        <v>2.0</v>
      </c>
      <c r="AD406">
        <v>17.0</v>
      </c>
      <c r="AE406">
        <f t="shared" si="6"/>
        <v>34</v>
      </c>
      <c r="AF406">
        <f t="shared" si="7"/>
        <v>21.97058824</v>
      </c>
      <c r="AG406" t="s">
        <v>418</v>
      </c>
      <c r="AH406" s="11" t="s">
        <v>419</v>
      </c>
      <c r="AI406" s="6">
        <v>96163.0</v>
      </c>
      <c r="AJ406" s="7">
        <v>300.0</v>
      </c>
      <c r="AK406" s="3">
        <f t="shared" si="8"/>
        <v>23716</v>
      </c>
      <c r="AL406" s="1" t="str">
        <f t="shared" si="9"/>
        <v/>
      </c>
      <c r="AM406" s="1">
        <v>204.0</v>
      </c>
      <c r="AN406" s="1">
        <v>48.0</v>
      </c>
    </row>
    <row r="407" ht="13.5" customHeight="1">
      <c r="A407">
        <v>700.0</v>
      </c>
      <c r="C407" s="10">
        <v>0.00325</v>
      </c>
      <c r="D407">
        <v>166.0</v>
      </c>
      <c r="E407" s="3">
        <f t="shared" si="2"/>
        <v>0.5935138462</v>
      </c>
      <c r="F407">
        <v>6.0</v>
      </c>
      <c r="I407" s="3">
        <f t="shared" si="3"/>
        <v>0.0008478769231</v>
      </c>
      <c r="J407" t="str">
        <f t="shared" si="4"/>
        <v/>
      </c>
      <c r="L407" s="4"/>
      <c r="M407" t="s">
        <v>412</v>
      </c>
      <c r="N407" t="s">
        <v>413</v>
      </c>
      <c r="P407" s="1" t="s">
        <v>414</v>
      </c>
      <c r="Q407" s="5"/>
      <c r="S407" s="3">
        <f t="shared" si="26"/>
        <v>307.6923077</v>
      </c>
      <c r="T407" s="28"/>
      <c r="U407" s="3">
        <f t="shared" si="5"/>
        <v>0.5935138462</v>
      </c>
      <c r="V407" t="s">
        <v>415</v>
      </c>
      <c r="W407" t="s">
        <v>38</v>
      </c>
      <c r="X407" t="s">
        <v>416</v>
      </c>
      <c r="Y407" s="11" t="s">
        <v>417</v>
      </c>
      <c r="AB407" s="1">
        <v>747.0</v>
      </c>
      <c r="AC407">
        <v>2.0</v>
      </c>
      <c r="AD407">
        <v>17.0</v>
      </c>
      <c r="AE407">
        <f t="shared" si="6"/>
        <v>34</v>
      </c>
      <c r="AF407">
        <f t="shared" si="7"/>
        <v>21.97058824</v>
      </c>
      <c r="AG407" t="s">
        <v>418</v>
      </c>
      <c r="AH407" s="11" t="s">
        <v>419</v>
      </c>
      <c r="AI407" s="6">
        <v>96163.0</v>
      </c>
      <c r="AJ407" s="7">
        <v>300.0</v>
      </c>
      <c r="AK407" s="3">
        <f t="shared" si="8"/>
        <v>27556</v>
      </c>
      <c r="AL407" s="1" t="str">
        <f t="shared" si="9"/>
        <v/>
      </c>
      <c r="AM407" s="1">
        <v>204.0</v>
      </c>
      <c r="AN407" s="1">
        <v>48.0</v>
      </c>
    </row>
    <row r="408" ht="13.5" customHeight="1">
      <c r="A408">
        <v>300.0</v>
      </c>
      <c r="C408" s="10">
        <v>0.00103</v>
      </c>
      <c r="D408">
        <v>101.0</v>
      </c>
      <c r="E408" s="3">
        <f t="shared" si="2"/>
        <v>0.2971165049</v>
      </c>
      <c r="F408">
        <v>6.0</v>
      </c>
      <c r="I408" s="3">
        <f t="shared" si="3"/>
        <v>0.0009903883495</v>
      </c>
      <c r="J408">
        <f t="shared" si="4"/>
        <v>0.1555583795</v>
      </c>
      <c r="K408">
        <v>1.91</v>
      </c>
      <c r="L408" s="4"/>
      <c r="M408" t="s">
        <v>420</v>
      </c>
      <c r="N408" t="s">
        <v>413</v>
      </c>
      <c r="P408" s="1" t="s">
        <v>414</v>
      </c>
      <c r="Q408" s="5"/>
      <c r="S408" s="3">
        <f t="shared" si="26"/>
        <v>970.8737864</v>
      </c>
      <c r="T408" s="28"/>
      <c r="U408" s="3">
        <f t="shared" si="5"/>
        <v>0.2971165049</v>
      </c>
      <c r="V408" t="s">
        <v>415</v>
      </c>
      <c r="W408" t="s">
        <v>38</v>
      </c>
      <c r="X408" t="s">
        <v>416</v>
      </c>
      <c r="Y408" s="11" t="s">
        <v>417</v>
      </c>
      <c r="AA408" t="s">
        <v>421</v>
      </c>
      <c r="AB408" s="1">
        <v>756.81</v>
      </c>
      <c r="AC408">
        <v>2.0</v>
      </c>
      <c r="AD408">
        <v>17.0</v>
      </c>
      <c r="AE408">
        <f t="shared" si="6"/>
        <v>34</v>
      </c>
      <c r="AF408">
        <f t="shared" si="7"/>
        <v>22.25911765</v>
      </c>
      <c r="AG408" t="s">
        <v>418</v>
      </c>
      <c r="AH408" s="11" t="s">
        <v>419</v>
      </c>
      <c r="AI408" s="6">
        <v>96163.0</v>
      </c>
      <c r="AJ408" s="7">
        <v>300.0</v>
      </c>
      <c r="AK408" s="3">
        <f t="shared" si="8"/>
        <v>10201</v>
      </c>
      <c r="AL408" s="1">
        <f t="shared" si="9"/>
        <v>0.3720835663</v>
      </c>
      <c r="AM408" s="1">
        <v>204.0</v>
      </c>
      <c r="AN408" s="1">
        <v>48.0</v>
      </c>
    </row>
    <row r="409" ht="13.5" customHeight="1">
      <c r="A409">
        <v>400.0</v>
      </c>
      <c r="C409" s="10">
        <v>0.00112</v>
      </c>
      <c r="D409">
        <v>127.0</v>
      </c>
      <c r="E409" s="3">
        <f t="shared" si="2"/>
        <v>0.5760357143</v>
      </c>
      <c r="F409">
        <v>6.0</v>
      </c>
      <c r="I409" s="3">
        <f t="shared" si="3"/>
        <v>0.001440089286</v>
      </c>
      <c r="J409">
        <f t="shared" si="4"/>
        <v>0.2909271284</v>
      </c>
      <c r="K409">
        <v>1.98</v>
      </c>
      <c r="L409" s="4"/>
      <c r="M409" t="s">
        <v>420</v>
      </c>
      <c r="N409" t="s">
        <v>413</v>
      </c>
      <c r="P409" s="1" t="s">
        <v>414</v>
      </c>
      <c r="Q409" s="5"/>
      <c r="S409" s="3">
        <f t="shared" si="26"/>
        <v>892.8571429</v>
      </c>
      <c r="T409" s="28"/>
      <c r="U409" s="3">
        <f t="shared" si="5"/>
        <v>0.5760357143</v>
      </c>
      <c r="V409" t="s">
        <v>415</v>
      </c>
      <c r="W409" t="s">
        <v>38</v>
      </c>
      <c r="X409" t="s">
        <v>416</v>
      </c>
      <c r="Y409" s="11" t="s">
        <v>417</v>
      </c>
      <c r="AB409" s="1">
        <v>756.81</v>
      </c>
      <c r="AC409">
        <v>2.0</v>
      </c>
      <c r="AD409">
        <v>17.0</v>
      </c>
      <c r="AE409">
        <f t="shared" si="6"/>
        <v>34</v>
      </c>
      <c r="AF409">
        <f t="shared" si="7"/>
        <v>22.25911765</v>
      </c>
      <c r="AG409" t="s">
        <v>418</v>
      </c>
      <c r="AH409" s="11" t="s">
        <v>419</v>
      </c>
      <c r="AI409" s="6">
        <v>96163.0</v>
      </c>
      <c r="AJ409" s="7">
        <v>300.0</v>
      </c>
      <c r="AK409" s="3">
        <f t="shared" si="8"/>
        <v>16129</v>
      </c>
      <c r="AL409" s="1">
        <f t="shared" si="9"/>
        <v>0.4401154401</v>
      </c>
      <c r="AM409" s="1">
        <v>204.0</v>
      </c>
      <c r="AN409" s="1">
        <v>48.0</v>
      </c>
    </row>
    <row r="410" ht="13.5" customHeight="1">
      <c r="A410">
        <v>700.0</v>
      </c>
      <c r="C410" s="10">
        <v>0.00129</v>
      </c>
      <c r="D410">
        <v>176.0</v>
      </c>
      <c r="E410" s="3">
        <f t="shared" si="2"/>
        <v>1.680868217</v>
      </c>
      <c r="F410">
        <v>6.0</v>
      </c>
      <c r="I410" s="3">
        <f t="shared" si="3"/>
        <v>0.00240124031</v>
      </c>
      <c r="J410">
        <f t="shared" si="4"/>
        <v>0.8120136314</v>
      </c>
      <c r="K410">
        <v>2.07</v>
      </c>
      <c r="L410" s="4"/>
      <c r="M410" t="s">
        <v>420</v>
      </c>
      <c r="N410" t="s">
        <v>413</v>
      </c>
      <c r="P410" s="1" t="s">
        <v>414</v>
      </c>
      <c r="Q410" s="5"/>
      <c r="S410" s="3">
        <f t="shared" si="26"/>
        <v>775.1937984</v>
      </c>
      <c r="T410" s="28"/>
      <c r="U410" s="3">
        <f t="shared" si="5"/>
        <v>1.680868217</v>
      </c>
      <c r="V410" t="s">
        <v>415</v>
      </c>
      <c r="W410" t="s">
        <v>38</v>
      </c>
      <c r="X410" t="s">
        <v>416</v>
      </c>
      <c r="Y410" s="11" t="s">
        <v>417</v>
      </c>
      <c r="AB410" s="1">
        <v>756.81</v>
      </c>
      <c r="AC410">
        <v>2.0</v>
      </c>
      <c r="AD410">
        <v>17.0</v>
      </c>
      <c r="AE410">
        <f t="shared" si="6"/>
        <v>34</v>
      </c>
      <c r="AF410">
        <f t="shared" si="7"/>
        <v>22.25911765</v>
      </c>
      <c r="AG410" t="s">
        <v>418</v>
      </c>
      <c r="AH410" s="11" t="s">
        <v>419</v>
      </c>
      <c r="AI410" s="6">
        <v>96163.0</v>
      </c>
      <c r="AJ410" s="7">
        <v>300.0</v>
      </c>
      <c r="AK410" s="3">
        <f t="shared" si="8"/>
        <v>30976</v>
      </c>
      <c r="AL410" s="1">
        <f t="shared" si="9"/>
        <v>0.6396285062</v>
      </c>
      <c r="AM410" s="1">
        <v>204.0</v>
      </c>
      <c r="AN410" s="1">
        <v>48.0</v>
      </c>
    </row>
    <row r="411" ht="13.5" customHeight="1">
      <c r="A411">
        <v>300.0</v>
      </c>
      <c r="C411" s="10">
        <v>8.93E-4</v>
      </c>
      <c r="D411">
        <v>87.2</v>
      </c>
      <c r="E411" s="3">
        <f t="shared" si="2"/>
        <v>0.2554481523</v>
      </c>
      <c r="F411">
        <v>6.0</v>
      </c>
      <c r="I411" s="3">
        <f t="shared" si="3"/>
        <v>0.000851493841</v>
      </c>
      <c r="J411">
        <f t="shared" si="4"/>
        <v>0.1064367301</v>
      </c>
      <c r="K411">
        <v>2.4</v>
      </c>
      <c r="L411" s="4"/>
      <c r="M411" t="s">
        <v>422</v>
      </c>
      <c r="N411" t="s">
        <v>413</v>
      </c>
      <c r="P411" s="1" t="s">
        <v>414</v>
      </c>
      <c r="Q411" s="5"/>
      <c r="S411" s="3">
        <f t="shared" si="26"/>
        <v>1119.820829</v>
      </c>
      <c r="T411" s="28"/>
      <c r="U411" s="3">
        <f t="shared" si="5"/>
        <v>0.2554481523</v>
      </c>
      <c r="V411" t="s">
        <v>415</v>
      </c>
      <c r="W411" t="s">
        <v>38</v>
      </c>
      <c r="X411" t="s">
        <v>416</v>
      </c>
      <c r="Y411" s="11" t="s">
        <v>417</v>
      </c>
      <c r="AA411" s="1" t="s">
        <v>421</v>
      </c>
      <c r="AB411" s="1">
        <v>756.81</v>
      </c>
      <c r="AC411">
        <v>2.0</v>
      </c>
      <c r="AD411">
        <v>17.0</v>
      </c>
      <c r="AE411">
        <f t="shared" si="6"/>
        <v>34</v>
      </c>
      <c r="AF411">
        <f t="shared" si="7"/>
        <v>22.25911765</v>
      </c>
      <c r="AG411" t="s">
        <v>418</v>
      </c>
      <c r="AH411" s="11" t="s">
        <v>419</v>
      </c>
      <c r="AI411" s="6">
        <v>96163.0</v>
      </c>
      <c r="AJ411" s="7">
        <v>300.0</v>
      </c>
      <c r="AK411" s="3">
        <f t="shared" si="8"/>
        <v>7603.84</v>
      </c>
      <c r="AL411" s="1">
        <f t="shared" si="9"/>
        <v>0.3415453527</v>
      </c>
      <c r="AM411" s="1">
        <v>204.0</v>
      </c>
      <c r="AN411" s="1">
        <v>48.0</v>
      </c>
    </row>
    <row r="412" ht="13.5" customHeight="1">
      <c r="A412">
        <v>400.0</v>
      </c>
      <c r="C412" s="10">
        <v>9.71E-4</v>
      </c>
      <c r="D412">
        <v>107.0</v>
      </c>
      <c r="E412" s="3">
        <f t="shared" si="2"/>
        <v>0.4716374871</v>
      </c>
      <c r="F412">
        <v>6.0</v>
      </c>
      <c r="I412" s="3">
        <f t="shared" si="3"/>
        <v>0.001179093718</v>
      </c>
      <c r="J412">
        <f t="shared" si="4"/>
        <v>0.1981670114</v>
      </c>
      <c r="K412">
        <v>2.38</v>
      </c>
      <c r="L412" s="4"/>
      <c r="M412" t="s">
        <v>423</v>
      </c>
      <c r="N412" t="s">
        <v>413</v>
      </c>
      <c r="P412" s="1" t="s">
        <v>414</v>
      </c>
      <c r="Q412" s="5"/>
      <c r="S412" s="3">
        <f t="shared" si="26"/>
        <v>1029.866117</v>
      </c>
      <c r="T412" s="28"/>
      <c r="U412" s="3">
        <f t="shared" si="5"/>
        <v>0.4716374871</v>
      </c>
      <c r="V412" t="s">
        <v>415</v>
      </c>
      <c r="W412" t="s">
        <v>38</v>
      </c>
      <c r="X412" t="s">
        <v>416</v>
      </c>
      <c r="Y412" s="11" t="s">
        <v>417</v>
      </c>
      <c r="AB412" s="1">
        <v>756.81</v>
      </c>
      <c r="AC412">
        <v>2.0</v>
      </c>
      <c r="AD412">
        <v>17.0</v>
      </c>
      <c r="AE412">
        <f t="shared" si="6"/>
        <v>34</v>
      </c>
      <c r="AF412">
        <f t="shared" si="7"/>
        <v>22.25911765</v>
      </c>
      <c r="AG412" t="s">
        <v>418</v>
      </c>
      <c r="AH412" s="11" t="s">
        <v>419</v>
      </c>
      <c r="AI412" s="6">
        <v>96163.0</v>
      </c>
      <c r="AJ412" s="7">
        <v>300.0</v>
      </c>
      <c r="AK412" s="3">
        <f t="shared" si="8"/>
        <v>11449</v>
      </c>
      <c r="AL412" s="1">
        <f t="shared" si="9"/>
        <v>0.4223316515</v>
      </c>
      <c r="AM412" s="1">
        <v>204.0</v>
      </c>
      <c r="AN412" s="1">
        <v>48.0</v>
      </c>
    </row>
    <row r="413" ht="13.5" customHeight="1">
      <c r="A413">
        <v>700.0</v>
      </c>
      <c r="C413" s="10">
        <v>0.00107</v>
      </c>
      <c r="D413">
        <v>158.0</v>
      </c>
      <c r="E413" s="3">
        <f t="shared" si="2"/>
        <v>1.633158879</v>
      </c>
      <c r="F413">
        <v>6.0</v>
      </c>
      <c r="I413" s="3">
        <f t="shared" si="3"/>
        <v>0.002333084112</v>
      </c>
      <c r="J413">
        <f t="shared" si="4"/>
        <v>0.6558870998</v>
      </c>
      <c r="K413">
        <v>2.49</v>
      </c>
      <c r="L413" s="4"/>
      <c r="M413" t="s">
        <v>424</v>
      </c>
      <c r="N413" t="s">
        <v>413</v>
      </c>
      <c r="P413" s="1" t="s">
        <v>414</v>
      </c>
      <c r="Q413" s="5"/>
      <c r="S413" s="3">
        <f t="shared" si="26"/>
        <v>934.5794393</v>
      </c>
      <c r="T413" s="28"/>
      <c r="U413" s="3">
        <f t="shared" si="5"/>
        <v>1.633158879</v>
      </c>
      <c r="V413" t="s">
        <v>415</v>
      </c>
      <c r="W413" t="s">
        <v>38</v>
      </c>
      <c r="X413" t="s">
        <v>416</v>
      </c>
      <c r="Y413" s="11" t="s">
        <v>417</v>
      </c>
      <c r="AB413" s="1">
        <v>756.81</v>
      </c>
      <c r="AC413">
        <v>2.0</v>
      </c>
      <c r="AD413">
        <v>17.0</v>
      </c>
      <c r="AE413">
        <f t="shared" si="6"/>
        <v>34</v>
      </c>
      <c r="AF413">
        <f t="shared" si="7"/>
        <v>22.25911765</v>
      </c>
      <c r="AG413" t="s">
        <v>418</v>
      </c>
      <c r="AH413" s="11" t="s">
        <v>419</v>
      </c>
      <c r="AI413" s="6">
        <v>96163.0</v>
      </c>
      <c r="AJ413" s="7">
        <v>300.0</v>
      </c>
      <c r="AK413" s="3">
        <f t="shared" si="8"/>
        <v>24964</v>
      </c>
      <c r="AL413" s="1">
        <f t="shared" si="9"/>
        <v>0.6410689487</v>
      </c>
      <c r="AM413" s="1">
        <v>204.0</v>
      </c>
      <c r="AN413" s="1">
        <v>48.0</v>
      </c>
    </row>
    <row r="414" ht="13.5" customHeight="1">
      <c r="A414">
        <v>300.0</v>
      </c>
      <c r="C414" s="10">
        <v>7.71E-4</v>
      </c>
      <c r="D414">
        <v>58.2</v>
      </c>
      <c r="E414" s="3">
        <f t="shared" si="2"/>
        <v>0.1317992218</v>
      </c>
      <c r="F414">
        <v>6.0</v>
      </c>
      <c r="I414" s="3">
        <f t="shared" si="3"/>
        <v>0.0004393307393</v>
      </c>
      <c r="J414">
        <f t="shared" si="4"/>
        <v>0.08503175599</v>
      </c>
      <c r="K414">
        <v>1.55</v>
      </c>
      <c r="L414" s="4"/>
      <c r="M414" t="s">
        <v>425</v>
      </c>
      <c r="N414" t="s">
        <v>413</v>
      </c>
      <c r="P414" s="1" t="s">
        <v>414</v>
      </c>
      <c r="Q414" s="5"/>
      <c r="S414" s="3">
        <f t="shared" si="26"/>
        <v>1297.016861</v>
      </c>
      <c r="T414" s="28"/>
      <c r="U414" s="3">
        <f t="shared" si="5"/>
        <v>0.1317992218</v>
      </c>
      <c r="V414" t="s">
        <v>415</v>
      </c>
      <c r="W414" t="s">
        <v>38</v>
      </c>
      <c r="X414" t="s">
        <v>416</v>
      </c>
      <c r="Y414" s="11" t="s">
        <v>417</v>
      </c>
      <c r="AA414" s="1" t="s">
        <v>421</v>
      </c>
      <c r="AB414" s="1">
        <v>762.5</v>
      </c>
      <c r="AC414">
        <v>2.0</v>
      </c>
      <c r="AD414">
        <v>17.0</v>
      </c>
      <c r="AE414">
        <f t="shared" si="6"/>
        <v>34</v>
      </c>
      <c r="AF414">
        <f t="shared" si="7"/>
        <v>22.42647059</v>
      </c>
      <c r="AG414" t="s">
        <v>418</v>
      </c>
      <c r="AH414" s="11" t="s">
        <v>419</v>
      </c>
      <c r="AI414" s="6">
        <v>96163.0</v>
      </c>
      <c r="AJ414" s="7">
        <v>300.0</v>
      </c>
      <c r="AK414" s="3">
        <f t="shared" si="8"/>
        <v>3387.24</v>
      </c>
      <c r="AL414" s="1">
        <f t="shared" si="9"/>
        <v>0.6125266725</v>
      </c>
      <c r="AM414" s="1">
        <v>204.0</v>
      </c>
      <c r="AN414" s="1">
        <v>48.0</v>
      </c>
    </row>
    <row r="415" ht="13.5" customHeight="1">
      <c r="A415">
        <v>400.0</v>
      </c>
      <c r="C415" s="10">
        <v>8.36E-4</v>
      </c>
      <c r="D415">
        <v>75.7</v>
      </c>
      <c r="E415" s="3">
        <f t="shared" si="2"/>
        <v>0.2741861244</v>
      </c>
      <c r="F415">
        <v>6.0</v>
      </c>
      <c r="I415" s="3">
        <f t="shared" si="3"/>
        <v>0.000685465311</v>
      </c>
      <c r="J415">
        <f t="shared" si="4"/>
        <v>0.1746408436</v>
      </c>
      <c r="K415">
        <v>1.57</v>
      </c>
      <c r="L415" s="4"/>
      <c r="M415" t="s">
        <v>425</v>
      </c>
      <c r="N415" t="s">
        <v>413</v>
      </c>
      <c r="P415" s="1" t="s">
        <v>414</v>
      </c>
      <c r="Q415" s="5"/>
      <c r="S415" s="3">
        <f t="shared" si="26"/>
        <v>1196.172249</v>
      </c>
      <c r="T415" s="28"/>
      <c r="U415" s="3">
        <f t="shared" si="5"/>
        <v>0.2741861244</v>
      </c>
      <c r="V415" t="s">
        <v>415</v>
      </c>
      <c r="W415" t="s">
        <v>38</v>
      </c>
      <c r="X415" t="s">
        <v>416</v>
      </c>
      <c r="Y415" s="11" t="s">
        <v>417</v>
      </c>
      <c r="AB415" s="1">
        <v>762.5</v>
      </c>
      <c r="AC415">
        <v>2.0</v>
      </c>
      <c r="AD415">
        <v>17.0</v>
      </c>
      <c r="AE415">
        <f t="shared" si="6"/>
        <v>34</v>
      </c>
      <c r="AF415">
        <f t="shared" si="7"/>
        <v>22.42647059</v>
      </c>
      <c r="AG415" t="s">
        <v>418</v>
      </c>
      <c r="AH415" s="11" t="s">
        <v>419</v>
      </c>
      <c r="AI415" s="6">
        <v>96163.0</v>
      </c>
      <c r="AJ415" s="7">
        <v>300.0</v>
      </c>
      <c r="AK415" s="3">
        <f t="shared" si="8"/>
        <v>5730.49</v>
      </c>
      <c r="AL415" s="1">
        <f t="shared" si="9"/>
        <v>0.7436077165</v>
      </c>
      <c r="AM415" s="1">
        <v>204.0</v>
      </c>
      <c r="AN415" s="1">
        <v>48.0</v>
      </c>
    </row>
    <row r="416" ht="13.5" customHeight="1">
      <c r="A416">
        <v>700.0</v>
      </c>
      <c r="C416" s="10">
        <v>8.86E-4</v>
      </c>
      <c r="D416">
        <v>127.0</v>
      </c>
      <c r="E416" s="3">
        <f t="shared" si="2"/>
        <v>1.274300226</v>
      </c>
      <c r="F416">
        <v>6.0</v>
      </c>
      <c r="I416" s="3">
        <f t="shared" si="3"/>
        <v>0.001820428894</v>
      </c>
      <c r="J416">
        <f t="shared" si="4"/>
        <v>0.7482678953</v>
      </c>
      <c r="K416">
        <v>1.703</v>
      </c>
      <c r="L416" s="4"/>
      <c r="M416" t="s">
        <v>425</v>
      </c>
      <c r="N416" t="s">
        <v>413</v>
      </c>
      <c r="P416" s="1" t="s">
        <v>414</v>
      </c>
      <c r="Q416" s="5"/>
      <c r="S416" s="3">
        <f t="shared" si="26"/>
        <v>1128.668172</v>
      </c>
      <c r="T416" s="28"/>
      <c r="U416" s="3">
        <f t="shared" si="5"/>
        <v>1.274300226</v>
      </c>
      <c r="V416" t="s">
        <v>415</v>
      </c>
      <c r="W416" t="s">
        <v>38</v>
      </c>
      <c r="X416" t="s">
        <v>416</v>
      </c>
      <c r="Y416" s="11" t="s">
        <v>417</v>
      </c>
      <c r="AB416" s="1">
        <v>762.5</v>
      </c>
      <c r="AC416">
        <v>2.0</v>
      </c>
      <c r="AD416">
        <v>17.0</v>
      </c>
      <c r="AE416">
        <f t="shared" si="6"/>
        <v>34</v>
      </c>
      <c r="AF416">
        <f t="shared" si="7"/>
        <v>22.42647059</v>
      </c>
      <c r="AG416" t="s">
        <v>418</v>
      </c>
      <c r="AH416" s="11" t="s">
        <v>419</v>
      </c>
      <c r="AI416" s="6">
        <v>96163.0</v>
      </c>
      <c r="AJ416" s="7">
        <v>300.0</v>
      </c>
      <c r="AK416" s="3">
        <f t="shared" si="8"/>
        <v>16129</v>
      </c>
      <c r="AL416" s="1">
        <f t="shared" si="9"/>
        <v>1.131981936</v>
      </c>
      <c r="AM416" s="1">
        <v>204.0</v>
      </c>
      <c r="AN416" s="1">
        <v>48.0</v>
      </c>
    </row>
    <row r="417" ht="13.5" customHeight="1">
      <c r="A417">
        <v>300.0</v>
      </c>
      <c r="C417" s="1">
        <v>0.0445463</v>
      </c>
      <c r="D417">
        <v>279.207</v>
      </c>
      <c r="E417" s="3">
        <f t="shared" si="2"/>
        <v>0.05250035279</v>
      </c>
      <c r="F417">
        <v>9.0</v>
      </c>
      <c r="I417" s="3">
        <f t="shared" si="3"/>
        <v>0.000175001176</v>
      </c>
      <c r="J417">
        <f t="shared" si="4"/>
        <v>0.05491668702</v>
      </c>
      <c r="K417">
        <v>0.956</v>
      </c>
      <c r="L417" s="4"/>
      <c r="M417" t="s">
        <v>426</v>
      </c>
      <c r="N417" t="s">
        <v>426</v>
      </c>
      <c r="P417" t="s">
        <v>426</v>
      </c>
      <c r="Q417" s="5"/>
      <c r="S417" s="3">
        <f t="shared" si="26"/>
        <v>22.44855353</v>
      </c>
      <c r="T417" s="28"/>
      <c r="U417" s="3">
        <f t="shared" si="5"/>
        <v>0.05250035279</v>
      </c>
      <c r="V417" t="s">
        <v>427</v>
      </c>
      <c r="W417" t="s">
        <v>38</v>
      </c>
      <c r="X417" t="s">
        <v>428</v>
      </c>
      <c r="Y417" s="11" t="s">
        <v>429</v>
      </c>
      <c r="AB417" s="1">
        <v>248.9</v>
      </c>
      <c r="AC417">
        <v>3.0</v>
      </c>
      <c r="AD417">
        <v>4.0</v>
      </c>
      <c r="AE417">
        <f t="shared" si="6"/>
        <v>12</v>
      </c>
      <c r="AF417">
        <f t="shared" si="7"/>
        <v>20.74166667</v>
      </c>
      <c r="AG417" t="s">
        <v>430</v>
      </c>
      <c r="AH417" s="11" t="s">
        <v>431</v>
      </c>
      <c r="AI417" s="6">
        <v>68423.0</v>
      </c>
      <c r="AJ417" s="7">
        <v>295.0</v>
      </c>
      <c r="AK417" s="3">
        <f t="shared" si="8"/>
        <v>77956.54885</v>
      </c>
      <c r="AL417" s="1">
        <f t="shared" si="9"/>
        <v>0.0171886414</v>
      </c>
      <c r="AM417" s="1">
        <v>160.0</v>
      </c>
      <c r="AN417" s="1">
        <v>6.0</v>
      </c>
    </row>
    <row r="418" ht="13.5" customHeight="1">
      <c r="A418">
        <v>400.0</v>
      </c>
      <c r="C418" s="1">
        <v>0.0402203</v>
      </c>
      <c r="D418">
        <v>300.119</v>
      </c>
      <c r="E418" s="3">
        <f t="shared" si="2"/>
        <v>0.08957806298</v>
      </c>
      <c r="F418">
        <v>9.0</v>
      </c>
      <c r="I418" s="3">
        <f t="shared" si="3"/>
        <v>0.0002239451574</v>
      </c>
      <c r="J418">
        <f t="shared" si="4"/>
        <v>0.224057186</v>
      </c>
      <c r="K418">
        <v>0.3998</v>
      </c>
      <c r="L418" s="4"/>
      <c r="M418" t="s">
        <v>426</v>
      </c>
      <c r="N418" t="s">
        <v>426</v>
      </c>
      <c r="P418" t="s">
        <v>426</v>
      </c>
      <c r="Q418" s="5"/>
      <c r="S418" s="3">
        <f t="shared" si="26"/>
        <v>24.86306666</v>
      </c>
      <c r="T418" s="28"/>
      <c r="U418" s="3">
        <f t="shared" si="5"/>
        <v>0.08957806298</v>
      </c>
      <c r="V418" t="s">
        <v>427</v>
      </c>
      <c r="W418" t="s">
        <v>38</v>
      </c>
      <c r="X418" t="s">
        <v>428</v>
      </c>
      <c r="Y418" s="11" t="s">
        <v>429</v>
      </c>
      <c r="AB418" s="1">
        <v>248.9</v>
      </c>
      <c r="AC418">
        <v>3.0</v>
      </c>
      <c r="AD418">
        <v>4.0</v>
      </c>
      <c r="AE418">
        <f t="shared" si="6"/>
        <v>12</v>
      </c>
      <c r="AF418">
        <f t="shared" si="7"/>
        <v>20.74166667</v>
      </c>
      <c r="AG418" t="s">
        <v>430</v>
      </c>
      <c r="AH418" s="11" t="s">
        <v>431</v>
      </c>
      <c r="AI418" s="6">
        <v>68423.0</v>
      </c>
      <c r="AJ418" s="7">
        <v>295.0</v>
      </c>
      <c r="AK418" s="3">
        <f t="shared" si="8"/>
        <v>90071.41416</v>
      </c>
      <c r="AL418" s="1">
        <f t="shared" si="9"/>
        <v>0.06069623077</v>
      </c>
      <c r="AM418" s="1">
        <v>160.0</v>
      </c>
      <c r="AN418" s="1">
        <v>6.0</v>
      </c>
    </row>
    <row r="419" ht="13.5" customHeight="1">
      <c r="A419">
        <v>700.0</v>
      </c>
      <c r="C419" s="1">
        <v>0.0328604</v>
      </c>
      <c r="D419">
        <v>306.696</v>
      </c>
      <c r="E419" s="3">
        <f t="shared" si="2"/>
        <v>0.2003740231</v>
      </c>
      <c r="F419">
        <v>9.0</v>
      </c>
      <c r="I419" s="3">
        <f t="shared" si="3"/>
        <v>0.0002862486044</v>
      </c>
      <c r="J419">
        <f t="shared" si="4"/>
        <v>0.9745818245</v>
      </c>
      <c r="K419">
        <v>0.2056</v>
      </c>
      <c r="L419" s="4"/>
      <c r="M419" t="s">
        <v>426</v>
      </c>
      <c r="N419" t="s">
        <v>426</v>
      </c>
      <c r="P419" t="s">
        <v>426</v>
      </c>
      <c r="Q419" s="5"/>
      <c r="S419" s="3">
        <f t="shared" si="26"/>
        <v>30.43176589</v>
      </c>
      <c r="T419" s="28"/>
      <c r="U419" s="3">
        <f t="shared" si="5"/>
        <v>0.2003740231</v>
      </c>
      <c r="V419" t="s">
        <v>427</v>
      </c>
      <c r="W419" t="s">
        <v>38</v>
      </c>
      <c r="X419" t="s">
        <v>428</v>
      </c>
      <c r="Y419" s="11" t="s">
        <v>429</v>
      </c>
      <c r="AA419" t="s">
        <v>432</v>
      </c>
      <c r="AB419" s="1">
        <v>248.9</v>
      </c>
      <c r="AC419">
        <v>3.0</v>
      </c>
      <c r="AD419">
        <v>4.0</v>
      </c>
      <c r="AE419">
        <f t="shared" si="6"/>
        <v>12</v>
      </c>
      <c r="AF419">
        <f t="shared" si="7"/>
        <v>20.74166667</v>
      </c>
      <c r="AG419" t="s">
        <v>430</v>
      </c>
      <c r="AH419" s="11" t="s">
        <v>431</v>
      </c>
      <c r="AI419" s="6">
        <v>68423.0</v>
      </c>
      <c r="AJ419" s="7">
        <v>295.0</v>
      </c>
      <c r="AK419" s="3">
        <f t="shared" si="8"/>
        <v>94062.43642</v>
      </c>
      <c r="AL419" s="1">
        <f t="shared" si="9"/>
        <v>0.2528086389</v>
      </c>
      <c r="AM419" s="1">
        <v>160.0</v>
      </c>
      <c r="AN419" s="1">
        <v>6.0</v>
      </c>
    </row>
    <row r="420" ht="13.5" customHeight="1">
      <c r="A420">
        <v>300.0</v>
      </c>
      <c r="C420" s="1">
        <v>0.0511002</v>
      </c>
      <c r="D420">
        <v>-132.097</v>
      </c>
      <c r="E420" s="3">
        <f t="shared" si="2"/>
        <v>0.01024435369</v>
      </c>
      <c r="F420">
        <v>2.0</v>
      </c>
      <c r="I420" s="3">
        <f t="shared" si="3"/>
        <v>0.00003414784562</v>
      </c>
      <c r="J420" t="str">
        <f t="shared" si="4"/>
        <v/>
      </c>
      <c r="L420" s="4">
        <v>0.0025</v>
      </c>
      <c r="M420" t="s">
        <v>433</v>
      </c>
      <c r="N420" t="s">
        <v>434</v>
      </c>
      <c r="P420" s="1" t="s">
        <v>276</v>
      </c>
      <c r="Q420" s="5"/>
      <c r="S420" s="3">
        <f t="shared" si="26"/>
        <v>19.56939503</v>
      </c>
      <c r="T420" s="28"/>
      <c r="U420" s="3">
        <f t="shared" si="5"/>
        <v>0.01024435369</v>
      </c>
      <c r="V420" t="s">
        <v>435</v>
      </c>
      <c r="W420" t="s">
        <v>38</v>
      </c>
      <c r="X420" t="s">
        <v>345</v>
      </c>
      <c r="Y420" s="11" t="s">
        <v>346</v>
      </c>
      <c r="AB420" s="1">
        <v>47.62</v>
      </c>
      <c r="AC420">
        <v>2.0</v>
      </c>
      <c r="AD420">
        <v>2.0</v>
      </c>
      <c r="AE420">
        <f t="shared" si="6"/>
        <v>4</v>
      </c>
      <c r="AF420">
        <f t="shared" si="7"/>
        <v>11.905</v>
      </c>
      <c r="AG420" t="s">
        <v>280</v>
      </c>
      <c r="AH420" s="11" t="s">
        <v>281</v>
      </c>
      <c r="AI420" s="6">
        <v>26170.0</v>
      </c>
      <c r="AJ420" s="7">
        <v>295.0</v>
      </c>
      <c r="AK420" s="3">
        <f t="shared" si="8"/>
        <v>17449.61741</v>
      </c>
      <c r="AL420" s="1" t="str">
        <f t="shared" si="9"/>
        <v/>
      </c>
      <c r="AM420" s="1">
        <v>186.0</v>
      </c>
      <c r="AN420" s="1">
        <v>12.0</v>
      </c>
    </row>
    <row r="421" ht="13.5" customHeight="1">
      <c r="A421">
        <v>400.0</v>
      </c>
      <c r="C421" s="1">
        <v>0.0504715</v>
      </c>
      <c r="D421">
        <v>-135.054</v>
      </c>
      <c r="E421" s="3">
        <f t="shared" si="2"/>
        <v>0.01445535236</v>
      </c>
      <c r="F421">
        <v>2.0</v>
      </c>
      <c r="I421" s="3">
        <f t="shared" si="3"/>
        <v>0.0000361383809</v>
      </c>
      <c r="J421" t="str">
        <f t="shared" si="4"/>
        <v/>
      </c>
      <c r="L421" s="4">
        <v>0.0025</v>
      </c>
      <c r="M421" t="s">
        <v>433</v>
      </c>
      <c r="N421" t="s">
        <v>434</v>
      </c>
      <c r="P421" s="1" t="s">
        <v>276</v>
      </c>
      <c r="Q421" s="5"/>
      <c r="S421" s="3">
        <f t="shared" si="26"/>
        <v>19.81316188</v>
      </c>
      <c r="T421" s="28"/>
      <c r="U421" s="3">
        <f t="shared" si="5"/>
        <v>0.01445535236</v>
      </c>
      <c r="V421" t="s">
        <v>435</v>
      </c>
      <c r="W421" t="s">
        <v>38</v>
      </c>
      <c r="X421" t="s">
        <v>345</v>
      </c>
      <c r="Y421" s="11" t="s">
        <v>346</v>
      </c>
      <c r="AB421" s="1">
        <v>47.62</v>
      </c>
      <c r="AC421">
        <v>2.0</v>
      </c>
      <c r="AD421">
        <v>2.0</v>
      </c>
      <c r="AE421">
        <f t="shared" si="6"/>
        <v>4</v>
      </c>
      <c r="AF421">
        <f t="shared" si="7"/>
        <v>11.905</v>
      </c>
      <c r="AG421" t="s">
        <v>280</v>
      </c>
      <c r="AH421" s="11" t="s">
        <v>281</v>
      </c>
      <c r="AI421" s="6">
        <v>26170.0</v>
      </c>
      <c r="AJ421" s="7">
        <v>295.0</v>
      </c>
      <c r="AK421" s="3">
        <f t="shared" si="8"/>
        <v>18239.58292</v>
      </c>
      <c r="AL421" s="1" t="str">
        <f t="shared" si="9"/>
        <v/>
      </c>
      <c r="AM421" s="1">
        <v>186.0</v>
      </c>
      <c r="AN421" s="1">
        <v>12.0</v>
      </c>
    </row>
    <row r="422" ht="13.5" customHeight="1">
      <c r="A422">
        <v>700.0</v>
      </c>
      <c r="C422" s="1">
        <v>0.041277</v>
      </c>
      <c r="D422">
        <v>-180.753</v>
      </c>
      <c r="E422" s="3">
        <f t="shared" si="2"/>
        <v>0.05540652883</v>
      </c>
      <c r="F422">
        <v>2.0</v>
      </c>
      <c r="I422" s="3">
        <f t="shared" si="3"/>
        <v>0.00007915218405</v>
      </c>
      <c r="J422" t="str">
        <f t="shared" si="4"/>
        <v/>
      </c>
      <c r="L422" s="4">
        <v>0.0025</v>
      </c>
      <c r="M422" t="s">
        <v>433</v>
      </c>
      <c r="N422" t="s">
        <v>434</v>
      </c>
      <c r="P422" s="1" t="s">
        <v>276</v>
      </c>
      <c r="Q422" s="5"/>
      <c r="S422" s="3">
        <f t="shared" si="26"/>
        <v>24.22656685</v>
      </c>
      <c r="T422" s="28"/>
      <c r="U422" s="3">
        <f t="shared" si="5"/>
        <v>0.05540652883</v>
      </c>
      <c r="V422" t="s">
        <v>435</v>
      </c>
      <c r="W422" t="s">
        <v>38</v>
      </c>
      <c r="X422" t="s">
        <v>345</v>
      </c>
      <c r="Y422" s="11" t="s">
        <v>346</v>
      </c>
      <c r="AB422" s="1">
        <v>47.62</v>
      </c>
      <c r="AC422">
        <v>2.0</v>
      </c>
      <c r="AD422">
        <v>2.0</v>
      </c>
      <c r="AE422">
        <f t="shared" si="6"/>
        <v>4</v>
      </c>
      <c r="AF422">
        <f t="shared" si="7"/>
        <v>11.905</v>
      </c>
      <c r="AG422" t="s">
        <v>280</v>
      </c>
      <c r="AH422" s="11" t="s">
        <v>281</v>
      </c>
      <c r="AI422" s="6">
        <v>26170.0</v>
      </c>
      <c r="AJ422" s="7">
        <v>295.0</v>
      </c>
      <c r="AK422" s="3">
        <f t="shared" si="8"/>
        <v>32671.64701</v>
      </c>
      <c r="AL422" s="1" t="str">
        <f t="shared" si="9"/>
        <v/>
      </c>
      <c r="AM422" s="1">
        <v>186.0</v>
      </c>
      <c r="AN422" s="1">
        <v>12.0</v>
      </c>
    </row>
    <row r="423" ht="13.5" customHeight="1">
      <c r="A423">
        <v>1000.0</v>
      </c>
      <c r="C423" s="1">
        <v>0.0239096</v>
      </c>
      <c r="D423">
        <v>-218.521</v>
      </c>
      <c r="E423" s="3">
        <f t="shared" si="2"/>
        <v>0.1997165467</v>
      </c>
      <c r="F423">
        <v>2.0</v>
      </c>
      <c r="I423" s="3">
        <f t="shared" si="3"/>
        <v>0.0001997165467</v>
      </c>
      <c r="J423" t="str">
        <f t="shared" si="4"/>
        <v/>
      </c>
      <c r="L423" s="4">
        <v>0.0025</v>
      </c>
      <c r="M423" t="s">
        <v>433</v>
      </c>
      <c r="N423" t="s">
        <v>434</v>
      </c>
      <c r="P423" s="1" t="s">
        <v>276</v>
      </c>
      <c r="Q423" s="5"/>
      <c r="S423" s="3">
        <f t="shared" si="26"/>
        <v>41.8242045</v>
      </c>
      <c r="T423" s="28"/>
      <c r="U423" s="3">
        <f t="shared" si="5"/>
        <v>0.1997165467</v>
      </c>
      <c r="V423" t="s">
        <v>435</v>
      </c>
      <c r="W423" t="s">
        <v>38</v>
      </c>
      <c r="X423" t="s">
        <v>345</v>
      </c>
      <c r="Y423" s="11" t="s">
        <v>346</v>
      </c>
      <c r="AB423" s="1">
        <v>47.62</v>
      </c>
      <c r="AC423">
        <v>2.0</v>
      </c>
      <c r="AD423">
        <v>2.0</v>
      </c>
      <c r="AE423">
        <f t="shared" si="6"/>
        <v>4</v>
      </c>
      <c r="AF423">
        <f t="shared" si="7"/>
        <v>11.905</v>
      </c>
      <c r="AG423" t="s">
        <v>280</v>
      </c>
      <c r="AH423" s="11" t="s">
        <v>281</v>
      </c>
      <c r="AI423" s="6">
        <v>26170.0</v>
      </c>
      <c r="AJ423" s="7">
        <v>295.0</v>
      </c>
      <c r="AK423" s="3">
        <f t="shared" si="8"/>
        <v>47751.42744</v>
      </c>
      <c r="AL423" s="1" t="str">
        <f t="shared" si="9"/>
        <v/>
      </c>
      <c r="AM423" s="1">
        <v>186.0</v>
      </c>
      <c r="AN423" s="1">
        <v>12.0</v>
      </c>
    </row>
    <row r="424" ht="13.5" customHeight="1">
      <c r="A424">
        <v>300.0</v>
      </c>
      <c r="C424" s="1">
        <v>0.0151081</v>
      </c>
      <c r="D424">
        <v>-115.43</v>
      </c>
      <c r="E424" s="3">
        <f t="shared" si="2"/>
        <v>0.02645749942</v>
      </c>
      <c r="F424">
        <v>2.0</v>
      </c>
      <c r="I424" s="3">
        <f t="shared" si="3"/>
        <v>0.00008819166474</v>
      </c>
      <c r="J424" t="str">
        <f t="shared" si="4"/>
        <v/>
      </c>
      <c r="L424" s="4">
        <v>0.005</v>
      </c>
      <c r="M424" t="s">
        <v>436</v>
      </c>
      <c r="N424" t="s">
        <v>434</v>
      </c>
      <c r="P424" s="1" t="s">
        <v>276</v>
      </c>
      <c r="Q424" s="5"/>
      <c r="S424" s="3">
        <f t="shared" si="26"/>
        <v>66.18965985</v>
      </c>
      <c r="T424" s="28"/>
      <c r="U424" s="3">
        <f t="shared" si="5"/>
        <v>0.02645749942</v>
      </c>
      <c r="V424" t="s">
        <v>435</v>
      </c>
      <c r="W424" t="s">
        <v>38</v>
      </c>
      <c r="X424" t="s">
        <v>345</v>
      </c>
      <c r="Y424" s="11" t="s">
        <v>346</v>
      </c>
      <c r="AB424" s="1">
        <v>47.62</v>
      </c>
      <c r="AC424">
        <v>2.0</v>
      </c>
      <c r="AD424">
        <v>2.0</v>
      </c>
      <c r="AE424">
        <f t="shared" si="6"/>
        <v>4</v>
      </c>
      <c r="AF424">
        <f t="shared" si="7"/>
        <v>11.905</v>
      </c>
      <c r="AG424" t="s">
        <v>280</v>
      </c>
      <c r="AH424" s="11" t="s">
        <v>281</v>
      </c>
      <c r="AI424" s="6">
        <v>26170.0</v>
      </c>
      <c r="AJ424" s="7">
        <v>295.0</v>
      </c>
      <c r="AK424" s="3">
        <f t="shared" si="8"/>
        <v>13324.0849</v>
      </c>
      <c r="AL424" s="1" t="str">
        <f t="shared" si="9"/>
        <v/>
      </c>
      <c r="AM424" s="1">
        <v>186.0</v>
      </c>
      <c r="AN424" s="1">
        <v>12.0</v>
      </c>
    </row>
    <row r="425" ht="13.5" customHeight="1">
      <c r="A425">
        <v>400.0</v>
      </c>
      <c r="C425" s="1">
        <v>0.0150295</v>
      </c>
      <c r="D425">
        <v>-128.468</v>
      </c>
      <c r="E425" s="3">
        <f t="shared" si="2"/>
        <v>0.04392435417</v>
      </c>
      <c r="F425">
        <v>2.0</v>
      </c>
      <c r="I425" s="3">
        <f t="shared" si="3"/>
        <v>0.0001098108854</v>
      </c>
      <c r="J425" t="str">
        <f t="shared" si="4"/>
        <v/>
      </c>
      <c r="L425" s="4">
        <v>0.005</v>
      </c>
      <c r="M425" t="s">
        <v>436</v>
      </c>
      <c r="N425" t="s">
        <v>434</v>
      </c>
      <c r="P425" s="1" t="s">
        <v>276</v>
      </c>
      <c r="Q425" s="5"/>
      <c r="S425" s="3">
        <f t="shared" si="26"/>
        <v>66.5358129</v>
      </c>
      <c r="T425" s="28"/>
      <c r="U425" s="3">
        <f t="shared" si="5"/>
        <v>0.04392435417</v>
      </c>
      <c r="V425" t="s">
        <v>435</v>
      </c>
      <c r="W425" t="s">
        <v>38</v>
      </c>
      <c r="X425" t="s">
        <v>345</v>
      </c>
      <c r="Y425" s="11" t="s">
        <v>346</v>
      </c>
      <c r="AB425" s="1">
        <v>47.62</v>
      </c>
      <c r="AC425">
        <v>2.0</v>
      </c>
      <c r="AD425">
        <v>2.0</v>
      </c>
      <c r="AE425">
        <f t="shared" si="6"/>
        <v>4</v>
      </c>
      <c r="AF425">
        <f t="shared" si="7"/>
        <v>11.905</v>
      </c>
      <c r="AG425" t="s">
        <v>280</v>
      </c>
      <c r="AH425" s="11" t="s">
        <v>281</v>
      </c>
      <c r="AI425" s="6">
        <v>26170.0</v>
      </c>
      <c r="AJ425" s="7">
        <v>295.0</v>
      </c>
      <c r="AK425" s="3">
        <f t="shared" si="8"/>
        <v>16504.02702</v>
      </c>
      <c r="AL425" s="1" t="str">
        <f t="shared" si="9"/>
        <v/>
      </c>
      <c r="AM425" s="1">
        <v>186.0</v>
      </c>
      <c r="AN425" s="1">
        <v>12.0</v>
      </c>
    </row>
    <row r="426" ht="13.5" customHeight="1">
      <c r="A426">
        <v>700.0</v>
      </c>
      <c r="C426" s="1">
        <v>0.0154224</v>
      </c>
      <c r="D426">
        <v>-162.876</v>
      </c>
      <c r="E426" s="3">
        <f t="shared" si="2"/>
        <v>0.1204093654</v>
      </c>
      <c r="F426">
        <v>2.0</v>
      </c>
      <c r="I426" s="3">
        <f t="shared" si="3"/>
        <v>0.0001720133791</v>
      </c>
      <c r="J426" t="str">
        <f t="shared" si="4"/>
        <v/>
      </c>
      <c r="L426" s="4">
        <v>0.005</v>
      </c>
      <c r="M426" t="s">
        <v>436</v>
      </c>
      <c r="N426" t="s">
        <v>434</v>
      </c>
      <c r="P426" s="1" t="s">
        <v>276</v>
      </c>
      <c r="Q426" s="5"/>
      <c r="S426" s="3">
        <f t="shared" si="26"/>
        <v>64.84075112</v>
      </c>
      <c r="T426" s="28"/>
      <c r="U426" s="3">
        <f t="shared" si="5"/>
        <v>0.1204093654</v>
      </c>
      <c r="V426" t="s">
        <v>435</v>
      </c>
      <c r="W426" t="s">
        <v>38</v>
      </c>
      <c r="X426" t="s">
        <v>345</v>
      </c>
      <c r="Y426" s="11" t="s">
        <v>346</v>
      </c>
      <c r="AB426" s="1">
        <v>47.62</v>
      </c>
      <c r="AC426">
        <v>2.0</v>
      </c>
      <c r="AD426">
        <v>2.0</v>
      </c>
      <c r="AE426">
        <f t="shared" si="6"/>
        <v>4</v>
      </c>
      <c r="AF426">
        <f t="shared" si="7"/>
        <v>11.905</v>
      </c>
      <c r="AG426" t="s">
        <v>280</v>
      </c>
      <c r="AH426" s="11" t="s">
        <v>281</v>
      </c>
      <c r="AI426" s="6">
        <v>26170.0</v>
      </c>
      <c r="AJ426" s="7">
        <v>295.0</v>
      </c>
      <c r="AK426" s="3">
        <f t="shared" si="8"/>
        <v>26528.59138</v>
      </c>
      <c r="AL426" s="1" t="str">
        <f t="shared" si="9"/>
        <v/>
      </c>
      <c r="AM426" s="1">
        <v>186.0</v>
      </c>
      <c r="AN426" s="1">
        <v>12.0</v>
      </c>
    </row>
    <row r="427" ht="13.5" customHeight="1">
      <c r="A427">
        <v>1000.0</v>
      </c>
      <c r="C427" s="1">
        <v>0.010943</v>
      </c>
      <c r="D427">
        <v>-204.677</v>
      </c>
      <c r="E427" s="3">
        <f t="shared" si="2"/>
        <v>0.3828262298</v>
      </c>
      <c r="F427">
        <v>2.0</v>
      </c>
      <c r="I427" s="3">
        <f t="shared" si="3"/>
        <v>0.0003828262298</v>
      </c>
      <c r="J427" t="str">
        <f t="shared" si="4"/>
        <v/>
      </c>
      <c r="L427" s="4">
        <v>0.005</v>
      </c>
      <c r="M427" t="s">
        <v>436</v>
      </c>
      <c r="N427" t="s">
        <v>434</v>
      </c>
      <c r="P427" s="1" t="s">
        <v>276</v>
      </c>
      <c r="Q427" s="5"/>
      <c r="S427" s="3">
        <f t="shared" si="26"/>
        <v>91.38261903</v>
      </c>
      <c r="T427" s="28"/>
      <c r="U427" s="3">
        <f t="shared" si="5"/>
        <v>0.3828262298</v>
      </c>
      <c r="V427" t="s">
        <v>435</v>
      </c>
      <c r="W427" t="s">
        <v>38</v>
      </c>
      <c r="X427" t="s">
        <v>345</v>
      </c>
      <c r="Y427" s="11" t="s">
        <v>346</v>
      </c>
      <c r="AB427" s="1">
        <v>47.62</v>
      </c>
      <c r="AC427">
        <v>2.0</v>
      </c>
      <c r="AD427">
        <v>2.0</v>
      </c>
      <c r="AE427">
        <f t="shared" si="6"/>
        <v>4</v>
      </c>
      <c r="AF427">
        <f t="shared" si="7"/>
        <v>11.905</v>
      </c>
      <c r="AG427" t="s">
        <v>280</v>
      </c>
      <c r="AH427" s="11" t="s">
        <v>281</v>
      </c>
      <c r="AI427" s="6">
        <v>26170.0</v>
      </c>
      <c r="AJ427" s="7">
        <v>295.0</v>
      </c>
      <c r="AK427" s="3">
        <f t="shared" si="8"/>
        <v>41892.67433</v>
      </c>
      <c r="AL427" s="1" t="str">
        <f t="shared" si="9"/>
        <v/>
      </c>
      <c r="AM427" s="1">
        <v>186.0</v>
      </c>
      <c r="AN427" s="1">
        <v>12.0</v>
      </c>
    </row>
    <row r="428" ht="13.5" customHeight="1">
      <c r="A428">
        <v>300.0</v>
      </c>
      <c r="C428" s="1">
        <v>0.0103143</v>
      </c>
      <c r="D428">
        <v>-113.952</v>
      </c>
      <c r="E428" s="3">
        <f t="shared" si="2"/>
        <v>0.03776812281</v>
      </c>
      <c r="F428">
        <v>2.0</v>
      </c>
      <c r="I428" s="3">
        <f t="shared" si="3"/>
        <v>0.0001258937427</v>
      </c>
      <c r="J428" t="str">
        <f t="shared" si="4"/>
        <v/>
      </c>
      <c r="L428" s="4">
        <v>0.0075</v>
      </c>
      <c r="M428" t="s">
        <v>437</v>
      </c>
      <c r="N428" t="s">
        <v>434</v>
      </c>
      <c r="P428" s="1" t="s">
        <v>276</v>
      </c>
      <c r="Q428" s="5"/>
      <c r="S428" s="3">
        <f t="shared" si="26"/>
        <v>96.9527743</v>
      </c>
      <c r="T428" s="28"/>
      <c r="U428" s="3">
        <f t="shared" si="5"/>
        <v>0.03776812281</v>
      </c>
      <c r="V428" t="s">
        <v>435</v>
      </c>
      <c r="W428" t="s">
        <v>38</v>
      </c>
      <c r="X428" t="s">
        <v>345</v>
      </c>
      <c r="Y428" s="11" t="s">
        <v>346</v>
      </c>
      <c r="AB428" s="1">
        <v>47.62</v>
      </c>
      <c r="AC428">
        <v>2.0</v>
      </c>
      <c r="AD428">
        <v>2.0</v>
      </c>
      <c r="AE428">
        <f t="shared" si="6"/>
        <v>4</v>
      </c>
      <c r="AF428">
        <f t="shared" si="7"/>
        <v>11.905</v>
      </c>
      <c r="AG428" t="s">
        <v>280</v>
      </c>
      <c r="AH428" s="11" t="s">
        <v>281</v>
      </c>
      <c r="AI428" s="6">
        <v>26170.0</v>
      </c>
      <c r="AJ428" s="7">
        <v>295.0</v>
      </c>
      <c r="AK428" s="3">
        <f t="shared" si="8"/>
        <v>12985.0583</v>
      </c>
      <c r="AL428" s="1" t="str">
        <f t="shared" si="9"/>
        <v/>
      </c>
      <c r="AM428" s="1">
        <v>186.0</v>
      </c>
      <c r="AN428" s="1">
        <v>12.0</v>
      </c>
    </row>
    <row r="429" ht="13.5" customHeight="1">
      <c r="A429">
        <v>400.0</v>
      </c>
      <c r="C429" s="1">
        <v>0.0103143</v>
      </c>
      <c r="D429">
        <v>-123.495</v>
      </c>
      <c r="E429" s="3">
        <f t="shared" si="2"/>
        <v>0.0591451287</v>
      </c>
      <c r="F429">
        <v>2.0</v>
      </c>
      <c r="I429" s="3">
        <f t="shared" si="3"/>
        <v>0.0001478628218</v>
      </c>
      <c r="J429" t="str">
        <f t="shared" si="4"/>
        <v/>
      </c>
      <c r="L429" s="4">
        <v>0.0075</v>
      </c>
      <c r="M429" t="s">
        <v>437</v>
      </c>
      <c r="N429" t="s">
        <v>434</v>
      </c>
      <c r="P429" s="1" t="s">
        <v>276</v>
      </c>
      <c r="Q429" s="5"/>
      <c r="S429" s="3">
        <f t="shared" si="26"/>
        <v>96.9527743</v>
      </c>
      <c r="T429" s="28"/>
      <c r="U429" s="3">
        <f t="shared" si="5"/>
        <v>0.0591451287</v>
      </c>
      <c r="V429" t="s">
        <v>435</v>
      </c>
      <c r="W429" t="s">
        <v>38</v>
      </c>
      <c r="X429" t="s">
        <v>345</v>
      </c>
      <c r="Y429" s="11" t="s">
        <v>346</v>
      </c>
      <c r="AB429" s="1">
        <v>47.62</v>
      </c>
      <c r="AC429">
        <v>2.0</v>
      </c>
      <c r="AD429">
        <v>2.0</v>
      </c>
      <c r="AE429">
        <f t="shared" si="6"/>
        <v>4</v>
      </c>
      <c r="AF429">
        <f t="shared" si="7"/>
        <v>11.905</v>
      </c>
      <c r="AG429" t="s">
        <v>280</v>
      </c>
      <c r="AH429" s="11" t="s">
        <v>281</v>
      </c>
      <c r="AI429" s="6">
        <v>26170.0</v>
      </c>
      <c r="AJ429" s="7">
        <v>295.0</v>
      </c>
      <c r="AK429" s="3">
        <f t="shared" si="8"/>
        <v>15251.01503</v>
      </c>
      <c r="AL429" s="1" t="str">
        <f t="shared" si="9"/>
        <v/>
      </c>
      <c r="AM429" s="1">
        <v>186.0</v>
      </c>
      <c r="AN429" s="1">
        <v>12.0</v>
      </c>
    </row>
    <row r="430" ht="13.5" customHeight="1">
      <c r="A430">
        <v>700.0</v>
      </c>
      <c r="C430" s="1">
        <v>0.0111002</v>
      </c>
      <c r="D430">
        <v>-154.543</v>
      </c>
      <c r="E430" s="3">
        <f t="shared" si="2"/>
        <v>0.1506141979</v>
      </c>
      <c r="F430">
        <v>2.0</v>
      </c>
      <c r="I430" s="3">
        <f t="shared" si="3"/>
        <v>0.0002151631398</v>
      </c>
      <c r="J430" t="str">
        <f t="shared" si="4"/>
        <v/>
      </c>
      <c r="L430" s="4">
        <v>0.0075</v>
      </c>
      <c r="M430" t="s">
        <v>437</v>
      </c>
      <c r="N430" t="s">
        <v>434</v>
      </c>
      <c r="P430" s="1" t="s">
        <v>276</v>
      </c>
      <c r="Q430" s="5"/>
      <c r="S430" s="3">
        <f t="shared" si="26"/>
        <v>90.08846687</v>
      </c>
      <c r="T430" s="28"/>
      <c r="U430" s="3">
        <f t="shared" si="5"/>
        <v>0.1506141979</v>
      </c>
      <c r="V430" t="s">
        <v>435</v>
      </c>
      <c r="W430" t="s">
        <v>38</v>
      </c>
      <c r="X430" t="s">
        <v>345</v>
      </c>
      <c r="Y430" s="11" t="s">
        <v>346</v>
      </c>
      <c r="AB430" s="1">
        <v>47.62</v>
      </c>
      <c r="AC430">
        <v>2.0</v>
      </c>
      <c r="AD430">
        <v>2.0</v>
      </c>
      <c r="AE430">
        <f t="shared" si="6"/>
        <v>4</v>
      </c>
      <c r="AF430">
        <f t="shared" si="7"/>
        <v>11.905</v>
      </c>
      <c r="AG430" t="s">
        <v>280</v>
      </c>
      <c r="AH430" s="11" t="s">
        <v>281</v>
      </c>
      <c r="AI430" s="6">
        <v>26170.0</v>
      </c>
      <c r="AJ430" s="7">
        <v>295.0</v>
      </c>
      <c r="AK430" s="3">
        <f t="shared" si="8"/>
        <v>23883.53885</v>
      </c>
      <c r="AL430" s="1" t="str">
        <f t="shared" si="9"/>
        <v/>
      </c>
      <c r="AM430" s="1">
        <v>186.0</v>
      </c>
      <c r="AN430" s="1">
        <v>12.0</v>
      </c>
    </row>
    <row r="431" ht="13.5" customHeight="1">
      <c r="A431">
        <v>1000.0</v>
      </c>
      <c r="C431" s="1">
        <v>0.00952849</v>
      </c>
      <c r="D431">
        <v>-187.876</v>
      </c>
      <c r="E431" s="3">
        <f t="shared" si="2"/>
        <v>0.3704405564</v>
      </c>
      <c r="F431">
        <v>2.0</v>
      </c>
      <c r="I431" s="3">
        <f t="shared" si="3"/>
        <v>0.0003704405564</v>
      </c>
      <c r="J431" t="str">
        <f t="shared" si="4"/>
        <v/>
      </c>
      <c r="L431" s="4">
        <v>0.0075</v>
      </c>
      <c r="M431" t="s">
        <v>437</v>
      </c>
      <c r="N431" t="s">
        <v>434</v>
      </c>
      <c r="P431" s="1" t="s">
        <v>276</v>
      </c>
      <c r="Q431" s="5"/>
      <c r="S431" s="3">
        <f t="shared" si="26"/>
        <v>104.9484231</v>
      </c>
      <c r="T431" s="28"/>
      <c r="U431" s="3">
        <f t="shared" si="5"/>
        <v>0.3704405564</v>
      </c>
      <c r="V431" t="s">
        <v>435</v>
      </c>
      <c r="W431" t="s">
        <v>38</v>
      </c>
      <c r="X431" t="s">
        <v>345</v>
      </c>
      <c r="Y431" s="11" t="s">
        <v>346</v>
      </c>
      <c r="AB431" s="1">
        <v>47.62</v>
      </c>
      <c r="AC431">
        <v>2.0</v>
      </c>
      <c r="AD431">
        <v>2.0</v>
      </c>
      <c r="AE431">
        <f t="shared" si="6"/>
        <v>4</v>
      </c>
      <c r="AF431">
        <f t="shared" si="7"/>
        <v>11.905</v>
      </c>
      <c r="AG431" t="s">
        <v>280</v>
      </c>
      <c r="AH431" s="11" t="s">
        <v>281</v>
      </c>
      <c r="AI431" s="6">
        <v>26170.0</v>
      </c>
      <c r="AJ431" s="7">
        <v>295.0</v>
      </c>
      <c r="AK431" s="3">
        <f t="shared" si="8"/>
        <v>35297.39138</v>
      </c>
      <c r="AL431" s="1" t="str">
        <f t="shared" si="9"/>
        <v/>
      </c>
      <c r="AM431" s="1">
        <v>186.0</v>
      </c>
      <c r="AN431" s="1">
        <v>12.0</v>
      </c>
    </row>
    <row r="432" ht="13.5" customHeight="1">
      <c r="A432">
        <v>300.0</v>
      </c>
      <c r="C432" s="1">
        <v>0.006778</v>
      </c>
      <c r="D432">
        <v>-110.995</v>
      </c>
      <c r="E432" s="3">
        <f t="shared" si="2"/>
        <v>0.05452887293</v>
      </c>
      <c r="F432">
        <v>2.0</v>
      </c>
      <c r="I432" s="3">
        <f t="shared" si="3"/>
        <v>0.0001817629098</v>
      </c>
      <c r="J432" t="str">
        <f t="shared" si="4"/>
        <v/>
      </c>
      <c r="L432" s="4">
        <v>0.01</v>
      </c>
      <c r="M432" t="s">
        <v>438</v>
      </c>
      <c r="N432" t="s">
        <v>434</v>
      </c>
      <c r="P432" s="1" t="s">
        <v>276</v>
      </c>
      <c r="Q432" s="5"/>
      <c r="S432" s="3">
        <f t="shared" si="26"/>
        <v>147.5361464</v>
      </c>
      <c r="T432" s="28"/>
      <c r="U432" s="3">
        <f t="shared" si="5"/>
        <v>0.05452887293</v>
      </c>
      <c r="V432" t="s">
        <v>435</v>
      </c>
      <c r="W432" t="s">
        <v>38</v>
      </c>
      <c r="X432" t="s">
        <v>345</v>
      </c>
      <c r="Y432" s="11" t="s">
        <v>346</v>
      </c>
      <c r="AB432" s="1">
        <v>47.62</v>
      </c>
      <c r="AC432">
        <v>2.0</v>
      </c>
      <c r="AD432">
        <v>2.0</v>
      </c>
      <c r="AE432">
        <f t="shared" si="6"/>
        <v>4</v>
      </c>
      <c r="AF432">
        <f t="shared" si="7"/>
        <v>11.905</v>
      </c>
      <c r="AG432" t="s">
        <v>280</v>
      </c>
      <c r="AH432" s="11" t="s">
        <v>281</v>
      </c>
      <c r="AI432" s="6">
        <v>26170.0</v>
      </c>
      <c r="AJ432" s="7">
        <v>295.0</v>
      </c>
      <c r="AK432" s="3">
        <f t="shared" si="8"/>
        <v>12319.89003</v>
      </c>
      <c r="AL432" s="1" t="str">
        <f t="shared" si="9"/>
        <v/>
      </c>
      <c r="AM432" s="1">
        <v>186.0</v>
      </c>
      <c r="AN432" s="1">
        <v>12.0</v>
      </c>
    </row>
    <row r="433" ht="13.5" customHeight="1">
      <c r="A433">
        <v>400.0</v>
      </c>
      <c r="C433" s="1">
        <v>0.00709234</v>
      </c>
      <c r="D433">
        <v>-117.177</v>
      </c>
      <c r="E433" s="3">
        <f t="shared" si="2"/>
        <v>0.0774381901</v>
      </c>
      <c r="F433">
        <v>2.0</v>
      </c>
      <c r="I433" s="3">
        <f t="shared" si="3"/>
        <v>0.0001935954752</v>
      </c>
      <c r="J433" t="str">
        <f t="shared" si="4"/>
        <v/>
      </c>
      <c r="L433" s="4">
        <v>0.01</v>
      </c>
      <c r="M433" t="s">
        <v>438</v>
      </c>
      <c r="N433" t="s">
        <v>434</v>
      </c>
      <c r="P433" s="1" t="s">
        <v>276</v>
      </c>
      <c r="Q433" s="5"/>
      <c r="S433" s="3">
        <f t="shared" si="26"/>
        <v>140.9971885</v>
      </c>
      <c r="T433" s="28"/>
      <c r="U433" s="3">
        <f t="shared" si="5"/>
        <v>0.0774381901</v>
      </c>
      <c r="V433" t="s">
        <v>435</v>
      </c>
      <c r="W433" t="s">
        <v>38</v>
      </c>
      <c r="X433" t="s">
        <v>345</v>
      </c>
      <c r="Y433" s="11" t="s">
        <v>346</v>
      </c>
      <c r="AB433" s="1">
        <v>47.62</v>
      </c>
      <c r="AC433">
        <v>2.0</v>
      </c>
      <c r="AD433">
        <v>2.0</v>
      </c>
      <c r="AE433">
        <f t="shared" si="6"/>
        <v>4</v>
      </c>
      <c r="AF433">
        <f t="shared" si="7"/>
        <v>11.905</v>
      </c>
      <c r="AG433" t="s">
        <v>280</v>
      </c>
      <c r="AH433" s="11" t="s">
        <v>281</v>
      </c>
      <c r="AI433" s="6">
        <v>26170.0</v>
      </c>
      <c r="AJ433" s="7">
        <v>295.0</v>
      </c>
      <c r="AK433" s="3">
        <f t="shared" si="8"/>
        <v>13730.44933</v>
      </c>
      <c r="AL433" s="1" t="str">
        <f t="shared" si="9"/>
        <v/>
      </c>
      <c r="AM433" s="1">
        <v>186.0</v>
      </c>
      <c r="AN433" s="1">
        <v>12.0</v>
      </c>
    </row>
    <row r="434" ht="13.5" customHeight="1">
      <c r="A434">
        <v>700.0</v>
      </c>
      <c r="C434" s="1">
        <v>0.00795678</v>
      </c>
      <c r="D434">
        <v>-147.016</v>
      </c>
      <c r="E434" s="3">
        <f t="shared" si="2"/>
        <v>0.1901471824</v>
      </c>
      <c r="F434">
        <v>2.0</v>
      </c>
      <c r="I434" s="3">
        <f t="shared" si="3"/>
        <v>0.000271638832</v>
      </c>
      <c r="J434" t="str">
        <f t="shared" si="4"/>
        <v/>
      </c>
      <c r="L434" s="4">
        <v>0.01</v>
      </c>
      <c r="M434" t="s">
        <v>438</v>
      </c>
      <c r="N434" t="s">
        <v>434</v>
      </c>
      <c r="P434" s="1" t="s">
        <v>276</v>
      </c>
      <c r="Q434" s="5"/>
      <c r="S434" s="3">
        <f t="shared" si="26"/>
        <v>125.6789807</v>
      </c>
      <c r="T434" s="28"/>
      <c r="U434" s="3">
        <f t="shared" si="5"/>
        <v>0.1901471824</v>
      </c>
      <c r="V434" t="s">
        <v>435</v>
      </c>
      <c r="W434" t="s">
        <v>38</v>
      </c>
      <c r="X434" t="s">
        <v>345</v>
      </c>
      <c r="Y434" s="11" t="s">
        <v>346</v>
      </c>
      <c r="AB434" s="1">
        <v>47.62</v>
      </c>
      <c r="AC434">
        <v>2.0</v>
      </c>
      <c r="AD434">
        <v>2.0</v>
      </c>
      <c r="AE434">
        <f t="shared" si="6"/>
        <v>4</v>
      </c>
      <c r="AF434">
        <f t="shared" si="7"/>
        <v>11.905</v>
      </c>
      <c r="AG434" t="s">
        <v>280</v>
      </c>
      <c r="AH434" s="11" t="s">
        <v>281</v>
      </c>
      <c r="AI434" s="6">
        <v>26170.0</v>
      </c>
      <c r="AJ434" s="7">
        <v>295.0</v>
      </c>
      <c r="AK434" s="3">
        <f t="shared" si="8"/>
        <v>21613.70426</v>
      </c>
      <c r="AL434" s="1" t="str">
        <f t="shared" si="9"/>
        <v/>
      </c>
      <c r="AM434" s="1">
        <v>186.0</v>
      </c>
      <c r="AN434" s="1">
        <v>12.0</v>
      </c>
    </row>
    <row r="435" ht="13.5" customHeight="1">
      <c r="A435">
        <v>1000.0</v>
      </c>
      <c r="C435" s="1">
        <v>0.00772102</v>
      </c>
      <c r="D435">
        <v>-175.78</v>
      </c>
      <c r="E435" s="3">
        <f t="shared" si="2"/>
        <v>0.4001881668</v>
      </c>
      <c r="F435">
        <v>2.0</v>
      </c>
      <c r="I435" s="3">
        <f t="shared" si="3"/>
        <v>0.0004001881668</v>
      </c>
      <c r="J435" t="str">
        <f t="shared" si="4"/>
        <v/>
      </c>
      <c r="L435" s="4">
        <v>0.01</v>
      </c>
      <c r="M435" t="s">
        <v>438</v>
      </c>
      <c r="N435" t="s">
        <v>434</v>
      </c>
      <c r="P435" s="1" t="s">
        <v>276</v>
      </c>
      <c r="Q435" s="5"/>
      <c r="S435" s="3">
        <f t="shared" si="26"/>
        <v>129.5165665</v>
      </c>
      <c r="T435" s="28"/>
      <c r="U435" s="3">
        <f t="shared" si="5"/>
        <v>0.4001881668</v>
      </c>
      <c r="V435" t="s">
        <v>435</v>
      </c>
      <c r="W435" t="s">
        <v>38</v>
      </c>
      <c r="X435" t="s">
        <v>345</v>
      </c>
      <c r="Y435" s="11" t="s">
        <v>346</v>
      </c>
      <c r="AB435" s="1">
        <v>47.62</v>
      </c>
      <c r="AC435">
        <v>2.0</v>
      </c>
      <c r="AD435">
        <v>2.0</v>
      </c>
      <c r="AE435">
        <f t="shared" si="6"/>
        <v>4</v>
      </c>
      <c r="AF435">
        <f t="shared" si="7"/>
        <v>11.905</v>
      </c>
      <c r="AG435" t="s">
        <v>280</v>
      </c>
      <c r="AH435" s="11" t="s">
        <v>281</v>
      </c>
      <c r="AI435" s="6">
        <v>26170.0</v>
      </c>
      <c r="AJ435" s="7">
        <v>295.0</v>
      </c>
      <c r="AK435" s="3">
        <f t="shared" si="8"/>
        <v>30898.6084</v>
      </c>
      <c r="AL435" s="1" t="str">
        <f t="shared" si="9"/>
        <v/>
      </c>
      <c r="AM435" s="1">
        <v>186.0</v>
      </c>
      <c r="AN435" s="1">
        <v>12.0</v>
      </c>
    </row>
    <row r="436" ht="13.5" customHeight="1">
      <c r="A436">
        <v>300.0</v>
      </c>
      <c r="C436" s="1">
        <v>0.0213949</v>
      </c>
      <c r="D436">
        <v>-144.866</v>
      </c>
      <c r="E436" s="3">
        <f t="shared" si="2"/>
        <v>0.02942686055</v>
      </c>
      <c r="F436">
        <v>2.0</v>
      </c>
      <c r="I436" s="3">
        <f t="shared" si="3"/>
        <v>0.00009808953515</v>
      </c>
      <c r="J436" t="str">
        <f t="shared" si="4"/>
        <v/>
      </c>
      <c r="L436" s="4">
        <v>0.03</v>
      </c>
      <c r="M436" t="s">
        <v>439</v>
      </c>
      <c r="N436" t="s">
        <v>434</v>
      </c>
      <c r="P436" s="1" t="s">
        <v>276</v>
      </c>
      <c r="Q436" s="5"/>
      <c r="S436" s="3">
        <f t="shared" si="26"/>
        <v>46.74011096</v>
      </c>
      <c r="T436" s="28"/>
      <c r="U436" s="3">
        <f t="shared" si="5"/>
        <v>0.02942686055</v>
      </c>
      <c r="V436" t="s">
        <v>435</v>
      </c>
      <c r="W436" t="s">
        <v>38</v>
      </c>
      <c r="X436" t="s">
        <v>345</v>
      </c>
      <c r="Y436" s="11" t="s">
        <v>346</v>
      </c>
      <c r="AB436" s="1">
        <v>47.62</v>
      </c>
      <c r="AC436">
        <v>2.0</v>
      </c>
      <c r="AD436">
        <v>2.0</v>
      </c>
      <c r="AE436">
        <f t="shared" si="6"/>
        <v>4</v>
      </c>
      <c r="AF436">
        <f t="shared" si="7"/>
        <v>11.905</v>
      </c>
      <c r="AG436" t="s">
        <v>280</v>
      </c>
      <c r="AH436" s="11" t="s">
        <v>281</v>
      </c>
      <c r="AI436" s="6">
        <v>26170.0</v>
      </c>
      <c r="AJ436" s="7">
        <v>295.0</v>
      </c>
      <c r="AK436" s="3">
        <f t="shared" si="8"/>
        <v>20986.15796</v>
      </c>
      <c r="AL436" s="1" t="str">
        <f t="shared" si="9"/>
        <v/>
      </c>
      <c r="AM436" s="1">
        <v>186.0</v>
      </c>
      <c r="AN436" s="1">
        <v>12.0</v>
      </c>
    </row>
    <row r="437" ht="13.5" customHeight="1">
      <c r="A437">
        <v>400.0</v>
      </c>
      <c r="C437" s="1">
        <v>0.0214735</v>
      </c>
      <c r="D437">
        <v>-149.839</v>
      </c>
      <c r="E437" s="3">
        <f t="shared" si="2"/>
        <v>0.04182220117</v>
      </c>
      <c r="F437">
        <v>2.0</v>
      </c>
      <c r="I437" s="3">
        <f t="shared" si="3"/>
        <v>0.0001045555029</v>
      </c>
      <c r="J437" t="str">
        <f t="shared" si="4"/>
        <v/>
      </c>
      <c r="L437" s="4">
        <v>0.03</v>
      </c>
      <c r="M437" t="s">
        <v>439</v>
      </c>
      <c r="N437" t="s">
        <v>434</v>
      </c>
      <c r="P437" s="1" t="s">
        <v>276</v>
      </c>
      <c r="Q437" s="5"/>
      <c r="S437" s="3">
        <f t="shared" si="26"/>
        <v>46.56902694</v>
      </c>
      <c r="T437" s="28"/>
      <c r="U437" s="3">
        <f t="shared" si="5"/>
        <v>0.04182220117</v>
      </c>
      <c r="V437" t="s">
        <v>435</v>
      </c>
      <c r="W437" t="s">
        <v>38</v>
      </c>
      <c r="X437" t="s">
        <v>345</v>
      </c>
      <c r="Y437" s="11" t="s">
        <v>346</v>
      </c>
      <c r="AB437" s="1">
        <v>47.62</v>
      </c>
      <c r="AC437">
        <v>2.0</v>
      </c>
      <c r="AD437">
        <v>2.0</v>
      </c>
      <c r="AE437">
        <f t="shared" si="6"/>
        <v>4</v>
      </c>
      <c r="AF437">
        <f t="shared" si="7"/>
        <v>11.905</v>
      </c>
      <c r="AG437" t="s">
        <v>280</v>
      </c>
      <c r="AH437" s="11" t="s">
        <v>281</v>
      </c>
      <c r="AI437" s="6">
        <v>26170.0</v>
      </c>
      <c r="AJ437" s="7">
        <v>295.0</v>
      </c>
      <c r="AK437" s="3">
        <f t="shared" si="8"/>
        <v>22451.72592</v>
      </c>
      <c r="AL437" s="1" t="str">
        <f t="shared" si="9"/>
        <v/>
      </c>
      <c r="AM437" s="1">
        <v>186.0</v>
      </c>
      <c r="AN437" s="1">
        <v>12.0</v>
      </c>
    </row>
    <row r="438" ht="13.5" customHeight="1">
      <c r="A438">
        <v>700.0</v>
      </c>
      <c r="C438" s="1">
        <v>0.0221022</v>
      </c>
      <c r="D438">
        <v>-177.527</v>
      </c>
      <c r="E438" s="3">
        <f t="shared" si="2"/>
        <v>0.09981397784</v>
      </c>
      <c r="F438">
        <v>2.0</v>
      </c>
      <c r="I438" s="3">
        <f t="shared" si="3"/>
        <v>0.0001425913969</v>
      </c>
      <c r="J438" t="str">
        <f t="shared" si="4"/>
        <v/>
      </c>
      <c r="L438" s="4">
        <v>0.03</v>
      </c>
      <c r="M438" t="s">
        <v>439</v>
      </c>
      <c r="N438" t="s">
        <v>434</v>
      </c>
      <c r="P438" s="1" t="s">
        <v>276</v>
      </c>
      <c r="Q438" s="5"/>
      <c r="S438" s="3">
        <f t="shared" si="26"/>
        <v>45.24436481</v>
      </c>
      <c r="T438" s="28"/>
      <c r="U438" s="3">
        <f t="shared" si="5"/>
        <v>0.09981397784</v>
      </c>
      <c r="V438" t="s">
        <v>435</v>
      </c>
      <c r="W438" t="s">
        <v>38</v>
      </c>
      <c r="X438" t="s">
        <v>345</v>
      </c>
      <c r="Y438" s="11" t="s">
        <v>346</v>
      </c>
      <c r="AB438" s="1">
        <v>47.62</v>
      </c>
      <c r="AC438">
        <v>2.0</v>
      </c>
      <c r="AD438">
        <v>2.0</v>
      </c>
      <c r="AE438">
        <f t="shared" si="6"/>
        <v>4</v>
      </c>
      <c r="AF438">
        <f t="shared" si="7"/>
        <v>11.905</v>
      </c>
      <c r="AG438" t="s">
        <v>280</v>
      </c>
      <c r="AH438" s="11" t="s">
        <v>281</v>
      </c>
      <c r="AI438" s="6">
        <v>26170.0</v>
      </c>
      <c r="AJ438" s="7">
        <v>295.0</v>
      </c>
      <c r="AK438" s="3">
        <f t="shared" si="8"/>
        <v>31515.83573</v>
      </c>
      <c r="AL438" s="1" t="str">
        <f t="shared" si="9"/>
        <v/>
      </c>
      <c r="AM438" s="1">
        <v>186.0</v>
      </c>
      <c r="AN438" s="1">
        <v>12.0</v>
      </c>
    </row>
    <row r="439" ht="13.5" customHeight="1">
      <c r="A439">
        <v>1000.0</v>
      </c>
      <c r="C439" s="1">
        <v>0.0170727</v>
      </c>
      <c r="D439">
        <v>-207.5</v>
      </c>
      <c r="E439" s="3">
        <f t="shared" si="2"/>
        <v>0.2521935605</v>
      </c>
      <c r="F439">
        <v>2.0</v>
      </c>
      <c r="I439" s="3">
        <f t="shared" si="3"/>
        <v>0.0002521935605</v>
      </c>
      <c r="J439" t="str">
        <f t="shared" si="4"/>
        <v/>
      </c>
      <c r="L439" s="4">
        <v>0.03</v>
      </c>
      <c r="M439" t="s">
        <v>439</v>
      </c>
      <c r="N439" t="s">
        <v>434</v>
      </c>
      <c r="P439" s="1" t="s">
        <v>276</v>
      </c>
      <c r="Q439" s="5"/>
      <c r="S439" s="3">
        <f t="shared" si="26"/>
        <v>58.57304351</v>
      </c>
      <c r="T439" s="28"/>
      <c r="U439" s="3">
        <f t="shared" si="5"/>
        <v>0.2521935605</v>
      </c>
      <c r="V439" t="s">
        <v>435</v>
      </c>
      <c r="W439" t="s">
        <v>38</v>
      </c>
      <c r="X439" t="s">
        <v>345</v>
      </c>
      <c r="Y439" s="11" t="s">
        <v>346</v>
      </c>
      <c r="AB439" s="1">
        <v>47.62</v>
      </c>
      <c r="AC439">
        <v>2.0</v>
      </c>
      <c r="AD439">
        <v>2.0</v>
      </c>
      <c r="AE439">
        <f t="shared" si="6"/>
        <v>4</v>
      </c>
      <c r="AF439">
        <f t="shared" si="7"/>
        <v>11.905</v>
      </c>
      <c r="AG439" t="s">
        <v>280</v>
      </c>
      <c r="AH439" s="11" t="s">
        <v>281</v>
      </c>
      <c r="AI439" s="6">
        <v>26170.0</v>
      </c>
      <c r="AJ439" s="7">
        <v>295.0</v>
      </c>
      <c r="AK439" s="3">
        <f t="shared" si="8"/>
        <v>43056.25</v>
      </c>
      <c r="AL439" s="1" t="str">
        <f t="shared" si="9"/>
        <v/>
      </c>
      <c r="AM439" s="1">
        <v>186.0</v>
      </c>
      <c r="AN439" s="1">
        <v>12.0</v>
      </c>
    </row>
    <row r="440" ht="13.5" customHeight="1">
      <c r="A440">
        <v>300.0</v>
      </c>
      <c r="C440" s="1">
        <v>0.0257653</v>
      </c>
      <c r="D440">
        <v>-80.5607</v>
      </c>
      <c r="E440" s="3">
        <f t="shared" si="2"/>
        <v>0.007556705784</v>
      </c>
      <c r="F440">
        <v>2.0</v>
      </c>
      <c r="I440" s="3">
        <f t="shared" si="3"/>
        <v>0.00002518901928</v>
      </c>
      <c r="J440" t="str">
        <f t="shared" si="4"/>
        <v/>
      </c>
      <c r="L440" s="4">
        <v>0.02</v>
      </c>
      <c r="M440" t="s">
        <v>440</v>
      </c>
      <c r="N440" t="s">
        <v>441</v>
      </c>
      <c r="P440" s="1" t="s">
        <v>442</v>
      </c>
      <c r="Q440" s="5"/>
      <c r="S440" s="3">
        <f t="shared" si="26"/>
        <v>38.81189041</v>
      </c>
      <c r="T440" s="28"/>
      <c r="U440" s="3">
        <f t="shared" si="5"/>
        <v>0.007556705784</v>
      </c>
      <c r="V440" t="s">
        <v>443</v>
      </c>
      <c r="W440" t="s">
        <v>38</v>
      </c>
      <c r="X440" t="s">
        <v>444</v>
      </c>
      <c r="Y440" s="11" t="s">
        <v>445</v>
      </c>
      <c r="AB440" s="1">
        <v>234.85</v>
      </c>
      <c r="AC440">
        <v>4.0</v>
      </c>
      <c r="AD440">
        <v>5.0</v>
      </c>
      <c r="AE440">
        <f t="shared" si="6"/>
        <v>20</v>
      </c>
      <c r="AF440">
        <f t="shared" si="7"/>
        <v>11.7425</v>
      </c>
      <c r="AG440" t="s">
        <v>446</v>
      </c>
      <c r="AH440" s="11" t="s">
        <v>447</v>
      </c>
      <c r="AI440" s="6">
        <v>157935.0</v>
      </c>
      <c r="AJ440" s="7">
        <v>350.0</v>
      </c>
      <c r="AK440" s="3">
        <f t="shared" si="8"/>
        <v>6490.026384</v>
      </c>
      <c r="AL440" s="1" t="str">
        <f t="shared" si="9"/>
        <v/>
      </c>
      <c r="AM440" s="1">
        <v>194.0</v>
      </c>
      <c r="AN440" s="1">
        <v>24.0</v>
      </c>
    </row>
    <row r="441" ht="13.5" customHeight="1">
      <c r="A441">
        <v>400.0</v>
      </c>
      <c r="C441" s="1">
        <v>0.0260503</v>
      </c>
      <c r="D441">
        <v>-73.8318</v>
      </c>
      <c r="E441" s="3">
        <f t="shared" si="2"/>
        <v>0.008370168008</v>
      </c>
      <c r="F441">
        <v>2.0</v>
      </c>
      <c r="I441" s="3">
        <f t="shared" si="3"/>
        <v>0.00002092542002</v>
      </c>
      <c r="J441" t="str">
        <f t="shared" si="4"/>
        <v/>
      </c>
      <c r="L441" s="4">
        <v>0.02</v>
      </c>
      <c r="M441" t="s">
        <v>440</v>
      </c>
      <c r="N441" t="s">
        <v>441</v>
      </c>
      <c r="P441" s="1" t="s">
        <v>442</v>
      </c>
      <c r="Q441" s="5"/>
      <c r="S441" s="3">
        <f t="shared" si="26"/>
        <v>38.38727385</v>
      </c>
      <c r="T441" s="28"/>
      <c r="U441" s="3">
        <f t="shared" si="5"/>
        <v>0.008370168008</v>
      </c>
      <c r="V441" t="s">
        <v>443</v>
      </c>
      <c r="W441" t="s">
        <v>38</v>
      </c>
      <c r="X441" t="s">
        <v>444</v>
      </c>
      <c r="Y441" s="11" t="s">
        <v>445</v>
      </c>
      <c r="AB441" s="1">
        <v>234.85</v>
      </c>
      <c r="AC441">
        <v>4.0</v>
      </c>
      <c r="AD441">
        <v>5.0</v>
      </c>
      <c r="AE441">
        <f t="shared" si="6"/>
        <v>20</v>
      </c>
      <c r="AF441">
        <f t="shared" si="7"/>
        <v>11.7425</v>
      </c>
      <c r="AG441" t="s">
        <v>446</v>
      </c>
      <c r="AH441" s="11" t="s">
        <v>447</v>
      </c>
      <c r="AI441" s="6">
        <v>157935.0</v>
      </c>
      <c r="AJ441" s="7">
        <v>350.0</v>
      </c>
      <c r="AK441" s="3">
        <f t="shared" si="8"/>
        <v>5451.134691</v>
      </c>
      <c r="AL441" s="1" t="str">
        <f t="shared" si="9"/>
        <v/>
      </c>
      <c r="AM441" s="1">
        <v>194.0</v>
      </c>
      <c r="AN441" s="1">
        <v>24.0</v>
      </c>
    </row>
    <row r="442" ht="13.5" customHeight="1">
      <c r="A442">
        <v>700.0</v>
      </c>
      <c r="C442" s="1">
        <v>0.0335085</v>
      </c>
      <c r="D442">
        <v>-58.3178</v>
      </c>
      <c r="E442" s="3">
        <f t="shared" si="2"/>
        <v>0.007104693012</v>
      </c>
      <c r="F442">
        <v>2.0</v>
      </c>
      <c r="I442" s="3">
        <f t="shared" si="3"/>
        <v>0.00001014956145</v>
      </c>
      <c r="J442" t="str">
        <f t="shared" si="4"/>
        <v/>
      </c>
      <c r="L442" s="4">
        <v>0.02</v>
      </c>
      <c r="M442" t="s">
        <v>440</v>
      </c>
      <c r="N442" t="s">
        <v>441</v>
      </c>
      <c r="P442" s="1" t="s">
        <v>442</v>
      </c>
      <c r="Q442" s="5"/>
      <c r="S442" s="3">
        <f t="shared" si="26"/>
        <v>29.84317412</v>
      </c>
      <c r="T442" s="28"/>
      <c r="U442" s="3">
        <f t="shared" si="5"/>
        <v>0.007104693012</v>
      </c>
      <c r="V442" t="s">
        <v>443</v>
      </c>
      <c r="W442" t="s">
        <v>38</v>
      </c>
      <c r="X442" t="s">
        <v>444</v>
      </c>
      <c r="Y442" s="11" t="s">
        <v>445</v>
      </c>
      <c r="AB442" s="1">
        <v>234.85</v>
      </c>
      <c r="AC442">
        <v>4.0</v>
      </c>
      <c r="AD442">
        <v>5.0</v>
      </c>
      <c r="AE442">
        <f t="shared" si="6"/>
        <v>20</v>
      </c>
      <c r="AF442">
        <f t="shared" si="7"/>
        <v>11.7425</v>
      </c>
      <c r="AG442" t="s">
        <v>446</v>
      </c>
      <c r="AH442" s="11" t="s">
        <v>447</v>
      </c>
      <c r="AI442" s="6">
        <v>157935.0</v>
      </c>
      <c r="AJ442" s="7">
        <v>350.0</v>
      </c>
      <c r="AK442" s="3">
        <f t="shared" si="8"/>
        <v>3400.965797</v>
      </c>
      <c r="AL442" s="1" t="str">
        <f t="shared" si="9"/>
        <v/>
      </c>
      <c r="AM442" s="1">
        <v>194.0</v>
      </c>
      <c r="AN442" s="1">
        <v>24.0</v>
      </c>
    </row>
    <row r="443" ht="13.5" customHeight="1">
      <c r="A443">
        <v>1000.0</v>
      </c>
      <c r="C443" s="1">
        <v>0.0355363</v>
      </c>
      <c r="D443">
        <v>-40.1869</v>
      </c>
      <c r="E443" s="3">
        <f t="shared" si="2"/>
        <v>0.004544611937</v>
      </c>
      <c r="F443">
        <v>2.0</v>
      </c>
      <c r="I443" s="3">
        <f t="shared" si="3"/>
        <v>0.000004544611937</v>
      </c>
      <c r="J443" t="str">
        <f t="shared" si="4"/>
        <v/>
      </c>
      <c r="L443" s="4">
        <v>0.02</v>
      </c>
      <c r="M443" t="s">
        <v>440</v>
      </c>
      <c r="N443" t="s">
        <v>441</v>
      </c>
      <c r="P443" s="1" t="s">
        <v>442</v>
      </c>
      <c r="Q443" s="5"/>
      <c r="S443" s="3">
        <f t="shared" si="26"/>
        <v>28.1402397</v>
      </c>
      <c r="T443" s="28"/>
      <c r="U443" s="3">
        <f t="shared" si="5"/>
        <v>0.004544611937</v>
      </c>
      <c r="V443" t="s">
        <v>443</v>
      </c>
      <c r="W443" t="s">
        <v>38</v>
      </c>
      <c r="X443" t="s">
        <v>444</v>
      </c>
      <c r="Y443" s="11" t="s">
        <v>445</v>
      </c>
      <c r="AB443" s="1">
        <v>234.85</v>
      </c>
      <c r="AC443">
        <v>4.0</v>
      </c>
      <c r="AD443">
        <v>5.0</v>
      </c>
      <c r="AE443">
        <f t="shared" si="6"/>
        <v>20</v>
      </c>
      <c r="AF443">
        <f t="shared" si="7"/>
        <v>11.7425</v>
      </c>
      <c r="AG443" t="s">
        <v>446</v>
      </c>
      <c r="AH443" s="11" t="s">
        <v>447</v>
      </c>
      <c r="AI443" s="6">
        <v>157935.0</v>
      </c>
      <c r="AJ443" s="7">
        <v>350.0</v>
      </c>
      <c r="AK443" s="3">
        <f t="shared" si="8"/>
        <v>1614.986932</v>
      </c>
      <c r="AL443" s="1" t="str">
        <f t="shared" si="9"/>
        <v/>
      </c>
      <c r="AM443" s="1">
        <v>194.0</v>
      </c>
      <c r="AN443" s="1">
        <v>24.0</v>
      </c>
    </row>
    <row r="444" ht="13.5" customHeight="1">
      <c r="A444">
        <v>300.0</v>
      </c>
      <c r="C444" s="1">
        <v>0.0154019</v>
      </c>
      <c r="D444">
        <v>-110.28</v>
      </c>
      <c r="E444" s="3">
        <f t="shared" si="2"/>
        <v>0.02368865867</v>
      </c>
      <c r="F444">
        <v>2.0</v>
      </c>
      <c r="I444" s="3">
        <f t="shared" si="3"/>
        <v>0.00007896219557</v>
      </c>
      <c r="J444" t="str">
        <f t="shared" si="4"/>
        <v/>
      </c>
      <c r="L444" s="4">
        <v>0.04</v>
      </c>
      <c r="M444" t="s">
        <v>448</v>
      </c>
      <c r="N444" t="s">
        <v>441</v>
      </c>
      <c r="P444" s="1" t="s">
        <v>442</v>
      </c>
      <c r="Q444" s="5"/>
      <c r="S444" s="3">
        <f t="shared" si="26"/>
        <v>64.92705445</v>
      </c>
      <c r="T444" s="28"/>
      <c r="U444" s="3">
        <f t="shared" si="5"/>
        <v>0.02368865867</v>
      </c>
      <c r="V444" t="s">
        <v>443</v>
      </c>
      <c r="W444" t="s">
        <v>38</v>
      </c>
      <c r="X444" t="s">
        <v>444</v>
      </c>
      <c r="Y444" s="11" t="s">
        <v>445</v>
      </c>
      <c r="AB444" s="1">
        <v>234.85</v>
      </c>
      <c r="AC444">
        <v>4.0</v>
      </c>
      <c r="AD444">
        <v>5.0</v>
      </c>
      <c r="AE444">
        <f t="shared" si="6"/>
        <v>20</v>
      </c>
      <c r="AF444">
        <f t="shared" si="7"/>
        <v>11.7425</v>
      </c>
      <c r="AG444" t="s">
        <v>446</v>
      </c>
      <c r="AH444" s="11" t="s">
        <v>447</v>
      </c>
      <c r="AI444" s="6">
        <v>157935.0</v>
      </c>
      <c r="AJ444" s="7">
        <v>350.0</v>
      </c>
      <c r="AK444" s="3">
        <f t="shared" si="8"/>
        <v>12161.6784</v>
      </c>
      <c r="AL444" s="1" t="str">
        <f t="shared" si="9"/>
        <v/>
      </c>
      <c r="AM444" s="1">
        <v>194.0</v>
      </c>
      <c r="AN444" s="1">
        <v>24.0</v>
      </c>
    </row>
    <row r="445" ht="13.5" customHeight="1">
      <c r="A445">
        <v>400.0</v>
      </c>
      <c r="C445" s="1">
        <v>0.0151768</v>
      </c>
      <c r="D445">
        <v>-105.047</v>
      </c>
      <c r="E445" s="3">
        <f t="shared" si="2"/>
        <v>0.02908352804</v>
      </c>
      <c r="F445">
        <v>2.0</v>
      </c>
      <c r="I445" s="3">
        <f t="shared" si="3"/>
        <v>0.0000727088201</v>
      </c>
      <c r="J445" t="str">
        <f t="shared" si="4"/>
        <v/>
      </c>
      <c r="L445" s="4">
        <v>0.04</v>
      </c>
      <c r="M445" t="s">
        <v>448</v>
      </c>
      <c r="N445" t="s">
        <v>441</v>
      </c>
      <c r="P445" s="1" t="s">
        <v>442</v>
      </c>
      <c r="Q445" s="5"/>
      <c r="S445" s="3">
        <f t="shared" si="26"/>
        <v>65.8900427</v>
      </c>
      <c r="T445" s="28"/>
      <c r="U445" s="3">
        <f t="shared" si="5"/>
        <v>0.02908352804</v>
      </c>
      <c r="V445" t="s">
        <v>443</v>
      </c>
      <c r="W445" t="s">
        <v>38</v>
      </c>
      <c r="X445" t="s">
        <v>444</v>
      </c>
      <c r="Y445" s="11" t="s">
        <v>445</v>
      </c>
      <c r="AB445" s="1">
        <v>234.85</v>
      </c>
      <c r="AC445">
        <v>4.0</v>
      </c>
      <c r="AD445">
        <v>5.0</v>
      </c>
      <c r="AE445">
        <f t="shared" si="6"/>
        <v>20</v>
      </c>
      <c r="AF445">
        <f t="shared" si="7"/>
        <v>11.7425</v>
      </c>
      <c r="AG445" t="s">
        <v>446</v>
      </c>
      <c r="AH445" s="11" t="s">
        <v>447</v>
      </c>
      <c r="AI445" s="6">
        <v>157935.0</v>
      </c>
      <c r="AJ445" s="7">
        <v>350.0</v>
      </c>
      <c r="AK445" s="3">
        <f t="shared" si="8"/>
        <v>11034.87221</v>
      </c>
      <c r="AL445" s="1" t="str">
        <f t="shared" si="9"/>
        <v/>
      </c>
      <c r="AM445" s="1">
        <v>194.0</v>
      </c>
      <c r="AN445" s="1">
        <v>24.0</v>
      </c>
    </row>
    <row r="446" ht="13.5" customHeight="1">
      <c r="A446">
        <v>700.0</v>
      </c>
      <c r="C446" s="1">
        <v>0.0173875</v>
      </c>
      <c r="D446">
        <v>-88.5981</v>
      </c>
      <c r="E446" s="3">
        <f t="shared" si="2"/>
        <v>0.03160164674</v>
      </c>
      <c r="F446">
        <v>2.0</v>
      </c>
      <c r="I446" s="3">
        <f t="shared" si="3"/>
        <v>0.00004514520963</v>
      </c>
      <c r="J446" t="str">
        <f t="shared" si="4"/>
        <v/>
      </c>
      <c r="L446" s="4">
        <v>0.04</v>
      </c>
      <c r="M446" t="s">
        <v>448</v>
      </c>
      <c r="N446" t="s">
        <v>441</v>
      </c>
      <c r="P446" s="1" t="s">
        <v>442</v>
      </c>
      <c r="Q446" s="5"/>
      <c r="S446" s="3">
        <f t="shared" si="26"/>
        <v>57.51258088</v>
      </c>
      <c r="T446" s="28"/>
      <c r="U446" s="3">
        <f t="shared" si="5"/>
        <v>0.03160164674</v>
      </c>
      <c r="V446" t="s">
        <v>443</v>
      </c>
      <c r="W446" t="s">
        <v>38</v>
      </c>
      <c r="X446" t="s">
        <v>444</v>
      </c>
      <c r="Y446" s="11" t="s">
        <v>445</v>
      </c>
      <c r="AB446" s="1">
        <v>234.85</v>
      </c>
      <c r="AC446">
        <v>4.0</v>
      </c>
      <c r="AD446">
        <v>5.0</v>
      </c>
      <c r="AE446">
        <f t="shared" si="6"/>
        <v>20</v>
      </c>
      <c r="AF446">
        <f t="shared" si="7"/>
        <v>11.7425</v>
      </c>
      <c r="AG446" t="s">
        <v>446</v>
      </c>
      <c r="AH446" s="11" t="s">
        <v>447</v>
      </c>
      <c r="AI446" s="6">
        <v>157935.0</v>
      </c>
      <c r="AJ446" s="7">
        <v>350.0</v>
      </c>
      <c r="AK446" s="3">
        <f t="shared" si="8"/>
        <v>7849.623324</v>
      </c>
      <c r="AL446" s="1" t="str">
        <f t="shared" si="9"/>
        <v/>
      </c>
      <c r="AM446" s="1">
        <v>194.0</v>
      </c>
      <c r="AN446" s="1">
        <v>24.0</v>
      </c>
    </row>
    <row r="447" ht="13.5" customHeight="1">
      <c r="A447">
        <v>1000.0</v>
      </c>
      <c r="C447" s="1">
        <v>0.0229475</v>
      </c>
      <c r="D447">
        <v>-74.3925</v>
      </c>
      <c r="E447" s="3">
        <f t="shared" si="2"/>
        <v>0.02411698031</v>
      </c>
      <c r="F447">
        <v>2.0</v>
      </c>
      <c r="I447" s="3">
        <f t="shared" si="3"/>
        <v>0.00002411698031</v>
      </c>
      <c r="J447" t="str">
        <f t="shared" si="4"/>
        <v/>
      </c>
      <c r="L447" s="4">
        <v>0.04</v>
      </c>
      <c r="M447" t="s">
        <v>448</v>
      </c>
      <c r="N447" t="s">
        <v>441</v>
      </c>
      <c r="P447" s="1" t="s">
        <v>442</v>
      </c>
      <c r="Q447" s="5"/>
      <c r="S447" s="3">
        <f t="shared" si="26"/>
        <v>43.57773178</v>
      </c>
      <c r="T447" s="28"/>
      <c r="U447" s="3">
        <f t="shared" si="5"/>
        <v>0.02411698031</v>
      </c>
      <c r="V447" t="s">
        <v>443</v>
      </c>
      <c r="W447" t="s">
        <v>38</v>
      </c>
      <c r="X447" t="s">
        <v>444</v>
      </c>
      <c r="Y447" s="11" t="s">
        <v>445</v>
      </c>
      <c r="AB447" s="1">
        <v>234.85</v>
      </c>
      <c r="AC447">
        <v>4.0</v>
      </c>
      <c r="AD447">
        <v>5.0</v>
      </c>
      <c r="AE447">
        <f t="shared" si="6"/>
        <v>20</v>
      </c>
      <c r="AF447">
        <f t="shared" si="7"/>
        <v>11.7425</v>
      </c>
      <c r="AG447" t="s">
        <v>446</v>
      </c>
      <c r="AH447" s="11" t="s">
        <v>447</v>
      </c>
      <c r="AI447" s="6">
        <v>157935.0</v>
      </c>
      <c r="AJ447" s="7">
        <v>350.0</v>
      </c>
      <c r="AK447" s="3">
        <f t="shared" si="8"/>
        <v>5534.244056</v>
      </c>
      <c r="AL447" s="1" t="str">
        <f t="shared" si="9"/>
        <v/>
      </c>
      <c r="AM447" s="1">
        <v>194.0</v>
      </c>
      <c r="AN447" s="1">
        <v>24.0</v>
      </c>
    </row>
    <row r="448" ht="13.5" customHeight="1">
      <c r="A448">
        <v>300.0</v>
      </c>
      <c r="C448" s="1">
        <v>0.24887600000000001</v>
      </c>
      <c r="D448">
        <v>69.4361</v>
      </c>
      <c r="E448" s="3">
        <f t="shared" si="2"/>
        <v>0.0005811776125</v>
      </c>
      <c r="F448">
        <v>1.0</v>
      </c>
      <c r="I448" s="3">
        <f t="shared" si="3"/>
        <v>0.000001937258708</v>
      </c>
      <c r="J448">
        <f t="shared" si="4"/>
        <v>0.0005283432841</v>
      </c>
      <c r="K448">
        <v>1.1</v>
      </c>
      <c r="L448" s="4">
        <v>0.3</v>
      </c>
      <c r="M448" t="s">
        <v>449</v>
      </c>
      <c r="N448" t="s">
        <v>450</v>
      </c>
      <c r="P448" s="1" t="s">
        <v>35</v>
      </c>
      <c r="Q448" s="5"/>
      <c r="S448" s="3">
        <f t="shared" si="26"/>
        <v>4.018065221</v>
      </c>
      <c r="T448" s="28"/>
      <c r="U448" s="3">
        <f t="shared" si="5"/>
        <v>0.0005811776125</v>
      </c>
      <c r="V448" t="s">
        <v>443</v>
      </c>
      <c r="W448" t="s">
        <v>38</v>
      </c>
      <c r="X448" t="s">
        <v>451</v>
      </c>
      <c r="Y448" s="11" t="s">
        <v>452</v>
      </c>
      <c r="AB448" s="1">
        <v>219.13</v>
      </c>
      <c r="AC448">
        <v>4.0</v>
      </c>
      <c r="AD448">
        <v>5.0</v>
      </c>
      <c r="AE448">
        <f t="shared" si="6"/>
        <v>20</v>
      </c>
      <c r="AF448">
        <f t="shared" si="7"/>
        <v>10.9565</v>
      </c>
      <c r="AG448" t="s">
        <v>363</v>
      </c>
      <c r="AH448" s="11" t="s">
        <v>453</v>
      </c>
      <c r="AI448" s="6">
        <v>85652.0</v>
      </c>
      <c r="AJ448" s="7">
        <v>300.0</v>
      </c>
      <c r="AK448" s="3">
        <f t="shared" si="8"/>
        <v>4821.371983</v>
      </c>
      <c r="AL448" s="1">
        <f t="shared" si="9"/>
        <v>0.002673839765</v>
      </c>
      <c r="AM448" s="1">
        <v>62.0</v>
      </c>
      <c r="AN448" s="1">
        <v>8.0</v>
      </c>
    </row>
    <row r="449" ht="13.5" customHeight="1">
      <c r="A449">
        <v>300.0</v>
      </c>
      <c r="C449" s="1">
        <v>0.00955255</v>
      </c>
      <c r="D449">
        <v>-32.5663</v>
      </c>
      <c r="E449" s="3">
        <f t="shared" si="2"/>
        <v>0.003330724976</v>
      </c>
      <c r="F449">
        <v>1.0</v>
      </c>
      <c r="G449" s="10"/>
      <c r="I449" s="3">
        <f t="shared" si="3"/>
        <v>0.00001110241659</v>
      </c>
      <c r="J449">
        <f t="shared" si="4"/>
        <v>0.001753013145</v>
      </c>
      <c r="K449">
        <v>1.9</v>
      </c>
      <c r="L449" s="4">
        <v>0.5</v>
      </c>
      <c r="M449" t="s">
        <v>454</v>
      </c>
      <c r="N449" t="s">
        <v>450</v>
      </c>
      <c r="P449" s="1" t="s">
        <v>35</v>
      </c>
      <c r="Q449" s="5"/>
      <c r="S449" s="3">
        <f t="shared" si="26"/>
        <v>104.6840896</v>
      </c>
      <c r="T449" s="28"/>
      <c r="U449" s="3">
        <f t="shared" si="5"/>
        <v>0.003330724976</v>
      </c>
      <c r="V449" t="s">
        <v>443</v>
      </c>
      <c r="W449" t="s">
        <v>38</v>
      </c>
      <c r="X449" t="s">
        <v>451</v>
      </c>
      <c r="Y449" s="11" t="s">
        <v>452</v>
      </c>
      <c r="AB449" s="1">
        <v>219.13</v>
      </c>
      <c r="AC449">
        <v>4.0</v>
      </c>
      <c r="AD449">
        <v>5.0</v>
      </c>
      <c r="AE449">
        <f t="shared" si="6"/>
        <v>20</v>
      </c>
      <c r="AF449">
        <f t="shared" si="7"/>
        <v>10.9565</v>
      </c>
      <c r="AG449" t="s">
        <v>363</v>
      </c>
      <c r="AH449" s="11" t="s">
        <v>453</v>
      </c>
      <c r="AI449" s="6">
        <v>85652.0</v>
      </c>
      <c r="AJ449" s="7">
        <v>300.0</v>
      </c>
      <c r="AK449" s="3">
        <f t="shared" si="8"/>
        <v>1060.563896</v>
      </c>
      <c r="AL449" s="1">
        <f t="shared" si="9"/>
        <v>0.04033092294</v>
      </c>
      <c r="AM449" s="1">
        <v>62.0</v>
      </c>
      <c r="AN449" s="1">
        <v>8.0</v>
      </c>
    </row>
    <row r="450" ht="13.5" customHeight="1">
      <c r="A450">
        <v>300.0</v>
      </c>
      <c r="C450" s="1">
        <v>0.0285342</v>
      </c>
      <c r="D450">
        <v>-357.564</v>
      </c>
      <c r="E450" s="3">
        <f t="shared" si="2"/>
        <v>0.1344197638</v>
      </c>
      <c r="F450">
        <v>1.0</v>
      </c>
      <c r="I450" s="3">
        <f t="shared" si="3"/>
        <v>0.0004480658792</v>
      </c>
      <c r="J450">
        <f t="shared" si="4"/>
        <v>0.008282178913</v>
      </c>
      <c r="K450">
        <v>16.23</v>
      </c>
      <c r="L450" s="4">
        <v>1.0</v>
      </c>
      <c r="M450" t="s">
        <v>35</v>
      </c>
      <c r="N450" t="s">
        <v>450</v>
      </c>
      <c r="P450" s="1" t="s">
        <v>35</v>
      </c>
      <c r="Q450" s="5"/>
      <c r="S450" s="3">
        <f t="shared" si="26"/>
        <v>35.0456645</v>
      </c>
      <c r="T450" s="28"/>
      <c r="U450" s="3">
        <f t="shared" si="5"/>
        <v>0.1344197638</v>
      </c>
      <c r="V450" t="s">
        <v>443</v>
      </c>
      <c r="W450" t="s">
        <v>38</v>
      </c>
      <c r="X450" t="s">
        <v>451</v>
      </c>
      <c r="Y450" s="11" t="s">
        <v>452</v>
      </c>
      <c r="AB450" s="1">
        <v>206.97</v>
      </c>
      <c r="AC450">
        <v>4.0</v>
      </c>
      <c r="AD450">
        <v>5.0</v>
      </c>
      <c r="AE450">
        <f t="shared" si="6"/>
        <v>20</v>
      </c>
      <c r="AF450">
        <f t="shared" si="7"/>
        <v>10.3485</v>
      </c>
      <c r="AG450" t="s">
        <v>41</v>
      </c>
      <c r="AH450" s="11" t="s">
        <v>42</v>
      </c>
      <c r="AI450" s="6">
        <v>35218.0</v>
      </c>
      <c r="AJ450" s="7">
        <v>300.0</v>
      </c>
      <c r="AK450" s="3">
        <f t="shared" si="8"/>
        <v>127852.0141</v>
      </c>
      <c r="AL450" s="1">
        <f t="shared" si="9"/>
        <v>0.00158061777</v>
      </c>
      <c r="AM450" s="1">
        <v>62.0</v>
      </c>
      <c r="AN450" s="1">
        <v>8.0</v>
      </c>
    </row>
    <row r="451" ht="13.5" customHeight="1">
      <c r="A451">
        <v>300.0</v>
      </c>
      <c r="C451" s="10">
        <v>0.00105</v>
      </c>
      <c r="D451">
        <v>-133.0</v>
      </c>
      <c r="E451" s="3">
        <f t="shared" si="2"/>
        <v>0.5054</v>
      </c>
      <c r="F451">
        <v>7.0</v>
      </c>
      <c r="I451" s="3">
        <f t="shared" si="3"/>
        <v>0.001684666667</v>
      </c>
      <c r="J451">
        <f t="shared" si="4"/>
        <v>0.06333333333</v>
      </c>
      <c r="K451">
        <v>7.98</v>
      </c>
      <c r="L451" s="4" t="s">
        <v>455</v>
      </c>
      <c r="M451" t="s">
        <v>456</v>
      </c>
      <c r="N451" t="s">
        <v>457</v>
      </c>
      <c r="P451" s="1" t="s">
        <v>458</v>
      </c>
      <c r="Q451" s="5"/>
      <c r="S451" s="3">
        <f t="shared" si="26"/>
        <v>952.3809524</v>
      </c>
      <c r="T451" s="28"/>
      <c r="U451" s="3">
        <f t="shared" si="5"/>
        <v>0.5054</v>
      </c>
      <c r="V451" t="s">
        <v>459</v>
      </c>
      <c r="W451" t="s">
        <v>38</v>
      </c>
      <c r="X451" t="s">
        <v>460</v>
      </c>
      <c r="Y451" s="11" t="s">
        <v>461</v>
      </c>
      <c r="AA451" t="s">
        <v>462</v>
      </c>
      <c r="AB451" s="1">
        <v>228.44</v>
      </c>
      <c r="AC451">
        <v>4.0</v>
      </c>
      <c r="AD451">
        <v>3.0</v>
      </c>
      <c r="AE451">
        <f t="shared" si="6"/>
        <v>12</v>
      </c>
      <c r="AF451">
        <f t="shared" si="7"/>
        <v>19.03666667</v>
      </c>
      <c r="AG451" t="s">
        <v>463</v>
      </c>
      <c r="AH451" s="11" t="s">
        <v>464</v>
      </c>
      <c r="AI451" s="6">
        <v>105382.0</v>
      </c>
      <c r="AJ451" s="7">
        <v>300.0</v>
      </c>
      <c r="AK451" s="3">
        <f t="shared" si="8"/>
        <v>17689</v>
      </c>
      <c r="AL451" s="1">
        <f t="shared" si="9"/>
        <v>0.08736126029</v>
      </c>
      <c r="AM451" s="1">
        <v>216.0</v>
      </c>
      <c r="AN451" s="1">
        <v>96.0</v>
      </c>
    </row>
    <row r="452" ht="13.5" customHeight="1">
      <c r="A452">
        <v>400.0</v>
      </c>
      <c r="C452" s="10">
        <v>0.001169</v>
      </c>
      <c r="D452">
        <v>-136.0</v>
      </c>
      <c r="E452" s="3">
        <f t="shared" si="2"/>
        <v>0.6328828058</v>
      </c>
      <c r="F452">
        <v>7.0</v>
      </c>
      <c r="I452" s="3">
        <f t="shared" si="3"/>
        <v>0.001582207015</v>
      </c>
      <c r="J452">
        <f t="shared" si="4"/>
        <v>0.09313948577</v>
      </c>
      <c r="K452">
        <v>6.795</v>
      </c>
      <c r="L452" s="4" t="s">
        <v>455</v>
      </c>
      <c r="M452" t="s">
        <v>456</v>
      </c>
      <c r="N452" t="s">
        <v>457</v>
      </c>
      <c r="P452" s="1" t="s">
        <v>458</v>
      </c>
      <c r="Q452" s="5"/>
      <c r="S452" s="3">
        <f t="shared" si="26"/>
        <v>855.4319932</v>
      </c>
      <c r="T452" s="28"/>
      <c r="U452" s="3">
        <f t="shared" si="5"/>
        <v>0.6328828058</v>
      </c>
      <c r="V452" t="s">
        <v>459</v>
      </c>
      <c r="W452" t="s">
        <v>38</v>
      </c>
      <c r="X452" t="s">
        <v>460</v>
      </c>
      <c r="Y452" s="11" t="s">
        <v>461</v>
      </c>
      <c r="AB452" s="1">
        <v>228.44</v>
      </c>
      <c r="AC452">
        <v>4.0</v>
      </c>
      <c r="AD452">
        <v>3.0</v>
      </c>
      <c r="AE452">
        <f t="shared" si="6"/>
        <v>12</v>
      </c>
      <c r="AF452">
        <f t="shared" si="7"/>
        <v>19.03666667</v>
      </c>
      <c r="AG452" t="s">
        <v>463</v>
      </c>
      <c r="AH452" s="11" t="s">
        <v>464</v>
      </c>
      <c r="AI452" s="6">
        <v>105382.0</v>
      </c>
      <c r="AJ452" s="7">
        <v>300.0</v>
      </c>
      <c r="AK452" s="3">
        <f t="shared" si="8"/>
        <v>18496</v>
      </c>
      <c r="AL452" s="1">
        <f t="shared" si="9"/>
        <v>0.1228699964</v>
      </c>
      <c r="AM452" s="1">
        <v>216.0</v>
      </c>
      <c r="AN452" s="1">
        <v>96.0</v>
      </c>
    </row>
    <row r="453" ht="13.5" customHeight="1">
      <c r="A453">
        <v>300.0</v>
      </c>
      <c r="C453" s="10">
        <v>0.00876</v>
      </c>
      <c r="D453">
        <v>-95.0</v>
      </c>
      <c r="E453" s="3">
        <f t="shared" si="2"/>
        <v>0.03090753425</v>
      </c>
      <c r="F453">
        <v>7.0</v>
      </c>
      <c r="I453" s="3">
        <f t="shared" si="3"/>
        <v>0.0001030251142</v>
      </c>
      <c r="J453">
        <f t="shared" si="4"/>
        <v>0.005134141901</v>
      </c>
      <c r="K453">
        <v>6.02</v>
      </c>
      <c r="L453" s="4" t="s">
        <v>465</v>
      </c>
      <c r="M453" t="s">
        <v>466</v>
      </c>
      <c r="N453" t="s">
        <v>457</v>
      </c>
      <c r="P453" s="1" t="s">
        <v>458</v>
      </c>
      <c r="Q453" s="5"/>
      <c r="S453" s="3">
        <f t="shared" si="26"/>
        <v>114.1552511</v>
      </c>
      <c r="T453" s="28"/>
      <c r="U453" s="3">
        <f t="shared" si="5"/>
        <v>0.03090753425</v>
      </c>
      <c r="V453" t="s">
        <v>459</v>
      </c>
      <c r="W453" t="s">
        <v>38</v>
      </c>
      <c r="X453" t="s">
        <v>460</v>
      </c>
      <c r="Y453" s="11" t="s">
        <v>461</v>
      </c>
      <c r="AB453" s="1">
        <v>228.44</v>
      </c>
      <c r="AC453">
        <v>4.0</v>
      </c>
      <c r="AD453">
        <v>3.0</v>
      </c>
      <c r="AE453">
        <f t="shared" si="6"/>
        <v>12</v>
      </c>
      <c r="AF453">
        <f t="shared" si="7"/>
        <v>19.03666667</v>
      </c>
      <c r="AG453" t="s">
        <v>463</v>
      </c>
      <c r="AH453" s="11" t="s">
        <v>464</v>
      </c>
      <c r="AI453" s="6">
        <v>105382.0</v>
      </c>
      <c r="AJ453" s="7">
        <v>300.0</v>
      </c>
      <c r="AK453" s="3">
        <f t="shared" si="8"/>
        <v>9025</v>
      </c>
      <c r="AL453" s="1">
        <f t="shared" si="9"/>
        <v>0.01388067173</v>
      </c>
      <c r="AM453" s="1">
        <v>216.0</v>
      </c>
      <c r="AN453" s="1">
        <v>96.0</v>
      </c>
    </row>
    <row r="454" ht="13.5" customHeight="1">
      <c r="A454">
        <v>400.0</v>
      </c>
      <c r="C454" s="10">
        <v>0.00695</v>
      </c>
      <c r="D454">
        <v>-130.0</v>
      </c>
      <c r="E454" s="3">
        <f t="shared" si="2"/>
        <v>0.09726618705</v>
      </c>
      <c r="F454">
        <v>7.0</v>
      </c>
      <c r="I454" s="3">
        <f t="shared" si="3"/>
        <v>0.0002431654676</v>
      </c>
      <c r="J454">
        <f t="shared" si="4"/>
        <v>0.01835211076</v>
      </c>
      <c r="K454">
        <v>5.3</v>
      </c>
      <c r="L454" s="4">
        <v>0.005</v>
      </c>
      <c r="M454" t="s">
        <v>466</v>
      </c>
      <c r="N454" t="s">
        <v>457</v>
      </c>
      <c r="P454" s="1" t="s">
        <v>458</v>
      </c>
      <c r="Q454" s="5"/>
      <c r="S454" s="3">
        <f t="shared" si="26"/>
        <v>143.8848921</v>
      </c>
      <c r="T454" s="28"/>
      <c r="U454" s="3">
        <f t="shared" si="5"/>
        <v>0.09726618705</v>
      </c>
      <c r="V454" t="s">
        <v>459</v>
      </c>
      <c r="W454" t="s">
        <v>38</v>
      </c>
      <c r="X454" t="s">
        <v>460</v>
      </c>
      <c r="Y454" s="11" t="s">
        <v>461</v>
      </c>
      <c r="AB454" s="1">
        <v>228.44</v>
      </c>
      <c r="AC454">
        <v>4.0</v>
      </c>
      <c r="AD454">
        <v>3.0</v>
      </c>
      <c r="AE454">
        <f t="shared" si="6"/>
        <v>12</v>
      </c>
      <c r="AF454">
        <f t="shared" si="7"/>
        <v>19.03666667</v>
      </c>
      <c r="AG454" t="s">
        <v>463</v>
      </c>
      <c r="AH454" s="11" t="s">
        <v>464</v>
      </c>
      <c r="AI454" s="6">
        <v>105382.0</v>
      </c>
      <c r="AJ454" s="7">
        <v>300.0</v>
      </c>
      <c r="AK454" s="3">
        <f t="shared" si="8"/>
        <v>16900</v>
      </c>
      <c r="AL454" s="1">
        <f t="shared" si="9"/>
        <v>0.02649653862</v>
      </c>
      <c r="AM454" s="1">
        <v>216.0</v>
      </c>
      <c r="AN454" s="1">
        <v>96.0</v>
      </c>
    </row>
    <row r="455" ht="13.5" customHeight="1">
      <c r="A455">
        <v>300.0</v>
      </c>
      <c r="C455" s="10">
        <v>5.98E-4</v>
      </c>
      <c r="D455">
        <v>-113.0</v>
      </c>
      <c r="E455" s="3">
        <f t="shared" si="2"/>
        <v>0.6405852843</v>
      </c>
      <c r="F455">
        <v>7.0</v>
      </c>
      <c r="I455" s="3">
        <f t="shared" si="3"/>
        <v>0.002135284281</v>
      </c>
      <c r="J455">
        <f t="shared" si="4"/>
        <v>0.07536297462</v>
      </c>
      <c r="K455">
        <v>8.5</v>
      </c>
      <c r="L455" s="4" t="s">
        <v>467</v>
      </c>
      <c r="M455" t="s">
        <v>468</v>
      </c>
      <c r="N455" t="s">
        <v>469</v>
      </c>
      <c r="P455" s="1" t="s">
        <v>458</v>
      </c>
      <c r="Q455" s="5"/>
      <c r="S455" s="3">
        <f t="shared" si="26"/>
        <v>1672.240803</v>
      </c>
      <c r="T455" s="28"/>
      <c r="U455" s="3">
        <f t="shared" si="5"/>
        <v>0.6405852843</v>
      </c>
      <c r="V455" t="s">
        <v>459</v>
      </c>
      <c r="W455" t="s">
        <v>38</v>
      </c>
      <c r="X455" t="s">
        <v>470</v>
      </c>
      <c r="Y455" s="11" t="s">
        <v>471</v>
      </c>
      <c r="AA455" t="s">
        <v>472</v>
      </c>
      <c r="AB455" s="1">
        <v>228.44</v>
      </c>
      <c r="AC455">
        <v>4.0</v>
      </c>
      <c r="AD455">
        <v>3.0</v>
      </c>
      <c r="AE455">
        <f t="shared" si="6"/>
        <v>12</v>
      </c>
      <c r="AF455">
        <f t="shared" si="7"/>
        <v>19.03666667</v>
      </c>
      <c r="AG455" t="s">
        <v>463</v>
      </c>
      <c r="AH455" s="11" t="s">
        <v>464</v>
      </c>
      <c r="AI455" s="6">
        <v>105382.0</v>
      </c>
      <c r="AJ455" s="7">
        <v>300.0</v>
      </c>
      <c r="AK455" s="3">
        <f t="shared" si="8"/>
        <v>12769</v>
      </c>
      <c r="AL455" s="1">
        <f t="shared" si="9"/>
        <v>0.1440094432</v>
      </c>
      <c r="AM455" s="1">
        <v>216.0</v>
      </c>
      <c r="AN455" s="1">
        <v>96.0</v>
      </c>
    </row>
    <row r="456" ht="13.5" customHeight="1">
      <c r="A456">
        <v>400.0</v>
      </c>
      <c r="C456" s="10">
        <v>6.24E-4</v>
      </c>
      <c r="D456">
        <v>-137.0</v>
      </c>
      <c r="E456" s="3">
        <f t="shared" si="2"/>
        <v>1.203141026</v>
      </c>
      <c r="F456">
        <v>7.0</v>
      </c>
      <c r="I456" s="3">
        <f t="shared" si="3"/>
        <v>0.003007852564</v>
      </c>
      <c r="J456">
        <f t="shared" si="4"/>
        <v>0.1513384938</v>
      </c>
      <c r="K456">
        <v>7.95</v>
      </c>
      <c r="L456" s="4" t="s">
        <v>467</v>
      </c>
      <c r="M456" t="s">
        <v>468</v>
      </c>
      <c r="N456" t="s">
        <v>469</v>
      </c>
      <c r="P456" s="1" t="s">
        <v>458</v>
      </c>
      <c r="Q456" s="5"/>
      <c r="S456" s="3">
        <f t="shared" si="26"/>
        <v>1602.564103</v>
      </c>
      <c r="T456" s="28"/>
      <c r="U456" s="3">
        <f t="shared" si="5"/>
        <v>1.203141026</v>
      </c>
      <c r="V456" t="s">
        <v>459</v>
      </c>
      <c r="W456" t="s">
        <v>38</v>
      </c>
      <c r="X456" t="s">
        <v>470</v>
      </c>
      <c r="Y456" s="11" t="s">
        <v>471</v>
      </c>
      <c r="AB456" s="1">
        <v>228.44</v>
      </c>
      <c r="AC456">
        <v>4.0</v>
      </c>
      <c r="AD456">
        <v>3.0</v>
      </c>
      <c r="AE456">
        <f t="shared" si="6"/>
        <v>12</v>
      </c>
      <c r="AF456">
        <f t="shared" si="7"/>
        <v>19.03666667</v>
      </c>
      <c r="AG456" t="s">
        <v>463</v>
      </c>
      <c r="AH456" s="11" t="s">
        <v>464</v>
      </c>
      <c r="AI456" s="6">
        <v>105382.0</v>
      </c>
      <c r="AJ456" s="7">
        <v>300.0</v>
      </c>
      <c r="AK456" s="3">
        <f t="shared" si="8"/>
        <v>18769</v>
      </c>
      <c r="AL456" s="1">
        <f t="shared" si="9"/>
        <v>0.1967424609</v>
      </c>
      <c r="AM456" s="1">
        <v>216.0</v>
      </c>
      <c r="AN456" s="1">
        <v>96.0</v>
      </c>
    </row>
    <row r="457" ht="13.5" customHeight="1">
      <c r="A457">
        <v>300.0</v>
      </c>
      <c r="C457" s="10">
        <v>7.71E-4</v>
      </c>
      <c r="D457">
        <v>-92.0</v>
      </c>
      <c r="E457" s="3">
        <f t="shared" si="2"/>
        <v>0.3293385214</v>
      </c>
      <c r="F457">
        <v>7.0</v>
      </c>
      <c r="I457" s="3">
        <f t="shared" si="3"/>
        <v>0.001097795071</v>
      </c>
      <c r="J457">
        <f t="shared" si="4"/>
        <v>0.03944173909</v>
      </c>
      <c r="K457">
        <v>8.35</v>
      </c>
      <c r="L457" s="4" t="s">
        <v>473</v>
      </c>
      <c r="M457" t="s">
        <v>474</v>
      </c>
      <c r="N457" t="s">
        <v>469</v>
      </c>
      <c r="P457" s="1" t="s">
        <v>458</v>
      </c>
      <c r="Q457" s="5"/>
      <c r="S457" s="3">
        <f t="shared" si="26"/>
        <v>1297.016861</v>
      </c>
      <c r="T457" s="28"/>
      <c r="U457" s="3">
        <f t="shared" si="5"/>
        <v>0.3293385214</v>
      </c>
      <c r="V457" t="s">
        <v>459</v>
      </c>
      <c r="W457" t="s">
        <v>38</v>
      </c>
      <c r="X457" t="s">
        <v>470</v>
      </c>
      <c r="Y457" s="11" t="s">
        <v>471</v>
      </c>
      <c r="AA457" t="s">
        <v>472</v>
      </c>
      <c r="AB457" s="1">
        <v>228.44</v>
      </c>
      <c r="AC457">
        <v>4.0</v>
      </c>
      <c r="AD457">
        <v>3.0</v>
      </c>
      <c r="AE457">
        <f t="shared" si="6"/>
        <v>12</v>
      </c>
      <c r="AF457">
        <f t="shared" si="7"/>
        <v>19.03666667</v>
      </c>
      <c r="AG457" t="s">
        <v>463</v>
      </c>
      <c r="AH457" s="11" t="s">
        <v>464</v>
      </c>
      <c r="AI457" s="6">
        <v>105382.0</v>
      </c>
      <c r="AJ457" s="7">
        <v>300.0</v>
      </c>
      <c r="AK457" s="3">
        <f t="shared" si="8"/>
        <v>8464</v>
      </c>
      <c r="AL457" s="1">
        <f t="shared" si="9"/>
        <v>0.113702556</v>
      </c>
      <c r="AM457" s="1">
        <v>216.0</v>
      </c>
      <c r="AN457" s="1">
        <v>96.0</v>
      </c>
    </row>
    <row r="458" ht="13.5" customHeight="1">
      <c r="A458">
        <v>400.0</v>
      </c>
      <c r="C458" s="10">
        <v>7.88E-4</v>
      </c>
      <c r="D458">
        <v>-109.0</v>
      </c>
      <c r="E458" s="3">
        <f t="shared" si="2"/>
        <v>0.6030964467</v>
      </c>
      <c r="F458">
        <v>7.0</v>
      </c>
      <c r="I458" s="3">
        <f t="shared" si="3"/>
        <v>0.001507741117</v>
      </c>
      <c r="J458">
        <f t="shared" si="4"/>
        <v>0.09264154327</v>
      </c>
      <c r="K458">
        <v>6.51</v>
      </c>
      <c r="L458" s="4" t="s">
        <v>473</v>
      </c>
      <c r="M458" t="s">
        <v>474</v>
      </c>
      <c r="N458" t="s">
        <v>469</v>
      </c>
      <c r="P458" s="1" t="s">
        <v>458</v>
      </c>
      <c r="Q458" s="5"/>
      <c r="S458" s="3">
        <f t="shared" si="26"/>
        <v>1269.035533</v>
      </c>
      <c r="T458" s="28"/>
      <c r="U458" s="3">
        <f t="shared" si="5"/>
        <v>0.6030964467</v>
      </c>
      <c r="V458" t="s">
        <v>459</v>
      </c>
      <c r="W458" t="s">
        <v>38</v>
      </c>
      <c r="X458" t="s">
        <v>470</v>
      </c>
      <c r="Y458" s="11" t="s">
        <v>471</v>
      </c>
      <c r="AB458" s="1">
        <v>228.44</v>
      </c>
      <c r="AC458">
        <v>4.0</v>
      </c>
      <c r="AD458">
        <v>3.0</v>
      </c>
      <c r="AE458">
        <f t="shared" si="6"/>
        <v>12</v>
      </c>
      <c r="AF458">
        <f t="shared" si="7"/>
        <v>19.03666667</v>
      </c>
      <c r="AG458" t="s">
        <v>463</v>
      </c>
      <c r="AH458" s="11" t="s">
        <v>464</v>
      </c>
      <c r="AI458" s="6">
        <v>105382.0</v>
      </c>
      <c r="AJ458" s="7">
        <v>300.0</v>
      </c>
      <c r="AK458" s="3">
        <f t="shared" si="8"/>
        <v>11881</v>
      </c>
      <c r="AL458" s="1">
        <f t="shared" si="9"/>
        <v>0.1902578618</v>
      </c>
      <c r="AM458" s="1">
        <v>216.0</v>
      </c>
      <c r="AN458" s="1">
        <v>96.0</v>
      </c>
    </row>
    <row r="459" ht="13.5" customHeight="1">
      <c r="A459">
        <v>300.0</v>
      </c>
      <c r="C459" s="1">
        <v>0.00122831</v>
      </c>
      <c r="D459">
        <v>-119.188</v>
      </c>
      <c r="E459" s="3">
        <f t="shared" si="2"/>
        <v>0.3469591392</v>
      </c>
      <c r="F459">
        <v>7.0</v>
      </c>
      <c r="G459" s="10"/>
      <c r="I459" s="3">
        <f t="shared" si="3"/>
        <v>0.001156530464</v>
      </c>
      <c r="J459">
        <f t="shared" si="4"/>
        <v>0.05025159741</v>
      </c>
      <c r="K459">
        <v>6.90444</v>
      </c>
      <c r="L459" s="4">
        <v>1.0</v>
      </c>
      <c r="M459" t="s">
        <v>475</v>
      </c>
      <c r="N459" t="s">
        <v>476</v>
      </c>
      <c r="P459" t="s">
        <v>475</v>
      </c>
      <c r="Q459" s="5"/>
      <c r="S459" s="3">
        <f t="shared" si="26"/>
        <v>814.126727</v>
      </c>
      <c r="T459" s="28"/>
      <c r="U459" s="3">
        <f t="shared" si="5"/>
        <v>0.3469591392</v>
      </c>
      <c r="V459" t="s">
        <v>477</v>
      </c>
      <c r="W459" t="s">
        <v>186</v>
      </c>
      <c r="X459" t="s">
        <v>478</v>
      </c>
      <c r="Y459" s="11" t="s">
        <v>479</v>
      </c>
      <c r="AB459" s="1">
        <v>210.86</v>
      </c>
      <c r="AC459">
        <v>4.0</v>
      </c>
      <c r="AD459">
        <v>3.0</v>
      </c>
      <c r="AE459">
        <f t="shared" si="6"/>
        <v>12</v>
      </c>
      <c r="AF459">
        <f t="shared" si="7"/>
        <v>17.57166667</v>
      </c>
      <c r="AG459" t="s">
        <v>480</v>
      </c>
      <c r="AH459" s="11" t="s">
        <v>481</v>
      </c>
      <c r="AI459" s="6">
        <v>102553.0</v>
      </c>
      <c r="AJ459" s="7">
        <v>300.0</v>
      </c>
      <c r="AK459" s="3">
        <f t="shared" si="8"/>
        <v>14205.77934</v>
      </c>
      <c r="AL459" s="1">
        <f t="shared" si="9"/>
        <v>0.08631268635</v>
      </c>
      <c r="AM459" s="1">
        <v>216.0</v>
      </c>
      <c r="AN459" s="1">
        <v>96.0</v>
      </c>
    </row>
    <row r="460" ht="13.5" customHeight="1">
      <c r="A460">
        <v>400.0</v>
      </c>
      <c r="C460" s="1">
        <v>0.00141493</v>
      </c>
      <c r="D460">
        <v>-137.005</v>
      </c>
      <c r="E460" s="3">
        <f t="shared" si="2"/>
        <v>0.5306374174</v>
      </c>
      <c r="F460">
        <v>7.0</v>
      </c>
      <c r="G460" s="10"/>
      <c r="I460" s="3">
        <f t="shared" si="3"/>
        <v>0.001326593543</v>
      </c>
      <c r="J460">
        <f t="shared" si="4"/>
        <v>0.06667639443</v>
      </c>
      <c r="K460">
        <v>7.9584</v>
      </c>
      <c r="L460" s="4">
        <v>1.0</v>
      </c>
      <c r="M460" t="s">
        <v>475</v>
      </c>
      <c r="N460" t="s">
        <v>476</v>
      </c>
      <c r="P460" t="s">
        <v>475</v>
      </c>
      <c r="Q460" s="5"/>
      <c r="S460" s="3">
        <f t="shared" si="26"/>
        <v>706.7487438</v>
      </c>
      <c r="T460" s="28"/>
      <c r="U460" s="3">
        <f t="shared" si="5"/>
        <v>0.5306374174</v>
      </c>
      <c r="V460" t="s">
        <v>477</v>
      </c>
      <c r="W460" t="s">
        <v>186</v>
      </c>
      <c r="X460" t="s">
        <v>478</v>
      </c>
      <c r="Y460" s="11" t="s">
        <v>479</v>
      </c>
      <c r="AB460" s="1">
        <v>210.86</v>
      </c>
      <c r="AC460">
        <v>4.0</v>
      </c>
      <c r="AD460">
        <v>3.0</v>
      </c>
      <c r="AE460">
        <f t="shared" si="6"/>
        <v>12</v>
      </c>
      <c r="AF460">
        <f t="shared" si="7"/>
        <v>17.57166667</v>
      </c>
      <c r="AG460" t="s">
        <v>480</v>
      </c>
      <c r="AH460" s="11" t="s">
        <v>481</v>
      </c>
      <c r="AI460" s="6">
        <v>102553.0</v>
      </c>
      <c r="AJ460" s="7">
        <v>300.0</v>
      </c>
      <c r="AK460" s="3">
        <f t="shared" si="8"/>
        <v>18770.37003</v>
      </c>
      <c r="AL460" s="1">
        <f t="shared" si="9"/>
        <v>0.08667405181</v>
      </c>
      <c r="AM460" s="1">
        <v>216.0</v>
      </c>
      <c r="AN460" s="1">
        <v>96.0</v>
      </c>
    </row>
    <row r="461" ht="13.5" customHeight="1">
      <c r="A461">
        <v>700.0</v>
      </c>
      <c r="C461" s="1">
        <v>0.00203039</v>
      </c>
      <c r="D461">
        <v>-168.074</v>
      </c>
      <c r="E461" s="3">
        <f t="shared" si="2"/>
        <v>0.9739118412</v>
      </c>
      <c r="F461">
        <v>7.0</v>
      </c>
      <c r="G461" s="10"/>
      <c r="I461" s="3">
        <f t="shared" si="3"/>
        <v>0.00139130263</v>
      </c>
      <c r="J461">
        <f t="shared" si="4"/>
        <v>0.09997986273</v>
      </c>
      <c r="K461">
        <v>9.74108</v>
      </c>
      <c r="L461" s="4">
        <v>1.0</v>
      </c>
      <c r="M461" t="s">
        <v>475</v>
      </c>
      <c r="N461" t="s">
        <v>476</v>
      </c>
      <c r="P461" t="s">
        <v>475</v>
      </c>
      <c r="Q461" s="5"/>
      <c r="S461" s="3">
        <f t="shared" si="26"/>
        <v>492.5162161</v>
      </c>
      <c r="T461" s="28"/>
      <c r="U461" s="3">
        <f t="shared" si="5"/>
        <v>0.9739118412</v>
      </c>
      <c r="V461" t="s">
        <v>477</v>
      </c>
      <c r="W461" t="s">
        <v>186</v>
      </c>
      <c r="X461" t="s">
        <v>478</v>
      </c>
      <c r="Y461" s="11" t="s">
        <v>479</v>
      </c>
      <c r="AB461" s="1">
        <v>210.86</v>
      </c>
      <c r="AC461">
        <v>4.0</v>
      </c>
      <c r="AD461">
        <v>3.0</v>
      </c>
      <c r="AE461">
        <f t="shared" si="6"/>
        <v>12</v>
      </c>
      <c r="AF461">
        <f t="shared" si="7"/>
        <v>17.57166667</v>
      </c>
      <c r="AG461" t="s">
        <v>480</v>
      </c>
      <c r="AH461" s="11" t="s">
        <v>481</v>
      </c>
      <c r="AI461" s="6">
        <v>102553.0</v>
      </c>
      <c r="AJ461" s="7">
        <v>300.0</v>
      </c>
      <c r="AK461" s="3">
        <f t="shared" si="8"/>
        <v>28248.86948</v>
      </c>
      <c r="AL461" s="1">
        <f t="shared" si="9"/>
        <v>0.08635774443</v>
      </c>
      <c r="AM461" s="1">
        <v>216.0</v>
      </c>
      <c r="AN461" s="1">
        <v>96.0</v>
      </c>
    </row>
    <row r="462" ht="13.5" customHeight="1">
      <c r="A462">
        <v>1000.0</v>
      </c>
      <c r="C462" s="1">
        <v>0.00259029</v>
      </c>
      <c r="D462">
        <v>-177.53</v>
      </c>
      <c r="E462" s="3">
        <f t="shared" si="2"/>
        <v>1.216732524</v>
      </c>
      <c r="F462">
        <v>7.0</v>
      </c>
      <c r="G462" s="10"/>
      <c r="I462" s="3">
        <f t="shared" si="3"/>
        <v>0.001216732524</v>
      </c>
      <c r="J462">
        <f t="shared" si="4"/>
        <v>0.1225724439</v>
      </c>
      <c r="K462">
        <v>9.92664</v>
      </c>
      <c r="L462" s="4">
        <v>1.0</v>
      </c>
      <c r="M462" t="s">
        <v>475</v>
      </c>
      <c r="N462" t="s">
        <v>476</v>
      </c>
      <c r="P462" t="s">
        <v>475</v>
      </c>
      <c r="Q462" s="5"/>
      <c r="S462" s="3">
        <f t="shared" si="26"/>
        <v>386.0571596</v>
      </c>
      <c r="T462" s="28"/>
      <c r="U462" s="3">
        <f t="shared" si="5"/>
        <v>1.216732524</v>
      </c>
      <c r="V462" t="s">
        <v>477</v>
      </c>
      <c r="W462" t="s">
        <v>186</v>
      </c>
      <c r="X462" t="s">
        <v>478</v>
      </c>
      <c r="Y462" s="11" t="s">
        <v>479</v>
      </c>
      <c r="AB462" s="1">
        <v>210.86</v>
      </c>
      <c r="AC462">
        <v>4.0</v>
      </c>
      <c r="AD462">
        <v>3.0</v>
      </c>
      <c r="AE462">
        <f t="shared" si="6"/>
        <v>12</v>
      </c>
      <c r="AF462">
        <f t="shared" si="7"/>
        <v>17.57166667</v>
      </c>
      <c r="AG462" t="s">
        <v>480</v>
      </c>
      <c r="AH462" s="11" t="s">
        <v>481</v>
      </c>
      <c r="AI462" s="6">
        <v>102553.0</v>
      </c>
      <c r="AJ462" s="7">
        <v>300.0</v>
      </c>
      <c r="AK462" s="3">
        <f t="shared" si="8"/>
        <v>31516.9009</v>
      </c>
      <c r="AL462" s="1">
        <f t="shared" si="9"/>
        <v>0.09489408999</v>
      </c>
      <c r="AM462" s="1">
        <v>216.0</v>
      </c>
      <c r="AN462" s="1">
        <v>96.0</v>
      </c>
    </row>
    <row r="463" ht="13.5" customHeight="1">
      <c r="A463">
        <v>300.0</v>
      </c>
      <c r="C463" s="1">
        <v>0.00137411</v>
      </c>
      <c r="D463">
        <v>-163.441</v>
      </c>
      <c r="E463" s="3">
        <f t="shared" si="2"/>
        <v>0.5832057218</v>
      </c>
      <c r="F463">
        <v>7.0</v>
      </c>
      <c r="G463" s="10"/>
      <c r="I463" s="3">
        <f t="shared" si="3"/>
        <v>0.001944019073</v>
      </c>
      <c r="J463">
        <f t="shared" si="4"/>
        <v>0.0846855574</v>
      </c>
      <c r="K463">
        <v>6.88672</v>
      </c>
      <c r="L463" s="4">
        <v>1.05</v>
      </c>
      <c r="M463" t="s">
        <v>482</v>
      </c>
      <c r="N463" t="s">
        <v>476</v>
      </c>
      <c r="P463" t="s">
        <v>475</v>
      </c>
      <c r="Q463" s="5"/>
      <c r="S463" s="3">
        <f t="shared" si="26"/>
        <v>727.743776</v>
      </c>
      <c r="T463" s="28"/>
      <c r="U463" s="3">
        <f t="shared" si="5"/>
        <v>0.5832057218</v>
      </c>
      <c r="V463" t="s">
        <v>477</v>
      </c>
      <c r="W463" t="s">
        <v>186</v>
      </c>
      <c r="X463" t="s">
        <v>478</v>
      </c>
      <c r="Y463" s="11" t="s">
        <v>479</v>
      </c>
      <c r="AB463" s="1">
        <v>210.86</v>
      </c>
      <c r="AC463">
        <v>4.0</v>
      </c>
      <c r="AD463">
        <v>3.0</v>
      </c>
      <c r="AE463">
        <f t="shared" si="6"/>
        <v>12</v>
      </c>
      <c r="AF463">
        <f t="shared" si="7"/>
        <v>17.57166667</v>
      </c>
      <c r="AG463" t="s">
        <v>480</v>
      </c>
      <c r="AH463" s="11" t="s">
        <v>481</v>
      </c>
      <c r="AI463" s="6">
        <v>102553.0</v>
      </c>
      <c r="AJ463" s="7">
        <v>300.0</v>
      </c>
      <c r="AK463" s="3">
        <f t="shared" si="8"/>
        <v>26712.96048</v>
      </c>
      <c r="AL463" s="1">
        <f t="shared" si="9"/>
        <v>0.07735299882</v>
      </c>
      <c r="AM463" s="1">
        <v>216.0</v>
      </c>
      <c r="AN463" s="1">
        <v>96.0</v>
      </c>
    </row>
    <row r="464" ht="13.5" customHeight="1">
      <c r="A464">
        <v>400.0</v>
      </c>
      <c r="C464" s="1">
        <v>0.0016302</v>
      </c>
      <c r="D464">
        <v>-185.373</v>
      </c>
      <c r="E464" s="3">
        <f t="shared" si="2"/>
        <v>0.8431640076</v>
      </c>
      <c r="F464">
        <v>7.0</v>
      </c>
      <c r="G464" s="10"/>
      <c r="I464" s="3">
        <f t="shared" si="3"/>
        <v>0.002107910019</v>
      </c>
      <c r="J464">
        <f t="shared" si="4"/>
        <v>0.120287894</v>
      </c>
      <c r="K464">
        <v>7.00955</v>
      </c>
      <c r="L464" s="4">
        <v>1.05</v>
      </c>
      <c r="M464" t="s">
        <v>482</v>
      </c>
      <c r="N464" t="s">
        <v>476</v>
      </c>
      <c r="P464" t="s">
        <v>475</v>
      </c>
      <c r="Q464" s="5"/>
      <c r="S464" s="3">
        <f t="shared" si="26"/>
        <v>613.4216661</v>
      </c>
      <c r="T464" s="28"/>
      <c r="U464" s="3">
        <f t="shared" si="5"/>
        <v>0.8431640076</v>
      </c>
      <c r="V464" t="s">
        <v>477</v>
      </c>
      <c r="W464" t="s">
        <v>186</v>
      </c>
      <c r="X464" t="s">
        <v>478</v>
      </c>
      <c r="Y464" s="11" t="s">
        <v>479</v>
      </c>
      <c r="AB464" s="1">
        <v>210.86</v>
      </c>
      <c r="AC464">
        <v>4.0</v>
      </c>
      <c r="AD464">
        <v>3.0</v>
      </c>
      <c r="AE464">
        <f t="shared" si="6"/>
        <v>12</v>
      </c>
      <c r="AF464">
        <f t="shared" si="7"/>
        <v>17.57166667</v>
      </c>
      <c r="AG464" t="s">
        <v>480</v>
      </c>
      <c r="AH464" s="11" t="s">
        <v>481</v>
      </c>
      <c r="AI464" s="6">
        <v>102553.0</v>
      </c>
      <c r="AJ464" s="7">
        <v>300.0</v>
      </c>
      <c r="AK464" s="3">
        <f t="shared" si="8"/>
        <v>34363.14913</v>
      </c>
      <c r="AL464" s="1">
        <f t="shared" si="9"/>
        <v>0.08541198024</v>
      </c>
      <c r="AM464" s="1">
        <v>216.0</v>
      </c>
      <c r="AN464" s="1">
        <v>96.0</v>
      </c>
    </row>
    <row r="465" ht="13.5" customHeight="1">
      <c r="A465">
        <v>700.0</v>
      </c>
      <c r="C465" s="1">
        <v>0.00233598</v>
      </c>
      <c r="D465">
        <v>-236.772</v>
      </c>
      <c r="E465" s="3">
        <f t="shared" si="2"/>
        <v>1.679923886</v>
      </c>
      <c r="F465">
        <v>7.0</v>
      </c>
      <c r="G465" s="10"/>
      <c r="I465" s="3">
        <f t="shared" si="3"/>
        <v>0.002399891266</v>
      </c>
      <c r="J465">
        <f t="shared" si="4"/>
        <v>0.2322839365</v>
      </c>
      <c r="K465">
        <v>7.2322</v>
      </c>
      <c r="L465" s="4">
        <v>1.05</v>
      </c>
      <c r="M465" t="s">
        <v>482</v>
      </c>
      <c r="N465" t="s">
        <v>476</v>
      </c>
      <c r="P465" t="s">
        <v>475</v>
      </c>
      <c r="Q465" s="5"/>
      <c r="S465" s="3">
        <f t="shared" si="26"/>
        <v>428.0858569</v>
      </c>
      <c r="T465" s="28"/>
      <c r="U465" s="3">
        <f t="shared" si="5"/>
        <v>1.679923886</v>
      </c>
      <c r="V465" t="s">
        <v>477</v>
      </c>
      <c r="W465" t="s">
        <v>186</v>
      </c>
      <c r="X465" t="s">
        <v>478</v>
      </c>
      <c r="Y465" s="11" t="s">
        <v>479</v>
      </c>
      <c r="AB465" s="1">
        <v>210.86</v>
      </c>
      <c r="AC465">
        <v>4.0</v>
      </c>
      <c r="AD465">
        <v>3.0</v>
      </c>
      <c r="AE465">
        <f t="shared" si="6"/>
        <v>12</v>
      </c>
      <c r="AF465">
        <f t="shared" si="7"/>
        <v>17.57166667</v>
      </c>
      <c r="AG465" t="s">
        <v>480</v>
      </c>
      <c r="AH465" s="11" t="s">
        <v>481</v>
      </c>
      <c r="AI465" s="6">
        <v>102553.0</v>
      </c>
      <c r="AJ465" s="7">
        <v>300.0</v>
      </c>
      <c r="AK465" s="3">
        <f t="shared" si="8"/>
        <v>56060.97998</v>
      </c>
      <c r="AL465" s="1">
        <f t="shared" si="9"/>
        <v>0.1010993396</v>
      </c>
      <c r="AM465" s="1">
        <v>216.0</v>
      </c>
      <c r="AN465" s="1">
        <v>96.0</v>
      </c>
    </row>
    <row r="466" ht="13.5" customHeight="1">
      <c r="A466">
        <v>1000.0</v>
      </c>
      <c r="C466" s="1">
        <v>0.0029791600000000002</v>
      </c>
      <c r="D466">
        <v>-250.86</v>
      </c>
      <c r="E466" s="3">
        <f t="shared" si="2"/>
        <v>2.112365217</v>
      </c>
      <c r="F466">
        <v>7.0</v>
      </c>
      <c r="G466" s="10"/>
      <c r="I466" s="3">
        <f t="shared" si="3"/>
        <v>0.002112365217</v>
      </c>
      <c r="J466">
        <f t="shared" si="4"/>
        <v>0.2753379498</v>
      </c>
      <c r="K466">
        <v>7.6719</v>
      </c>
      <c r="L466" s="4">
        <v>1.05</v>
      </c>
      <c r="M466" t="s">
        <v>482</v>
      </c>
      <c r="N466" t="s">
        <v>476</v>
      </c>
      <c r="P466" t="s">
        <v>475</v>
      </c>
      <c r="Q466" s="5"/>
      <c r="S466" s="3">
        <f t="shared" si="26"/>
        <v>335.6650868</v>
      </c>
      <c r="T466" s="28"/>
      <c r="U466" s="3">
        <f t="shared" si="5"/>
        <v>2.112365217</v>
      </c>
      <c r="V466" t="s">
        <v>477</v>
      </c>
      <c r="W466" t="s">
        <v>186</v>
      </c>
      <c r="X466" t="s">
        <v>478</v>
      </c>
      <c r="Y466" s="11" t="s">
        <v>479</v>
      </c>
      <c r="AB466" s="1">
        <v>210.86</v>
      </c>
      <c r="AC466">
        <v>4.0</v>
      </c>
      <c r="AD466">
        <v>3.0</v>
      </c>
      <c r="AE466">
        <f t="shared" si="6"/>
        <v>12</v>
      </c>
      <c r="AF466">
        <f t="shared" si="7"/>
        <v>17.57166667</v>
      </c>
      <c r="AG466" t="s">
        <v>480</v>
      </c>
      <c r="AH466" s="11" t="s">
        <v>481</v>
      </c>
      <c r="AI466" s="6">
        <v>102553.0</v>
      </c>
      <c r="AJ466" s="7">
        <v>300.0</v>
      </c>
      <c r="AK466" s="3">
        <f t="shared" si="8"/>
        <v>62930.7396</v>
      </c>
      <c r="AL466" s="1">
        <f t="shared" si="9"/>
        <v>0.1067561897</v>
      </c>
      <c r="AM466" s="1">
        <v>216.0</v>
      </c>
      <c r="AN466" s="1">
        <v>96.0</v>
      </c>
    </row>
    <row r="467" ht="13.5" customHeight="1">
      <c r="A467">
        <v>300.0</v>
      </c>
      <c r="C467" s="1">
        <v>0.00111024</v>
      </c>
      <c r="D467">
        <v>-130.766</v>
      </c>
      <c r="E467" s="3">
        <f t="shared" si="2"/>
        <v>0.4620554139</v>
      </c>
      <c r="F467">
        <v>7.0</v>
      </c>
      <c r="G467" s="10"/>
      <c r="I467" s="3">
        <f t="shared" si="3"/>
        <v>0.001540184713</v>
      </c>
      <c r="J467">
        <f t="shared" si="4"/>
        <v>0.0796335596</v>
      </c>
      <c r="K467">
        <v>5.80227</v>
      </c>
      <c r="L467" s="4">
        <v>1.1</v>
      </c>
      <c r="M467" t="s">
        <v>483</v>
      </c>
      <c r="N467" t="s">
        <v>476</v>
      </c>
      <c r="P467" t="s">
        <v>475</v>
      </c>
      <c r="Q467" s="5"/>
      <c r="S467" s="3">
        <f t="shared" si="26"/>
        <v>900.7061536</v>
      </c>
      <c r="T467" s="28"/>
      <c r="U467" s="3">
        <f t="shared" si="5"/>
        <v>0.4620554139</v>
      </c>
      <c r="V467" t="s">
        <v>477</v>
      </c>
      <c r="W467" t="s">
        <v>186</v>
      </c>
      <c r="X467" t="s">
        <v>478</v>
      </c>
      <c r="Y467" s="11" t="s">
        <v>479</v>
      </c>
      <c r="AB467" s="1">
        <v>210.86</v>
      </c>
      <c r="AC467">
        <v>4.0</v>
      </c>
      <c r="AD467">
        <v>3.0</v>
      </c>
      <c r="AE467">
        <f t="shared" si="6"/>
        <v>12</v>
      </c>
      <c r="AF467">
        <f t="shared" si="7"/>
        <v>17.57166667</v>
      </c>
      <c r="AG467" t="s">
        <v>480</v>
      </c>
      <c r="AH467" s="11" t="s">
        <v>481</v>
      </c>
      <c r="AI467" s="6">
        <v>102553.0</v>
      </c>
      <c r="AJ467" s="7">
        <v>300.0</v>
      </c>
      <c r="AK467" s="3">
        <f t="shared" si="8"/>
        <v>17099.74676</v>
      </c>
      <c r="AL467" s="1">
        <f t="shared" si="9"/>
        <v>0.1136308556</v>
      </c>
      <c r="AM467" s="1">
        <v>216.0</v>
      </c>
      <c r="AN467" s="1">
        <v>96.0</v>
      </c>
    </row>
    <row r="468" ht="13.5" customHeight="1">
      <c r="A468">
        <v>400.0</v>
      </c>
      <c r="C468" s="1">
        <v>0.00129687</v>
      </c>
      <c r="D468">
        <v>-151.928</v>
      </c>
      <c r="E468" s="3">
        <f t="shared" si="2"/>
        <v>0.7119331061</v>
      </c>
      <c r="F468">
        <v>7.0</v>
      </c>
      <c r="G468" s="10"/>
      <c r="I468" s="3">
        <f t="shared" si="3"/>
        <v>0.001779832765</v>
      </c>
      <c r="J468">
        <f t="shared" si="4"/>
        <v>0.1221154556</v>
      </c>
      <c r="K468">
        <v>5.83</v>
      </c>
      <c r="L468" s="4">
        <v>1.1</v>
      </c>
      <c r="M468" t="s">
        <v>483</v>
      </c>
      <c r="N468" t="s">
        <v>476</v>
      </c>
      <c r="P468" t="s">
        <v>475</v>
      </c>
      <c r="Q468" s="5"/>
      <c r="S468" s="3">
        <f t="shared" si="26"/>
        <v>771.0873102</v>
      </c>
      <c r="T468" s="28"/>
      <c r="U468" s="3">
        <f t="shared" si="5"/>
        <v>0.7119331061</v>
      </c>
      <c r="V468" t="s">
        <v>477</v>
      </c>
      <c r="W468" t="s">
        <v>186</v>
      </c>
      <c r="X468" t="s">
        <v>478</v>
      </c>
      <c r="Y468" s="11" t="s">
        <v>479</v>
      </c>
      <c r="AB468" s="1">
        <v>210.86</v>
      </c>
      <c r="AC468">
        <v>4.0</v>
      </c>
      <c r="AD468">
        <v>3.0</v>
      </c>
      <c r="AE468">
        <f t="shared" si="6"/>
        <v>12</v>
      </c>
      <c r="AF468">
        <f t="shared" si="7"/>
        <v>17.57166667</v>
      </c>
      <c r="AG468" t="s">
        <v>480</v>
      </c>
      <c r="AH468" s="11" t="s">
        <v>481</v>
      </c>
      <c r="AI468" s="6">
        <v>102553.0</v>
      </c>
      <c r="AJ468" s="7">
        <v>300.0</v>
      </c>
      <c r="AK468" s="3">
        <f t="shared" si="8"/>
        <v>23082.11718</v>
      </c>
      <c r="AL468" s="1">
        <f t="shared" si="9"/>
        <v>0.1290876869</v>
      </c>
      <c r="AM468" s="1">
        <v>216.0</v>
      </c>
      <c r="AN468" s="1">
        <v>96.0</v>
      </c>
    </row>
    <row r="469" ht="13.5" customHeight="1">
      <c r="A469">
        <v>700.0</v>
      </c>
      <c r="C469" s="1">
        <v>0.0018429</v>
      </c>
      <c r="D469">
        <v>-189.172</v>
      </c>
      <c r="E469" s="3">
        <f t="shared" si="2"/>
        <v>1.359283299</v>
      </c>
      <c r="F469">
        <v>7.0</v>
      </c>
      <c r="G469" s="10"/>
      <c r="I469" s="3">
        <f t="shared" si="3"/>
        <v>0.001941833284</v>
      </c>
      <c r="J469">
        <f t="shared" si="4"/>
        <v>0.2181302954</v>
      </c>
      <c r="K469">
        <v>6.23152</v>
      </c>
      <c r="L469" s="4">
        <v>1.1</v>
      </c>
      <c r="M469" t="s">
        <v>483</v>
      </c>
      <c r="N469" t="s">
        <v>476</v>
      </c>
      <c r="P469" t="s">
        <v>475</v>
      </c>
      <c r="Q469" s="5"/>
      <c r="S469" s="3">
        <f t="shared" si="26"/>
        <v>542.6230398</v>
      </c>
      <c r="T469" s="28"/>
      <c r="U469" s="3">
        <f t="shared" si="5"/>
        <v>1.359283299</v>
      </c>
      <c r="V469" t="s">
        <v>477</v>
      </c>
      <c r="W469" t="s">
        <v>186</v>
      </c>
      <c r="X469" t="s">
        <v>478</v>
      </c>
      <c r="Y469" s="11" t="s">
        <v>479</v>
      </c>
      <c r="AB469" s="1">
        <v>210.86</v>
      </c>
      <c r="AC469">
        <v>4.0</v>
      </c>
      <c r="AD469">
        <v>3.0</v>
      </c>
      <c r="AE469">
        <f t="shared" si="6"/>
        <v>12</v>
      </c>
      <c r="AF469">
        <f t="shared" si="7"/>
        <v>17.57166667</v>
      </c>
      <c r="AG469" t="s">
        <v>480</v>
      </c>
      <c r="AH469" s="11" t="s">
        <v>481</v>
      </c>
      <c r="AI469" s="6">
        <v>102553.0</v>
      </c>
      <c r="AJ469" s="7">
        <v>300.0</v>
      </c>
      <c r="AK469" s="3">
        <f t="shared" si="8"/>
        <v>35786.04558</v>
      </c>
      <c r="AL469" s="1">
        <f t="shared" si="9"/>
        <v>0.1487277826</v>
      </c>
      <c r="AM469" s="1">
        <v>216.0</v>
      </c>
      <c r="AN469" s="1">
        <v>96.0</v>
      </c>
    </row>
    <row r="470" ht="13.5" customHeight="1">
      <c r="A470">
        <v>1000.0</v>
      </c>
      <c r="C470" s="1">
        <v>0.00242362</v>
      </c>
      <c r="D470">
        <v>-199.4</v>
      </c>
      <c r="E470" s="3">
        <f t="shared" si="2"/>
        <v>1.640536058</v>
      </c>
      <c r="F470">
        <v>7.0</v>
      </c>
      <c r="G470" s="10"/>
      <c r="I470" s="3">
        <f t="shared" si="3"/>
        <v>0.001640536058</v>
      </c>
      <c r="J470">
        <f t="shared" si="4"/>
        <v>0.2422320678</v>
      </c>
      <c r="K470">
        <v>6.77258</v>
      </c>
      <c r="L470" s="4">
        <v>1.1</v>
      </c>
      <c r="M470" t="s">
        <v>483</v>
      </c>
      <c r="N470" t="s">
        <v>476</v>
      </c>
      <c r="P470" t="s">
        <v>475</v>
      </c>
      <c r="Q470" s="5"/>
      <c r="S470" s="3">
        <f t="shared" si="26"/>
        <v>412.6059366</v>
      </c>
      <c r="T470" s="28"/>
      <c r="U470" s="3">
        <f t="shared" si="5"/>
        <v>1.640536058</v>
      </c>
      <c r="V470" t="s">
        <v>477</v>
      </c>
      <c r="W470" t="s">
        <v>186</v>
      </c>
      <c r="X470" t="s">
        <v>478</v>
      </c>
      <c r="Y470" s="11" t="s">
        <v>479</v>
      </c>
      <c r="AB470" s="1">
        <v>210.86</v>
      </c>
      <c r="AC470">
        <v>4.0</v>
      </c>
      <c r="AD470">
        <v>3.0</v>
      </c>
      <c r="AE470">
        <f t="shared" si="6"/>
        <v>12</v>
      </c>
      <c r="AF470">
        <f t="shared" si="7"/>
        <v>17.57166667</v>
      </c>
      <c r="AG470" t="s">
        <v>480</v>
      </c>
      <c r="AH470" s="11" t="s">
        <v>481</v>
      </c>
      <c r="AI470" s="6">
        <v>102553.0</v>
      </c>
      <c r="AJ470" s="7">
        <v>300.0</v>
      </c>
      <c r="AK470" s="3">
        <f t="shared" si="8"/>
        <v>39760.36</v>
      </c>
      <c r="AL470" s="1">
        <f t="shared" si="9"/>
        <v>0.1486521363</v>
      </c>
      <c r="AM470" s="1">
        <v>216.0</v>
      </c>
      <c r="AN470" s="1">
        <v>96.0</v>
      </c>
    </row>
    <row r="471" ht="13.5" customHeight="1">
      <c r="A471" s="1">
        <v>300.0</v>
      </c>
      <c r="B471" s="1"/>
      <c r="C471" s="10">
        <v>1.46517E-4</v>
      </c>
      <c r="D471" s="1">
        <v>-18.17146</v>
      </c>
      <c r="E471" s="3">
        <f t="shared" si="2"/>
        <v>0.06761030294</v>
      </c>
      <c r="F471" s="1"/>
      <c r="G471" s="10"/>
      <c r="H471" s="1"/>
      <c r="I471" s="3">
        <f t="shared" si="3"/>
        <v>0.0002253676765</v>
      </c>
      <c r="J471" s="1">
        <f t="shared" si="4"/>
        <v>0.008327744733</v>
      </c>
      <c r="K471" s="1">
        <v>8.118681</v>
      </c>
      <c r="L471" s="4"/>
      <c r="M471" s="1" t="s">
        <v>484</v>
      </c>
      <c r="N471" s="1" t="s">
        <v>476</v>
      </c>
      <c r="O471" s="1"/>
      <c r="P471" s="1" t="s">
        <v>475</v>
      </c>
      <c r="Q471" s="5"/>
      <c r="R471" s="1"/>
      <c r="S471" s="3">
        <f t="shared" si="26"/>
        <v>6825.14657</v>
      </c>
      <c r="T471" s="28"/>
      <c r="U471" s="3"/>
      <c r="V471" s="1"/>
      <c r="W471" s="1"/>
      <c r="X471" s="1"/>
      <c r="Y471" s="11"/>
      <c r="Z471" s="1"/>
      <c r="AA471" s="1"/>
      <c r="AB471" s="1"/>
      <c r="AC471" s="1"/>
      <c r="AD471" s="1"/>
      <c r="AE471" s="1"/>
      <c r="AF471" s="1"/>
      <c r="AG471" s="1"/>
      <c r="AH471" s="11"/>
      <c r="AI471" s="6"/>
      <c r="AJ471" s="7"/>
      <c r="AK471" s="3"/>
      <c r="AL471" s="1">
        <f t="shared" si="9"/>
        <v>0.6153717937</v>
      </c>
      <c r="AM471" s="1"/>
      <c r="AN471" s="1"/>
      <c r="AO471" s="1"/>
      <c r="AP471" s="1"/>
    </row>
    <row r="472" ht="13.5" customHeight="1">
      <c r="A472">
        <v>300.0</v>
      </c>
      <c r="C472" s="1">
        <v>1.6084900000000002E-4</v>
      </c>
      <c r="D472" s="10">
        <v>-81.3436</v>
      </c>
      <c r="E472" s="3">
        <f t="shared" si="2"/>
        <v>1.234098054</v>
      </c>
      <c r="F472" s="1">
        <v>8.0</v>
      </c>
      <c r="G472" s="10"/>
      <c r="H472" s="10"/>
      <c r="I472" s="3">
        <f t="shared" si="3"/>
        <v>0.004113660179</v>
      </c>
      <c r="J472" t="str">
        <f t="shared" si="4"/>
        <v/>
      </c>
      <c r="L472" s="4">
        <v>8.0</v>
      </c>
      <c r="M472" t="s">
        <v>485</v>
      </c>
      <c r="N472" t="s">
        <v>486</v>
      </c>
      <c r="P472" t="s">
        <v>487</v>
      </c>
      <c r="Q472" s="5"/>
      <c r="S472" s="3">
        <f t="shared" si="26"/>
        <v>6217.010985</v>
      </c>
      <c r="T472" s="28"/>
      <c r="U472" s="3">
        <f t="shared" ref="U472:U1099" si="27">IFERROR(I472*A472,"")</f>
        <v>1.234098054</v>
      </c>
      <c r="V472" t="s">
        <v>488</v>
      </c>
      <c r="W472" t="s">
        <v>489</v>
      </c>
      <c r="X472" t="s">
        <v>490</v>
      </c>
      <c r="Y472" s="11" t="s">
        <v>491</v>
      </c>
      <c r="AB472" s="1">
        <v>195.59</v>
      </c>
      <c r="AC472">
        <v>6.0</v>
      </c>
      <c r="AD472">
        <v>1.0</v>
      </c>
      <c r="AE472">
        <f t="shared" ref="AE472:AE1095" si="28">AD472*AC472</f>
        <v>6</v>
      </c>
      <c r="AF472">
        <f t="shared" ref="AF472:AF1095" si="29">AB472/AE472</f>
        <v>32.59833333</v>
      </c>
      <c r="AG472" t="s">
        <v>492</v>
      </c>
      <c r="AH472" s="11" t="s">
        <v>493</v>
      </c>
      <c r="AI472" s="6">
        <v>617054.0</v>
      </c>
      <c r="AJ472" s="7">
        <v>300.0</v>
      </c>
      <c r="AK472" s="3">
        <f t="shared" ref="AK472:AK1099" si="30">IFERROR((D472)^2,"")</f>
        <v>6616.781261</v>
      </c>
      <c r="AL472" s="1" t="str">
        <f t="shared" si="9"/>
        <v/>
      </c>
      <c r="AM472" s="1">
        <v>166.0</v>
      </c>
      <c r="AN472" s="1">
        <v>12.0</v>
      </c>
    </row>
    <row r="473" ht="13.5" customHeight="1">
      <c r="A473">
        <v>400.0</v>
      </c>
      <c r="C473" s="1">
        <v>1.55432E-4</v>
      </c>
      <c r="D473" s="10">
        <v>-69.2991</v>
      </c>
      <c r="E473" s="3">
        <f t="shared" si="2"/>
        <v>1.235875563</v>
      </c>
      <c r="F473" s="1">
        <v>8.0</v>
      </c>
      <c r="G473" s="10"/>
      <c r="H473" s="10"/>
      <c r="I473" s="3">
        <f t="shared" si="3"/>
        <v>0.003089688906</v>
      </c>
      <c r="J473" t="str">
        <f t="shared" si="4"/>
        <v/>
      </c>
      <c r="L473" s="4">
        <v>8.0</v>
      </c>
      <c r="M473" t="s">
        <v>485</v>
      </c>
      <c r="N473" t="s">
        <v>486</v>
      </c>
      <c r="P473" t="s">
        <v>487</v>
      </c>
      <c r="Q473" s="5"/>
      <c r="S473" s="3">
        <f t="shared" si="26"/>
        <v>6433.68161</v>
      </c>
      <c r="T473" s="28"/>
      <c r="U473" s="3">
        <f t="shared" si="27"/>
        <v>1.235875563</v>
      </c>
      <c r="V473" t="s">
        <v>488</v>
      </c>
      <c r="W473" t="s">
        <v>489</v>
      </c>
      <c r="X473" t="s">
        <v>490</v>
      </c>
      <c r="Y473" s="11" t="s">
        <v>491</v>
      </c>
      <c r="AB473" s="1">
        <v>195.59</v>
      </c>
      <c r="AC473">
        <v>6.0</v>
      </c>
      <c r="AD473">
        <v>1.0</v>
      </c>
      <c r="AE473">
        <f t="shared" si="28"/>
        <v>6</v>
      </c>
      <c r="AF473">
        <f t="shared" si="29"/>
        <v>32.59833333</v>
      </c>
      <c r="AG473" t="s">
        <v>492</v>
      </c>
      <c r="AH473" s="11" t="s">
        <v>493</v>
      </c>
      <c r="AI473" s="6">
        <v>617054.0</v>
      </c>
      <c r="AJ473" s="7">
        <v>300.0</v>
      </c>
      <c r="AK473" s="3">
        <f t="shared" si="30"/>
        <v>4802.365261</v>
      </c>
      <c r="AL473" s="1" t="str">
        <f t="shared" si="9"/>
        <v/>
      </c>
      <c r="AM473" s="1">
        <v>166.0</v>
      </c>
      <c r="AN473" s="1">
        <v>12.0</v>
      </c>
    </row>
    <row r="474" ht="13.5" customHeight="1">
      <c r="A474">
        <v>300.0</v>
      </c>
      <c r="C474" s="1">
        <v>1.82312E-4</v>
      </c>
      <c r="D474" s="10">
        <v>-80.7513</v>
      </c>
      <c r="E474" s="3">
        <f t="shared" si="2"/>
        <v>1.073013151</v>
      </c>
      <c r="F474" s="1">
        <v>8.0</v>
      </c>
      <c r="G474" s="10"/>
      <c r="H474" s="10"/>
      <c r="I474" s="3">
        <f t="shared" si="3"/>
        <v>0.003576710503</v>
      </c>
      <c r="J474" t="str">
        <f t="shared" si="4"/>
        <v/>
      </c>
      <c r="L474" s="4">
        <v>10.0</v>
      </c>
      <c r="M474" t="s">
        <v>494</v>
      </c>
      <c r="N474" t="s">
        <v>486</v>
      </c>
      <c r="P474" t="s">
        <v>487</v>
      </c>
      <c r="Q474" s="5"/>
      <c r="S474" s="3">
        <f t="shared" si="26"/>
        <v>5485.102462</v>
      </c>
      <c r="T474" s="28"/>
      <c r="U474" s="3">
        <f t="shared" si="27"/>
        <v>1.073013151</v>
      </c>
      <c r="V474" t="s">
        <v>488</v>
      </c>
      <c r="W474" t="s">
        <v>489</v>
      </c>
      <c r="X474" t="s">
        <v>490</v>
      </c>
      <c r="Y474" s="11" t="s">
        <v>491</v>
      </c>
      <c r="AB474" s="1">
        <v>195.59</v>
      </c>
      <c r="AC474">
        <v>6.0</v>
      </c>
      <c r="AD474">
        <v>1.0</v>
      </c>
      <c r="AE474">
        <f t="shared" si="28"/>
        <v>6</v>
      </c>
      <c r="AF474">
        <f t="shared" si="29"/>
        <v>32.59833333</v>
      </c>
      <c r="AG474" t="s">
        <v>492</v>
      </c>
      <c r="AH474" s="11" t="s">
        <v>493</v>
      </c>
      <c r="AI474" s="6">
        <v>617054.0</v>
      </c>
      <c r="AJ474" s="7">
        <v>300.0</v>
      </c>
      <c r="AK474" s="3">
        <f t="shared" si="30"/>
        <v>6520.772452</v>
      </c>
      <c r="AL474" s="1" t="str">
        <f t="shared" si="9"/>
        <v/>
      </c>
      <c r="AM474" s="1">
        <v>166.0</v>
      </c>
      <c r="AN474" s="1">
        <v>12.0</v>
      </c>
    </row>
    <row r="475" ht="13.5" customHeight="1">
      <c r="A475">
        <v>400.0</v>
      </c>
      <c r="C475" s="1">
        <v>1.8076099999999999E-4</v>
      </c>
      <c r="D475" s="10">
        <v>-68.5094</v>
      </c>
      <c r="E475" s="3">
        <f t="shared" si="2"/>
        <v>1.038617376</v>
      </c>
      <c r="F475" s="1">
        <v>8.0</v>
      </c>
      <c r="G475" s="10"/>
      <c r="H475" s="10"/>
      <c r="I475" s="3">
        <f t="shared" si="3"/>
        <v>0.00259654344</v>
      </c>
      <c r="J475" t="str">
        <f t="shared" si="4"/>
        <v/>
      </c>
      <c r="L475" s="4">
        <v>10.0</v>
      </c>
      <c r="M475" t="s">
        <v>494</v>
      </c>
      <c r="N475" t="s">
        <v>486</v>
      </c>
      <c r="P475" t="s">
        <v>487</v>
      </c>
      <c r="Q475" s="5"/>
      <c r="S475" s="3">
        <f t="shared" si="26"/>
        <v>5532.166784</v>
      </c>
      <c r="T475" s="28"/>
      <c r="U475" s="3">
        <f t="shared" si="27"/>
        <v>1.038617376</v>
      </c>
      <c r="V475" t="s">
        <v>488</v>
      </c>
      <c r="W475" t="s">
        <v>489</v>
      </c>
      <c r="X475" t="s">
        <v>490</v>
      </c>
      <c r="Y475" s="11" t="s">
        <v>491</v>
      </c>
      <c r="AB475" s="1">
        <v>195.59</v>
      </c>
      <c r="AC475">
        <v>6.0</v>
      </c>
      <c r="AD475">
        <v>1.0</v>
      </c>
      <c r="AE475">
        <f t="shared" si="28"/>
        <v>6</v>
      </c>
      <c r="AF475">
        <f t="shared" si="29"/>
        <v>32.59833333</v>
      </c>
      <c r="AG475" t="s">
        <v>492</v>
      </c>
      <c r="AH475" s="11" t="s">
        <v>493</v>
      </c>
      <c r="AI475" s="6">
        <v>617054.0</v>
      </c>
      <c r="AJ475" s="7">
        <v>300.0</v>
      </c>
      <c r="AK475" s="3">
        <f t="shared" si="30"/>
        <v>4693.537888</v>
      </c>
      <c r="AL475" s="1" t="str">
        <f t="shared" si="9"/>
        <v/>
      </c>
      <c r="AM475" s="1">
        <v>166.0</v>
      </c>
      <c r="AN475" s="1">
        <v>12.0</v>
      </c>
    </row>
    <row r="476" ht="13.5" customHeight="1">
      <c r="A476">
        <v>300.0</v>
      </c>
      <c r="C476" s="1">
        <v>1.72072E-4</v>
      </c>
      <c r="D476" s="10">
        <v>-85.2915</v>
      </c>
      <c r="E476" s="3">
        <f t="shared" si="2"/>
        <v>1.268301636</v>
      </c>
      <c r="F476" s="1">
        <v>8.0</v>
      </c>
      <c r="G476" s="10"/>
      <c r="H476" s="10"/>
      <c r="I476" s="3">
        <f t="shared" si="3"/>
        <v>0.004227672121</v>
      </c>
      <c r="J476" t="str">
        <f t="shared" si="4"/>
        <v/>
      </c>
      <c r="L476" s="4">
        <v>12.0</v>
      </c>
      <c r="M476" t="s">
        <v>495</v>
      </c>
      <c r="N476" t="s">
        <v>486</v>
      </c>
      <c r="P476" t="s">
        <v>487</v>
      </c>
      <c r="Q476" s="5"/>
      <c r="S476" s="3">
        <f t="shared" si="26"/>
        <v>5811.520759</v>
      </c>
      <c r="T476" s="28"/>
      <c r="U476" s="3">
        <f t="shared" si="27"/>
        <v>1.268301636</v>
      </c>
      <c r="V476" t="s">
        <v>488</v>
      </c>
      <c r="W476" t="s">
        <v>489</v>
      </c>
      <c r="X476" t="s">
        <v>490</v>
      </c>
      <c r="Y476" s="11" t="s">
        <v>491</v>
      </c>
      <c r="AB476" s="1">
        <v>195.59</v>
      </c>
      <c r="AC476">
        <v>6.0</v>
      </c>
      <c r="AD476">
        <v>1.0</v>
      </c>
      <c r="AE476">
        <f t="shared" si="28"/>
        <v>6</v>
      </c>
      <c r="AF476">
        <f t="shared" si="29"/>
        <v>32.59833333</v>
      </c>
      <c r="AG476" t="s">
        <v>492</v>
      </c>
      <c r="AH476" s="11" t="s">
        <v>493</v>
      </c>
      <c r="AI476" s="6">
        <v>617054.0</v>
      </c>
      <c r="AJ476" s="7">
        <v>300.0</v>
      </c>
      <c r="AK476" s="3">
        <f t="shared" si="30"/>
        <v>7274.639972</v>
      </c>
      <c r="AL476" s="1" t="str">
        <f t="shared" si="9"/>
        <v/>
      </c>
      <c r="AM476" s="1">
        <v>166.0</v>
      </c>
      <c r="AN476" s="1">
        <v>12.0</v>
      </c>
    </row>
    <row r="477" ht="13.5" customHeight="1">
      <c r="A477">
        <v>400.0</v>
      </c>
      <c r="C477" s="1">
        <v>1.67887E-4</v>
      </c>
      <c r="D477" s="10">
        <v>-72.8522</v>
      </c>
      <c r="E477" s="3">
        <f t="shared" si="2"/>
        <v>1.264527461</v>
      </c>
      <c r="F477" s="1">
        <v>8.0</v>
      </c>
      <c r="G477" s="10"/>
      <c r="H477" s="10"/>
      <c r="I477" s="3">
        <f t="shared" si="3"/>
        <v>0.003161318652</v>
      </c>
      <c r="J477" t="str">
        <f t="shared" si="4"/>
        <v/>
      </c>
      <c r="L477" s="4">
        <v>12.0</v>
      </c>
      <c r="M477" t="s">
        <v>495</v>
      </c>
      <c r="N477" t="s">
        <v>486</v>
      </c>
      <c r="P477" t="s">
        <v>487</v>
      </c>
      <c r="Q477" s="5"/>
      <c r="S477" s="3">
        <f t="shared" si="26"/>
        <v>5956.387332</v>
      </c>
      <c r="T477" s="28"/>
      <c r="U477" s="3">
        <f t="shared" si="27"/>
        <v>1.264527461</v>
      </c>
      <c r="V477" t="s">
        <v>488</v>
      </c>
      <c r="W477" t="s">
        <v>489</v>
      </c>
      <c r="X477" t="s">
        <v>490</v>
      </c>
      <c r="Y477" s="11" t="s">
        <v>491</v>
      </c>
      <c r="AB477" s="1">
        <v>195.59</v>
      </c>
      <c r="AC477">
        <v>6.0</v>
      </c>
      <c r="AD477">
        <v>1.0</v>
      </c>
      <c r="AE477">
        <f t="shared" si="28"/>
        <v>6</v>
      </c>
      <c r="AF477">
        <f t="shared" si="29"/>
        <v>32.59833333</v>
      </c>
      <c r="AG477" t="s">
        <v>492</v>
      </c>
      <c r="AH477" s="11" t="s">
        <v>493</v>
      </c>
      <c r="AI477" s="6">
        <v>617054.0</v>
      </c>
      <c r="AJ477" s="7">
        <v>300.0</v>
      </c>
      <c r="AK477" s="3">
        <f t="shared" si="30"/>
        <v>5307.443045</v>
      </c>
      <c r="AL477" s="1" t="str">
        <f t="shared" si="9"/>
        <v/>
      </c>
      <c r="AM477" s="1">
        <v>166.0</v>
      </c>
      <c r="AN477" s="1">
        <v>12.0</v>
      </c>
    </row>
    <row r="478" ht="13.5" customHeight="1">
      <c r="A478">
        <v>300.0</v>
      </c>
      <c r="C478" s="1">
        <v>2.56248E-4</v>
      </c>
      <c r="D478" s="10">
        <v>-81.3443</v>
      </c>
      <c r="E478" s="3">
        <f t="shared" si="2"/>
        <v>0.7746669409</v>
      </c>
      <c r="F478" s="1">
        <v>8.0</v>
      </c>
      <c r="G478" s="10"/>
      <c r="H478" s="10"/>
      <c r="I478" s="3">
        <f t="shared" si="3"/>
        <v>0.002582223136</v>
      </c>
      <c r="J478" t="str">
        <f t="shared" si="4"/>
        <v/>
      </c>
      <c r="L478" s="4">
        <v>14.0</v>
      </c>
      <c r="M478" t="s">
        <v>496</v>
      </c>
      <c r="N478" t="s">
        <v>486</v>
      </c>
      <c r="P478" t="s">
        <v>487</v>
      </c>
      <c r="Q478" s="5"/>
      <c r="S478" s="3">
        <f t="shared" si="26"/>
        <v>3902.469483</v>
      </c>
      <c r="T478" s="28"/>
      <c r="U478" s="3">
        <f t="shared" si="27"/>
        <v>0.7746669409</v>
      </c>
      <c r="V478" t="s">
        <v>488</v>
      </c>
      <c r="W478" t="s">
        <v>489</v>
      </c>
      <c r="X478" t="s">
        <v>490</v>
      </c>
      <c r="Y478" s="11" t="s">
        <v>491</v>
      </c>
      <c r="AB478" s="1">
        <v>195.59</v>
      </c>
      <c r="AC478">
        <v>6.0</v>
      </c>
      <c r="AD478">
        <v>1.0</v>
      </c>
      <c r="AE478">
        <f t="shared" si="28"/>
        <v>6</v>
      </c>
      <c r="AF478">
        <f t="shared" si="29"/>
        <v>32.59833333</v>
      </c>
      <c r="AG478" t="s">
        <v>492</v>
      </c>
      <c r="AH478" s="11" t="s">
        <v>493</v>
      </c>
      <c r="AI478" s="6">
        <v>617054.0</v>
      </c>
      <c r="AJ478" s="7">
        <v>300.0</v>
      </c>
      <c r="AK478" s="3">
        <f t="shared" si="30"/>
        <v>6616.895142</v>
      </c>
      <c r="AL478" s="1" t="str">
        <f t="shared" si="9"/>
        <v/>
      </c>
      <c r="AM478" s="1">
        <v>166.0</v>
      </c>
      <c r="AN478" s="1">
        <v>12.0</v>
      </c>
    </row>
    <row r="479" ht="13.5" customHeight="1">
      <c r="A479">
        <v>400.0</v>
      </c>
      <c r="C479" s="1">
        <v>2.9260800000000003E-4</v>
      </c>
      <c r="D479" s="10">
        <v>-69.1017</v>
      </c>
      <c r="E479" s="3">
        <f t="shared" si="2"/>
        <v>0.6527565812</v>
      </c>
      <c r="F479" s="1">
        <v>8.0</v>
      </c>
      <c r="G479" s="10"/>
      <c r="H479" s="10"/>
      <c r="I479" s="3">
        <f t="shared" si="3"/>
        <v>0.001631891453</v>
      </c>
      <c r="J479" t="str">
        <f t="shared" si="4"/>
        <v/>
      </c>
      <c r="L479" s="4">
        <v>14.0</v>
      </c>
      <c r="M479" t="s">
        <v>496</v>
      </c>
      <c r="N479" t="s">
        <v>486</v>
      </c>
      <c r="P479" t="s">
        <v>487</v>
      </c>
      <c r="Q479" s="5"/>
      <c r="S479" s="3">
        <f t="shared" si="26"/>
        <v>3417.541557</v>
      </c>
      <c r="T479" s="28"/>
      <c r="U479" s="3">
        <f t="shared" si="27"/>
        <v>0.6527565812</v>
      </c>
      <c r="V479" t="s">
        <v>488</v>
      </c>
      <c r="W479" t="s">
        <v>489</v>
      </c>
      <c r="X479" t="s">
        <v>490</v>
      </c>
      <c r="Y479" s="11" t="s">
        <v>491</v>
      </c>
      <c r="AB479" s="1">
        <v>195.59</v>
      </c>
      <c r="AC479">
        <v>6.0</v>
      </c>
      <c r="AD479">
        <v>1.0</v>
      </c>
      <c r="AE479">
        <f t="shared" si="28"/>
        <v>6</v>
      </c>
      <c r="AF479">
        <f t="shared" si="29"/>
        <v>32.59833333</v>
      </c>
      <c r="AG479" t="s">
        <v>492</v>
      </c>
      <c r="AH479" s="11" t="s">
        <v>493</v>
      </c>
      <c r="AI479" s="6">
        <v>617054.0</v>
      </c>
      <c r="AJ479" s="7">
        <v>300.0</v>
      </c>
      <c r="AK479" s="3">
        <f t="shared" si="30"/>
        <v>4775.044943</v>
      </c>
      <c r="AL479" s="1" t="str">
        <f t="shared" si="9"/>
        <v/>
      </c>
      <c r="AM479" s="1">
        <v>166.0</v>
      </c>
      <c r="AN479" s="1">
        <v>12.0</v>
      </c>
    </row>
    <row r="480" ht="13.5" customHeight="1">
      <c r="A480">
        <v>300.0</v>
      </c>
      <c r="C480" s="1">
        <v>2.59558E-4</v>
      </c>
      <c r="D480" s="10">
        <v>-75.2246</v>
      </c>
      <c r="E480" s="3">
        <f t="shared" si="2"/>
        <v>0.6540434637</v>
      </c>
      <c r="F480" s="1">
        <v>8.0</v>
      </c>
      <c r="G480" s="10"/>
      <c r="H480" s="10"/>
      <c r="I480" s="3">
        <f t="shared" si="3"/>
        <v>0.002180144879</v>
      </c>
      <c r="J480" t="str">
        <f t="shared" si="4"/>
        <v/>
      </c>
      <c r="L480" s="4">
        <v>17.0</v>
      </c>
      <c r="M480" t="s">
        <v>497</v>
      </c>
      <c r="N480" t="s">
        <v>486</v>
      </c>
      <c r="P480" t="s">
        <v>487</v>
      </c>
      <c r="Q480" s="5"/>
      <c r="S480" s="3">
        <f t="shared" si="26"/>
        <v>3852.703442</v>
      </c>
      <c r="T480" s="28"/>
      <c r="U480" s="3">
        <f t="shared" si="27"/>
        <v>0.6540434637</v>
      </c>
      <c r="V480" t="s">
        <v>488</v>
      </c>
      <c r="W480" t="s">
        <v>489</v>
      </c>
      <c r="X480" t="s">
        <v>490</v>
      </c>
      <c r="Y480" s="11" t="s">
        <v>491</v>
      </c>
      <c r="AB480" s="1">
        <v>195.59</v>
      </c>
      <c r="AC480">
        <v>6.0</v>
      </c>
      <c r="AD480">
        <v>1.0</v>
      </c>
      <c r="AE480">
        <f t="shared" si="28"/>
        <v>6</v>
      </c>
      <c r="AF480">
        <f t="shared" si="29"/>
        <v>32.59833333</v>
      </c>
      <c r="AG480" t="s">
        <v>492</v>
      </c>
      <c r="AH480" s="11" t="s">
        <v>493</v>
      </c>
      <c r="AI480" s="6">
        <v>617054.0</v>
      </c>
      <c r="AJ480" s="7">
        <v>300.0</v>
      </c>
      <c r="AK480" s="3">
        <f t="shared" si="30"/>
        <v>5658.740445</v>
      </c>
      <c r="AL480" s="1" t="str">
        <f t="shared" si="9"/>
        <v/>
      </c>
      <c r="AM480" s="1">
        <v>166.0</v>
      </c>
      <c r="AN480" s="1">
        <v>12.0</v>
      </c>
    </row>
    <row r="481" ht="13.5" customHeight="1">
      <c r="A481">
        <v>400.0</v>
      </c>
      <c r="C481" s="1">
        <v>2.85183E-4</v>
      </c>
      <c r="D481" s="10">
        <v>-61.5956</v>
      </c>
      <c r="E481" s="3">
        <f t="shared" si="2"/>
        <v>0.5321520482</v>
      </c>
      <c r="F481" s="1">
        <v>8.0</v>
      </c>
      <c r="G481" s="10"/>
      <c r="H481" s="10"/>
      <c r="I481" s="3">
        <f t="shared" si="3"/>
        <v>0.001330380121</v>
      </c>
      <c r="J481" t="str">
        <f t="shared" si="4"/>
        <v/>
      </c>
      <c r="L481" s="4">
        <v>17.0</v>
      </c>
      <c r="M481" t="s">
        <v>497</v>
      </c>
      <c r="N481" t="s">
        <v>486</v>
      </c>
      <c r="P481" t="s">
        <v>487</v>
      </c>
      <c r="Q481" s="5"/>
      <c r="S481" s="3">
        <f t="shared" si="26"/>
        <v>3506.520375</v>
      </c>
      <c r="T481" s="28"/>
      <c r="U481" s="3">
        <f t="shared" si="27"/>
        <v>0.5321520482</v>
      </c>
      <c r="V481" t="s">
        <v>488</v>
      </c>
      <c r="W481" t="s">
        <v>489</v>
      </c>
      <c r="X481" t="s">
        <v>490</v>
      </c>
      <c r="Y481" s="11" t="s">
        <v>491</v>
      </c>
      <c r="AB481" s="1">
        <v>195.59</v>
      </c>
      <c r="AC481">
        <v>6.0</v>
      </c>
      <c r="AD481">
        <v>1.0</v>
      </c>
      <c r="AE481">
        <f t="shared" si="28"/>
        <v>6</v>
      </c>
      <c r="AF481">
        <f t="shared" si="29"/>
        <v>32.59833333</v>
      </c>
      <c r="AG481" t="s">
        <v>492</v>
      </c>
      <c r="AH481" s="11" t="s">
        <v>493</v>
      </c>
      <c r="AI481" s="6">
        <v>617054.0</v>
      </c>
      <c r="AJ481" s="7">
        <v>300.0</v>
      </c>
      <c r="AK481" s="3">
        <f t="shared" si="30"/>
        <v>3794.017939</v>
      </c>
      <c r="AL481" s="1" t="str">
        <f t="shared" si="9"/>
        <v/>
      </c>
      <c r="AM481" s="1">
        <v>166.0</v>
      </c>
      <c r="AN481" s="1">
        <v>12.0</v>
      </c>
    </row>
    <row r="482" ht="13.5" customHeight="1">
      <c r="A482">
        <v>700.0</v>
      </c>
      <c r="C482" s="1">
        <v>0.08931</v>
      </c>
      <c r="D482">
        <v>8.02541</v>
      </c>
      <c r="E482" s="3">
        <f t="shared" si="2"/>
        <v>0.00005048151827</v>
      </c>
      <c r="F482">
        <v>1.0</v>
      </c>
      <c r="I482" s="3">
        <f t="shared" si="3"/>
        <v>0.00000007211645467</v>
      </c>
      <c r="J482" t="str">
        <f t="shared" si="4"/>
        <v/>
      </c>
      <c r="L482" s="4">
        <v>0.0</v>
      </c>
      <c r="M482" t="s">
        <v>498</v>
      </c>
      <c r="N482" t="s">
        <v>499</v>
      </c>
      <c r="P482" t="s">
        <v>35</v>
      </c>
      <c r="Q482" s="5"/>
      <c r="S482" s="3">
        <f t="shared" si="26"/>
        <v>11.19695443</v>
      </c>
      <c r="T482" s="28"/>
      <c r="U482" s="3">
        <f t="shared" si="27"/>
        <v>0.00005048151827</v>
      </c>
      <c r="V482" t="s">
        <v>443</v>
      </c>
      <c r="W482" t="s">
        <v>38</v>
      </c>
      <c r="X482" t="s">
        <v>500</v>
      </c>
      <c r="Y482" s="11" t="s">
        <v>501</v>
      </c>
      <c r="AB482" s="1">
        <v>598.91</v>
      </c>
      <c r="AC482">
        <v>3.0</v>
      </c>
      <c r="AD482">
        <v>20.0</v>
      </c>
      <c r="AE482">
        <f t="shared" si="28"/>
        <v>60</v>
      </c>
      <c r="AF482">
        <f t="shared" si="29"/>
        <v>9.981833333</v>
      </c>
      <c r="AG482" t="s">
        <v>502</v>
      </c>
      <c r="AH482" s="11" t="s">
        <v>503</v>
      </c>
      <c r="AI482" s="6">
        <v>200971.0</v>
      </c>
      <c r="AJ482" s="7">
        <v>300.0</v>
      </c>
      <c r="AK482" s="3">
        <f t="shared" si="30"/>
        <v>64.40720567</v>
      </c>
      <c r="AL482" s="1" t="str">
        <f t="shared" si="9"/>
        <v/>
      </c>
      <c r="AM482" s="1">
        <v>194.0</v>
      </c>
      <c r="AN482" s="1">
        <v>24.0</v>
      </c>
    </row>
    <row r="483" ht="13.5" customHeight="1">
      <c r="A483">
        <v>1000.0</v>
      </c>
      <c r="C483" s="1">
        <v>0.0405007</v>
      </c>
      <c r="D483">
        <v>-20.1644</v>
      </c>
      <c r="E483" s="3">
        <f t="shared" si="2"/>
        <v>0.00100394074</v>
      </c>
      <c r="F483">
        <v>1.0</v>
      </c>
      <c r="I483" s="3">
        <f t="shared" si="3"/>
        <v>0.00000100394074</v>
      </c>
      <c r="J483" t="str">
        <f t="shared" si="4"/>
        <v/>
      </c>
      <c r="L483" s="4">
        <v>0.0</v>
      </c>
      <c r="M483" t="s">
        <v>498</v>
      </c>
      <c r="N483" t="s">
        <v>499</v>
      </c>
      <c r="P483" t="s">
        <v>35</v>
      </c>
      <c r="Q483" s="5"/>
      <c r="S483" s="3">
        <f t="shared" si="26"/>
        <v>24.69093127</v>
      </c>
      <c r="T483" s="28"/>
      <c r="U483" s="3">
        <f t="shared" si="27"/>
        <v>0.00100394074</v>
      </c>
      <c r="V483" t="s">
        <v>443</v>
      </c>
      <c r="W483" t="s">
        <v>38</v>
      </c>
      <c r="X483" t="s">
        <v>500</v>
      </c>
      <c r="Y483" s="11" t="s">
        <v>501</v>
      </c>
      <c r="AB483" s="1">
        <v>598.91</v>
      </c>
      <c r="AC483">
        <v>3.0</v>
      </c>
      <c r="AD483">
        <v>20.0</v>
      </c>
      <c r="AE483">
        <f t="shared" si="28"/>
        <v>60</v>
      </c>
      <c r="AF483">
        <f t="shared" si="29"/>
        <v>9.981833333</v>
      </c>
      <c r="AG483" t="s">
        <v>502</v>
      </c>
      <c r="AH483" s="11" t="s">
        <v>503</v>
      </c>
      <c r="AI483" s="6">
        <v>200971.0</v>
      </c>
      <c r="AJ483" s="7">
        <v>300.0</v>
      </c>
      <c r="AK483" s="3">
        <f t="shared" si="30"/>
        <v>406.6030274</v>
      </c>
      <c r="AL483" s="1" t="str">
        <f t="shared" si="9"/>
        <v/>
      </c>
      <c r="AM483" s="1">
        <v>194.0</v>
      </c>
      <c r="AN483" s="1">
        <v>24.0</v>
      </c>
    </row>
    <row r="484" ht="13.5" customHeight="1">
      <c r="A484">
        <v>300.0</v>
      </c>
      <c r="C484" s="1">
        <v>0.513021</v>
      </c>
      <c r="D484">
        <v>32.5598</v>
      </c>
      <c r="E484" s="3">
        <f t="shared" si="2"/>
        <v>0.00006199398715</v>
      </c>
      <c r="F484">
        <v>1.0</v>
      </c>
      <c r="I484" s="3">
        <f t="shared" si="3"/>
        <v>0.0000002066466238</v>
      </c>
      <c r="J484" t="str">
        <f t="shared" si="4"/>
        <v/>
      </c>
      <c r="L484" s="4">
        <v>0.5</v>
      </c>
      <c r="M484" t="s">
        <v>504</v>
      </c>
      <c r="N484" t="s">
        <v>499</v>
      </c>
      <c r="P484" t="s">
        <v>35</v>
      </c>
      <c r="Q484" s="5"/>
      <c r="S484" s="3">
        <f t="shared" si="26"/>
        <v>1.949237945</v>
      </c>
      <c r="T484" s="28"/>
      <c r="U484" s="3">
        <f t="shared" si="27"/>
        <v>0.00006199398715</v>
      </c>
      <c r="V484" t="s">
        <v>443</v>
      </c>
      <c r="W484" t="s">
        <v>38</v>
      </c>
      <c r="X484" t="s">
        <v>500</v>
      </c>
      <c r="Y484" s="11" t="s">
        <v>501</v>
      </c>
      <c r="AB484" s="1">
        <v>598.91</v>
      </c>
      <c r="AC484">
        <v>3.0</v>
      </c>
      <c r="AD484">
        <v>20.0</v>
      </c>
      <c r="AE484">
        <f t="shared" si="28"/>
        <v>60</v>
      </c>
      <c r="AF484">
        <f t="shared" si="29"/>
        <v>9.981833333</v>
      </c>
      <c r="AG484" t="s">
        <v>502</v>
      </c>
      <c r="AH484" s="11" t="s">
        <v>503</v>
      </c>
      <c r="AI484" s="6">
        <v>200971.0</v>
      </c>
      <c r="AJ484" s="7">
        <v>300.0</v>
      </c>
      <c r="AK484" s="3">
        <f t="shared" si="30"/>
        <v>1060.140576</v>
      </c>
      <c r="AL484" s="1" t="str">
        <f t="shared" si="9"/>
        <v/>
      </c>
      <c r="AM484" s="1">
        <v>194.0</v>
      </c>
      <c r="AN484" s="1">
        <v>24.0</v>
      </c>
    </row>
    <row r="485" ht="13.5" customHeight="1">
      <c r="A485">
        <v>400.0</v>
      </c>
      <c r="C485" s="1">
        <v>0.172634</v>
      </c>
      <c r="D485">
        <v>9.29006</v>
      </c>
      <c r="E485" s="3">
        <f t="shared" si="2"/>
        <v>0.00001999726932</v>
      </c>
      <c r="F485">
        <v>1.0</v>
      </c>
      <c r="I485" s="3">
        <f t="shared" si="3"/>
        <v>0.00000004999317331</v>
      </c>
      <c r="J485" t="str">
        <f t="shared" si="4"/>
        <v/>
      </c>
      <c r="L485" s="4">
        <v>0.5</v>
      </c>
      <c r="M485" t="s">
        <v>504</v>
      </c>
      <c r="N485" t="s">
        <v>499</v>
      </c>
      <c r="P485" t="s">
        <v>35</v>
      </c>
      <c r="Q485" s="5"/>
      <c r="S485" s="3">
        <f t="shared" si="26"/>
        <v>5.792601689</v>
      </c>
      <c r="T485" s="28"/>
      <c r="U485" s="3">
        <f t="shared" si="27"/>
        <v>0.00001999726932</v>
      </c>
      <c r="V485" t="s">
        <v>443</v>
      </c>
      <c r="W485" t="s">
        <v>38</v>
      </c>
      <c r="X485" t="s">
        <v>500</v>
      </c>
      <c r="Y485" s="11" t="s">
        <v>501</v>
      </c>
      <c r="AB485" s="1">
        <v>598.91</v>
      </c>
      <c r="AC485">
        <v>3.0</v>
      </c>
      <c r="AD485">
        <v>20.0</v>
      </c>
      <c r="AE485">
        <f t="shared" si="28"/>
        <v>60</v>
      </c>
      <c r="AF485">
        <f t="shared" si="29"/>
        <v>9.981833333</v>
      </c>
      <c r="AG485" t="s">
        <v>502</v>
      </c>
      <c r="AH485" s="11" t="s">
        <v>503</v>
      </c>
      <c r="AI485" s="6">
        <v>200971.0</v>
      </c>
      <c r="AJ485" s="7">
        <v>300.0</v>
      </c>
      <c r="AK485" s="3">
        <f t="shared" si="30"/>
        <v>86.3052148</v>
      </c>
      <c r="AL485" s="1" t="str">
        <f t="shared" si="9"/>
        <v/>
      </c>
      <c r="AM485" s="1">
        <v>194.0</v>
      </c>
      <c r="AN485" s="1">
        <v>24.0</v>
      </c>
    </row>
    <row r="486" ht="13.5" customHeight="1">
      <c r="A486">
        <v>700.0</v>
      </c>
      <c r="C486" s="1">
        <v>0.0500867</v>
      </c>
      <c r="D486">
        <v>-15.3459</v>
      </c>
      <c r="E486" s="3">
        <f t="shared" si="2"/>
        <v>0.0003291246035</v>
      </c>
      <c r="F486">
        <v>1.0</v>
      </c>
      <c r="I486" s="3">
        <f t="shared" si="3"/>
        <v>0.000000470178005</v>
      </c>
      <c r="J486" t="str">
        <f t="shared" si="4"/>
        <v/>
      </c>
      <c r="L486" s="4">
        <v>0.5</v>
      </c>
      <c r="M486" t="s">
        <v>504</v>
      </c>
      <c r="N486" t="s">
        <v>499</v>
      </c>
      <c r="P486" t="s">
        <v>35</v>
      </c>
      <c r="Q486" s="5"/>
      <c r="S486" s="3">
        <f t="shared" si="26"/>
        <v>19.96538003</v>
      </c>
      <c r="T486" s="28"/>
      <c r="U486" s="3">
        <f t="shared" si="27"/>
        <v>0.0003291246035</v>
      </c>
      <c r="V486" t="s">
        <v>443</v>
      </c>
      <c r="W486" t="s">
        <v>38</v>
      </c>
      <c r="X486" t="s">
        <v>500</v>
      </c>
      <c r="Y486" s="11" t="s">
        <v>501</v>
      </c>
      <c r="AB486" s="1">
        <v>598.91</v>
      </c>
      <c r="AC486">
        <v>3.0</v>
      </c>
      <c r="AD486">
        <v>20.0</v>
      </c>
      <c r="AE486">
        <f t="shared" si="28"/>
        <v>60</v>
      </c>
      <c r="AF486">
        <f t="shared" si="29"/>
        <v>9.981833333</v>
      </c>
      <c r="AG486" t="s">
        <v>502</v>
      </c>
      <c r="AH486" s="11" t="s">
        <v>503</v>
      </c>
      <c r="AI486" s="6">
        <v>200971.0</v>
      </c>
      <c r="AJ486" s="7">
        <v>300.0</v>
      </c>
      <c r="AK486" s="3">
        <f t="shared" si="30"/>
        <v>235.4966468</v>
      </c>
      <c r="AL486" s="1" t="str">
        <f t="shared" si="9"/>
        <v/>
      </c>
      <c r="AM486" s="1">
        <v>194.0</v>
      </c>
      <c r="AN486" s="1">
        <v>24.0</v>
      </c>
    </row>
    <row r="487" ht="13.5" customHeight="1">
      <c r="A487">
        <v>1000.0</v>
      </c>
      <c r="C487" s="1">
        <v>0.0281389</v>
      </c>
      <c r="D487">
        <v>-24.3591</v>
      </c>
      <c r="E487" s="3">
        <f t="shared" si="2"/>
        <v>0.002108702731</v>
      </c>
      <c r="F487">
        <v>1.0</v>
      </c>
      <c r="I487" s="3">
        <f t="shared" si="3"/>
        <v>0.000002108702731</v>
      </c>
      <c r="J487" t="str">
        <f t="shared" si="4"/>
        <v/>
      </c>
      <c r="L487" s="4">
        <v>0.5</v>
      </c>
      <c r="M487" t="s">
        <v>504</v>
      </c>
      <c r="N487" t="s">
        <v>499</v>
      </c>
      <c r="P487" t="s">
        <v>35</v>
      </c>
      <c r="Q487" s="5"/>
      <c r="S487" s="3">
        <f t="shared" si="26"/>
        <v>35.53799189</v>
      </c>
      <c r="T487" s="28"/>
      <c r="U487" s="3">
        <f t="shared" si="27"/>
        <v>0.002108702731</v>
      </c>
      <c r="V487" t="s">
        <v>443</v>
      </c>
      <c r="W487" t="s">
        <v>38</v>
      </c>
      <c r="X487" t="s">
        <v>500</v>
      </c>
      <c r="Y487" s="11" t="s">
        <v>501</v>
      </c>
      <c r="AB487" s="1">
        <v>598.91</v>
      </c>
      <c r="AC487">
        <v>3.0</v>
      </c>
      <c r="AD487">
        <v>20.0</v>
      </c>
      <c r="AE487">
        <f t="shared" si="28"/>
        <v>60</v>
      </c>
      <c r="AF487">
        <f t="shared" si="29"/>
        <v>9.981833333</v>
      </c>
      <c r="AG487" t="s">
        <v>502</v>
      </c>
      <c r="AH487" s="11" t="s">
        <v>503</v>
      </c>
      <c r="AI487" s="6">
        <v>200971.0</v>
      </c>
      <c r="AJ487" s="7">
        <v>300.0</v>
      </c>
      <c r="AK487" s="3">
        <f t="shared" si="30"/>
        <v>593.3657528</v>
      </c>
      <c r="AL487" s="1" t="str">
        <f t="shared" si="9"/>
        <v/>
      </c>
      <c r="AM487" s="1">
        <v>194.0</v>
      </c>
      <c r="AN487" s="1">
        <v>24.0</v>
      </c>
    </row>
    <row r="488" ht="13.5" customHeight="1">
      <c r="A488">
        <v>300.0</v>
      </c>
      <c r="C488" s="1">
        <v>0.247652</v>
      </c>
      <c r="D488">
        <v>-13.1349</v>
      </c>
      <c r="E488" s="3">
        <f t="shared" si="2"/>
        <v>0.00002089935854</v>
      </c>
      <c r="F488">
        <v>1.0</v>
      </c>
      <c r="I488" s="3">
        <f t="shared" si="3"/>
        <v>0.00000006966452846</v>
      </c>
      <c r="J488" t="str">
        <f t="shared" si="4"/>
        <v/>
      </c>
      <c r="L488" s="4">
        <v>1.0</v>
      </c>
      <c r="M488" t="s">
        <v>505</v>
      </c>
      <c r="N488" t="s">
        <v>499</v>
      </c>
      <c r="P488" t="s">
        <v>35</v>
      </c>
      <c r="Q488" s="5"/>
      <c r="S488" s="3">
        <f t="shared" si="26"/>
        <v>4.037924184</v>
      </c>
      <c r="T488" s="28"/>
      <c r="U488" s="3">
        <f t="shared" si="27"/>
        <v>0.00002089935854</v>
      </c>
      <c r="V488" t="s">
        <v>443</v>
      </c>
      <c r="W488" t="s">
        <v>38</v>
      </c>
      <c r="X488" t="s">
        <v>500</v>
      </c>
      <c r="Y488" s="11" t="s">
        <v>501</v>
      </c>
      <c r="AB488" s="1">
        <v>598.91</v>
      </c>
      <c r="AC488">
        <v>3.0</v>
      </c>
      <c r="AD488">
        <v>20.0</v>
      </c>
      <c r="AE488">
        <f t="shared" si="28"/>
        <v>60</v>
      </c>
      <c r="AF488">
        <f t="shared" si="29"/>
        <v>9.981833333</v>
      </c>
      <c r="AG488" t="s">
        <v>502</v>
      </c>
      <c r="AH488" s="11" t="s">
        <v>503</v>
      </c>
      <c r="AI488" s="6">
        <v>200971.0</v>
      </c>
      <c r="AJ488" s="7">
        <v>300.0</v>
      </c>
      <c r="AK488" s="3">
        <f t="shared" si="30"/>
        <v>172.525598</v>
      </c>
      <c r="AL488" s="1" t="str">
        <f t="shared" si="9"/>
        <v/>
      </c>
      <c r="AM488" s="1">
        <v>194.0</v>
      </c>
      <c r="AN488" s="1">
        <v>24.0</v>
      </c>
    </row>
    <row r="489" ht="13.5" customHeight="1">
      <c r="A489">
        <v>400.0</v>
      </c>
      <c r="C489" s="1">
        <v>0.101057</v>
      </c>
      <c r="D489">
        <v>-19.922</v>
      </c>
      <c r="E489" s="3">
        <f t="shared" si="2"/>
        <v>0.0001570939505</v>
      </c>
      <c r="F489">
        <v>1.0</v>
      </c>
      <c r="I489" s="3">
        <f t="shared" si="3"/>
        <v>0.0000003927348764</v>
      </c>
      <c r="J489" t="str">
        <f t="shared" si="4"/>
        <v/>
      </c>
      <c r="L489" s="4">
        <v>1.0</v>
      </c>
      <c r="M489" t="s">
        <v>505</v>
      </c>
      <c r="N489" t="s">
        <v>499</v>
      </c>
      <c r="P489" t="s">
        <v>35</v>
      </c>
      <c r="Q489" s="5"/>
      <c r="S489" s="3">
        <f t="shared" si="26"/>
        <v>9.895405563</v>
      </c>
      <c r="T489" s="28"/>
      <c r="U489" s="3">
        <f t="shared" si="27"/>
        <v>0.0001570939505</v>
      </c>
      <c r="V489" t="s">
        <v>443</v>
      </c>
      <c r="W489" t="s">
        <v>38</v>
      </c>
      <c r="X489" t="s">
        <v>500</v>
      </c>
      <c r="Y489" s="11" t="s">
        <v>501</v>
      </c>
      <c r="AB489" s="1">
        <v>598.91</v>
      </c>
      <c r="AC489">
        <v>3.0</v>
      </c>
      <c r="AD489">
        <v>20.0</v>
      </c>
      <c r="AE489">
        <f t="shared" si="28"/>
        <v>60</v>
      </c>
      <c r="AF489">
        <f t="shared" si="29"/>
        <v>9.981833333</v>
      </c>
      <c r="AG489" t="s">
        <v>502</v>
      </c>
      <c r="AH489" s="11" t="s">
        <v>503</v>
      </c>
      <c r="AI489" s="6">
        <v>200971.0</v>
      </c>
      <c r="AJ489" s="7">
        <v>300.0</v>
      </c>
      <c r="AK489" s="3">
        <f t="shared" si="30"/>
        <v>396.886084</v>
      </c>
      <c r="AL489" s="1" t="str">
        <f t="shared" si="9"/>
        <v/>
      </c>
      <c r="AM489" s="1">
        <v>194.0</v>
      </c>
      <c r="AN489" s="1">
        <v>24.0</v>
      </c>
    </row>
    <row r="490" ht="13.5" customHeight="1">
      <c r="A490">
        <v>700.0</v>
      </c>
      <c r="C490" s="1">
        <v>0.0326349</v>
      </c>
      <c r="D490">
        <v>-27.3305</v>
      </c>
      <c r="E490" s="3">
        <f t="shared" si="2"/>
        <v>0.00160217853</v>
      </c>
      <c r="F490">
        <v>1.0</v>
      </c>
      <c r="I490" s="3">
        <f t="shared" si="3"/>
        <v>0.000002288826472</v>
      </c>
      <c r="J490" t="str">
        <f t="shared" si="4"/>
        <v/>
      </c>
      <c r="L490" s="4">
        <v>1.0</v>
      </c>
      <c r="M490" t="s">
        <v>505</v>
      </c>
      <c r="N490" t="s">
        <v>499</v>
      </c>
      <c r="P490" t="s">
        <v>35</v>
      </c>
      <c r="Q490" s="5"/>
      <c r="S490" s="3">
        <f t="shared" si="26"/>
        <v>30.64204272</v>
      </c>
      <c r="T490" s="28"/>
      <c r="U490" s="3">
        <f t="shared" si="27"/>
        <v>0.00160217853</v>
      </c>
      <c r="V490" t="s">
        <v>443</v>
      </c>
      <c r="W490" t="s">
        <v>38</v>
      </c>
      <c r="X490" t="s">
        <v>500</v>
      </c>
      <c r="Y490" s="11" t="s">
        <v>501</v>
      </c>
      <c r="AB490" s="1">
        <v>598.91</v>
      </c>
      <c r="AC490">
        <v>3.0</v>
      </c>
      <c r="AD490">
        <v>20.0</v>
      </c>
      <c r="AE490">
        <f t="shared" si="28"/>
        <v>60</v>
      </c>
      <c r="AF490">
        <f t="shared" si="29"/>
        <v>9.981833333</v>
      </c>
      <c r="AG490" t="s">
        <v>502</v>
      </c>
      <c r="AH490" s="11" t="s">
        <v>503</v>
      </c>
      <c r="AI490" s="6">
        <v>200971.0</v>
      </c>
      <c r="AJ490" s="7">
        <v>300.0</v>
      </c>
      <c r="AK490" s="3">
        <f t="shared" si="30"/>
        <v>746.9562303</v>
      </c>
      <c r="AL490" s="1" t="str">
        <f t="shared" si="9"/>
        <v/>
      </c>
      <c r="AM490" s="1">
        <v>194.0</v>
      </c>
      <c r="AN490" s="1">
        <v>24.0</v>
      </c>
    </row>
    <row r="491" ht="13.5" customHeight="1">
      <c r="A491">
        <v>1000.0</v>
      </c>
      <c r="C491" s="1">
        <v>0.0204067</v>
      </c>
      <c r="D491">
        <v>-30.2012</v>
      </c>
      <c r="E491" s="3">
        <f t="shared" si="2"/>
        <v>0.004469671635</v>
      </c>
      <c r="F491">
        <v>1.0</v>
      </c>
      <c r="I491" s="3">
        <f t="shared" si="3"/>
        <v>0.000004469671635</v>
      </c>
      <c r="J491" t="str">
        <f t="shared" si="4"/>
        <v/>
      </c>
      <c r="L491" s="4">
        <v>1.0</v>
      </c>
      <c r="M491" t="s">
        <v>505</v>
      </c>
      <c r="N491" t="s">
        <v>499</v>
      </c>
      <c r="P491" t="s">
        <v>35</v>
      </c>
      <c r="Q491" s="5"/>
      <c r="S491" s="3">
        <f t="shared" si="26"/>
        <v>49.00351355</v>
      </c>
      <c r="T491" s="28"/>
      <c r="U491" s="3">
        <f t="shared" si="27"/>
        <v>0.004469671635</v>
      </c>
      <c r="V491" t="s">
        <v>443</v>
      </c>
      <c r="W491" t="s">
        <v>38</v>
      </c>
      <c r="X491" t="s">
        <v>500</v>
      </c>
      <c r="Y491" s="11" t="s">
        <v>501</v>
      </c>
      <c r="AB491" s="1">
        <v>598.91</v>
      </c>
      <c r="AC491">
        <v>3.0</v>
      </c>
      <c r="AD491">
        <v>20.0</v>
      </c>
      <c r="AE491">
        <f t="shared" si="28"/>
        <v>60</v>
      </c>
      <c r="AF491">
        <f t="shared" si="29"/>
        <v>9.981833333</v>
      </c>
      <c r="AG491" t="s">
        <v>502</v>
      </c>
      <c r="AH491" s="11" t="s">
        <v>503</v>
      </c>
      <c r="AI491" s="6">
        <v>200971.0</v>
      </c>
      <c r="AJ491" s="7">
        <v>300.0</v>
      </c>
      <c r="AK491" s="3">
        <f t="shared" si="30"/>
        <v>912.1124814</v>
      </c>
      <c r="AL491" s="1" t="str">
        <f t="shared" si="9"/>
        <v/>
      </c>
      <c r="AM491" s="1">
        <v>194.0</v>
      </c>
      <c r="AN491" s="1">
        <v>24.0</v>
      </c>
    </row>
    <row r="492" ht="13.5" customHeight="1">
      <c r="A492">
        <v>300.0</v>
      </c>
      <c r="C492" s="1">
        <v>1720.91</v>
      </c>
      <c r="D492">
        <v>-55.6808</v>
      </c>
      <c r="E492" s="3">
        <f t="shared" si="2"/>
        <v>0.00000005404730326</v>
      </c>
      <c r="F492">
        <v>1.0</v>
      </c>
      <c r="I492" s="3">
        <f t="shared" si="3"/>
        <v>0.0000000001801576775</v>
      </c>
      <c r="J492" t="str">
        <f t="shared" si="4"/>
        <v/>
      </c>
      <c r="L492" s="4"/>
      <c r="M492" t="s">
        <v>335</v>
      </c>
      <c r="N492" t="s">
        <v>335</v>
      </c>
      <c r="P492" t="s">
        <v>335</v>
      </c>
      <c r="Q492" s="5"/>
      <c r="S492" s="3">
        <f t="shared" si="26"/>
        <v>0.0005810879128</v>
      </c>
      <c r="T492" s="28"/>
      <c r="U492" s="3">
        <f t="shared" si="27"/>
        <v>0.00000005404730326</v>
      </c>
      <c r="V492" t="s">
        <v>443</v>
      </c>
      <c r="W492" t="s">
        <v>38</v>
      </c>
      <c r="X492" t="s">
        <v>500</v>
      </c>
      <c r="Y492" s="11" t="s">
        <v>501</v>
      </c>
      <c r="AB492" s="1">
        <v>555.64</v>
      </c>
      <c r="AC492">
        <v>8.0</v>
      </c>
      <c r="AD492">
        <v>7.0</v>
      </c>
      <c r="AE492">
        <f t="shared" si="28"/>
        <v>56</v>
      </c>
      <c r="AF492">
        <f t="shared" si="29"/>
        <v>9.922142857</v>
      </c>
      <c r="AG492" t="s">
        <v>340</v>
      </c>
      <c r="AH492" s="11" t="s">
        <v>341</v>
      </c>
      <c r="AI492" s="6">
        <v>89459.0</v>
      </c>
      <c r="AJ492" s="7">
        <v>300.0</v>
      </c>
      <c r="AK492" s="3">
        <f t="shared" si="30"/>
        <v>3100.351489</v>
      </c>
      <c r="AL492" s="1" t="str">
        <f t="shared" si="9"/>
        <v/>
      </c>
      <c r="AM492" s="1">
        <v>227.0</v>
      </c>
      <c r="AN492" s="1">
        <v>192.0</v>
      </c>
    </row>
    <row r="493" ht="13.5" customHeight="1">
      <c r="A493">
        <v>400.0</v>
      </c>
      <c r="C493" s="1">
        <v>74.0928</v>
      </c>
      <c r="D493">
        <v>-45.9919</v>
      </c>
      <c r="E493" s="3">
        <f t="shared" si="2"/>
        <v>0.000001141948943</v>
      </c>
      <c r="F493">
        <v>1.0</v>
      </c>
      <c r="I493" s="3">
        <f t="shared" si="3"/>
        <v>0.000000002854872357</v>
      </c>
      <c r="J493" t="str">
        <f t="shared" si="4"/>
        <v/>
      </c>
      <c r="L493" s="4"/>
      <c r="M493" t="s">
        <v>335</v>
      </c>
      <c r="N493" t="s">
        <v>335</v>
      </c>
      <c r="P493" t="s">
        <v>335</v>
      </c>
      <c r="Q493" s="5"/>
      <c r="S493" s="3">
        <f t="shared" si="26"/>
        <v>0.01349658806</v>
      </c>
      <c r="T493" s="28"/>
      <c r="U493" s="3">
        <f t="shared" si="27"/>
        <v>0.000001141948943</v>
      </c>
      <c r="V493" t="s">
        <v>443</v>
      </c>
      <c r="W493" t="s">
        <v>38</v>
      </c>
      <c r="X493" t="s">
        <v>500</v>
      </c>
      <c r="Y493" s="11" t="s">
        <v>501</v>
      </c>
      <c r="AB493" s="1">
        <v>555.64</v>
      </c>
      <c r="AC493">
        <v>8.0</v>
      </c>
      <c r="AD493">
        <v>7.0</v>
      </c>
      <c r="AE493">
        <f t="shared" si="28"/>
        <v>56</v>
      </c>
      <c r="AF493">
        <f t="shared" si="29"/>
        <v>9.922142857</v>
      </c>
      <c r="AG493" t="s">
        <v>340</v>
      </c>
      <c r="AH493" s="11" t="s">
        <v>341</v>
      </c>
      <c r="AI493" s="6">
        <v>89459.0</v>
      </c>
      <c r="AJ493" s="7">
        <v>300.0</v>
      </c>
      <c r="AK493" s="3">
        <f t="shared" si="30"/>
        <v>2115.254866</v>
      </c>
      <c r="AL493" s="1" t="str">
        <f t="shared" si="9"/>
        <v/>
      </c>
      <c r="AM493" s="1">
        <v>227.0</v>
      </c>
      <c r="AN493" s="1">
        <v>192.0</v>
      </c>
    </row>
    <row r="494" ht="13.5" customHeight="1">
      <c r="A494">
        <v>700.0</v>
      </c>
      <c r="C494" s="1">
        <v>1.16732</v>
      </c>
      <c r="D494">
        <v>-30.1768</v>
      </c>
      <c r="E494" s="3">
        <f t="shared" si="2"/>
        <v>0.00005460777514</v>
      </c>
      <c r="F494">
        <v>1.0</v>
      </c>
      <c r="I494" s="3">
        <f t="shared" si="3"/>
        <v>0.00000007801110734</v>
      </c>
      <c r="J494" t="str">
        <f t="shared" si="4"/>
        <v/>
      </c>
      <c r="L494" s="4"/>
      <c r="M494" t="s">
        <v>335</v>
      </c>
      <c r="N494" t="s">
        <v>335</v>
      </c>
      <c r="P494" t="s">
        <v>335</v>
      </c>
      <c r="Q494" s="5"/>
      <c r="S494" s="3">
        <f t="shared" si="26"/>
        <v>0.8566631258</v>
      </c>
      <c r="T494" s="28"/>
      <c r="U494" s="3">
        <f t="shared" si="27"/>
        <v>0.00005460777514</v>
      </c>
      <c r="V494" t="s">
        <v>443</v>
      </c>
      <c r="W494" t="s">
        <v>38</v>
      </c>
      <c r="X494" t="s">
        <v>500</v>
      </c>
      <c r="Y494" s="11" t="s">
        <v>501</v>
      </c>
      <c r="AB494" s="1">
        <v>555.64</v>
      </c>
      <c r="AC494">
        <v>8.0</v>
      </c>
      <c r="AD494">
        <v>7.0</v>
      </c>
      <c r="AE494">
        <f t="shared" si="28"/>
        <v>56</v>
      </c>
      <c r="AF494">
        <f t="shared" si="29"/>
        <v>9.922142857</v>
      </c>
      <c r="AG494" t="s">
        <v>340</v>
      </c>
      <c r="AH494" s="11" t="s">
        <v>341</v>
      </c>
      <c r="AI494" s="6">
        <v>89459.0</v>
      </c>
      <c r="AJ494" s="7">
        <v>300.0</v>
      </c>
      <c r="AK494" s="3">
        <f t="shared" si="30"/>
        <v>910.6392582</v>
      </c>
      <c r="AL494" s="1" t="str">
        <f t="shared" si="9"/>
        <v/>
      </c>
      <c r="AM494" s="1">
        <v>227.0</v>
      </c>
      <c r="AN494" s="1">
        <v>192.0</v>
      </c>
    </row>
    <row r="495" ht="13.5" customHeight="1">
      <c r="A495">
        <v>1000.0</v>
      </c>
      <c r="C495" s="1">
        <v>0.261071</v>
      </c>
      <c r="D495">
        <v>-19.4145</v>
      </c>
      <c r="E495" s="3">
        <f t="shared" si="2"/>
        <v>0.0001443755952</v>
      </c>
      <c r="F495">
        <v>1.0</v>
      </c>
      <c r="I495" s="3">
        <f t="shared" si="3"/>
        <v>0.0000001443755952</v>
      </c>
      <c r="J495" t="str">
        <f t="shared" si="4"/>
        <v/>
      </c>
      <c r="L495" s="4"/>
      <c r="M495" t="s">
        <v>335</v>
      </c>
      <c r="N495" t="s">
        <v>335</v>
      </c>
      <c r="P495" t="s">
        <v>335</v>
      </c>
      <c r="Q495" s="5"/>
      <c r="S495" s="3">
        <f t="shared" si="26"/>
        <v>3.830375645</v>
      </c>
      <c r="T495" s="28"/>
      <c r="U495" s="3">
        <f t="shared" si="27"/>
        <v>0.0001443755952</v>
      </c>
      <c r="V495" t="s">
        <v>443</v>
      </c>
      <c r="W495" t="s">
        <v>38</v>
      </c>
      <c r="X495" t="s">
        <v>500</v>
      </c>
      <c r="Y495" s="11" t="s">
        <v>501</v>
      </c>
      <c r="AB495" s="1">
        <v>555.64</v>
      </c>
      <c r="AC495">
        <v>8.0</v>
      </c>
      <c r="AD495">
        <v>7.0</v>
      </c>
      <c r="AE495">
        <f t="shared" si="28"/>
        <v>56</v>
      </c>
      <c r="AF495">
        <f t="shared" si="29"/>
        <v>9.922142857</v>
      </c>
      <c r="AG495" t="s">
        <v>340</v>
      </c>
      <c r="AH495" s="11" t="s">
        <v>341</v>
      </c>
      <c r="AI495" s="6">
        <v>89459.0</v>
      </c>
      <c r="AJ495" s="7">
        <v>300.0</v>
      </c>
      <c r="AK495" s="3">
        <f t="shared" si="30"/>
        <v>376.9228103</v>
      </c>
      <c r="AL495" s="1" t="str">
        <f t="shared" si="9"/>
        <v/>
      </c>
      <c r="AM495" s="1">
        <v>227.0</v>
      </c>
      <c r="AN495" s="1">
        <v>192.0</v>
      </c>
    </row>
    <row r="496" ht="13.5" customHeight="1">
      <c r="A496">
        <v>300.0</v>
      </c>
      <c r="C496" s="1">
        <v>0.0552875</v>
      </c>
      <c r="D496">
        <v>-22.2738</v>
      </c>
      <c r="E496" s="3">
        <f t="shared" si="2"/>
        <v>0.0002692048834</v>
      </c>
      <c r="F496">
        <v>1.0</v>
      </c>
      <c r="I496" s="3">
        <f t="shared" si="3"/>
        <v>0.0000008973496115</v>
      </c>
      <c r="J496" t="str">
        <f t="shared" si="4"/>
        <v/>
      </c>
      <c r="L496" s="4">
        <v>0.5</v>
      </c>
      <c r="M496" t="s">
        <v>506</v>
      </c>
      <c r="N496" t="s">
        <v>507</v>
      </c>
      <c r="P496" t="s">
        <v>35</v>
      </c>
      <c r="Q496" s="5"/>
      <c r="S496" s="3">
        <f t="shared" si="26"/>
        <v>18.08727108</v>
      </c>
      <c r="T496" s="28"/>
      <c r="U496" s="3">
        <f t="shared" si="27"/>
        <v>0.0002692048834</v>
      </c>
      <c r="V496" t="s">
        <v>443</v>
      </c>
      <c r="W496" t="s">
        <v>38</v>
      </c>
      <c r="X496" t="s">
        <v>500</v>
      </c>
      <c r="Y496" s="11" t="s">
        <v>501</v>
      </c>
      <c r="AB496" s="1">
        <v>221.92</v>
      </c>
      <c r="AC496">
        <v>4.0</v>
      </c>
      <c r="AD496">
        <v>5.0</v>
      </c>
      <c r="AE496">
        <f t="shared" si="28"/>
        <v>20</v>
      </c>
      <c r="AF496">
        <f t="shared" si="29"/>
        <v>11.096</v>
      </c>
      <c r="AG496" t="s">
        <v>363</v>
      </c>
      <c r="AH496" s="11" t="s">
        <v>453</v>
      </c>
      <c r="AI496" s="6">
        <v>85650.0</v>
      </c>
      <c r="AJ496" s="7">
        <v>300.0</v>
      </c>
      <c r="AK496" s="3">
        <f t="shared" si="30"/>
        <v>496.1221664</v>
      </c>
      <c r="AL496" s="1" t="str">
        <f t="shared" si="9"/>
        <v/>
      </c>
      <c r="AM496" s="1">
        <v>62.0</v>
      </c>
      <c r="AN496" s="1">
        <v>8.0</v>
      </c>
    </row>
    <row r="497" ht="13.5" customHeight="1">
      <c r="A497">
        <v>400.0</v>
      </c>
      <c r="C497" s="1">
        <v>0.0298067</v>
      </c>
      <c r="D497">
        <v>-22.7685</v>
      </c>
      <c r="E497" s="3">
        <f t="shared" si="2"/>
        <v>0.000695688677</v>
      </c>
      <c r="F497">
        <v>1.0</v>
      </c>
      <c r="I497" s="3">
        <f t="shared" si="3"/>
        <v>0.000001739221693</v>
      </c>
      <c r="J497" t="str">
        <f t="shared" si="4"/>
        <v/>
      </c>
      <c r="L497" s="4">
        <v>0.5</v>
      </c>
      <c r="M497" t="s">
        <v>506</v>
      </c>
      <c r="N497" t="s">
        <v>507</v>
      </c>
      <c r="P497" t="s">
        <v>35</v>
      </c>
      <c r="Q497" s="5"/>
      <c r="S497" s="3">
        <f t="shared" si="26"/>
        <v>33.54950397</v>
      </c>
      <c r="T497" s="28"/>
      <c r="U497" s="3">
        <f t="shared" si="27"/>
        <v>0.000695688677</v>
      </c>
      <c r="V497" t="s">
        <v>443</v>
      </c>
      <c r="W497" t="s">
        <v>38</v>
      </c>
      <c r="X497" t="s">
        <v>500</v>
      </c>
      <c r="Y497" s="11" t="s">
        <v>501</v>
      </c>
      <c r="AB497" s="1">
        <v>221.92</v>
      </c>
      <c r="AC497">
        <v>4.0</v>
      </c>
      <c r="AD497">
        <v>5.0</v>
      </c>
      <c r="AE497">
        <f t="shared" si="28"/>
        <v>20</v>
      </c>
      <c r="AF497">
        <f t="shared" si="29"/>
        <v>11.096</v>
      </c>
      <c r="AG497" t="s">
        <v>363</v>
      </c>
      <c r="AH497" s="11" t="s">
        <v>453</v>
      </c>
      <c r="AI497" s="6">
        <v>85650.0</v>
      </c>
      <c r="AJ497" s="7">
        <v>300.0</v>
      </c>
      <c r="AK497" s="3">
        <f t="shared" si="30"/>
        <v>518.4045923</v>
      </c>
      <c r="AL497" s="1" t="str">
        <f t="shared" si="9"/>
        <v/>
      </c>
      <c r="AM497" s="1">
        <v>62.0</v>
      </c>
      <c r="AN497" s="1">
        <v>8.0</v>
      </c>
    </row>
    <row r="498" ht="13.5" customHeight="1">
      <c r="A498">
        <v>700.0</v>
      </c>
      <c r="C498" s="1">
        <v>0.0160953</v>
      </c>
      <c r="D498">
        <v>-23.4352</v>
      </c>
      <c r="E498" s="3">
        <f t="shared" si="2"/>
        <v>0.002388560756</v>
      </c>
      <c r="F498">
        <v>1.0</v>
      </c>
      <c r="I498" s="3">
        <f t="shared" si="3"/>
        <v>0.000003412229651</v>
      </c>
      <c r="J498" t="str">
        <f t="shared" si="4"/>
        <v/>
      </c>
      <c r="L498" s="4">
        <v>0.5</v>
      </c>
      <c r="M498" t="s">
        <v>506</v>
      </c>
      <c r="N498" t="s">
        <v>507</v>
      </c>
      <c r="P498" t="s">
        <v>35</v>
      </c>
      <c r="Q498" s="5"/>
      <c r="S498" s="3">
        <f t="shared" si="26"/>
        <v>62.12993855</v>
      </c>
      <c r="T498" s="28"/>
      <c r="U498" s="3">
        <f t="shared" si="27"/>
        <v>0.002388560756</v>
      </c>
      <c r="V498" t="s">
        <v>443</v>
      </c>
      <c r="W498" t="s">
        <v>38</v>
      </c>
      <c r="X498" t="s">
        <v>500</v>
      </c>
      <c r="Y498" s="11" t="s">
        <v>501</v>
      </c>
      <c r="AB498" s="1">
        <v>221.92</v>
      </c>
      <c r="AC498">
        <v>4.0</v>
      </c>
      <c r="AD498">
        <v>5.0</v>
      </c>
      <c r="AE498">
        <f t="shared" si="28"/>
        <v>20</v>
      </c>
      <c r="AF498">
        <f t="shared" si="29"/>
        <v>11.096</v>
      </c>
      <c r="AG498" t="s">
        <v>363</v>
      </c>
      <c r="AH498" s="11" t="s">
        <v>453</v>
      </c>
      <c r="AI498" s="6">
        <v>85650.0</v>
      </c>
      <c r="AJ498" s="7">
        <v>300.0</v>
      </c>
      <c r="AK498" s="3">
        <f t="shared" si="30"/>
        <v>549.208599</v>
      </c>
      <c r="AL498" s="1" t="str">
        <f t="shared" si="9"/>
        <v/>
      </c>
      <c r="AM498" s="1">
        <v>62.0</v>
      </c>
      <c r="AN498" s="1">
        <v>8.0</v>
      </c>
    </row>
    <row r="499" ht="13.5" customHeight="1">
      <c r="A499">
        <v>1000.0</v>
      </c>
      <c r="C499" s="1">
        <v>0.0127386</v>
      </c>
      <c r="D499">
        <v>-23.7587</v>
      </c>
      <c r="E499" s="3">
        <f t="shared" si="2"/>
        <v>0.004431223413</v>
      </c>
      <c r="F499">
        <v>1.0</v>
      </c>
      <c r="I499" s="3">
        <f t="shared" si="3"/>
        <v>0.000004431223413</v>
      </c>
      <c r="J499" t="str">
        <f t="shared" si="4"/>
        <v/>
      </c>
      <c r="L499" s="4">
        <v>0.5</v>
      </c>
      <c r="M499" t="s">
        <v>506</v>
      </c>
      <c r="N499" t="s">
        <v>507</v>
      </c>
      <c r="P499" t="s">
        <v>35</v>
      </c>
      <c r="Q499" s="5"/>
      <c r="S499" s="3">
        <f t="shared" si="26"/>
        <v>78.50156218</v>
      </c>
      <c r="T499" s="28"/>
      <c r="U499" s="3">
        <f t="shared" si="27"/>
        <v>0.004431223413</v>
      </c>
      <c r="V499" t="s">
        <v>443</v>
      </c>
      <c r="W499" t="s">
        <v>38</v>
      </c>
      <c r="X499" t="s">
        <v>500</v>
      </c>
      <c r="Y499" s="11" t="s">
        <v>501</v>
      </c>
      <c r="AB499" s="1">
        <v>221.92</v>
      </c>
      <c r="AC499">
        <v>4.0</v>
      </c>
      <c r="AD499">
        <v>5.0</v>
      </c>
      <c r="AE499">
        <f t="shared" si="28"/>
        <v>20</v>
      </c>
      <c r="AF499">
        <f t="shared" si="29"/>
        <v>11.096</v>
      </c>
      <c r="AG499" t="s">
        <v>363</v>
      </c>
      <c r="AH499" s="11" t="s">
        <v>453</v>
      </c>
      <c r="AI499" s="6">
        <v>85650.0</v>
      </c>
      <c r="AJ499" s="7">
        <v>300.0</v>
      </c>
      <c r="AK499" s="3">
        <f t="shared" si="30"/>
        <v>564.4758257</v>
      </c>
      <c r="AL499" s="1" t="str">
        <f t="shared" si="9"/>
        <v/>
      </c>
      <c r="AM499" s="1">
        <v>62.0</v>
      </c>
      <c r="AN499" s="1">
        <v>8.0</v>
      </c>
    </row>
    <row r="500" ht="13.5" customHeight="1">
      <c r="A500">
        <v>300.0</v>
      </c>
      <c r="C500" s="10">
        <v>7.11E-4</v>
      </c>
      <c r="D500">
        <v>4.08735</v>
      </c>
      <c r="E500" s="3">
        <f t="shared" si="2"/>
        <v>0.0007049126592</v>
      </c>
      <c r="F500">
        <v>9.0</v>
      </c>
      <c r="G500" s="10"/>
      <c r="I500" s="3">
        <f t="shared" si="3"/>
        <v>0.000002349708864</v>
      </c>
      <c r="J500">
        <f t="shared" si="4"/>
        <v>0.0001849256819</v>
      </c>
      <c r="K500">
        <v>3.81187</v>
      </c>
      <c r="L500" s="4">
        <v>0.0</v>
      </c>
      <c r="M500" t="s">
        <v>508</v>
      </c>
      <c r="N500" t="s">
        <v>509</v>
      </c>
      <c r="P500" t="s">
        <v>508</v>
      </c>
      <c r="Q500" s="5"/>
      <c r="S500" s="3">
        <f t="shared" si="26"/>
        <v>1406.469761</v>
      </c>
      <c r="T500" s="28"/>
      <c r="U500" s="3">
        <f t="shared" si="27"/>
        <v>0.0007049126592</v>
      </c>
      <c r="V500" t="s">
        <v>435</v>
      </c>
      <c r="W500" t="s">
        <v>38</v>
      </c>
      <c r="X500" t="s">
        <v>510</v>
      </c>
      <c r="Y500" s="11" t="s">
        <v>511</v>
      </c>
      <c r="AB500" s="1">
        <v>1039.77</v>
      </c>
      <c r="AC500">
        <v>6.0</v>
      </c>
      <c r="AD500">
        <v>7.0</v>
      </c>
      <c r="AE500">
        <f t="shared" si="28"/>
        <v>42</v>
      </c>
      <c r="AF500">
        <f t="shared" si="29"/>
        <v>24.75642857</v>
      </c>
      <c r="AG500" t="s">
        <v>512</v>
      </c>
      <c r="AH500" s="11" t="s">
        <v>511</v>
      </c>
      <c r="AI500" s="6">
        <v>644477.0</v>
      </c>
      <c r="AJ500" s="7">
        <v>300.0</v>
      </c>
      <c r="AK500" s="3">
        <f t="shared" si="30"/>
        <v>16.70643002</v>
      </c>
      <c r="AL500" s="1">
        <f t="shared" si="9"/>
        <v>0.2700868248</v>
      </c>
      <c r="AM500" s="1">
        <v>148.0</v>
      </c>
      <c r="AN500" s="1">
        <v>6.0</v>
      </c>
    </row>
    <row r="501" ht="13.5" customHeight="1">
      <c r="A501">
        <v>400.0</v>
      </c>
      <c r="C501" s="10">
        <v>7.2E-4</v>
      </c>
      <c r="D501">
        <v>7.50989</v>
      </c>
      <c r="E501" s="3">
        <f t="shared" si="2"/>
        <v>0.003133247101</v>
      </c>
      <c r="F501">
        <v>9.0</v>
      </c>
      <c r="G501" s="10"/>
      <c r="I501" s="3">
        <f t="shared" si="3"/>
        <v>0.000007833117752</v>
      </c>
      <c r="J501">
        <f t="shared" si="4"/>
        <v>0.000800989616</v>
      </c>
      <c r="K501">
        <v>3.91172</v>
      </c>
      <c r="L501" s="4">
        <v>0.0</v>
      </c>
      <c r="M501" t="s">
        <v>508</v>
      </c>
      <c r="N501" t="s">
        <v>509</v>
      </c>
      <c r="P501" t="s">
        <v>508</v>
      </c>
      <c r="Q501" s="5"/>
      <c r="S501" s="3">
        <f t="shared" si="26"/>
        <v>1388.888889</v>
      </c>
      <c r="T501" s="28"/>
      <c r="U501" s="3">
        <f t="shared" si="27"/>
        <v>0.003133247101</v>
      </c>
      <c r="V501" t="s">
        <v>435</v>
      </c>
      <c r="W501" t="s">
        <v>38</v>
      </c>
      <c r="X501" t="s">
        <v>510</v>
      </c>
      <c r="Y501" s="11" t="s">
        <v>511</v>
      </c>
      <c r="AB501" s="1">
        <v>1039.77</v>
      </c>
      <c r="AC501">
        <v>6.0</v>
      </c>
      <c r="AD501">
        <v>7.0</v>
      </c>
      <c r="AE501">
        <f t="shared" si="28"/>
        <v>42</v>
      </c>
      <c r="AF501">
        <f t="shared" si="29"/>
        <v>24.75642857</v>
      </c>
      <c r="AG501" t="s">
        <v>512</v>
      </c>
      <c r="AH501" s="11" t="s">
        <v>511</v>
      </c>
      <c r="AI501" s="6">
        <v>644477.0</v>
      </c>
      <c r="AJ501" s="7">
        <v>300.0</v>
      </c>
      <c r="AK501" s="3">
        <f t="shared" si="30"/>
        <v>56.39844781</v>
      </c>
      <c r="AL501" s="1">
        <f t="shared" si="9"/>
        <v>0.3465369596</v>
      </c>
      <c r="AM501" s="1">
        <v>148.0</v>
      </c>
      <c r="AN501" s="1">
        <v>6.0</v>
      </c>
    </row>
    <row r="502" ht="13.5" customHeight="1">
      <c r="A502">
        <v>700.0</v>
      </c>
      <c r="C502" s="10">
        <v>7.15E-4</v>
      </c>
      <c r="D502">
        <v>16.5599</v>
      </c>
      <c r="E502" s="3">
        <f t="shared" si="2"/>
        <v>0.0268477205</v>
      </c>
      <c r="F502">
        <v>9.0</v>
      </c>
      <c r="G502" s="10"/>
      <c r="I502" s="3">
        <f t="shared" si="3"/>
        <v>0.00003835388643</v>
      </c>
      <c r="J502">
        <f t="shared" si="4"/>
        <v>0.006030525925</v>
      </c>
      <c r="K502">
        <v>4.45197</v>
      </c>
      <c r="L502" s="4">
        <v>0.0</v>
      </c>
      <c r="M502" t="s">
        <v>508</v>
      </c>
      <c r="N502" t="s">
        <v>509</v>
      </c>
      <c r="P502" t="s">
        <v>508</v>
      </c>
      <c r="Q502" s="5"/>
      <c r="S502" s="3">
        <f t="shared" si="26"/>
        <v>1398.601399</v>
      </c>
      <c r="T502" s="28"/>
      <c r="U502" s="3">
        <f t="shared" si="27"/>
        <v>0.0268477205</v>
      </c>
      <c r="V502" t="s">
        <v>435</v>
      </c>
      <c r="W502" t="s">
        <v>38</v>
      </c>
      <c r="X502" t="s">
        <v>510</v>
      </c>
      <c r="Y502" s="11" t="s">
        <v>511</v>
      </c>
      <c r="AB502" s="1">
        <v>1039.77</v>
      </c>
      <c r="AC502">
        <v>6.0</v>
      </c>
      <c r="AD502">
        <v>7.0</v>
      </c>
      <c r="AE502">
        <f t="shared" si="28"/>
        <v>42</v>
      </c>
      <c r="AF502">
        <f t="shared" si="29"/>
        <v>24.75642857</v>
      </c>
      <c r="AG502" t="s">
        <v>512</v>
      </c>
      <c r="AH502" s="11" t="s">
        <v>511</v>
      </c>
      <c r="AI502" s="6">
        <v>644477.0</v>
      </c>
      <c r="AJ502" s="7">
        <v>300.0</v>
      </c>
      <c r="AK502" s="3">
        <f t="shared" si="30"/>
        <v>274.230288</v>
      </c>
      <c r="AL502" s="1">
        <f t="shared" si="9"/>
        <v>0.5365739636</v>
      </c>
      <c r="AM502" s="1">
        <v>148.0</v>
      </c>
      <c r="AN502" s="1">
        <v>6.0</v>
      </c>
    </row>
    <row r="503" ht="13.5" customHeight="1">
      <c r="A503">
        <v>1000.0</v>
      </c>
      <c r="C503" s="10">
        <v>7.23E-4</v>
      </c>
      <c r="D503">
        <v>23.9118</v>
      </c>
      <c r="E503" s="3">
        <f t="shared" si="2"/>
        <v>0.07908356559</v>
      </c>
      <c r="F503">
        <v>9.0</v>
      </c>
      <c r="G503" s="10"/>
      <c r="I503" s="3">
        <f t="shared" si="3"/>
        <v>0.00007908356559</v>
      </c>
      <c r="J503">
        <f t="shared" si="4"/>
        <v>0.01494641336</v>
      </c>
      <c r="K503">
        <v>5.29114</v>
      </c>
      <c r="L503" s="4">
        <v>0.0</v>
      </c>
      <c r="M503" t="s">
        <v>508</v>
      </c>
      <c r="N503" t="s">
        <v>509</v>
      </c>
      <c r="P503" t="s">
        <v>508</v>
      </c>
      <c r="Q503" s="5"/>
      <c r="S503" s="3">
        <f t="shared" si="26"/>
        <v>1383.125864</v>
      </c>
      <c r="T503" s="28"/>
      <c r="U503" s="3">
        <f t="shared" si="27"/>
        <v>0.07908356559</v>
      </c>
      <c r="V503" t="s">
        <v>435</v>
      </c>
      <c r="W503" t="s">
        <v>38</v>
      </c>
      <c r="X503" t="s">
        <v>510</v>
      </c>
      <c r="Y503" s="11" t="s">
        <v>511</v>
      </c>
      <c r="AB503" s="1">
        <v>1039.77</v>
      </c>
      <c r="AC503">
        <v>6.0</v>
      </c>
      <c r="AD503">
        <v>7.0</v>
      </c>
      <c r="AE503">
        <f t="shared" si="28"/>
        <v>42</v>
      </c>
      <c r="AF503">
        <f t="shared" si="29"/>
        <v>24.75642857</v>
      </c>
      <c r="AG503" t="s">
        <v>512</v>
      </c>
      <c r="AH503" s="11" t="s">
        <v>511</v>
      </c>
      <c r="AI503" s="6">
        <v>644477.0</v>
      </c>
      <c r="AJ503" s="7">
        <v>300.0</v>
      </c>
      <c r="AK503" s="3">
        <f t="shared" si="30"/>
        <v>571.7741792</v>
      </c>
      <c r="AL503" s="1">
        <f t="shared" si="9"/>
        <v>0.6378260846</v>
      </c>
      <c r="AM503" s="1">
        <v>148.0</v>
      </c>
      <c r="AN503" s="1">
        <v>6.0</v>
      </c>
    </row>
    <row r="504" ht="13.5" customHeight="1">
      <c r="A504">
        <v>300.0</v>
      </c>
      <c r="C504" s="10">
        <v>7.67E-4</v>
      </c>
      <c r="D504">
        <v>3.34933</v>
      </c>
      <c r="E504" s="3">
        <f t="shared" si="2"/>
        <v>0.0004387748937</v>
      </c>
      <c r="F504">
        <v>9.0</v>
      </c>
      <c r="G504" s="10"/>
      <c r="I504" s="3">
        <f t="shared" si="3"/>
        <v>0.000001462582979</v>
      </c>
      <c r="J504">
        <f t="shared" si="4"/>
        <v>0.0001582305486</v>
      </c>
      <c r="K504">
        <v>2.77301</v>
      </c>
      <c r="L504" s="4">
        <v>1.0</v>
      </c>
      <c r="M504" t="s">
        <v>513</v>
      </c>
      <c r="N504" t="s">
        <v>509</v>
      </c>
      <c r="P504" t="s">
        <v>508</v>
      </c>
      <c r="Q504" s="5"/>
      <c r="S504" s="3">
        <f t="shared" si="26"/>
        <v>1303.780965</v>
      </c>
      <c r="T504" s="28"/>
      <c r="U504" s="3">
        <f t="shared" si="27"/>
        <v>0.0004387748937</v>
      </c>
      <c r="V504" t="s">
        <v>435</v>
      </c>
      <c r="W504" t="s">
        <v>38</v>
      </c>
      <c r="X504" t="s">
        <v>510</v>
      </c>
      <c r="Y504" s="11" t="s">
        <v>511</v>
      </c>
      <c r="AB504" s="1">
        <v>1039.77</v>
      </c>
      <c r="AC504">
        <v>6.0</v>
      </c>
      <c r="AD504">
        <v>7.0</v>
      </c>
      <c r="AE504">
        <f t="shared" si="28"/>
        <v>42</v>
      </c>
      <c r="AF504">
        <f t="shared" si="29"/>
        <v>24.75642857</v>
      </c>
      <c r="AG504" t="s">
        <v>512</v>
      </c>
      <c r="AH504" s="11" t="s">
        <v>511</v>
      </c>
      <c r="AI504" s="6">
        <v>644477.0</v>
      </c>
      <c r="AJ504" s="7">
        <v>300.0</v>
      </c>
      <c r="AK504" s="3">
        <f t="shared" si="30"/>
        <v>11.21801145</v>
      </c>
      <c r="AL504" s="1">
        <f t="shared" si="9"/>
        <v>0.3441630814</v>
      </c>
      <c r="AM504" s="1">
        <v>148.0</v>
      </c>
      <c r="AN504" s="1">
        <v>6.0</v>
      </c>
    </row>
    <row r="505" ht="13.5" customHeight="1">
      <c r="A505">
        <v>400.0</v>
      </c>
      <c r="C505" s="10">
        <v>7.83E-4</v>
      </c>
      <c r="D505">
        <v>5.48011</v>
      </c>
      <c r="E505" s="3">
        <f t="shared" si="2"/>
        <v>0.00153418164</v>
      </c>
      <c r="F505">
        <v>9.0</v>
      </c>
      <c r="G505" s="10"/>
      <c r="I505" s="3">
        <f t="shared" si="3"/>
        <v>0.000003835454101</v>
      </c>
      <c r="J505">
        <f t="shared" si="4"/>
        <v>0.0004953303179</v>
      </c>
      <c r="K505">
        <v>3.09729</v>
      </c>
      <c r="L505" s="4">
        <v>1.0</v>
      </c>
      <c r="M505" t="s">
        <v>513</v>
      </c>
      <c r="N505" t="s">
        <v>509</v>
      </c>
      <c r="P505" t="s">
        <v>508</v>
      </c>
      <c r="Q505" s="5"/>
      <c r="S505" s="3">
        <f t="shared" si="26"/>
        <v>1277.139208</v>
      </c>
      <c r="T505" s="28"/>
      <c r="U505" s="3">
        <f t="shared" si="27"/>
        <v>0.00153418164</v>
      </c>
      <c r="V505" t="s">
        <v>435</v>
      </c>
      <c r="W505" t="s">
        <v>38</v>
      </c>
      <c r="X505" t="s">
        <v>510</v>
      </c>
      <c r="Y505" s="11" t="s">
        <v>511</v>
      </c>
      <c r="AB505" s="1">
        <v>1039.77</v>
      </c>
      <c r="AC505">
        <v>6.0</v>
      </c>
      <c r="AD505">
        <v>7.0</v>
      </c>
      <c r="AE505">
        <f t="shared" si="28"/>
        <v>42</v>
      </c>
      <c r="AF505">
        <f t="shared" si="29"/>
        <v>24.75642857</v>
      </c>
      <c r="AG505" t="s">
        <v>512</v>
      </c>
      <c r="AH505" s="11" t="s">
        <v>511</v>
      </c>
      <c r="AI505" s="6">
        <v>644477.0</v>
      </c>
      <c r="AJ505" s="7">
        <v>300.0</v>
      </c>
      <c r="AK505" s="3">
        <f t="shared" si="30"/>
        <v>30.03160561</v>
      </c>
      <c r="AL505" s="1">
        <f t="shared" si="9"/>
        <v>0.4024446749</v>
      </c>
      <c r="AM505" s="1">
        <v>148.0</v>
      </c>
      <c r="AN505" s="1">
        <v>6.0</v>
      </c>
    </row>
    <row r="506" ht="13.5" customHeight="1">
      <c r="A506">
        <v>700.0</v>
      </c>
      <c r="C506" s="10">
        <v>8.17E-4</v>
      </c>
      <c r="D506">
        <v>13.9768</v>
      </c>
      <c r="E506" s="3">
        <f t="shared" si="2"/>
        <v>0.01673753449</v>
      </c>
      <c r="F506">
        <v>9.0</v>
      </c>
      <c r="G506" s="10"/>
      <c r="I506" s="3">
        <f t="shared" si="3"/>
        <v>0.00002391076355</v>
      </c>
      <c r="J506">
        <f t="shared" si="4"/>
        <v>0.004207080823</v>
      </c>
      <c r="K506">
        <v>3.97842</v>
      </c>
      <c r="L506" s="4">
        <v>1.0</v>
      </c>
      <c r="M506" t="s">
        <v>513</v>
      </c>
      <c r="N506" t="s">
        <v>509</v>
      </c>
      <c r="P506" t="s">
        <v>508</v>
      </c>
      <c r="Q506" s="5"/>
      <c r="S506" s="3">
        <f t="shared" si="26"/>
        <v>1223.990208</v>
      </c>
      <c r="T506" s="28"/>
      <c r="U506" s="3">
        <f t="shared" si="27"/>
        <v>0.01673753449</v>
      </c>
      <c r="V506" t="s">
        <v>435</v>
      </c>
      <c r="W506" t="s">
        <v>38</v>
      </c>
      <c r="X506" t="s">
        <v>510</v>
      </c>
      <c r="Y506" s="11" t="s">
        <v>511</v>
      </c>
      <c r="AB506" s="1">
        <v>1039.77</v>
      </c>
      <c r="AC506">
        <v>6.0</v>
      </c>
      <c r="AD506">
        <v>7.0</v>
      </c>
      <c r="AE506">
        <f t="shared" si="28"/>
        <v>42</v>
      </c>
      <c r="AF506">
        <f t="shared" si="29"/>
        <v>24.75642857</v>
      </c>
      <c r="AG506" t="s">
        <v>512</v>
      </c>
      <c r="AH506" s="11" t="s">
        <v>511</v>
      </c>
      <c r="AI506" s="6">
        <v>644477.0</v>
      </c>
      <c r="AJ506" s="7">
        <v>300.0</v>
      </c>
      <c r="AK506" s="3">
        <f t="shared" si="30"/>
        <v>195.3509382</v>
      </c>
      <c r="AL506" s="1">
        <f t="shared" si="9"/>
        <v>0.5254787769</v>
      </c>
      <c r="AM506" s="1">
        <v>148.0</v>
      </c>
      <c r="AN506" s="1">
        <v>6.0</v>
      </c>
    </row>
    <row r="507" ht="13.5" customHeight="1">
      <c r="A507">
        <v>1000.0</v>
      </c>
      <c r="C507" s="10">
        <v>8.33E-4</v>
      </c>
      <c r="D507">
        <v>21.1078</v>
      </c>
      <c r="E507" s="3">
        <f t="shared" si="2"/>
        <v>0.05348610094</v>
      </c>
      <c r="F507">
        <v>9.0</v>
      </c>
      <c r="G507" s="10"/>
      <c r="I507" s="3">
        <f t="shared" si="3"/>
        <v>0.00005348610094</v>
      </c>
      <c r="J507">
        <f t="shared" si="4"/>
        <v>0.01160287065</v>
      </c>
      <c r="K507">
        <v>4.60973</v>
      </c>
      <c r="L507" s="4">
        <v>1.0</v>
      </c>
      <c r="M507" t="s">
        <v>513</v>
      </c>
      <c r="N507" t="s">
        <v>509</v>
      </c>
      <c r="P507" t="s">
        <v>508</v>
      </c>
      <c r="Q507" s="5"/>
      <c r="S507" s="3">
        <f t="shared" si="26"/>
        <v>1200.480192</v>
      </c>
      <c r="T507" s="28"/>
      <c r="U507" s="3">
        <f t="shared" si="27"/>
        <v>0.05348610094</v>
      </c>
      <c r="V507" t="s">
        <v>435</v>
      </c>
      <c r="W507" t="s">
        <v>38</v>
      </c>
      <c r="X507" t="s">
        <v>510</v>
      </c>
      <c r="Y507" s="11" t="s">
        <v>511</v>
      </c>
      <c r="AB507" s="1">
        <v>1039.77</v>
      </c>
      <c r="AC507">
        <v>6.0</v>
      </c>
      <c r="AD507">
        <v>7.0</v>
      </c>
      <c r="AE507">
        <f t="shared" si="28"/>
        <v>42</v>
      </c>
      <c r="AF507">
        <f t="shared" si="29"/>
        <v>24.75642857</v>
      </c>
      <c r="AG507" t="s">
        <v>512</v>
      </c>
      <c r="AH507" s="11" t="s">
        <v>511</v>
      </c>
      <c r="AI507" s="6">
        <v>644477.0</v>
      </c>
      <c r="AJ507" s="7">
        <v>300.0</v>
      </c>
      <c r="AK507" s="3">
        <f t="shared" si="30"/>
        <v>445.5392208</v>
      </c>
      <c r="AL507" s="1">
        <f t="shared" si="9"/>
        <v>0.6354323721</v>
      </c>
      <c r="AM507" s="1">
        <v>148.0</v>
      </c>
      <c r="AN507" s="1">
        <v>6.0</v>
      </c>
    </row>
    <row r="508" ht="13.5" customHeight="1">
      <c r="A508">
        <v>300.0</v>
      </c>
      <c r="C508" s="10">
        <v>8.57E-4</v>
      </c>
      <c r="D508">
        <v>6.30124</v>
      </c>
      <c r="E508" s="3">
        <f t="shared" si="2"/>
        <v>0.001389928549</v>
      </c>
      <c r="F508">
        <v>9.0</v>
      </c>
      <c r="G508" s="10"/>
      <c r="I508" s="3">
        <f t="shared" si="3"/>
        <v>0.000004633095162</v>
      </c>
      <c r="J508">
        <f t="shared" si="4"/>
        <v>0.0006540963353</v>
      </c>
      <c r="K508">
        <v>2.12496</v>
      </c>
      <c r="L508" s="4">
        <v>2.0</v>
      </c>
      <c r="M508" t="s">
        <v>514</v>
      </c>
      <c r="N508" t="s">
        <v>509</v>
      </c>
      <c r="P508" t="s">
        <v>508</v>
      </c>
      <c r="Q508" s="5"/>
      <c r="S508" s="3">
        <f t="shared" si="26"/>
        <v>1166.861144</v>
      </c>
      <c r="T508" s="28"/>
      <c r="U508" s="3">
        <f t="shared" si="27"/>
        <v>0.001389928549</v>
      </c>
      <c r="V508" t="s">
        <v>435</v>
      </c>
      <c r="W508" t="s">
        <v>38</v>
      </c>
      <c r="X508" t="s">
        <v>510</v>
      </c>
      <c r="Y508" s="11" t="s">
        <v>511</v>
      </c>
      <c r="AB508" s="1">
        <v>1039.77</v>
      </c>
      <c r="AC508">
        <v>6.0</v>
      </c>
      <c r="AD508">
        <v>7.0</v>
      </c>
      <c r="AE508">
        <f t="shared" si="28"/>
        <v>42</v>
      </c>
      <c r="AF508">
        <f t="shared" si="29"/>
        <v>24.75642857</v>
      </c>
      <c r="AG508" t="s">
        <v>512</v>
      </c>
      <c r="AH508" s="11" t="s">
        <v>511</v>
      </c>
      <c r="AI508" s="6">
        <v>644477.0</v>
      </c>
      <c r="AJ508" s="7">
        <v>300.0</v>
      </c>
      <c r="AK508" s="3">
        <f t="shared" si="30"/>
        <v>39.70562554</v>
      </c>
      <c r="AL508" s="1">
        <f t="shared" si="9"/>
        <v>0.4019569107</v>
      </c>
      <c r="AM508" s="1">
        <v>148.0</v>
      </c>
      <c r="AN508" s="1">
        <v>6.0</v>
      </c>
    </row>
    <row r="509" ht="13.5" customHeight="1">
      <c r="A509">
        <v>400.0</v>
      </c>
      <c r="C509" s="10">
        <v>8.87E-4</v>
      </c>
      <c r="D509">
        <v>8.06322</v>
      </c>
      <c r="E509" s="3">
        <f t="shared" si="2"/>
        <v>0.002931928603</v>
      </c>
      <c r="F509">
        <v>9.0</v>
      </c>
      <c r="G509" s="10"/>
      <c r="I509" s="3">
        <f t="shared" si="3"/>
        <v>0.000007329821507</v>
      </c>
      <c r="J509">
        <f t="shared" si="4"/>
        <v>0.001234787404</v>
      </c>
      <c r="K509">
        <v>2.37444</v>
      </c>
      <c r="L509" s="4">
        <v>2.0</v>
      </c>
      <c r="M509" t="s">
        <v>514</v>
      </c>
      <c r="N509" t="s">
        <v>509</v>
      </c>
      <c r="P509" t="s">
        <v>508</v>
      </c>
      <c r="Q509" s="5"/>
      <c r="S509" s="3">
        <f t="shared" si="26"/>
        <v>1127.395716</v>
      </c>
      <c r="T509" s="28"/>
      <c r="U509" s="3">
        <f t="shared" si="27"/>
        <v>0.002931928603</v>
      </c>
      <c r="V509" t="s">
        <v>435</v>
      </c>
      <c r="W509" t="s">
        <v>38</v>
      </c>
      <c r="X509" t="s">
        <v>510</v>
      </c>
      <c r="Y509" s="11" t="s">
        <v>511</v>
      </c>
      <c r="AB509" s="1">
        <v>1039.77</v>
      </c>
      <c r="AC509">
        <v>6.0</v>
      </c>
      <c r="AD509">
        <v>7.0</v>
      </c>
      <c r="AE509">
        <f t="shared" si="28"/>
        <v>42</v>
      </c>
      <c r="AF509">
        <f t="shared" si="29"/>
        <v>24.75642857</v>
      </c>
      <c r="AG509" t="s">
        <v>512</v>
      </c>
      <c r="AH509" s="11" t="s">
        <v>511</v>
      </c>
      <c r="AI509" s="6">
        <v>644477.0</v>
      </c>
      <c r="AJ509" s="7">
        <v>300.0</v>
      </c>
      <c r="AK509" s="3">
        <f t="shared" si="30"/>
        <v>65.01551677</v>
      </c>
      <c r="AL509" s="1">
        <f t="shared" si="9"/>
        <v>0.4634095697</v>
      </c>
      <c r="AM509" s="1">
        <v>148.0</v>
      </c>
      <c r="AN509" s="1">
        <v>6.0</v>
      </c>
    </row>
    <row r="510" ht="13.5" customHeight="1">
      <c r="A510">
        <v>700.0</v>
      </c>
      <c r="C510" s="10">
        <v>9.46E-4</v>
      </c>
      <c r="D510">
        <v>11.6892</v>
      </c>
      <c r="E510" s="3">
        <f t="shared" si="2"/>
        <v>0.0101105896</v>
      </c>
      <c r="F510">
        <v>9.0</v>
      </c>
      <c r="G510" s="10"/>
      <c r="I510" s="3">
        <f t="shared" si="3"/>
        <v>0.00001444369943</v>
      </c>
      <c r="J510">
        <f t="shared" si="4"/>
        <v>0.003449371099</v>
      </c>
      <c r="K510">
        <v>2.93114</v>
      </c>
      <c r="L510" s="4">
        <v>2.0</v>
      </c>
      <c r="M510" t="s">
        <v>514</v>
      </c>
      <c r="N510" t="s">
        <v>509</v>
      </c>
      <c r="P510" t="s">
        <v>508</v>
      </c>
      <c r="Q510" s="5"/>
      <c r="S510" s="3">
        <f t="shared" si="26"/>
        <v>1057.082452</v>
      </c>
      <c r="T510" s="28"/>
      <c r="U510" s="3">
        <f t="shared" si="27"/>
        <v>0.0101105896</v>
      </c>
      <c r="V510" t="s">
        <v>435</v>
      </c>
      <c r="W510" t="s">
        <v>38</v>
      </c>
      <c r="X510" t="s">
        <v>510</v>
      </c>
      <c r="Y510" s="11" t="s">
        <v>511</v>
      </c>
      <c r="AB510" s="1">
        <v>1039.77</v>
      </c>
      <c r="AC510">
        <v>6.0</v>
      </c>
      <c r="AD510">
        <v>7.0</v>
      </c>
      <c r="AE510">
        <f t="shared" si="28"/>
        <v>42</v>
      </c>
      <c r="AF510">
        <f t="shared" si="29"/>
        <v>24.75642857</v>
      </c>
      <c r="AG510" t="s">
        <v>512</v>
      </c>
      <c r="AH510" s="11" t="s">
        <v>511</v>
      </c>
      <c r="AI510" s="6">
        <v>644477.0</v>
      </c>
      <c r="AJ510" s="7">
        <v>300.0</v>
      </c>
      <c r="AK510" s="3">
        <f t="shared" si="30"/>
        <v>136.6373966</v>
      </c>
      <c r="AL510" s="1">
        <f t="shared" si="9"/>
        <v>0.6159708607</v>
      </c>
      <c r="AM510" s="1">
        <v>148.0</v>
      </c>
      <c r="AN510" s="1">
        <v>6.0</v>
      </c>
    </row>
    <row r="511" ht="13.5" customHeight="1">
      <c r="A511">
        <v>1000.0</v>
      </c>
      <c r="C511" s="10">
        <v>0.001</v>
      </c>
      <c r="D511">
        <v>14.6136</v>
      </c>
      <c r="E511" s="3">
        <f t="shared" si="2"/>
        <v>0.0213557305</v>
      </c>
      <c r="F511">
        <v>9.0</v>
      </c>
      <c r="G511" s="10"/>
      <c r="I511" s="3">
        <f t="shared" si="3"/>
        <v>0.0000213557305</v>
      </c>
      <c r="J511">
        <f t="shared" si="4"/>
        <v>0.006182271772</v>
      </c>
      <c r="K511">
        <v>3.45435</v>
      </c>
      <c r="L511" s="4">
        <v>2.0</v>
      </c>
      <c r="M511" t="s">
        <v>514</v>
      </c>
      <c r="N511" t="s">
        <v>509</v>
      </c>
      <c r="P511" t="s">
        <v>508</v>
      </c>
      <c r="Q511" s="5"/>
      <c r="S511" s="3">
        <f t="shared" si="26"/>
        <v>1000</v>
      </c>
      <c r="T511" s="28"/>
      <c r="U511" s="3">
        <f t="shared" si="27"/>
        <v>0.0213557305</v>
      </c>
      <c r="V511" t="s">
        <v>435</v>
      </c>
      <c r="W511" t="s">
        <v>38</v>
      </c>
      <c r="X511" t="s">
        <v>510</v>
      </c>
      <c r="Y511" s="11" t="s">
        <v>511</v>
      </c>
      <c r="AB511" s="1">
        <v>1039.77</v>
      </c>
      <c r="AC511">
        <v>6.0</v>
      </c>
      <c r="AD511">
        <v>7.0</v>
      </c>
      <c r="AE511">
        <f t="shared" si="28"/>
        <v>42</v>
      </c>
      <c r="AF511">
        <f t="shared" si="29"/>
        <v>24.75642857</v>
      </c>
      <c r="AG511" t="s">
        <v>512</v>
      </c>
      <c r="AH511" s="11" t="s">
        <v>511</v>
      </c>
      <c r="AI511" s="6">
        <v>644477.0</v>
      </c>
      <c r="AJ511" s="7">
        <v>300.0</v>
      </c>
      <c r="AK511" s="3">
        <f t="shared" si="30"/>
        <v>213.557305</v>
      </c>
      <c r="AL511" s="1">
        <f t="shared" si="9"/>
        <v>0.7063557543</v>
      </c>
      <c r="AM511" s="1">
        <v>148.0</v>
      </c>
      <c r="AN511" s="1">
        <v>6.0</v>
      </c>
    </row>
    <row r="512" ht="13.5" customHeight="1">
      <c r="A512">
        <v>300.0</v>
      </c>
      <c r="C512" s="1">
        <v>0.00248814</v>
      </c>
      <c r="D512">
        <v>138.814</v>
      </c>
      <c r="E512" s="3">
        <f t="shared" si="2"/>
        <v>0.2323341122</v>
      </c>
      <c r="F512">
        <v>4.0</v>
      </c>
      <c r="I512" s="3">
        <f t="shared" si="3"/>
        <v>0.0007744470406</v>
      </c>
      <c r="J512" t="str">
        <f t="shared" si="4"/>
        <v/>
      </c>
      <c r="L512" s="4">
        <v>0.1</v>
      </c>
      <c r="M512" t="s">
        <v>350</v>
      </c>
      <c r="N512" t="s">
        <v>351</v>
      </c>
      <c r="P512" t="s">
        <v>344</v>
      </c>
      <c r="Q512" s="5"/>
      <c r="S512" s="3">
        <f t="shared" si="26"/>
        <v>401.9066451</v>
      </c>
      <c r="T512" s="28"/>
      <c r="U512" s="3">
        <f t="shared" si="27"/>
        <v>0.2323341122</v>
      </c>
      <c r="V512" t="s">
        <v>443</v>
      </c>
      <c r="W512" t="s">
        <v>38</v>
      </c>
      <c r="X512" t="s">
        <v>515</v>
      </c>
      <c r="Y512" s="11" t="s">
        <v>516</v>
      </c>
      <c r="AB512" s="1">
        <v>140.56</v>
      </c>
      <c r="AC512">
        <v>3.0</v>
      </c>
      <c r="AD512">
        <v>4.0</v>
      </c>
      <c r="AE512">
        <f t="shared" si="28"/>
        <v>12</v>
      </c>
      <c r="AF512">
        <f t="shared" si="29"/>
        <v>11.71333333</v>
      </c>
      <c r="AG512" t="s">
        <v>352</v>
      </c>
      <c r="AH512" s="11" t="s">
        <v>353</v>
      </c>
      <c r="AI512" s="6">
        <v>29214.0</v>
      </c>
      <c r="AJ512" s="7">
        <v>300.0</v>
      </c>
      <c r="AK512" s="3">
        <f t="shared" si="30"/>
        <v>19269.3266</v>
      </c>
      <c r="AL512" s="1" t="str">
        <f t="shared" si="9"/>
        <v/>
      </c>
      <c r="AM512" s="1">
        <v>166.0</v>
      </c>
      <c r="AN512" s="1">
        <v>12.0</v>
      </c>
    </row>
    <row r="513" ht="13.5" customHeight="1">
      <c r="A513">
        <v>400.0</v>
      </c>
      <c r="C513" s="1">
        <v>0.00270088</v>
      </c>
      <c r="D513">
        <v>153.007</v>
      </c>
      <c r="E513" s="3">
        <f t="shared" si="2"/>
        <v>0.3467187294</v>
      </c>
      <c r="F513">
        <v>4.0</v>
      </c>
      <c r="I513" s="3">
        <f t="shared" si="3"/>
        <v>0.0008667968236</v>
      </c>
      <c r="J513">
        <f t="shared" si="4"/>
        <v>0.03549838177</v>
      </c>
      <c r="K513">
        <v>9.76717</v>
      </c>
      <c r="L513" s="4">
        <v>0.1</v>
      </c>
      <c r="M513" t="s">
        <v>350</v>
      </c>
      <c r="N513" t="s">
        <v>351</v>
      </c>
      <c r="P513" t="s">
        <v>344</v>
      </c>
      <c r="Q513" s="5"/>
      <c r="S513" s="3">
        <f t="shared" si="26"/>
        <v>370.2496964</v>
      </c>
      <c r="T513" s="28"/>
      <c r="U513" s="3">
        <f t="shared" si="27"/>
        <v>0.3467187294</v>
      </c>
      <c r="V513" t="s">
        <v>443</v>
      </c>
      <c r="W513" t="s">
        <v>38</v>
      </c>
      <c r="X513" t="s">
        <v>515</v>
      </c>
      <c r="Y513" s="11" t="s">
        <v>516</v>
      </c>
      <c r="AB513" s="1">
        <v>140.56</v>
      </c>
      <c r="AC513">
        <v>3.0</v>
      </c>
      <c r="AD513">
        <v>4.0</v>
      </c>
      <c r="AE513">
        <f t="shared" si="28"/>
        <v>12</v>
      </c>
      <c r="AF513">
        <f t="shared" si="29"/>
        <v>11.71333333</v>
      </c>
      <c r="AG513" t="s">
        <v>352</v>
      </c>
      <c r="AH513" s="11" t="s">
        <v>353</v>
      </c>
      <c r="AI513" s="6">
        <v>29214.0</v>
      </c>
      <c r="AJ513" s="7">
        <v>300.0</v>
      </c>
      <c r="AK513" s="3">
        <f t="shared" si="30"/>
        <v>23411.14205</v>
      </c>
      <c r="AL513" s="1">
        <f t="shared" si="9"/>
        <v>0.03699778991</v>
      </c>
      <c r="AM513" s="1">
        <v>166.0</v>
      </c>
      <c r="AN513" s="1">
        <v>12.0</v>
      </c>
    </row>
    <row r="514" ht="13.5" customHeight="1">
      <c r="A514">
        <v>700.0</v>
      </c>
      <c r="C514" s="1">
        <v>0.00392099</v>
      </c>
      <c r="D514">
        <v>203.027</v>
      </c>
      <c r="E514" s="3">
        <f t="shared" si="2"/>
        <v>0.7358849145</v>
      </c>
      <c r="F514">
        <v>4.0</v>
      </c>
      <c r="I514" s="3">
        <f t="shared" si="3"/>
        <v>0.001051264164</v>
      </c>
      <c r="J514">
        <f t="shared" si="4"/>
        <v>0.0735157109</v>
      </c>
      <c r="K514">
        <v>10.0099</v>
      </c>
      <c r="L514" s="4">
        <v>0.1</v>
      </c>
      <c r="M514" t="s">
        <v>350</v>
      </c>
      <c r="N514" t="s">
        <v>351</v>
      </c>
      <c r="P514" t="s">
        <v>344</v>
      </c>
      <c r="Q514" s="5"/>
      <c r="S514" s="3">
        <f t="shared" si="26"/>
        <v>255.0376308</v>
      </c>
      <c r="T514" s="28"/>
      <c r="U514" s="3">
        <f t="shared" si="27"/>
        <v>0.7358849145</v>
      </c>
      <c r="V514" t="s">
        <v>443</v>
      </c>
      <c r="W514" t="s">
        <v>38</v>
      </c>
      <c r="X514" t="s">
        <v>515</v>
      </c>
      <c r="Y514" s="11" t="s">
        <v>516</v>
      </c>
      <c r="AB514" s="1">
        <v>140.56</v>
      </c>
      <c r="AC514">
        <v>3.0</v>
      </c>
      <c r="AD514">
        <v>4.0</v>
      </c>
      <c r="AE514">
        <f t="shared" si="28"/>
        <v>12</v>
      </c>
      <c r="AF514">
        <f t="shared" si="29"/>
        <v>11.71333333</v>
      </c>
      <c r="AG514" t="s">
        <v>352</v>
      </c>
      <c r="AH514" s="11" t="s">
        <v>353</v>
      </c>
      <c r="AI514" s="6">
        <v>29214.0</v>
      </c>
      <c r="AJ514" s="7">
        <v>300.0</v>
      </c>
      <c r="AK514" s="3">
        <f t="shared" si="30"/>
        <v>41219.96273</v>
      </c>
      <c r="AL514" s="1">
        <f t="shared" si="9"/>
        <v>0.04351734517</v>
      </c>
      <c r="AM514" s="1">
        <v>166.0</v>
      </c>
      <c r="AN514" s="1">
        <v>12.0</v>
      </c>
    </row>
    <row r="515" ht="13.5" customHeight="1">
      <c r="A515">
        <v>1000.0</v>
      </c>
      <c r="C515" s="1">
        <v>0.00552975</v>
      </c>
      <c r="D515">
        <v>265.993</v>
      </c>
      <c r="E515" s="3">
        <f t="shared" si="2"/>
        <v>1.279484173</v>
      </c>
      <c r="F515">
        <v>4.0</v>
      </c>
      <c r="I515" s="3">
        <f t="shared" si="3"/>
        <v>0.001279484173</v>
      </c>
      <c r="J515">
        <f t="shared" si="4"/>
        <v>0.1524672925</v>
      </c>
      <c r="K515">
        <v>8.39186</v>
      </c>
      <c r="L515" s="4">
        <v>0.1</v>
      </c>
      <c r="M515" t="s">
        <v>350</v>
      </c>
      <c r="N515" t="s">
        <v>351</v>
      </c>
      <c r="P515" t="s">
        <v>344</v>
      </c>
      <c r="Q515" s="5"/>
      <c r="S515" s="3">
        <f t="shared" si="26"/>
        <v>180.8400018</v>
      </c>
      <c r="T515" s="28"/>
      <c r="U515" s="3">
        <f t="shared" si="27"/>
        <v>1.279484173</v>
      </c>
      <c r="V515" t="s">
        <v>443</v>
      </c>
      <c r="W515" t="s">
        <v>38</v>
      </c>
      <c r="X515" t="s">
        <v>515</v>
      </c>
      <c r="Y515" s="11" t="s">
        <v>516</v>
      </c>
      <c r="AB515" s="1">
        <v>140.56</v>
      </c>
      <c r="AC515">
        <v>3.0</v>
      </c>
      <c r="AD515">
        <v>4.0</v>
      </c>
      <c r="AE515">
        <f t="shared" si="28"/>
        <v>12</v>
      </c>
      <c r="AF515">
        <f t="shared" si="29"/>
        <v>11.71333333</v>
      </c>
      <c r="AG515" t="s">
        <v>352</v>
      </c>
      <c r="AH515" s="11" t="s">
        <v>353</v>
      </c>
      <c r="AI515" s="6">
        <v>29214.0</v>
      </c>
      <c r="AJ515" s="7">
        <v>300.0</v>
      </c>
      <c r="AK515" s="3">
        <f t="shared" si="30"/>
        <v>70752.27605</v>
      </c>
      <c r="AL515" s="1">
        <f t="shared" si="9"/>
        <v>0.05258066798</v>
      </c>
      <c r="AM515" s="1">
        <v>166.0</v>
      </c>
      <c r="AN515" s="1">
        <v>12.0</v>
      </c>
    </row>
    <row r="516" ht="13.5" customHeight="1">
      <c r="A516">
        <v>300.0</v>
      </c>
      <c r="C516" s="3">
        <f t="shared" ref="C516:C587" si="31">1/S516</f>
        <v>0.004761904762</v>
      </c>
      <c r="D516">
        <v>-53.6</v>
      </c>
      <c r="E516" s="3">
        <f t="shared" si="2"/>
        <v>0.018099648</v>
      </c>
      <c r="F516">
        <v>2.0</v>
      </c>
      <c r="I516" s="3">
        <f t="shared" si="3"/>
        <v>0.00006033216</v>
      </c>
      <c r="J516">
        <f t="shared" si="4"/>
        <v>0.004141795881</v>
      </c>
      <c r="K516">
        <v>4.37</v>
      </c>
      <c r="L516" s="4" t="s">
        <v>517</v>
      </c>
      <c r="M516" t="s">
        <v>518</v>
      </c>
      <c r="N516" t="s">
        <v>519</v>
      </c>
      <c r="P516" t="s">
        <v>520</v>
      </c>
      <c r="Q516" s="5"/>
      <c r="S516" s="3">
        <v>210.0</v>
      </c>
      <c r="T516" s="28"/>
      <c r="U516" s="3">
        <f t="shared" si="27"/>
        <v>0.018099648</v>
      </c>
      <c r="V516" t="s">
        <v>521</v>
      </c>
      <c r="W516" t="s">
        <v>38</v>
      </c>
      <c r="X516" t="s">
        <v>522</v>
      </c>
      <c r="Y516" s="11" t="s">
        <v>523</v>
      </c>
      <c r="Z516" s="28"/>
      <c r="AB516" s="1">
        <v>187.0</v>
      </c>
      <c r="AC516">
        <v>2.0</v>
      </c>
      <c r="AD516">
        <v>7.0</v>
      </c>
      <c r="AE516">
        <f t="shared" si="28"/>
        <v>14</v>
      </c>
      <c r="AF516">
        <f t="shared" si="29"/>
        <v>13.35714286</v>
      </c>
      <c r="AG516" t="s">
        <v>524</v>
      </c>
      <c r="AH516" s="11" t="s">
        <v>523</v>
      </c>
      <c r="AI516" s="6">
        <v>162886.0</v>
      </c>
      <c r="AJ516" s="7">
        <v>300.0</v>
      </c>
      <c r="AK516" s="3">
        <f t="shared" si="30"/>
        <v>2872.96</v>
      </c>
      <c r="AL516" s="1">
        <f t="shared" si="9"/>
        <v>0.03517620137</v>
      </c>
      <c r="AM516" s="1">
        <v>221.0</v>
      </c>
      <c r="AN516" s="1">
        <v>48.0</v>
      </c>
    </row>
    <row r="517" ht="13.5" customHeight="1">
      <c r="A517">
        <v>400.0</v>
      </c>
      <c r="C517" s="3">
        <f t="shared" si="31"/>
        <v>0.00566893424</v>
      </c>
      <c r="D517">
        <v>-67.6</v>
      </c>
      <c r="E517" s="3">
        <f t="shared" si="2"/>
        <v>0.03224422656</v>
      </c>
      <c r="F517">
        <v>2.0</v>
      </c>
      <c r="I517" s="3">
        <f t="shared" si="3"/>
        <v>0.0000806105664</v>
      </c>
      <c r="J517">
        <f t="shared" si="4"/>
        <v>0.008981678708</v>
      </c>
      <c r="K517">
        <v>3.59</v>
      </c>
      <c r="L517" s="4" t="s">
        <v>517</v>
      </c>
      <c r="M517" t="s">
        <v>518</v>
      </c>
      <c r="N517" t="s">
        <v>519</v>
      </c>
      <c r="P517" t="s">
        <v>520</v>
      </c>
      <c r="Q517" s="5"/>
      <c r="S517" s="3">
        <v>176.4</v>
      </c>
      <c r="T517" s="28"/>
      <c r="U517" s="3">
        <f t="shared" si="27"/>
        <v>0.03224422656</v>
      </c>
      <c r="V517" t="s">
        <v>521</v>
      </c>
      <c r="W517" t="s">
        <v>38</v>
      </c>
      <c r="X517" t="s">
        <v>522</v>
      </c>
      <c r="Y517" s="11" t="s">
        <v>523</v>
      </c>
      <c r="Z517" s="28"/>
      <c r="AB517" s="1">
        <v>187.0</v>
      </c>
      <c r="AC517">
        <v>2.0</v>
      </c>
      <c r="AD517">
        <v>7.0</v>
      </c>
      <c r="AE517">
        <f t="shared" si="28"/>
        <v>14</v>
      </c>
      <c r="AF517">
        <f t="shared" si="29"/>
        <v>13.35714286</v>
      </c>
      <c r="AG517" t="s">
        <v>524</v>
      </c>
      <c r="AH517" s="11" t="s">
        <v>523</v>
      </c>
      <c r="AI517" s="6">
        <v>162886.0</v>
      </c>
      <c r="AJ517" s="7">
        <v>300.0</v>
      </c>
      <c r="AK517" s="3">
        <f t="shared" si="30"/>
        <v>4569.76</v>
      </c>
      <c r="AL517" s="1">
        <f t="shared" si="9"/>
        <v>0.04795721448</v>
      </c>
      <c r="AM517" s="1">
        <v>221.0</v>
      </c>
      <c r="AN517" s="1">
        <v>48.0</v>
      </c>
    </row>
    <row r="518" ht="13.5" customHeight="1">
      <c r="A518">
        <v>700.0</v>
      </c>
      <c r="C518" s="3">
        <f t="shared" si="31"/>
        <v>0.008654262224</v>
      </c>
      <c r="D518">
        <v>-110.3</v>
      </c>
      <c r="E518" s="3">
        <f t="shared" si="2"/>
        <v>0.09840541897</v>
      </c>
      <c r="F518">
        <v>2.0</v>
      </c>
      <c r="I518" s="3">
        <f t="shared" si="3"/>
        <v>0.00014057917</v>
      </c>
      <c r="J518">
        <f t="shared" si="4"/>
        <v>0.03967960442</v>
      </c>
      <c r="K518">
        <v>2.48</v>
      </c>
      <c r="L518" s="4" t="s">
        <v>517</v>
      </c>
      <c r="M518" t="s">
        <v>518</v>
      </c>
      <c r="N518" t="s">
        <v>519</v>
      </c>
      <c r="P518" t="s">
        <v>520</v>
      </c>
      <c r="Q518" s="5"/>
      <c r="S518" s="3">
        <v>115.55</v>
      </c>
      <c r="T518" s="28"/>
      <c r="U518" s="3">
        <f t="shared" si="27"/>
        <v>0.09840541897</v>
      </c>
      <c r="V518" t="s">
        <v>521</v>
      </c>
      <c r="W518" t="s">
        <v>38</v>
      </c>
      <c r="X518" t="s">
        <v>522</v>
      </c>
      <c r="Y518" s="11" t="s">
        <v>523</v>
      </c>
      <c r="Z518" s="28"/>
      <c r="AB518" s="1">
        <v>187.0</v>
      </c>
      <c r="AC518">
        <v>2.0</v>
      </c>
      <c r="AD518">
        <v>7.0</v>
      </c>
      <c r="AE518">
        <f t="shared" si="28"/>
        <v>14</v>
      </c>
      <c r="AF518">
        <f t="shared" si="29"/>
        <v>13.35714286</v>
      </c>
      <c r="AG518" t="s">
        <v>524</v>
      </c>
      <c r="AH518" s="11" t="s">
        <v>523</v>
      </c>
      <c r="AI518" s="6">
        <v>162886.0</v>
      </c>
      <c r="AJ518" s="7">
        <v>300.0</v>
      </c>
      <c r="AK518" s="3">
        <f t="shared" si="30"/>
        <v>12166.09</v>
      </c>
      <c r="AL518" s="1">
        <f t="shared" si="9"/>
        <v>0.07958040323</v>
      </c>
      <c r="AM518" s="1">
        <v>221.0</v>
      </c>
      <c r="AN518" s="1">
        <v>48.0</v>
      </c>
    </row>
    <row r="519" ht="13.5" customHeight="1">
      <c r="A519">
        <v>1000.0</v>
      </c>
      <c r="C519" s="3">
        <f t="shared" si="31"/>
        <v>0.01333333333</v>
      </c>
      <c r="D519">
        <v>-167.0</v>
      </c>
      <c r="E519" s="3">
        <f t="shared" si="2"/>
        <v>0.2091675</v>
      </c>
      <c r="F519">
        <v>2.0</v>
      </c>
      <c r="I519" s="3">
        <f t="shared" si="3"/>
        <v>0.0002091675</v>
      </c>
      <c r="J519">
        <f t="shared" si="4"/>
        <v>0.1089414063</v>
      </c>
      <c r="K519">
        <v>1.92</v>
      </c>
      <c r="L519" s="4" t="s">
        <v>517</v>
      </c>
      <c r="M519" t="s">
        <v>518</v>
      </c>
      <c r="N519" t="s">
        <v>519</v>
      </c>
      <c r="P519" t="s">
        <v>520</v>
      </c>
      <c r="Q519" s="5"/>
      <c r="S519" s="3">
        <v>75.0</v>
      </c>
      <c r="T519" s="28"/>
      <c r="U519" s="3">
        <f t="shared" si="27"/>
        <v>0.2091675</v>
      </c>
      <c r="V519" t="s">
        <v>521</v>
      </c>
      <c r="W519" t="s">
        <v>38</v>
      </c>
      <c r="X519" t="s">
        <v>522</v>
      </c>
      <c r="Y519" s="11" t="s">
        <v>523</v>
      </c>
      <c r="Z519" s="28"/>
      <c r="AA519" t="s">
        <v>525</v>
      </c>
      <c r="AB519" s="1">
        <v>187.0</v>
      </c>
      <c r="AC519">
        <v>2.0</v>
      </c>
      <c r="AD519">
        <v>7.0</v>
      </c>
      <c r="AE519">
        <f t="shared" si="28"/>
        <v>14</v>
      </c>
      <c r="AF519">
        <f t="shared" si="29"/>
        <v>13.35714286</v>
      </c>
      <c r="AG519" t="s">
        <v>524</v>
      </c>
      <c r="AH519" s="11" t="s">
        <v>523</v>
      </c>
      <c r="AI519" s="6">
        <v>162886.0</v>
      </c>
      <c r="AJ519" s="7">
        <v>300.0</v>
      </c>
      <c r="AK519" s="3">
        <f t="shared" si="30"/>
        <v>27889</v>
      </c>
      <c r="AL519" s="1">
        <f t="shared" si="9"/>
        <v>0.0953125</v>
      </c>
      <c r="AM519" s="1">
        <v>221.0</v>
      </c>
      <c r="AN519" s="1">
        <v>48.0</v>
      </c>
    </row>
    <row r="520" ht="13.5" customHeight="1">
      <c r="A520">
        <v>300.0</v>
      </c>
      <c r="C520" s="3">
        <f t="shared" si="31"/>
        <v>0.001858736059</v>
      </c>
      <c r="D520">
        <v>-42.4</v>
      </c>
      <c r="E520" s="3">
        <f t="shared" si="2"/>
        <v>0.0290158464</v>
      </c>
      <c r="F520">
        <v>2.0</v>
      </c>
      <c r="I520" s="3">
        <f t="shared" si="3"/>
        <v>0.000096719488</v>
      </c>
      <c r="J520">
        <f t="shared" si="4"/>
        <v>0.005849969032</v>
      </c>
      <c r="K520">
        <v>4.96</v>
      </c>
      <c r="L520" s="4" t="s">
        <v>526</v>
      </c>
      <c r="M520" t="s">
        <v>527</v>
      </c>
      <c r="N520" t="s">
        <v>528</v>
      </c>
      <c r="P520" t="s">
        <v>520</v>
      </c>
      <c r="Q520" s="5"/>
      <c r="S520" s="3">
        <v>538.0</v>
      </c>
      <c r="T520" s="28"/>
      <c r="U520" s="3">
        <f t="shared" si="27"/>
        <v>0.0290158464</v>
      </c>
      <c r="V520" t="s">
        <v>521</v>
      </c>
      <c r="W520" t="s">
        <v>38</v>
      </c>
      <c r="X520" t="s">
        <v>522</v>
      </c>
      <c r="Y520" s="11" t="s">
        <v>523</v>
      </c>
      <c r="Z520" s="28"/>
      <c r="AB520" s="1">
        <v>305.0</v>
      </c>
      <c r="AC520">
        <v>2.0</v>
      </c>
      <c r="AD520">
        <v>12.0</v>
      </c>
      <c r="AE520">
        <f t="shared" si="28"/>
        <v>24</v>
      </c>
      <c r="AF520">
        <f t="shared" si="29"/>
        <v>12.70833333</v>
      </c>
      <c r="AG520" t="s">
        <v>524</v>
      </c>
      <c r="AH520" s="11" t="s">
        <v>523</v>
      </c>
      <c r="AI520" s="6">
        <v>162886.0</v>
      </c>
      <c r="AJ520" s="7">
        <v>300.0</v>
      </c>
      <c r="AK520" s="3">
        <f t="shared" si="30"/>
        <v>1797.76</v>
      </c>
      <c r="AL520" s="1">
        <f t="shared" si="9"/>
        <v>0.0793983871</v>
      </c>
      <c r="AM520" s="1">
        <v>221.0</v>
      </c>
      <c r="AN520" s="1">
        <v>48.0</v>
      </c>
    </row>
    <row r="521" ht="13.5" customHeight="1">
      <c r="A521">
        <v>400.0</v>
      </c>
      <c r="C521" s="3">
        <f t="shared" si="31"/>
        <v>0.002173913043</v>
      </c>
      <c r="D521">
        <v>-57.16</v>
      </c>
      <c r="E521" s="3">
        <f t="shared" si="2"/>
        <v>0.06011768704</v>
      </c>
      <c r="F521">
        <v>2.0</v>
      </c>
      <c r="I521" s="3">
        <f t="shared" si="3"/>
        <v>0.0001502942176</v>
      </c>
      <c r="J521">
        <f t="shared" si="4"/>
        <v>0.01545441826</v>
      </c>
      <c r="K521">
        <v>3.89</v>
      </c>
      <c r="L521" s="4" t="s">
        <v>526</v>
      </c>
      <c r="M521" t="s">
        <v>527</v>
      </c>
      <c r="N521" t="s">
        <v>528</v>
      </c>
      <c r="P521" t="s">
        <v>520</v>
      </c>
      <c r="Q521" s="5"/>
      <c r="S521" s="3">
        <v>460.0</v>
      </c>
      <c r="T521" s="28"/>
      <c r="U521" s="3">
        <f t="shared" si="27"/>
        <v>0.06011768704</v>
      </c>
      <c r="V521" t="s">
        <v>521</v>
      </c>
      <c r="W521" t="s">
        <v>38</v>
      </c>
      <c r="X521" t="s">
        <v>522</v>
      </c>
      <c r="Y521" s="11" t="s">
        <v>523</v>
      </c>
      <c r="Z521" s="28"/>
      <c r="AB521" s="1">
        <v>305.0</v>
      </c>
      <c r="AC521">
        <v>2.0</v>
      </c>
      <c r="AD521">
        <v>12.0</v>
      </c>
      <c r="AE521">
        <f t="shared" si="28"/>
        <v>24</v>
      </c>
      <c r="AF521">
        <f t="shared" si="29"/>
        <v>12.70833333</v>
      </c>
      <c r="AG521" t="s">
        <v>524</v>
      </c>
      <c r="AH521" s="11" t="s">
        <v>523</v>
      </c>
      <c r="AI521" s="6">
        <v>162886.0</v>
      </c>
      <c r="AJ521" s="7">
        <v>300.0</v>
      </c>
      <c r="AK521" s="3">
        <f t="shared" si="30"/>
        <v>3267.2656</v>
      </c>
      <c r="AL521" s="1">
        <f t="shared" si="9"/>
        <v>0.1154138817</v>
      </c>
      <c r="AM521" s="1">
        <v>221.0</v>
      </c>
      <c r="AN521" s="1">
        <v>48.0</v>
      </c>
    </row>
    <row r="522" ht="13.5" customHeight="1">
      <c r="A522">
        <v>700.0</v>
      </c>
      <c r="C522" s="3">
        <f t="shared" si="31"/>
        <v>0.004291845494</v>
      </c>
      <c r="D522">
        <v>-98.3</v>
      </c>
      <c r="E522" s="3">
        <f t="shared" si="2"/>
        <v>0.1576017359</v>
      </c>
      <c r="F522">
        <v>2.0</v>
      </c>
      <c r="I522" s="3">
        <f t="shared" si="3"/>
        <v>0.000225145337</v>
      </c>
      <c r="J522">
        <f t="shared" si="4"/>
        <v>0.05794181467</v>
      </c>
      <c r="K522">
        <v>2.72</v>
      </c>
      <c r="L522" s="4" t="s">
        <v>526</v>
      </c>
      <c r="M522" t="s">
        <v>527</v>
      </c>
      <c r="N522" t="s">
        <v>528</v>
      </c>
      <c r="P522" t="s">
        <v>520</v>
      </c>
      <c r="Q522" s="5"/>
      <c r="S522" s="3">
        <v>233.0</v>
      </c>
      <c r="T522" s="28"/>
      <c r="U522" s="3">
        <f t="shared" si="27"/>
        <v>0.1576017359</v>
      </c>
      <c r="V522" t="s">
        <v>521</v>
      </c>
      <c r="W522" t="s">
        <v>38</v>
      </c>
      <c r="X522" t="s">
        <v>522</v>
      </c>
      <c r="Y522" s="11" t="s">
        <v>523</v>
      </c>
      <c r="Z522" s="28"/>
      <c r="AB522" s="1">
        <v>305.0</v>
      </c>
      <c r="AC522">
        <v>2.0</v>
      </c>
      <c r="AD522">
        <v>12.0</v>
      </c>
      <c r="AE522">
        <f t="shared" si="28"/>
        <v>24</v>
      </c>
      <c r="AF522">
        <f t="shared" si="29"/>
        <v>12.70833333</v>
      </c>
      <c r="AG522" t="s">
        <v>524</v>
      </c>
      <c r="AH522" s="11" t="s">
        <v>523</v>
      </c>
      <c r="AI522" s="6">
        <v>162886.0</v>
      </c>
      <c r="AJ522" s="7">
        <v>300.0</v>
      </c>
      <c r="AK522" s="3">
        <f t="shared" si="30"/>
        <v>9662.89</v>
      </c>
      <c r="AL522" s="1">
        <f t="shared" si="9"/>
        <v>0.1463102941</v>
      </c>
      <c r="AM522" s="1">
        <v>221.0</v>
      </c>
      <c r="AN522" s="1">
        <v>48.0</v>
      </c>
    </row>
    <row r="523" ht="13.5" customHeight="1">
      <c r="A523">
        <v>1000.0</v>
      </c>
      <c r="C523" s="3">
        <f t="shared" si="31"/>
        <v>0.0078125</v>
      </c>
      <c r="D523">
        <v>-158.0</v>
      </c>
      <c r="E523" s="3">
        <f t="shared" si="2"/>
        <v>0.3195392</v>
      </c>
      <c r="F523">
        <v>2.0</v>
      </c>
      <c r="I523" s="3">
        <f t="shared" si="3"/>
        <v>0.0003195392</v>
      </c>
      <c r="J523">
        <f t="shared" si="4"/>
        <v>0.1493173832</v>
      </c>
      <c r="K523">
        <v>2.14</v>
      </c>
      <c r="L523" s="4" t="s">
        <v>526</v>
      </c>
      <c r="M523" t="s">
        <v>527</v>
      </c>
      <c r="N523" t="s">
        <v>528</v>
      </c>
      <c r="P523" t="s">
        <v>520</v>
      </c>
      <c r="Q523" s="5"/>
      <c r="S523" s="3">
        <v>128.0</v>
      </c>
      <c r="T523" s="28"/>
      <c r="U523" s="3">
        <f t="shared" si="27"/>
        <v>0.3195392</v>
      </c>
      <c r="V523" t="s">
        <v>521</v>
      </c>
      <c r="W523" t="s">
        <v>38</v>
      </c>
      <c r="X523" t="s">
        <v>522</v>
      </c>
      <c r="Y523" s="11" t="s">
        <v>523</v>
      </c>
      <c r="Z523" s="28"/>
      <c r="AA523" t="s">
        <v>525</v>
      </c>
      <c r="AB523" s="1">
        <v>305.0</v>
      </c>
      <c r="AC523">
        <v>2.0</v>
      </c>
      <c r="AD523">
        <v>12.0</v>
      </c>
      <c r="AE523">
        <f t="shared" si="28"/>
        <v>24</v>
      </c>
      <c r="AF523">
        <f t="shared" si="29"/>
        <v>12.70833333</v>
      </c>
      <c r="AG523" t="s">
        <v>524</v>
      </c>
      <c r="AH523" s="11" t="s">
        <v>523</v>
      </c>
      <c r="AI523" s="6">
        <v>162886.0</v>
      </c>
      <c r="AJ523" s="7">
        <v>300.0</v>
      </c>
      <c r="AK523" s="3">
        <f t="shared" si="30"/>
        <v>24964</v>
      </c>
      <c r="AL523" s="1">
        <f t="shared" si="9"/>
        <v>0.1459439252</v>
      </c>
      <c r="AM523" s="1">
        <v>221.0</v>
      </c>
      <c r="AN523" s="1">
        <v>48.0</v>
      </c>
    </row>
    <row r="524" ht="13.5" customHeight="1">
      <c r="A524">
        <v>300.0</v>
      </c>
      <c r="C524" s="3">
        <f t="shared" si="31"/>
        <v>0.00145137881</v>
      </c>
      <c r="D524">
        <v>-52.14</v>
      </c>
      <c r="E524" s="3">
        <f t="shared" si="2"/>
        <v>0.05619304033</v>
      </c>
      <c r="F524">
        <v>2.0</v>
      </c>
      <c r="I524" s="3">
        <f t="shared" si="3"/>
        <v>0.0001873101344</v>
      </c>
      <c r="J524">
        <f t="shared" si="4"/>
        <v>0.005392806174</v>
      </c>
      <c r="K524">
        <v>10.42</v>
      </c>
      <c r="L524" t="s">
        <v>529</v>
      </c>
      <c r="M524" t="s">
        <v>530</v>
      </c>
      <c r="N524" t="s">
        <v>528</v>
      </c>
      <c r="P524" t="s">
        <v>520</v>
      </c>
      <c r="Q524" s="5"/>
      <c r="S524" s="3">
        <v>689.0</v>
      </c>
      <c r="T524" s="28"/>
      <c r="U524" s="3">
        <f t="shared" si="27"/>
        <v>0.05619304033</v>
      </c>
      <c r="V524" t="s">
        <v>521</v>
      </c>
      <c r="W524" t="s">
        <v>38</v>
      </c>
      <c r="X524" t="s">
        <v>522</v>
      </c>
      <c r="Y524" s="11" t="s">
        <v>523</v>
      </c>
      <c r="Z524" s="28"/>
      <c r="AB524" s="1">
        <v>240.63</v>
      </c>
      <c r="AC524">
        <v>4.0</v>
      </c>
      <c r="AD524">
        <v>5.0</v>
      </c>
      <c r="AE524">
        <f t="shared" si="28"/>
        <v>20</v>
      </c>
      <c r="AF524">
        <f t="shared" si="29"/>
        <v>12.0315</v>
      </c>
      <c r="AG524" t="s">
        <v>524</v>
      </c>
      <c r="AH524" s="11" t="s">
        <v>531</v>
      </c>
      <c r="AI524" s="6">
        <v>162889.0</v>
      </c>
      <c r="AJ524" s="7">
        <v>15.0</v>
      </c>
      <c r="AK524" s="3">
        <f t="shared" si="30"/>
        <v>2718.5796</v>
      </c>
      <c r="AL524" s="1">
        <f t="shared" si="9"/>
        <v>0.04840191939</v>
      </c>
      <c r="AM524" s="1">
        <v>140.0</v>
      </c>
      <c r="AN524" s="1">
        <v>32.0</v>
      </c>
    </row>
    <row r="525" ht="13.5" customHeight="1">
      <c r="A525">
        <v>400.0</v>
      </c>
      <c r="C525" s="3">
        <f t="shared" si="31"/>
        <v>0.001420454545</v>
      </c>
      <c r="D525">
        <v>-62.4</v>
      </c>
      <c r="E525" s="3">
        <f t="shared" si="2"/>
        <v>0.1096482816</v>
      </c>
      <c r="F525">
        <v>2.0</v>
      </c>
      <c r="I525" s="3">
        <f t="shared" si="3"/>
        <v>0.000274120704</v>
      </c>
      <c r="J525">
        <f t="shared" si="4"/>
        <v>0.01272021828</v>
      </c>
      <c r="K525">
        <v>8.62</v>
      </c>
      <c r="L525" t="s">
        <v>529</v>
      </c>
      <c r="M525" t="s">
        <v>530</v>
      </c>
      <c r="N525" t="s">
        <v>528</v>
      </c>
      <c r="P525" t="s">
        <v>520</v>
      </c>
      <c r="Q525" s="5"/>
      <c r="S525" s="3">
        <v>704.0</v>
      </c>
      <c r="T525" s="28"/>
      <c r="U525" s="3">
        <f t="shared" si="27"/>
        <v>0.1096482816</v>
      </c>
      <c r="V525" t="s">
        <v>521</v>
      </c>
      <c r="W525" t="s">
        <v>38</v>
      </c>
      <c r="X525" t="s">
        <v>522</v>
      </c>
      <c r="Y525" s="11" t="s">
        <v>523</v>
      </c>
      <c r="Z525" s="28"/>
      <c r="AB525" s="1">
        <v>240.63</v>
      </c>
      <c r="AC525">
        <v>4.0</v>
      </c>
      <c r="AD525">
        <v>5.0</v>
      </c>
      <c r="AE525">
        <f t="shared" si="28"/>
        <v>20</v>
      </c>
      <c r="AF525">
        <f t="shared" si="29"/>
        <v>12.0315</v>
      </c>
      <c r="AG525" t="s">
        <v>524</v>
      </c>
      <c r="AH525" s="11" t="s">
        <v>531</v>
      </c>
      <c r="AI525" s="6">
        <v>162889.0</v>
      </c>
      <c r="AJ525" s="7">
        <v>15.0</v>
      </c>
      <c r="AK525" s="3">
        <f t="shared" si="30"/>
        <v>3893.76</v>
      </c>
      <c r="AL525" s="1">
        <f t="shared" si="9"/>
        <v>0.07971044084</v>
      </c>
      <c r="AM525" s="1">
        <v>140.0</v>
      </c>
      <c r="AN525" s="1">
        <v>32.0</v>
      </c>
    </row>
    <row r="526" ht="13.5" customHeight="1">
      <c r="A526">
        <v>700.0</v>
      </c>
      <c r="C526" s="3">
        <f t="shared" si="31"/>
        <v>0.001709401709</v>
      </c>
      <c r="D526">
        <v>-110.0</v>
      </c>
      <c r="E526" s="3">
        <f t="shared" si="2"/>
        <v>0.495495</v>
      </c>
      <c r="F526">
        <v>2.0</v>
      </c>
      <c r="I526" s="3">
        <f t="shared" si="3"/>
        <v>0.00070785</v>
      </c>
      <c r="J526">
        <f t="shared" si="4"/>
        <v>0.1007103659</v>
      </c>
      <c r="K526">
        <v>4.92</v>
      </c>
      <c r="L526" t="s">
        <v>529</v>
      </c>
      <c r="M526" t="s">
        <v>530</v>
      </c>
      <c r="N526" t="s">
        <v>528</v>
      </c>
      <c r="P526" t="s">
        <v>520</v>
      </c>
      <c r="Q526" s="5"/>
      <c r="S526" s="3">
        <v>585.0</v>
      </c>
      <c r="T526" s="28"/>
      <c r="U526" s="3">
        <f t="shared" si="27"/>
        <v>0.495495</v>
      </c>
      <c r="V526" t="s">
        <v>521</v>
      </c>
      <c r="W526" t="s">
        <v>38</v>
      </c>
      <c r="X526" t="s">
        <v>522</v>
      </c>
      <c r="Y526" s="11" t="s">
        <v>523</v>
      </c>
      <c r="Z526" s="28"/>
      <c r="AB526" s="1">
        <v>240.63</v>
      </c>
      <c r="AC526">
        <v>4.0</v>
      </c>
      <c r="AD526">
        <v>5.0</v>
      </c>
      <c r="AE526">
        <f t="shared" si="28"/>
        <v>20</v>
      </c>
      <c r="AF526">
        <f t="shared" si="29"/>
        <v>12.0315</v>
      </c>
      <c r="AG526" t="s">
        <v>524</v>
      </c>
      <c r="AH526" s="11" t="s">
        <v>531</v>
      </c>
      <c r="AI526" s="6">
        <v>162889.0</v>
      </c>
      <c r="AJ526" s="7">
        <v>15.0</v>
      </c>
      <c r="AK526" s="3">
        <f t="shared" si="30"/>
        <v>12100</v>
      </c>
      <c r="AL526" s="1">
        <f t="shared" si="9"/>
        <v>0.2030853659</v>
      </c>
      <c r="AM526" s="1">
        <v>140.0</v>
      </c>
      <c r="AN526" s="1">
        <v>32.0</v>
      </c>
    </row>
    <row r="527" ht="13.5" customHeight="1">
      <c r="A527">
        <v>1000.0</v>
      </c>
      <c r="C527" s="3">
        <f t="shared" si="31"/>
        <v>0.002564102564</v>
      </c>
      <c r="D527">
        <v>-164.9</v>
      </c>
      <c r="E527" s="3">
        <f t="shared" si="2"/>
        <v>1.06048839</v>
      </c>
      <c r="F527">
        <v>2.0</v>
      </c>
      <c r="I527" s="3">
        <f t="shared" si="3"/>
        <v>0.00106048839</v>
      </c>
      <c r="J527">
        <f t="shared" si="4"/>
        <v>0.3377351561</v>
      </c>
      <c r="K527">
        <v>3.14</v>
      </c>
      <c r="L527" t="s">
        <v>529</v>
      </c>
      <c r="M527" t="s">
        <v>530</v>
      </c>
      <c r="N527" t="s">
        <v>528</v>
      </c>
      <c r="P527" t="s">
        <v>520</v>
      </c>
      <c r="Q527" s="5"/>
      <c r="S527" s="3">
        <v>390.0</v>
      </c>
      <c r="T527" s="28"/>
      <c r="U527" s="3">
        <f t="shared" si="27"/>
        <v>1.06048839</v>
      </c>
      <c r="V527" t="s">
        <v>521</v>
      </c>
      <c r="W527" t="s">
        <v>38</v>
      </c>
      <c r="X527" t="s">
        <v>522</v>
      </c>
      <c r="Y527" s="11" t="s">
        <v>523</v>
      </c>
      <c r="Z527" s="28"/>
      <c r="AB527" s="1">
        <v>240.63</v>
      </c>
      <c r="AC527">
        <v>4.0</v>
      </c>
      <c r="AD527">
        <v>5.0</v>
      </c>
      <c r="AE527">
        <f t="shared" si="28"/>
        <v>20</v>
      </c>
      <c r="AF527">
        <f t="shared" si="29"/>
        <v>12.0315</v>
      </c>
      <c r="AG527" t="s">
        <v>524</v>
      </c>
      <c r="AH527" s="11" t="s">
        <v>531</v>
      </c>
      <c r="AI527" s="6">
        <v>162889.0</v>
      </c>
      <c r="AJ527" s="7">
        <v>15.0</v>
      </c>
      <c r="AK527" s="3">
        <f t="shared" si="30"/>
        <v>27192.01</v>
      </c>
      <c r="AL527" s="1">
        <f t="shared" si="9"/>
        <v>0.3030573248</v>
      </c>
      <c r="AM527" s="1">
        <v>140.0</v>
      </c>
      <c r="AN527" s="1">
        <v>32.0</v>
      </c>
    </row>
    <row r="528" ht="13.5" customHeight="1">
      <c r="A528">
        <v>300.0</v>
      </c>
      <c r="C528" s="3">
        <f t="shared" si="31"/>
        <v>0.007013212893</v>
      </c>
      <c r="D528" s="1">
        <v>-167.0</v>
      </c>
      <c r="E528" s="3">
        <f t="shared" si="2"/>
        <v>0.119299102</v>
      </c>
      <c r="F528">
        <v>2.0</v>
      </c>
      <c r="I528" s="3">
        <f t="shared" si="3"/>
        <v>0.0003976636732</v>
      </c>
      <c r="J528" t="str">
        <f t="shared" si="4"/>
        <v/>
      </c>
      <c r="L528" s="4">
        <v>0.05</v>
      </c>
      <c r="M528" t="s">
        <v>532</v>
      </c>
      <c r="N528" t="s">
        <v>533</v>
      </c>
      <c r="P528" t="s">
        <v>520</v>
      </c>
      <c r="Q528" s="5"/>
      <c r="S528" s="3">
        <v>142.588</v>
      </c>
      <c r="T528" s="28"/>
      <c r="U528" s="3">
        <f t="shared" si="27"/>
        <v>0.119299102</v>
      </c>
      <c r="V528" t="s">
        <v>521</v>
      </c>
      <c r="W528" t="s">
        <v>38</v>
      </c>
      <c r="X528" t="s">
        <v>534</v>
      </c>
      <c r="Y528" s="11" t="s">
        <v>535</v>
      </c>
      <c r="AB528" s="1">
        <v>59.83</v>
      </c>
      <c r="AC528">
        <v>1.0</v>
      </c>
      <c r="AD528">
        <v>5.0</v>
      </c>
      <c r="AE528">
        <f t="shared" si="28"/>
        <v>5</v>
      </c>
      <c r="AF528">
        <f t="shared" si="29"/>
        <v>11.966</v>
      </c>
      <c r="AG528" t="s">
        <v>536</v>
      </c>
      <c r="AH528" s="11" t="s">
        <v>537</v>
      </c>
      <c r="AI528" s="6">
        <v>65091.0</v>
      </c>
      <c r="AJ528" s="7">
        <v>300.0</v>
      </c>
      <c r="AK528" s="3">
        <f t="shared" si="30"/>
        <v>27889</v>
      </c>
      <c r="AL528" s="1" t="str">
        <f t="shared" si="9"/>
        <v/>
      </c>
      <c r="AM528" s="1">
        <v>221.0</v>
      </c>
      <c r="AN528" s="1">
        <v>48.0</v>
      </c>
    </row>
    <row r="529" ht="13.5" customHeight="1">
      <c r="A529">
        <v>400.0</v>
      </c>
      <c r="C529" s="3">
        <f t="shared" si="31"/>
        <v>0.004427364655</v>
      </c>
      <c r="D529" s="1">
        <v>-188.0</v>
      </c>
      <c r="E529" s="3">
        <f t="shared" si="2"/>
        <v>0.3193231437</v>
      </c>
      <c r="F529">
        <v>2.0</v>
      </c>
      <c r="I529" s="3">
        <f t="shared" si="3"/>
        <v>0.0007983078592</v>
      </c>
      <c r="J529" t="str">
        <f t="shared" si="4"/>
        <v/>
      </c>
      <c r="L529" s="4">
        <v>0.05</v>
      </c>
      <c r="M529" t="s">
        <v>532</v>
      </c>
      <c r="N529" t="s">
        <v>533</v>
      </c>
      <c r="P529" t="s">
        <v>520</v>
      </c>
      <c r="Q529" s="5"/>
      <c r="S529" s="3">
        <v>225.868</v>
      </c>
      <c r="T529" s="28"/>
      <c r="U529" s="3">
        <f t="shared" si="27"/>
        <v>0.3193231437</v>
      </c>
      <c r="V529" t="s">
        <v>521</v>
      </c>
      <c r="W529" t="s">
        <v>38</v>
      </c>
      <c r="X529" t="s">
        <v>534</v>
      </c>
      <c r="Y529" s="11" t="s">
        <v>535</v>
      </c>
      <c r="AB529" s="1">
        <v>59.83</v>
      </c>
      <c r="AC529">
        <v>1.0</v>
      </c>
      <c r="AD529">
        <v>5.0</v>
      </c>
      <c r="AE529">
        <f t="shared" si="28"/>
        <v>5</v>
      </c>
      <c r="AF529">
        <f t="shared" si="29"/>
        <v>11.966</v>
      </c>
      <c r="AG529" t="s">
        <v>536</v>
      </c>
      <c r="AH529" s="11" t="s">
        <v>537</v>
      </c>
      <c r="AI529" s="6">
        <v>65091.0</v>
      </c>
      <c r="AJ529" s="7">
        <v>300.0</v>
      </c>
      <c r="AK529" s="3">
        <f t="shared" si="30"/>
        <v>35344</v>
      </c>
      <c r="AL529" s="1" t="str">
        <f t="shared" si="9"/>
        <v/>
      </c>
      <c r="AM529" s="1">
        <v>221.0</v>
      </c>
      <c r="AN529" s="1">
        <v>48.0</v>
      </c>
    </row>
    <row r="530" ht="13.5" customHeight="1">
      <c r="A530">
        <v>700.0</v>
      </c>
      <c r="C530" s="3">
        <f t="shared" si="31"/>
        <v>0.009176669236</v>
      </c>
      <c r="D530" s="1">
        <v>-251.0</v>
      </c>
      <c r="E530" s="3">
        <f t="shared" si="2"/>
        <v>0.480574148</v>
      </c>
      <c r="F530">
        <v>2.0</v>
      </c>
      <c r="I530" s="3">
        <f t="shared" si="3"/>
        <v>0.0006865344972</v>
      </c>
      <c r="J530" t="str">
        <f t="shared" si="4"/>
        <v/>
      </c>
      <c r="L530" s="4">
        <v>0.05</v>
      </c>
      <c r="M530" t="s">
        <v>532</v>
      </c>
      <c r="N530" t="s">
        <v>533</v>
      </c>
      <c r="P530" t="s">
        <v>520</v>
      </c>
      <c r="Q530" s="5"/>
      <c r="S530" s="3">
        <v>108.97200000000001</v>
      </c>
      <c r="T530" s="28"/>
      <c r="U530" s="3">
        <f t="shared" si="27"/>
        <v>0.480574148</v>
      </c>
      <c r="V530" t="s">
        <v>521</v>
      </c>
      <c r="W530" t="s">
        <v>38</v>
      </c>
      <c r="X530" t="s">
        <v>534</v>
      </c>
      <c r="Y530" s="11" t="s">
        <v>535</v>
      </c>
      <c r="AB530" s="1">
        <v>59.83</v>
      </c>
      <c r="AC530">
        <v>1.0</v>
      </c>
      <c r="AD530">
        <v>5.0</v>
      </c>
      <c r="AE530">
        <f t="shared" si="28"/>
        <v>5</v>
      </c>
      <c r="AF530">
        <f t="shared" si="29"/>
        <v>11.966</v>
      </c>
      <c r="AG530" t="s">
        <v>536</v>
      </c>
      <c r="AH530" s="11" t="s">
        <v>537</v>
      </c>
      <c r="AI530" s="6">
        <v>65091.0</v>
      </c>
      <c r="AJ530" s="7">
        <v>300.0</v>
      </c>
      <c r="AK530" s="3">
        <f t="shared" si="30"/>
        <v>63001</v>
      </c>
      <c r="AL530" s="1" t="str">
        <f t="shared" si="9"/>
        <v/>
      </c>
      <c r="AM530" s="1">
        <v>221.0</v>
      </c>
      <c r="AN530" s="1">
        <v>48.0</v>
      </c>
    </row>
    <row r="531" ht="13.5" customHeight="1">
      <c r="A531">
        <v>1000.0</v>
      </c>
      <c r="C531" s="3">
        <f t="shared" si="31"/>
        <v>0.01832585944</v>
      </c>
      <c r="D531" s="1">
        <v>-285.0</v>
      </c>
      <c r="E531" s="3">
        <f t="shared" si="2"/>
        <v>0.4432261433</v>
      </c>
      <c r="F531">
        <v>2.0</v>
      </c>
      <c r="I531" s="3">
        <f t="shared" si="3"/>
        <v>0.0004432261433</v>
      </c>
      <c r="J531" t="str">
        <f t="shared" si="4"/>
        <v/>
      </c>
      <c r="L531" s="4">
        <v>0.05</v>
      </c>
      <c r="M531" t="s">
        <v>532</v>
      </c>
      <c r="N531" t="s">
        <v>533</v>
      </c>
      <c r="P531" t="s">
        <v>520</v>
      </c>
      <c r="Q531" s="5"/>
      <c r="S531" s="3">
        <v>54.5677</v>
      </c>
      <c r="T531" s="28"/>
      <c r="U531" s="3">
        <f t="shared" si="27"/>
        <v>0.4432261433</v>
      </c>
      <c r="V531" t="s">
        <v>521</v>
      </c>
      <c r="W531" t="s">
        <v>38</v>
      </c>
      <c r="X531" t="s">
        <v>534</v>
      </c>
      <c r="Y531" s="11" t="s">
        <v>535</v>
      </c>
      <c r="AB531" s="1">
        <v>59.83</v>
      </c>
      <c r="AC531">
        <v>1.0</v>
      </c>
      <c r="AD531">
        <v>5.0</v>
      </c>
      <c r="AE531">
        <f t="shared" si="28"/>
        <v>5</v>
      </c>
      <c r="AF531">
        <f t="shared" si="29"/>
        <v>11.966</v>
      </c>
      <c r="AG531" t="s">
        <v>536</v>
      </c>
      <c r="AH531" s="11" t="s">
        <v>537</v>
      </c>
      <c r="AI531" s="6">
        <v>65091.0</v>
      </c>
      <c r="AJ531" s="7">
        <v>300.0</v>
      </c>
      <c r="AK531" s="3">
        <f t="shared" si="30"/>
        <v>81225</v>
      </c>
      <c r="AL531" s="1" t="str">
        <f t="shared" si="9"/>
        <v/>
      </c>
      <c r="AM531" s="1">
        <v>221.0</v>
      </c>
      <c r="AN531" s="1">
        <v>48.0</v>
      </c>
    </row>
    <row r="532" ht="13.5" customHeight="1">
      <c r="A532">
        <v>300.0</v>
      </c>
      <c r="C532" s="3">
        <f t="shared" si="31"/>
        <v>0.002614215056</v>
      </c>
      <c r="D532" s="1">
        <v>-97.6</v>
      </c>
      <c r="E532" s="3">
        <f t="shared" si="2"/>
        <v>0.1093149545</v>
      </c>
      <c r="F532">
        <v>2.0</v>
      </c>
      <c r="I532" s="3">
        <f t="shared" si="3"/>
        <v>0.0003643831818</v>
      </c>
      <c r="J532">
        <f t="shared" si="4"/>
        <v>0.01859097866</v>
      </c>
      <c r="K532">
        <v>5.88</v>
      </c>
      <c r="L532" s="4">
        <v>0.1</v>
      </c>
      <c r="M532" t="s">
        <v>538</v>
      </c>
      <c r="N532" t="s">
        <v>533</v>
      </c>
      <c r="P532" t="s">
        <v>520</v>
      </c>
      <c r="Q532" s="5"/>
      <c r="S532" s="3">
        <v>382.524</v>
      </c>
      <c r="T532" s="28"/>
      <c r="U532" s="3">
        <f t="shared" si="27"/>
        <v>0.1093149545</v>
      </c>
      <c r="V532" t="s">
        <v>521</v>
      </c>
      <c r="W532" t="s">
        <v>38</v>
      </c>
      <c r="X532" t="s">
        <v>534</v>
      </c>
      <c r="Y532" s="11" t="s">
        <v>535</v>
      </c>
      <c r="AB532" s="1">
        <v>59.83</v>
      </c>
      <c r="AC532">
        <v>1.0</v>
      </c>
      <c r="AD532">
        <v>5.0</v>
      </c>
      <c r="AE532">
        <f t="shared" si="28"/>
        <v>5</v>
      </c>
      <c r="AF532">
        <f t="shared" si="29"/>
        <v>11.966</v>
      </c>
      <c r="AG532" t="s">
        <v>536</v>
      </c>
      <c r="AH532" s="11" t="s">
        <v>537</v>
      </c>
      <c r="AI532" s="6">
        <v>65091.0</v>
      </c>
      <c r="AJ532" s="7">
        <v>300.0</v>
      </c>
      <c r="AK532" s="3">
        <f t="shared" si="30"/>
        <v>9525.76</v>
      </c>
      <c r="AL532" s="1">
        <f t="shared" si="9"/>
        <v>0.04762033469</v>
      </c>
      <c r="AM532" s="1">
        <v>221.0</v>
      </c>
      <c r="AN532" s="1">
        <v>48.0</v>
      </c>
    </row>
    <row r="533" ht="13.5" customHeight="1">
      <c r="A533">
        <v>400.0</v>
      </c>
      <c r="C533" s="3">
        <f t="shared" si="31"/>
        <v>0.001650322968</v>
      </c>
      <c r="D533" s="1">
        <v>-115.0</v>
      </c>
      <c r="E533" s="3">
        <f t="shared" si="2"/>
        <v>0.320543318</v>
      </c>
      <c r="F533">
        <v>2.0</v>
      </c>
      <c r="I533" s="3">
        <f t="shared" si="3"/>
        <v>0.000801358295</v>
      </c>
      <c r="J533">
        <f t="shared" si="4"/>
        <v>0.06070896174</v>
      </c>
      <c r="K533">
        <v>5.28</v>
      </c>
      <c r="L533" s="4">
        <v>0.1</v>
      </c>
      <c r="M533" t="s">
        <v>538</v>
      </c>
      <c r="N533" t="s">
        <v>533</v>
      </c>
      <c r="P533" t="s">
        <v>520</v>
      </c>
      <c r="Q533" s="5"/>
      <c r="S533" s="3">
        <v>605.942</v>
      </c>
      <c r="T533" s="28"/>
      <c r="U533" s="3">
        <f t="shared" si="27"/>
        <v>0.320543318</v>
      </c>
      <c r="V533" t="s">
        <v>521</v>
      </c>
      <c r="W533" t="s">
        <v>38</v>
      </c>
      <c r="X533" t="s">
        <v>534</v>
      </c>
      <c r="Y533" s="11" t="s">
        <v>535</v>
      </c>
      <c r="AB533" s="1">
        <v>59.83</v>
      </c>
      <c r="AC533">
        <v>1.0</v>
      </c>
      <c r="AD533">
        <v>5.0</v>
      </c>
      <c r="AE533">
        <f t="shared" si="28"/>
        <v>5</v>
      </c>
      <c r="AF533">
        <f t="shared" si="29"/>
        <v>11.966</v>
      </c>
      <c r="AG533" t="s">
        <v>536</v>
      </c>
      <c r="AH533" s="11" t="s">
        <v>537</v>
      </c>
      <c r="AI533" s="6">
        <v>65091.0</v>
      </c>
      <c r="AJ533" s="7">
        <v>300.0</v>
      </c>
      <c r="AK533" s="3">
        <f t="shared" si="30"/>
        <v>13225</v>
      </c>
      <c r="AL533" s="1">
        <f t="shared" si="9"/>
        <v>0.1120074606</v>
      </c>
      <c r="AM533" s="1">
        <v>221.0</v>
      </c>
      <c r="AN533" s="1">
        <v>48.0</v>
      </c>
    </row>
    <row r="534" ht="13.5" customHeight="1">
      <c r="A534">
        <v>700.0</v>
      </c>
      <c r="C534" s="3">
        <f t="shared" si="31"/>
        <v>0.003658929251</v>
      </c>
      <c r="D534" s="1">
        <v>-179.0</v>
      </c>
      <c r="E534" s="3">
        <f t="shared" si="2"/>
        <v>0.6129853425</v>
      </c>
      <c r="F534">
        <v>2.0</v>
      </c>
      <c r="I534" s="3">
        <f t="shared" si="3"/>
        <v>0.0008756933464</v>
      </c>
      <c r="J534">
        <f t="shared" si="4"/>
        <v>0.1600483923</v>
      </c>
      <c r="K534">
        <v>3.83</v>
      </c>
      <c r="L534" s="4">
        <v>0.1</v>
      </c>
      <c r="M534" t="s">
        <v>538</v>
      </c>
      <c r="N534" t="s">
        <v>533</v>
      </c>
      <c r="P534" t="s">
        <v>520</v>
      </c>
      <c r="Q534" s="5"/>
      <c r="S534" s="3">
        <v>273.30400000000003</v>
      </c>
      <c r="T534" s="28"/>
      <c r="U534" s="3">
        <f t="shared" si="27"/>
        <v>0.6129853425</v>
      </c>
      <c r="V534" t="s">
        <v>521</v>
      </c>
      <c r="W534" t="s">
        <v>38</v>
      </c>
      <c r="X534" t="s">
        <v>534</v>
      </c>
      <c r="Y534" s="11" t="s">
        <v>535</v>
      </c>
      <c r="AB534" s="1">
        <v>59.83</v>
      </c>
      <c r="AC534">
        <v>1.0</v>
      </c>
      <c r="AD534">
        <v>5.0</v>
      </c>
      <c r="AE534">
        <f t="shared" si="28"/>
        <v>5</v>
      </c>
      <c r="AF534">
        <f t="shared" si="29"/>
        <v>11.966</v>
      </c>
      <c r="AG534" t="s">
        <v>536</v>
      </c>
      <c r="AH534" s="11" t="s">
        <v>537</v>
      </c>
      <c r="AI534" s="6">
        <v>65091.0</v>
      </c>
      <c r="AJ534" s="7">
        <v>300.0</v>
      </c>
      <c r="AK534" s="3">
        <f t="shared" si="30"/>
        <v>32041</v>
      </c>
      <c r="AL534" s="1">
        <f t="shared" si="9"/>
        <v>0.1218807394</v>
      </c>
      <c r="AM534" s="1">
        <v>221.0</v>
      </c>
      <c r="AN534" s="1">
        <v>48.0</v>
      </c>
    </row>
    <row r="535" ht="13.5" customHeight="1">
      <c r="A535">
        <v>1000.0</v>
      </c>
      <c r="C535" s="3">
        <f t="shared" si="31"/>
        <v>0.007932541666</v>
      </c>
      <c r="D535" s="1">
        <v>-221.0</v>
      </c>
      <c r="E535" s="3">
        <f t="shared" si="2"/>
        <v>0.6157042983</v>
      </c>
      <c r="F535">
        <v>2.0</v>
      </c>
      <c r="I535" s="3">
        <f t="shared" si="3"/>
        <v>0.0006157042983</v>
      </c>
      <c r="J535">
        <f t="shared" si="4"/>
        <v>0.195461682</v>
      </c>
      <c r="K535">
        <v>3.15</v>
      </c>
      <c r="L535" s="4">
        <v>0.1</v>
      </c>
      <c r="M535" t="s">
        <v>538</v>
      </c>
      <c r="N535" t="s">
        <v>533</v>
      </c>
      <c r="P535" t="s">
        <v>520</v>
      </c>
      <c r="Q535" s="5"/>
      <c r="S535" s="3">
        <v>126.063</v>
      </c>
      <c r="T535" s="28"/>
      <c r="U535" s="3">
        <f t="shared" si="27"/>
        <v>0.6157042983</v>
      </c>
      <c r="V535" t="s">
        <v>521</v>
      </c>
      <c r="W535" t="s">
        <v>38</v>
      </c>
      <c r="X535" t="s">
        <v>534</v>
      </c>
      <c r="Y535" s="11" t="s">
        <v>535</v>
      </c>
      <c r="AB535" s="1">
        <v>59.83</v>
      </c>
      <c r="AC535">
        <v>1.0</v>
      </c>
      <c r="AD535">
        <v>5.0</v>
      </c>
      <c r="AE535">
        <f t="shared" si="28"/>
        <v>5</v>
      </c>
      <c r="AF535">
        <f t="shared" si="29"/>
        <v>11.966</v>
      </c>
      <c r="AG535" t="s">
        <v>536</v>
      </c>
      <c r="AH535" s="11" t="s">
        <v>537</v>
      </c>
      <c r="AI535" s="6">
        <v>65091.0</v>
      </c>
      <c r="AJ535" s="7">
        <v>300.0</v>
      </c>
      <c r="AK535" s="3">
        <f t="shared" si="30"/>
        <v>48841</v>
      </c>
      <c r="AL535" s="1">
        <f t="shared" si="9"/>
        <v>0.0976488</v>
      </c>
      <c r="AM535" s="1">
        <v>221.0</v>
      </c>
      <c r="AN535" s="1">
        <v>48.0</v>
      </c>
    </row>
    <row r="536" ht="13.5" customHeight="1">
      <c r="A536">
        <v>300.0</v>
      </c>
      <c r="C536" s="3">
        <f t="shared" si="31"/>
        <v>0.0006129704548</v>
      </c>
      <c r="D536" s="1">
        <v>-53.7</v>
      </c>
      <c r="E536" s="3">
        <f t="shared" si="2"/>
        <v>0.141133556</v>
      </c>
      <c r="F536">
        <v>2.0</v>
      </c>
      <c r="I536" s="3">
        <f t="shared" si="3"/>
        <v>0.0004704451866</v>
      </c>
      <c r="J536" t="str">
        <f t="shared" si="4"/>
        <v/>
      </c>
      <c r="L536" s="4">
        <v>0.2</v>
      </c>
      <c r="M536" t="s">
        <v>539</v>
      </c>
      <c r="N536" t="s">
        <v>533</v>
      </c>
      <c r="P536" t="s">
        <v>520</v>
      </c>
      <c r="Q536" s="5"/>
      <c r="S536" s="3">
        <v>1631.4</v>
      </c>
      <c r="T536" s="28"/>
      <c r="U536" s="3">
        <f t="shared" si="27"/>
        <v>0.141133556</v>
      </c>
      <c r="V536" t="s">
        <v>521</v>
      </c>
      <c r="W536" t="s">
        <v>38</v>
      </c>
      <c r="X536" t="s">
        <v>534</v>
      </c>
      <c r="Y536" s="11" t="s">
        <v>535</v>
      </c>
      <c r="AB536" s="1">
        <v>60.0</v>
      </c>
      <c r="AC536">
        <v>1.0</v>
      </c>
      <c r="AD536">
        <v>5.0</v>
      </c>
      <c r="AE536">
        <f t="shared" si="28"/>
        <v>5</v>
      </c>
      <c r="AF536">
        <f t="shared" si="29"/>
        <v>12</v>
      </c>
      <c r="AG536" t="s">
        <v>536</v>
      </c>
      <c r="AH536" s="11" t="s">
        <v>537</v>
      </c>
      <c r="AI536" s="6">
        <v>65094.0</v>
      </c>
      <c r="AJ536" s="7">
        <v>300.0</v>
      </c>
      <c r="AK536" s="3">
        <f t="shared" si="30"/>
        <v>2883.69</v>
      </c>
      <c r="AL536" s="1" t="str">
        <f t="shared" si="9"/>
        <v/>
      </c>
      <c r="AM536" s="1">
        <v>221.0</v>
      </c>
      <c r="AN536" s="1">
        <v>48.0</v>
      </c>
    </row>
    <row r="537" ht="13.5" customHeight="1">
      <c r="A537">
        <v>400.0</v>
      </c>
      <c r="C537" s="3">
        <f t="shared" si="31"/>
        <v>0.0005336777334</v>
      </c>
      <c r="D537" s="1">
        <v>-64.7</v>
      </c>
      <c r="E537" s="3">
        <f t="shared" si="2"/>
        <v>0.3137541432</v>
      </c>
      <c r="F537">
        <v>2.0</v>
      </c>
      <c r="I537" s="3">
        <f t="shared" si="3"/>
        <v>0.0007843853581</v>
      </c>
      <c r="J537" t="str">
        <f t="shared" si="4"/>
        <v/>
      </c>
      <c r="L537" s="4">
        <v>0.2</v>
      </c>
      <c r="M537" t="s">
        <v>539</v>
      </c>
      <c r="N537" t="s">
        <v>533</v>
      </c>
      <c r="P537" t="s">
        <v>520</v>
      </c>
      <c r="Q537" s="5"/>
      <c r="S537" s="3">
        <v>1873.79</v>
      </c>
      <c r="T537" s="28"/>
      <c r="U537" s="3">
        <f t="shared" si="27"/>
        <v>0.3137541432</v>
      </c>
      <c r="V537" t="s">
        <v>521</v>
      </c>
      <c r="W537" t="s">
        <v>38</v>
      </c>
      <c r="X537" t="s">
        <v>534</v>
      </c>
      <c r="Y537" s="11" t="s">
        <v>535</v>
      </c>
      <c r="AB537" s="1">
        <v>60.0</v>
      </c>
      <c r="AC537">
        <v>1.0</v>
      </c>
      <c r="AD537">
        <v>5.0</v>
      </c>
      <c r="AE537">
        <f t="shared" si="28"/>
        <v>5</v>
      </c>
      <c r="AF537">
        <f t="shared" si="29"/>
        <v>12</v>
      </c>
      <c r="AG537" t="s">
        <v>536</v>
      </c>
      <c r="AH537" s="11" t="s">
        <v>537</v>
      </c>
      <c r="AI537" s="6">
        <v>65094.0</v>
      </c>
      <c r="AJ537" s="7">
        <v>300.0</v>
      </c>
      <c r="AK537" s="3">
        <f t="shared" si="30"/>
        <v>4186.09</v>
      </c>
      <c r="AL537" s="1" t="str">
        <f t="shared" si="9"/>
        <v/>
      </c>
      <c r="AM537" s="1">
        <v>221.0</v>
      </c>
      <c r="AN537" s="1">
        <v>48.0</v>
      </c>
    </row>
    <row r="538" ht="13.5" customHeight="1">
      <c r="A538">
        <v>700.0</v>
      </c>
      <c r="C538" s="3">
        <f t="shared" si="31"/>
        <v>0.001192059927</v>
      </c>
      <c r="D538" s="1">
        <v>-113.0</v>
      </c>
      <c r="E538" s="3">
        <f t="shared" si="2"/>
        <v>0.7498196857</v>
      </c>
      <c r="F538">
        <v>2.0</v>
      </c>
      <c r="I538" s="3">
        <f t="shared" si="3"/>
        <v>0.00107117098</v>
      </c>
      <c r="J538" t="str">
        <f t="shared" si="4"/>
        <v/>
      </c>
      <c r="L538" s="4">
        <v>0.2</v>
      </c>
      <c r="M538" t="s">
        <v>539</v>
      </c>
      <c r="N538" t="s">
        <v>533</v>
      </c>
      <c r="P538" t="s">
        <v>520</v>
      </c>
      <c r="Q538" s="5"/>
      <c r="S538" s="3">
        <v>838.884</v>
      </c>
      <c r="T538" s="28"/>
      <c r="U538" s="3">
        <f t="shared" si="27"/>
        <v>0.7498196857</v>
      </c>
      <c r="V538" t="s">
        <v>521</v>
      </c>
      <c r="W538" t="s">
        <v>38</v>
      </c>
      <c r="X538" t="s">
        <v>534</v>
      </c>
      <c r="Y538" s="11" t="s">
        <v>535</v>
      </c>
      <c r="AB538" s="1">
        <v>60.0</v>
      </c>
      <c r="AC538">
        <v>1.0</v>
      </c>
      <c r="AD538">
        <v>5.0</v>
      </c>
      <c r="AE538">
        <f t="shared" si="28"/>
        <v>5</v>
      </c>
      <c r="AF538">
        <f t="shared" si="29"/>
        <v>12</v>
      </c>
      <c r="AG538" t="s">
        <v>536</v>
      </c>
      <c r="AH538" s="11" t="s">
        <v>537</v>
      </c>
      <c r="AI538" s="6">
        <v>65094.0</v>
      </c>
      <c r="AJ538" s="7">
        <v>300.0</v>
      </c>
      <c r="AK538" s="3">
        <f t="shared" si="30"/>
        <v>12769</v>
      </c>
      <c r="AL538" s="1" t="str">
        <f t="shared" si="9"/>
        <v/>
      </c>
      <c r="AM538" s="1">
        <v>221.0</v>
      </c>
      <c r="AN538" s="1">
        <v>48.0</v>
      </c>
    </row>
    <row r="539" ht="13.5" customHeight="1">
      <c r="A539">
        <v>1000.0</v>
      </c>
      <c r="C539" s="3">
        <f t="shared" si="31"/>
        <v>0.002380617961</v>
      </c>
      <c r="D539" s="1">
        <v>-158.0</v>
      </c>
      <c r="E539" s="3">
        <f t="shared" si="2"/>
        <v>1.048635288</v>
      </c>
      <c r="F539">
        <v>2.0</v>
      </c>
      <c r="I539" s="3">
        <f t="shared" si="3"/>
        <v>0.001048635288</v>
      </c>
      <c r="J539" t="str">
        <f t="shared" si="4"/>
        <v/>
      </c>
      <c r="L539" s="4">
        <v>0.2</v>
      </c>
      <c r="M539" t="s">
        <v>539</v>
      </c>
      <c r="N539" t="s">
        <v>533</v>
      </c>
      <c r="P539" t="s">
        <v>520</v>
      </c>
      <c r="Q539" s="5"/>
      <c r="S539" s="3">
        <v>420.059</v>
      </c>
      <c r="T539" s="28"/>
      <c r="U539" s="3">
        <f t="shared" si="27"/>
        <v>1.048635288</v>
      </c>
      <c r="V539" t="s">
        <v>521</v>
      </c>
      <c r="W539" t="s">
        <v>38</v>
      </c>
      <c r="X539" t="s">
        <v>534</v>
      </c>
      <c r="Y539" s="11" t="s">
        <v>535</v>
      </c>
      <c r="AB539" s="1">
        <v>60.0</v>
      </c>
      <c r="AC539">
        <v>1.0</v>
      </c>
      <c r="AD539">
        <v>5.0</v>
      </c>
      <c r="AE539">
        <f t="shared" si="28"/>
        <v>5</v>
      </c>
      <c r="AF539">
        <f t="shared" si="29"/>
        <v>12</v>
      </c>
      <c r="AG539" t="s">
        <v>536</v>
      </c>
      <c r="AH539" s="11" t="s">
        <v>537</v>
      </c>
      <c r="AI539" s="6">
        <v>65094.0</v>
      </c>
      <c r="AJ539" s="7">
        <v>300.0</v>
      </c>
      <c r="AK539" s="3">
        <f t="shared" si="30"/>
        <v>24964</v>
      </c>
      <c r="AL539" s="1" t="str">
        <f t="shared" si="9"/>
        <v/>
      </c>
      <c r="AM539" s="1">
        <v>221.0</v>
      </c>
      <c r="AN539" s="1">
        <v>48.0</v>
      </c>
    </row>
    <row r="540" ht="13.5" customHeight="1">
      <c r="A540">
        <v>300.0</v>
      </c>
      <c r="C540" s="3">
        <f t="shared" si="31"/>
        <v>0.03141788935</v>
      </c>
      <c r="D540">
        <v>-271.305</v>
      </c>
      <c r="E540" s="3">
        <f t="shared" si="2"/>
        <v>0.07028454606</v>
      </c>
      <c r="F540">
        <v>7.0</v>
      </c>
      <c r="I540" s="3">
        <f t="shared" si="3"/>
        <v>0.0002342818202</v>
      </c>
      <c r="J540">
        <f t="shared" si="4"/>
        <v>0.0115673781</v>
      </c>
      <c r="K540">
        <v>6.0761</v>
      </c>
      <c r="L540" s="4">
        <v>0.0</v>
      </c>
      <c r="M540" t="s">
        <v>250</v>
      </c>
      <c r="N540" t="s">
        <v>540</v>
      </c>
      <c r="P540" t="s">
        <v>250</v>
      </c>
      <c r="Q540" s="5"/>
      <c r="S540" s="3">
        <v>31.829</v>
      </c>
      <c r="T540" s="28"/>
      <c r="U540" s="3">
        <f t="shared" si="27"/>
        <v>0.07028454606</v>
      </c>
      <c r="V540" t="s">
        <v>541</v>
      </c>
      <c r="W540" t="s">
        <v>38</v>
      </c>
      <c r="X540" t="s">
        <v>542</v>
      </c>
      <c r="Y540" s="11" t="s">
        <v>543</v>
      </c>
      <c r="AB540" s="1">
        <v>208.21</v>
      </c>
      <c r="AC540">
        <v>4.0</v>
      </c>
      <c r="AD540">
        <v>3.0</v>
      </c>
      <c r="AE540">
        <f t="shared" si="28"/>
        <v>12</v>
      </c>
      <c r="AF540">
        <f t="shared" si="29"/>
        <v>17.35083333</v>
      </c>
      <c r="AG540" t="s">
        <v>254</v>
      </c>
      <c r="AH540" s="11" t="s">
        <v>255</v>
      </c>
      <c r="AI540" s="6">
        <v>174568.0</v>
      </c>
      <c r="AJ540" s="7">
        <v>300.0</v>
      </c>
      <c r="AK540" s="3">
        <f t="shared" si="30"/>
        <v>73606.40303</v>
      </c>
      <c r="AL540" s="1">
        <f t="shared" si="9"/>
        <v>0.003834503711</v>
      </c>
      <c r="AM540" s="1">
        <v>216.0</v>
      </c>
      <c r="AN540" s="1">
        <v>96.0</v>
      </c>
    </row>
    <row r="541" ht="13.5" customHeight="1">
      <c r="A541">
        <v>400.0</v>
      </c>
      <c r="C541" s="3">
        <f t="shared" si="31"/>
        <v>0.008392923087</v>
      </c>
      <c r="D541">
        <v>-295.891</v>
      </c>
      <c r="E541" s="3">
        <f t="shared" si="2"/>
        <v>0.4172633681</v>
      </c>
      <c r="F541">
        <v>7.0</v>
      </c>
      <c r="I541" s="3">
        <f t="shared" si="3"/>
        <v>0.00104315842</v>
      </c>
      <c r="J541">
        <f t="shared" si="4"/>
        <v>0.08031864027</v>
      </c>
      <c r="K541">
        <v>5.1951</v>
      </c>
      <c r="L541" s="4">
        <v>0.0</v>
      </c>
      <c r="M541" t="s">
        <v>250</v>
      </c>
      <c r="N541" t="s">
        <v>540</v>
      </c>
      <c r="P541" t="s">
        <v>250</v>
      </c>
      <c r="Q541" s="5"/>
      <c r="S541" s="3">
        <v>119.14800000000001</v>
      </c>
      <c r="T541" s="28"/>
      <c r="U541" s="3">
        <f t="shared" si="27"/>
        <v>0.4172633681</v>
      </c>
      <c r="V541" t="s">
        <v>541</v>
      </c>
      <c r="W541" t="s">
        <v>38</v>
      </c>
      <c r="X541" t="s">
        <v>542</v>
      </c>
      <c r="Y541" s="11" t="s">
        <v>543</v>
      </c>
      <c r="AB541" s="1">
        <v>208.21</v>
      </c>
      <c r="AC541">
        <v>4.0</v>
      </c>
      <c r="AD541">
        <v>3.0</v>
      </c>
      <c r="AE541">
        <f t="shared" si="28"/>
        <v>12</v>
      </c>
      <c r="AF541">
        <f t="shared" si="29"/>
        <v>17.35083333</v>
      </c>
      <c r="AG541" t="s">
        <v>254</v>
      </c>
      <c r="AH541" s="11" t="s">
        <v>255</v>
      </c>
      <c r="AI541" s="6">
        <v>174568.0</v>
      </c>
      <c r="AJ541" s="7">
        <v>300.0</v>
      </c>
      <c r="AK541" s="3">
        <f t="shared" si="30"/>
        <v>87551.48388</v>
      </c>
      <c r="AL541" s="1">
        <f t="shared" si="9"/>
        <v>0.02238425593</v>
      </c>
      <c r="AM541" s="1">
        <v>216.0</v>
      </c>
      <c r="AN541" s="1">
        <v>96.0</v>
      </c>
    </row>
    <row r="542" ht="13.5" customHeight="1">
      <c r="A542">
        <v>700.0</v>
      </c>
      <c r="C542" s="3">
        <f t="shared" si="31"/>
        <v>0.002761042791</v>
      </c>
      <c r="D542">
        <v>-255.058</v>
      </c>
      <c r="E542" s="3">
        <f t="shared" si="2"/>
        <v>1.649311938</v>
      </c>
      <c r="F542">
        <v>7.0</v>
      </c>
      <c r="I542" s="3">
        <f t="shared" si="3"/>
        <v>0.002356159911</v>
      </c>
      <c r="J542">
        <f t="shared" si="4"/>
        <v>0.3623587173</v>
      </c>
      <c r="K542">
        <v>4.5516</v>
      </c>
      <c r="L542" s="4">
        <v>0.0</v>
      </c>
      <c r="M542" t="s">
        <v>250</v>
      </c>
      <c r="N542" t="s">
        <v>540</v>
      </c>
      <c r="P542" t="s">
        <v>250</v>
      </c>
      <c r="Q542" s="5"/>
      <c r="S542" s="3">
        <v>362.182</v>
      </c>
      <c r="T542" s="28"/>
      <c r="U542" s="3">
        <f t="shared" si="27"/>
        <v>1.649311938</v>
      </c>
      <c r="V542" t="s">
        <v>541</v>
      </c>
      <c r="W542" t="s">
        <v>38</v>
      </c>
      <c r="X542" t="s">
        <v>542</v>
      </c>
      <c r="Y542" s="11" t="s">
        <v>543</v>
      </c>
      <c r="AB542" s="1">
        <v>208.21</v>
      </c>
      <c r="AC542">
        <v>4.0</v>
      </c>
      <c r="AD542">
        <v>3.0</v>
      </c>
      <c r="AE542">
        <f t="shared" si="28"/>
        <v>12</v>
      </c>
      <c r="AF542">
        <f t="shared" si="29"/>
        <v>17.35083333</v>
      </c>
      <c r="AG542" t="s">
        <v>254</v>
      </c>
      <c r="AH542" s="11" t="s">
        <v>255</v>
      </c>
      <c r="AI542" s="6">
        <v>174568.0</v>
      </c>
      <c r="AJ542" s="7">
        <v>300.0</v>
      </c>
      <c r="AK542" s="3">
        <f t="shared" si="30"/>
        <v>65054.58336</v>
      </c>
      <c r="AL542" s="1">
        <f t="shared" si="9"/>
        <v>0.1359097583</v>
      </c>
      <c r="AM542" s="1">
        <v>216.0</v>
      </c>
      <c r="AN542" s="1">
        <v>96.0</v>
      </c>
    </row>
    <row r="543" ht="13.5" customHeight="1">
      <c r="A543">
        <v>1000.0</v>
      </c>
      <c r="C543" s="3">
        <f t="shared" si="31"/>
        <v>0.001626680157</v>
      </c>
      <c r="D543">
        <v>-159.717</v>
      </c>
      <c r="E543" s="3">
        <f t="shared" si="2"/>
        <v>1.568195197</v>
      </c>
      <c r="F543">
        <v>7.0</v>
      </c>
      <c r="I543" s="3">
        <f t="shared" si="3"/>
        <v>0.001568195197</v>
      </c>
      <c r="J543">
        <f t="shared" si="4"/>
        <v>0.2434443076</v>
      </c>
      <c r="K543">
        <v>6.4417</v>
      </c>
      <c r="L543" s="4">
        <v>0.0</v>
      </c>
      <c r="M543" t="s">
        <v>250</v>
      </c>
      <c r="N543" t="s">
        <v>540</v>
      </c>
      <c r="P543" t="s">
        <v>250</v>
      </c>
      <c r="Q543" s="5"/>
      <c r="S543" s="3">
        <v>614.749</v>
      </c>
      <c r="T543" s="28"/>
      <c r="U543" s="3">
        <f t="shared" si="27"/>
        <v>1.568195197</v>
      </c>
      <c r="V543" t="s">
        <v>541</v>
      </c>
      <c r="W543" t="s">
        <v>38</v>
      </c>
      <c r="X543" t="s">
        <v>542</v>
      </c>
      <c r="Y543" s="11" t="s">
        <v>543</v>
      </c>
      <c r="AB543" s="1">
        <v>208.21</v>
      </c>
      <c r="AC543">
        <v>4.0</v>
      </c>
      <c r="AD543">
        <v>3.0</v>
      </c>
      <c r="AE543">
        <f t="shared" si="28"/>
        <v>12</v>
      </c>
      <c r="AF543">
        <f t="shared" si="29"/>
        <v>17.35083333</v>
      </c>
      <c r="AG543" t="s">
        <v>254</v>
      </c>
      <c r="AH543" s="11" t="s">
        <v>255</v>
      </c>
      <c r="AI543" s="6">
        <v>174568.0</v>
      </c>
      <c r="AJ543" s="7">
        <v>300.0</v>
      </c>
      <c r="AK543" s="3">
        <f t="shared" si="30"/>
        <v>25509.52009</v>
      </c>
      <c r="AL543" s="1">
        <f t="shared" si="9"/>
        <v>0.2328558548</v>
      </c>
      <c r="AM543" s="1">
        <v>216.0</v>
      </c>
      <c r="AN543" s="1">
        <v>96.0</v>
      </c>
    </row>
    <row r="544" ht="13.5" customHeight="1">
      <c r="A544">
        <v>300.0</v>
      </c>
      <c r="C544" s="3">
        <f t="shared" si="31"/>
        <v>0.001155085205</v>
      </c>
      <c r="D544">
        <v>-177.319</v>
      </c>
      <c r="E544" s="3">
        <f t="shared" si="2"/>
        <v>0.8166158036</v>
      </c>
      <c r="F544">
        <v>7.0</v>
      </c>
      <c r="I544" s="3">
        <f t="shared" si="3"/>
        <v>0.002722052679</v>
      </c>
      <c r="J544">
        <f t="shared" si="4"/>
        <v>0.1184737412</v>
      </c>
      <c r="K544">
        <v>6.8928</v>
      </c>
      <c r="L544" s="4">
        <v>0.01</v>
      </c>
      <c r="M544" t="s">
        <v>544</v>
      </c>
      <c r="N544" t="s">
        <v>540</v>
      </c>
      <c r="P544" t="s">
        <v>250</v>
      </c>
      <c r="Q544" s="5"/>
      <c r="S544" s="3">
        <v>865.7370000000001</v>
      </c>
      <c r="T544" s="28"/>
      <c r="U544" s="3">
        <f t="shared" si="27"/>
        <v>0.8166158036</v>
      </c>
      <c r="V544" t="s">
        <v>541</v>
      </c>
      <c r="W544" t="s">
        <v>38</v>
      </c>
      <c r="X544" t="s">
        <v>542</v>
      </c>
      <c r="Y544" s="11" t="s">
        <v>543</v>
      </c>
      <c r="AB544" s="1">
        <v>208.21</v>
      </c>
      <c r="AC544">
        <v>4.0</v>
      </c>
      <c r="AD544">
        <v>3.0</v>
      </c>
      <c r="AE544">
        <f t="shared" si="28"/>
        <v>12</v>
      </c>
      <c r="AF544">
        <f t="shared" si="29"/>
        <v>17.35083333</v>
      </c>
      <c r="AG544" t="s">
        <v>254</v>
      </c>
      <c r="AH544" s="11" t="s">
        <v>255</v>
      </c>
      <c r="AI544" s="6">
        <v>174568.0</v>
      </c>
      <c r="AJ544" s="7">
        <v>300.0</v>
      </c>
      <c r="AK544" s="3">
        <f t="shared" si="30"/>
        <v>31442.02776</v>
      </c>
      <c r="AL544" s="1">
        <f t="shared" si="9"/>
        <v>0.09193934018</v>
      </c>
      <c r="AM544" s="1">
        <v>216.0</v>
      </c>
      <c r="AN544" s="1">
        <v>96.0</v>
      </c>
    </row>
    <row r="545" ht="13.5" customHeight="1">
      <c r="A545">
        <v>400.0</v>
      </c>
      <c r="C545" s="3">
        <f t="shared" si="31"/>
        <v>0.001240099357</v>
      </c>
      <c r="D545">
        <v>-192.458</v>
      </c>
      <c r="E545" s="3">
        <f t="shared" si="2"/>
        <v>1.194745617</v>
      </c>
      <c r="F545">
        <v>7.0</v>
      </c>
      <c r="I545" s="3">
        <f t="shared" si="3"/>
        <v>0.002986864041</v>
      </c>
      <c r="J545">
        <f t="shared" si="4"/>
        <v>0.2038223752</v>
      </c>
      <c r="K545">
        <v>5.8617</v>
      </c>
      <c r="L545" s="4">
        <v>0.01</v>
      </c>
      <c r="M545" t="s">
        <v>544</v>
      </c>
      <c r="N545" t="s">
        <v>540</v>
      </c>
      <c r="P545" t="s">
        <v>250</v>
      </c>
      <c r="Q545" s="5"/>
      <c r="S545" s="3">
        <v>806.3870000000001</v>
      </c>
      <c r="T545" s="28"/>
      <c r="U545" s="3">
        <f t="shared" si="27"/>
        <v>1.194745617</v>
      </c>
      <c r="V545" t="s">
        <v>541</v>
      </c>
      <c r="W545" t="s">
        <v>38</v>
      </c>
      <c r="X545" t="s">
        <v>542</v>
      </c>
      <c r="Y545" s="11" t="s">
        <v>543</v>
      </c>
      <c r="AB545" s="1">
        <v>208.21</v>
      </c>
      <c r="AC545">
        <v>4.0</v>
      </c>
      <c r="AD545">
        <v>3.0</v>
      </c>
      <c r="AE545">
        <f t="shared" si="28"/>
        <v>12</v>
      </c>
      <c r="AF545">
        <f t="shared" si="29"/>
        <v>17.35083333</v>
      </c>
      <c r="AG545" t="s">
        <v>254</v>
      </c>
      <c r="AH545" s="11" t="s">
        <v>255</v>
      </c>
      <c r="AI545" s="6">
        <v>174568.0</v>
      </c>
      <c r="AJ545" s="7">
        <v>300.0</v>
      </c>
      <c r="AK545" s="3">
        <f t="shared" si="30"/>
        <v>37040.08176</v>
      </c>
      <c r="AL545" s="1">
        <f t="shared" si="9"/>
        <v>0.134267143</v>
      </c>
      <c r="AM545" s="1">
        <v>216.0</v>
      </c>
      <c r="AN545" s="1">
        <v>96.0</v>
      </c>
    </row>
    <row r="546" ht="13.5" customHeight="1">
      <c r="A546">
        <v>700.0</v>
      </c>
      <c r="C546" s="3">
        <f t="shared" si="31"/>
        <v>0.001275479293</v>
      </c>
      <c r="D546">
        <v>-211.295</v>
      </c>
      <c r="E546" s="3">
        <f t="shared" si="2"/>
        <v>2.450208646</v>
      </c>
      <c r="F546">
        <v>7.0</v>
      </c>
      <c r="I546" s="3">
        <f t="shared" si="3"/>
        <v>0.003500298065</v>
      </c>
      <c r="J546">
        <f t="shared" si="4"/>
        <v>0.508510843</v>
      </c>
      <c r="K546">
        <v>4.8184</v>
      </c>
      <c r="L546" s="4">
        <v>0.01</v>
      </c>
      <c r="M546" t="s">
        <v>544</v>
      </c>
      <c r="N546" t="s">
        <v>540</v>
      </c>
      <c r="P546" t="s">
        <v>250</v>
      </c>
      <c r="Q546" s="5"/>
      <c r="S546" s="3">
        <v>784.019</v>
      </c>
      <c r="T546" s="28"/>
      <c r="U546" s="3">
        <f t="shared" si="27"/>
        <v>2.450208646</v>
      </c>
      <c r="V546" t="s">
        <v>541</v>
      </c>
      <c r="W546" t="s">
        <v>38</v>
      </c>
      <c r="X546" t="s">
        <v>542</v>
      </c>
      <c r="Y546" s="11" t="s">
        <v>543</v>
      </c>
      <c r="AB546" s="1">
        <v>208.21</v>
      </c>
      <c r="AC546">
        <v>4.0</v>
      </c>
      <c r="AD546">
        <v>3.0</v>
      </c>
      <c r="AE546">
        <f t="shared" si="28"/>
        <v>12</v>
      </c>
      <c r="AF546">
        <f t="shared" si="29"/>
        <v>17.35083333</v>
      </c>
      <c r="AG546" t="s">
        <v>254</v>
      </c>
      <c r="AH546" s="11" t="s">
        <v>255</v>
      </c>
      <c r="AI546" s="6">
        <v>174568.0</v>
      </c>
      <c r="AJ546" s="7">
        <v>300.0</v>
      </c>
      <c r="AK546" s="3">
        <f t="shared" si="30"/>
        <v>44645.57703</v>
      </c>
      <c r="AL546" s="1">
        <f t="shared" si="9"/>
        <v>0.2779147543</v>
      </c>
      <c r="AM546" s="1">
        <v>216.0</v>
      </c>
      <c r="AN546" s="1">
        <v>96.0</v>
      </c>
    </row>
    <row r="547" ht="13.5" customHeight="1">
      <c r="A547">
        <v>1000.0</v>
      </c>
      <c r="C547" s="3">
        <f t="shared" si="31"/>
        <v>0.001142317969</v>
      </c>
      <c r="D547">
        <v>-172.594</v>
      </c>
      <c r="E547" s="3">
        <f t="shared" si="2"/>
        <v>2.607740546</v>
      </c>
      <c r="F547">
        <v>7.0</v>
      </c>
      <c r="I547" s="3">
        <f t="shared" si="3"/>
        <v>0.002607740546</v>
      </c>
      <c r="J547">
        <f t="shared" si="4"/>
        <v>0.4144731227</v>
      </c>
      <c r="K547">
        <v>6.2917</v>
      </c>
      <c r="L547" s="4">
        <v>0.01</v>
      </c>
      <c r="M547" t="s">
        <v>544</v>
      </c>
      <c r="N547" t="s">
        <v>540</v>
      </c>
      <c r="P547" t="s">
        <v>250</v>
      </c>
      <c r="Q547" s="5"/>
      <c r="S547" s="3">
        <v>875.413</v>
      </c>
      <c r="T547" s="28"/>
      <c r="U547" s="3">
        <f t="shared" si="27"/>
        <v>2.607740546</v>
      </c>
      <c r="V547" t="s">
        <v>541</v>
      </c>
      <c r="W547" t="s">
        <v>38</v>
      </c>
      <c r="X547" t="s">
        <v>542</v>
      </c>
      <c r="Y547" s="11" t="s">
        <v>543</v>
      </c>
      <c r="AB547" s="1">
        <v>208.21</v>
      </c>
      <c r="AC547">
        <v>4.0</v>
      </c>
      <c r="AD547">
        <v>3.0</v>
      </c>
      <c r="AE547">
        <f t="shared" si="28"/>
        <v>12</v>
      </c>
      <c r="AF547">
        <f t="shared" si="29"/>
        <v>17.35083333</v>
      </c>
      <c r="AG547" t="s">
        <v>254</v>
      </c>
      <c r="AH547" s="11" t="s">
        <v>255</v>
      </c>
      <c r="AI547" s="6">
        <v>174568.0</v>
      </c>
      <c r="AJ547" s="7">
        <v>300.0</v>
      </c>
      <c r="AK547" s="3">
        <f t="shared" si="30"/>
        <v>29788.68884</v>
      </c>
      <c r="AL547" s="1">
        <f t="shared" si="9"/>
        <v>0.3394961171</v>
      </c>
      <c r="AM547" s="1">
        <v>216.0</v>
      </c>
      <c r="AN547" s="1">
        <v>96.0</v>
      </c>
    </row>
    <row r="548" ht="13.5" customHeight="1">
      <c r="A548">
        <v>300.0</v>
      </c>
      <c r="C548" s="3">
        <f t="shared" si="31"/>
        <v>0.000653919594</v>
      </c>
      <c r="D548">
        <v>-139.982</v>
      </c>
      <c r="E548" s="3">
        <f t="shared" si="2"/>
        <v>0.8989619138</v>
      </c>
      <c r="F548">
        <v>7.0</v>
      </c>
      <c r="I548" s="3">
        <f t="shared" si="3"/>
        <v>0.002996539713</v>
      </c>
      <c r="J548">
        <f t="shared" si="4"/>
        <v>0.1210543776</v>
      </c>
      <c r="K548">
        <v>7.4261</v>
      </c>
      <c r="L548" s="4">
        <v>0.02</v>
      </c>
      <c r="M548" t="s">
        <v>545</v>
      </c>
      <c r="N548" t="s">
        <v>540</v>
      </c>
      <c r="P548" t="s">
        <v>250</v>
      </c>
      <c r="Q548" s="5"/>
      <c r="S548" s="3">
        <v>1529.24</v>
      </c>
      <c r="T548" s="28"/>
      <c r="U548" s="3">
        <f t="shared" si="27"/>
        <v>0.8989619138</v>
      </c>
      <c r="V548" t="s">
        <v>541</v>
      </c>
      <c r="W548" t="s">
        <v>38</v>
      </c>
      <c r="X548" t="s">
        <v>542</v>
      </c>
      <c r="Y548" s="11" t="s">
        <v>543</v>
      </c>
      <c r="AB548" s="1">
        <v>208.21</v>
      </c>
      <c r="AC548">
        <v>4.0</v>
      </c>
      <c r="AD548">
        <v>3.0</v>
      </c>
      <c r="AE548">
        <f t="shared" si="28"/>
        <v>12</v>
      </c>
      <c r="AF548">
        <f t="shared" si="29"/>
        <v>17.35083333</v>
      </c>
      <c r="AG548" t="s">
        <v>254</v>
      </c>
      <c r="AH548" s="11" t="s">
        <v>255</v>
      </c>
      <c r="AI548" s="6">
        <v>174568.0</v>
      </c>
      <c r="AJ548" s="7">
        <v>300.0</v>
      </c>
      <c r="AK548" s="3">
        <f t="shared" si="30"/>
        <v>19594.96032</v>
      </c>
      <c r="AL548" s="1">
        <f t="shared" si="9"/>
        <v>0.1507391067</v>
      </c>
      <c r="AM548" s="1">
        <v>216.0</v>
      </c>
      <c r="AN548" s="1">
        <v>96.0</v>
      </c>
    </row>
    <row r="549" ht="13.5" customHeight="1">
      <c r="A549">
        <v>400.0</v>
      </c>
      <c r="C549" s="3">
        <f t="shared" si="31"/>
        <v>0.0007272145501</v>
      </c>
      <c r="D549">
        <v>-158.575</v>
      </c>
      <c r="E549" s="3">
        <f t="shared" si="2"/>
        <v>1.383142327</v>
      </c>
      <c r="F549">
        <v>7.0</v>
      </c>
      <c r="I549" s="3">
        <f t="shared" si="3"/>
        <v>0.003457855817</v>
      </c>
      <c r="J549">
        <f t="shared" si="4"/>
        <v>0.2185645951</v>
      </c>
      <c r="K549">
        <v>6.3283</v>
      </c>
      <c r="L549" s="4">
        <v>0.02</v>
      </c>
      <c r="M549" t="s">
        <v>545</v>
      </c>
      <c r="N549" t="s">
        <v>540</v>
      </c>
      <c r="P549" t="s">
        <v>250</v>
      </c>
      <c r="Q549" s="5"/>
      <c r="S549" s="3">
        <v>1375.1100000000001</v>
      </c>
      <c r="T549" s="28"/>
      <c r="U549" s="3">
        <f t="shared" si="27"/>
        <v>1.383142327</v>
      </c>
      <c r="V549" t="s">
        <v>541</v>
      </c>
      <c r="W549" t="s">
        <v>38</v>
      </c>
      <c r="X549" t="s">
        <v>542</v>
      </c>
      <c r="Y549" s="11" t="s">
        <v>543</v>
      </c>
      <c r="AB549" s="1">
        <v>208.21</v>
      </c>
      <c r="AC549">
        <v>4.0</v>
      </c>
      <c r="AD549">
        <v>3.0</v>
      </c>
      <c r="AE549">
        <f t="shared" si="28"/>
        <v>12</v>
      </c>
      <c r="AF549">
        <f t="shared" si="29"/>
        <v>17.35083333</v>
      </c>
      <c r="AG549" t="s">
        <v>254</v>
      </c>
      <c r="AH549" s="11" t="s">
        <v>255</v>
      </c>
      <c r="AI549" s="6">
        <v>174568.0</v>
      </c>
      <c r="AJ549" s="7">
        <v>300.0</v>
      </c>
      <c r="AK549" s="3">
        <f t="shared" si="30"/>
        <v>25146.03063</v>
      </c>
      <c r="AL549" s="1">
        <f t="shared" si="9"/>
        <v>0.2120802364</v>
      </c>
      <c r="AM549" s="1">
        <v>216.0</v>
      </c>
      <c r="AN549" s="1">
        <v>96.0</v>
      </c>
    </row>
    <row r="550" ht="13.5" customHeight="1">
      <c r="A550">
        <v>700.0</v>
      </c>
      <c r="C550" s="3">
        <f t="shared" si="31"/>
        <v>0.0009078364442</v>
      </c>
      <c r="D550">
        <v>-188.543</v>
      </c>
      <c r="E550" s="3">
        <f t="shared" si="2"/>
        <v>2.741013996</v>
      </c>
      <c r="F550">
        <v>7.0</v>
      </c>
      <c r="I550" s="3">
        <f t="shared" si="3"/>
        <v>0.00391573428</v>
      </c>
      <c r="J550">
        <f t="shared" si="4"/>
        <v>0.5390391339</v>
      </c>
      <c r="K550">
        <v>5.085</v>
      </c>
      <c r="L550" s="4">
        <v>0.02</v>
      </c>
      <c r="M550" t="s">
        <v>545</v>
      </c>
      <c r="N550" t="s">
        <v>540</v>
      </c>
      <c r="P550" t="s">
        <v>250</v>
      </c>
      <c r="Q550" s="5"/>
      <c r="S550" s="3">
        <v>1101.52</v>
      </c>
      <c r="T550" s="28"/>
      <c r="U550" s="3">
        <f t="shared" si="27"/>
        <v>2.741013996</v>
      </c>
      <c r="V550" t="s">
        <v>541</v>
      </c>
      <c r="W550" t="s">
        <v>38</v>
      </c>
      <c r="X550" t="s">
        <v>542</v>
      </c>
      <c r="Y550" s="11" t="s">
        <v>543</v>
      </c>
      <c r="AB550" s="1">
        <v>208.21</v>
      </c>
      <c r="AC550">
        <v>4.0</v>
      </c>
      <c r="AD550">
        <v>3.0</v>
      </c>
      <c r="AE550">
        <f t="shared" si="28"/>
        <v>12</v>
      </c>
      <c r="AF550">
        <f t="shared" si="29"/>
        <v>17.35083333</v>
      </c>
      <c r="AG550" t="s">
        <v>254</v>
      </c>
      <c r="AH550" s="11" t="s">
        <v>255</v>
      </c>
      <c r="AI550" s="6">
        <v>174568.0</v>
      </c>
      <c r="AJ550" s="7">
        <v>300.0</v>
      </c>
      <c r="AK550" s="3">
        <f t="shared" si="30"/>
        <v>35548.46285</v>
      </c>
      <c r="AL550" s="1">
        <f t="shared" si="9"/>
        <v>0.369989412</v>
      </c>
      <c r="AM550" s="1">
        <v>216.0</v>
      </c>
      <c r="AN550" s="1">
        <v>96.0</v>
      </c>
    </row>
    <row r="551" ht="13.5" customHeight="1">
      <c r="A551">
        <v>1000.0</v>
      </c>
      <c r="C551" s="3">
        <f t="shared" si="31"/>
        <v>0.0009603657073</v>
      </c>
      <c r="D551">
        <v>-174.312</v>
      </c>
      <c r="E551" s="3">
        <f t="shared" si="2"/>
        <v>3.163864881</v>
      </c>
      <c r="F551">
        <v>7.0</v>
      </c>
      <c r="I551" s="3">
        <f t="shared" si="3"/>
        <v>0.003163864881</v>
      </c>
      <c r="J551">
        <f t="shared" si="4"/>
        <v>0.5295171349</v>
      </c>
      <c r="K551">
        <v>5.975</v>
      </c>
      <c r="L551" s="4">
        <v>0.02</v>
      </c>
      <c r="M551" t="s">
        <v>545</v>
      </c>
      <c r="N551" t="s">
        <v>540</v>
      </c>
      <c r="P551" t="s">
        <v>250</v>
      </c>
      <c r="Q551" s="5"/>
      <c r="S551" s="3">
        <v>1041.27</v>
      </c>
      <c r="T551" s="28"/>
      <c r="U551" s="3">
        <f t="shared" si="27"/>
        <v>3.163864881</v>
      </c>
      <c r="V551" t="s">
        <v>541</v>
      </c>
      <c r="W551" t="s">
        <v>38</v>
      </c>
      <c r="X551" t="s">
        <v>542</v>
      </c>
      <c r="Y551" s="11" t="s">
        <v>543</v>
      </c>
      <c r="AB551" s="1">
        <v>208.21</v>
      </c>
      <c r="AC551">
        <v>4.0</v>
      </c>
      <c r="AD551">
        <v>3.0</v>
      </c>
      <c r="AE551">
        <f t="shared" si="28"/>
        <v>12</v>
      </c>
      <c r="AF551">
        <f t="shared" si="29"/>
        <v>17.35083333</v>
      </c>
      <c r="AG551" t="s">
        <v>254</v>
      </c>
      <c r="AH551" s="11" t="s">
        <v>255</v>
      </c>
      <c r="AI551" s="6">
        <v>174568.0</v>
      </c>
      <c r="AJ551" s="7">
        <v>300.0</v>
      </c>
      <c r="AK551" s="3">
        <f t="shared" si="30"/>
        <v>30384.67334</v>
      </c>
      <c r="AL551" s="1">
        <f t="shared" si="9"/>
        <v>0.4252215565</v>
      </c>
      <c r="AM551" s="1">
        <v>216.0</v>
      </c>
      <c r="AN551" s="1">
        <v>96.0</v>
      </c>
    </row>
    <row r="552" ht="13.5" customHeight="1">
      <c r="A552">
        <v>300.0</v>
      </c>
      <c r="C552" s="3">
        <f t="shared" si="31"/>
        <v>0.0003506643336</v>
      </c>
      <c r="D552">
        <v>-96.2097</v>
      </c>
      <c r="E552" s="3">
        <f t="shared" si="2"/>
        <v>0.7918945973</v>
      </c>
      <c r="F552">
        <v>7.0</v>
      </c>
      <c r="I552" s="3">
        <f t="shared" si="3"/>
        <v>0.002639648658</v>
      </c>
      <c r="J552">
        <f t="shared" si="4"/>
        <v>0.1137861337</v>
      </c>
      <c r="K552">
        <v>6.9595</v>
      </c>
      <c r="L552" s="4">
        <v>0.05</v>
      </c>
      <c r="M552" t="s">
        <v>546</v>
      </c>
      <c r="N552" t="s">
        <v>540</v>
      </c>
      <c r="P552" t="s">
        <v>250</v>
      </c>
      <c r="Q552" s="5"/>
      <c r="S552" s="3">
        <v>2851.73</v>
      </c>
      <c r="T552" s="28"/>
      <c r="U552" s="3">
        <f t="shared" si="27"/>
        <v>0.7918945973</v>
      </c>
      <c r="V552" t="s">
        <v>541</v>
      </c>
      <c r="W552" t="s">
        <v>38</v>
      </c>
      <c r="X552" t="s">
        <v>542</v>
      </c>
      <c r="Y552" s="11" t="s">
        <v>543</v>
      </c>
      <c r="AB552" s="1">
        <v>208.21</v>
      </c>
      <c r="AC552">
        <v>4.0</v>
      </c>
      <c r="AD552">
        <v>3.0</v>
      </c>
      <c r="AE552">
        <f t="shared" si="28"/>
        <v>12</v>
      </c>
      <c r="AF552">
        <f t="shared" si="29"/>
        <v>17.35083333</v>
      </c>
      <c r="AG552" t="s">
        <v>254</v>
      </c>
      <c r="AH552" s="11" t="s">
        <v>255</v>
      </c>
      <c r="AI552" s="6">
        <v>174568.0</v>
      </c>
      <c r="AJ552" s="7">
        <v>300.0</v>
      </c>
      <c r="AK552" s="3">
        <f t="shared" si="30"/>
        <v>9256.306374</v>
      </c>
      <c r="AL552" s="1">
        <f t="shared" si="9"/>
        <v>0.2999448754</v>
      </c>
      <c r="AM552" s="1">
        <v>216.0</v>
      </c>
      <c r="AN552" s="1">
        <v>96.0</v>
      </c>
    </row>
    <row r="553" ht="13.5" customHeight="1">
      <c r="A553">
        <v>400.0</v>
      </c>
      <c r="C553" s="3">
        <f t="shared" si="31"/>
        <v>0.0003957747092</v>
      </c>
      <c r="D553">
        <v>-110.94</v>
      </c>
      <c r="E553" s="3">
        <f t="shared" si="2"/>
        <v>1.243908043</v>
      </c>
      <c r="F553">
        <v>7.0</v>
      </c>
      <c r="I553" s="3">
        <f t="shared" si="3"/>
        <v>0.003109770108</v>
      </c>
      <c r="J553">
        <f t="shared" si="4"/>
        <v>0.1950218778</v>
      </c>
      <c r="K553">
        <v>6.3783</v>
      </c>
      <c r="L553" s="4">
        <v>0.05</v>
      </c>
      <c r="M553" t="s">
        <v>546</v>
      </c>
      <c r="N553" t="s">
        <v>540</v>
      </c>
      <c r="P553" t="s">
        <v>250</v>
      </c>
      <c r="Q553" s="5"/>
      <c r="S553" s="3">
        <v>2526.69</v>
      </c>
      <c r="T553" s="28"/>
      <c r="U553" s="3">
        <f t="shared" si="27"/>
        <v>1.243908043</v>
      </c>
      <c r="V553" t="s">
        <v>541</v>
      </c>
      <c r="W553" t="s">
        <v>38</v>
      </c>
      <c r="X553" t="s">
        <v>542</v>
      </c>
      <c r="Y553" s="11" t="s">
        <v>543</v>
      </c>
      <c r="AB553" s="1">
        <v>208.21</v>
      </c>
      <c r="AC553">
        <v>4.0</v>
      </c>
      <c r="AD553">
        <v>3.0</v>
      </c>
      <c r="AE553">
        <f t="shared" si="28"/>
        <v>12</v>
      </c>
      <c r="AF553">
        <f t="shared" si="29"/>
        <v>17.35083333</v>
      </c>
      <c r="AG553" t="s">
        <v>254</v>
      </c>
      <c r="AH553" s="11" t="s">
        <v>255</v>
      </c>
      <c r="AI553" s="6">
        <v>174568.0</v>
      </c>
      <c r="AJ553" s="7">
        <v>300.0</v>
      </c>
      <c r="AK553" s="3">
        <f t="shared" si="30"/>
        <v>12307.6836</v>
      </c>
      <c r="AL553" s="1">
        <f t="shared" si="9"/>
        <v>0.3866311462</v>
      </c>
      <c r="AM553" s="1">
        <v>216.0</v>
      </c>
      <c r="AN553" s="1">
        <v>96.0</v>
      </c>
    </row>
    <row r="554" ht="13.5" customHeight="1">
      <c r="A554">
        <v>700.0</v>
      </c>
      <c r="C554" s="3">
        <f t="shared" si="31"/>
        <v>0.000566575448</v>
      </c>
      <c r="D554">
        <v>-146.063</v>
      </c>
      <c r="E554" s="3">
        <f t="shared" si="2"/>
        <v>2.635850182</v>
      </c>
      <c r="F554">
        <v>7.0</v>
      </c>
      <c r="I554" s="3">
        <f t="shared" si="3"/>
        <v>0.00376550026</v>
      </c>
      <c r="J554">
        <f t="shared" si="4"/>
        <v>0.50190418</v>
      </c>
      <c r="K554">
        <v>5.2517</v>
      </c>
      <c r="L554" s="4">
        <v>0.05</v>
      </c>
      <c r="M554" t="s">
        <v>546</v>
      </c>
      <c r="N554" t="s">
        <v>540</v>
      </c>
      <c r="P554" t="s">
        <v>250</v>
      </c>
      <c r="Q554" s="5"/>
      <c r="S554" s="3">
        <v>1764.99</v>
      </c>
      <c r="T554" s="28"/>
      <c r="U554" s="3">
        <f t="shared" si="27"/>
        <v>2.635850182</v>
      </c>
      <c r="V554" t="s">
        <v>541</v>
      </c>
      <c r="W554" t="s">
        <v>38</v>
      </c>
      <c r="X554" t="s">
        <v>542</v>
      </c>
      <c r="Y554" s="11" t="s">
        <v>543</v>
      </c>
      <c r="AB554" s="1">
        <v>208.21</v>
      </c>
      <c r="AC554">
        <v>4.0</v>
      </c>
      <c r="AD554">
        <v>3.0</v>
      </c>
      <c r="AE554">
        <f t="shared" si="28"/>
        <v>12</v>
      </c>
      <c r="AF554">
        <f t="shared" si="29"/>
        <v>17.35083333</v>
      </c>
      <c r="AG554" t="s">
        <v>254</v>
      </c>
      <c r="AH554" s="11" t="s">
        <v>255</v>
      </c>
      <c r="AI554" s="6">
        <v>174568.0</v>
      </c>
      <c r="AJ554" s="7">
        <v>300.0</v>
      </c>
      <c r="AK554" s="3">
        <f t="shared" si="30"/>
        <v>21334.39997</v>
      </c>
      <c r="AL554" s="1">
        <f t="shared" si="9"/>
        <v>0.5740242055</v>
      </c>
      <c r="AM554" s="1">
        <v>216.0</v>
      </c>
      <c r="AN554" s="1">
        <v>96.0</v>
      </c>
    </row>
    <row r="555" ht="13.5" customHeight="1">
      <c r="A555">
        <v>1000.0</v>
      </c>
      <c r="C555" s="3">
        <f t="shared" si="31"/>
        <v>0.000725805281</v>
      </c>
      <c r="D555">
        <v>-142.549</v>
      </c>
      <c r="E555" s="3">
        <f t="shared" si="2"/>
        <v>2.799678913</v>
      </c>
      <c r="F555">
        <v>7.0</v>
      </c>
      <c r="I555" s="3">
        <f t="shared" si="3"/>
        <v>0.002799678913</v>
      </c>
      <c r="J555">
        <f t="shared" si="4"/>
        <v>0.509801867</v>
      </c>
      <c r="K555">
        <v>5.4917</v>
      </c>
      <c r="L555" s="4">
        <v>0.05</v>
      </c>
      <c r="M555" t="s">
        <v>546</v>
      </c>
      <c r="N555" t="s">
        <v>540</v>
      </c>
      <c r="P555" t="s">
        <v>250</v>
      </c>
      <c r="Q555" s="5"/>
      <c r="S555" s="3">
        <v>1377.78</v>
      </c>
      <c r="T555" s="28"/>
      <c r="U555" s="3">
        <f t="shared" si="27"/>
        <v>2.799678913</v>
      </c>
      <c r="V555" t="s">
        <v>541</v>
      </c>
      <c r="W555" t="s">
        <v>38</v>
      </c>
      <c r="X555" t="s">
        <v>542</v>
      </c>
      <c r="Y555" s="11" t="s">
        <v>543</v>
      </c>
      <c r="AB555" s="1">
        <v>208.21</v>
      </c>
      <c r="AC555">
        <v>4.0</v>
      </c>
      <c r="AD555">
        <v>3.0</v>
      </c>
      <c r="AE555">
        <f t="shared" si="28"/>
        <v>12</v>
      </c>
      <c r="AF555">
        <f t="shared" si="29"/>
        <v>17.35083333</v>
      </c>
      <c r="AG555" t="s">
        <v>254</v>
      </c>
      <c r="AH555" s="11" t="s">
        <v>255</v>
      </c>
      <c r="AI555" s="6">
        <v>174568.0</v>
      </c>
      <c r="AJ555" s="7">
        <v>300.0</v>
      </c>
      <c r="AK555" s="3">
        <f t="shared" si="30"/>
        <v>20320.2174</v>
      </c>
      <c r="AL555" s="1">
        <f t="shared" si="9"/>
        <v>0.6121571098</v>
      </c>
      <c r="AM555" s="1">
        <v>216.0</v>
      </c>
      <c r="AN555" s="1">
        <v>96.0</v>
      </c>
    </row>
    <row r="556" ht="13.5" customHeight="1">
      <c r="A556">
        <v>300.0</v>
      </c>
      <c r="C556" s="3">
        <f t="shared" si="31"/>
        <v>0.03141788935</v>
      </c>
      <c r="D556">
        <v>-353.714</v>
      </c>
      <c r="E556" s="3">
        <f t="shared" si="2"/>
        <v>0.1194672173</v>
      </c>
      <c r="F556">
        <v>7.0</v>
      </c>
      <c r="I556" s="3">
        <f t="shared" si="3"/>
        <v>0.0003982240577</v>
      </c>
      <c r="J556">
        <f t="shared" si="4"/>
        <v>0.0117785244</v>
      </c>
      <c r="K556">
        <v>10.1428</v>
      </c>
      <c r="L556" s="4">
        <v>0.0</v>
      </c>
      <c r="M556" t="s">
        <v>458</v>
      </c>
      <c r="N556" t="s">
        <v>547</v>
      </c>
      <c r="P556" t="s">
        <v>458</v>
      </c>
      <c r="Q556" s="5"/>
      <c r="S556" s="3">
        <v>31.829</v>
      </c>
      <c r="T556" s="28"/>
      <c r="U556" s="3">
        <f t="shared" si="27"/>
        <v>0.1194672173</v>
      </c>
      <c r="V556" t="s">
        <v>541</v>
      </c>
      <c r="W556" t="s">
        <v>38</v>
      </c>
      <c r="X556" t="s">
        <v>542</v>
      </c>
      <c r="Y556" s="11" t="s">
        <v>543</v>
      </c>
      <c r="AB556" s="1">
        <v>226.87</v>
      </c>
      <c r="AC556">
        <v>4.0</v>
      </c>
      <c r="AD556">
        <v>3.0</v>
      </c>
      <c r="AE556">
        <f t="shared" si="28"/>
        <v>12</v>
      </c>
      <c r="AF556">
        <f t="shared" si="29"/>
        <v>18.90583333</v>
      </c>
      <c r="AG556" t="s">
        <v>480</v>
      </c>
      <c r="AH556" s="11" t="s">
        <v>481</v>
      </c>
      <c r="AI556" s="6">
        <v>646828.0</v>
      </c>
      <c r="AJ556" s="7">
        <v>300.0</v>
      </c>
      <c r="AK556" s="3">
        <f t="shared" si="30"/>
        <v>125113.5938</v>
      </c>
      <c r="AL556" s="1">
        <f t="shared" si="9"/>
        <v>0.002297080491</v>
      </c>
      <c r="AM556" s="1">
        <v>216.0</v>
      </c>
      <c r="AN556" s="1">
        <v>96.0</v>
      </c>
    </row>
    <row r="557" ht="13.5" customHeight="1">
      <c r="A557">
        <v>400.0</v>
      </c>
      <c r="C557" s="3">
        <f t="shared" si="31"/>
        <v>0.008742022904</v>
      </c>
      <c r="D557">
        <v>-342.674</v>
      </c>
      <c r="E557" s="3">
        <f t="shared" si="2"/>
        <v>0.5372919818</v>
      </c>
      <c r="F557">
        <v>7.0</v>
      </c>
      <c r="I557" s="3">
        <f t="shared" si="3"/>
        <v>0.001343229954</v>
      </c>
      <c r="J557">
        <f t="shared" si="4"/>
        <v>0.06400142725</v>
      </c>
      <c r="K557">
        <v>8.395</v>
      </c>
      <c r="L557" s="4">
        <v>0.0</v>
      </c>
      <c r="M557" t="s">
        <v>458</v>
      </c>
      <c r="N557" t="s">
        <v>547</v>
      </c>
      <c r="P557" t="s">
        <v>458</v>
      </c>
      <c r="Q557" s="5"/>
      <c r="S557" s="3">
        <v>114.39</v>
      </c>
      <c r="T557" s="28"/>
      <c r="U557" s="3">
        <f t="shared" si="27"/>
        <v>0.5372919818</v>
      </c>
      <c r="V557" t="s">
        <v>541</v>
      </c>
      <c r="W557" t="s">
        <v>38</v>
      </c>
      <c r="X557" t="s">
        <v>542</v>
      </c>
      <c r="Y557" s="11" t="s">
        <v>543</v>
      </c>
      <c r="AB557" s="1">
        <v>226.87</v>
      </c>
      <c r="AC557">
        <v>4.0</v>
      </c>
      <c r="AD557">
        <v>3.0</v>
      </c>
      <c r="AE557">
        <f t="shared" si="28"/>
        <v>12</v>
      </c>
      <c r="AF557">
        <f t="shared" si="29"/>
        <v>18.90583333</v>
      </c>
      <c r="AG557" t="s">
        <v>480</v>
      </c>
      <c r="AH557" s="11" t="s">
        <v>481</v>
      </c>
      <c r="AI557" s="6">
        <v>646828.0</v>
      </c>
      <c r="AJ557" s="7">
        <v>300.0</v>
      </c>
      <c r="AK557" s="3">
        <f t="shared" si="30"/>
        <v>117425.4703</v>
      </c>
      <c r="AL557" s="1">
        <f t="shared" si="9"/>
        <v>0.01329894461</v>
      </c>
      <c r="AM557" s="1">
        <v>216.0</v>
      </c>
      <c r="AN557" s="1">
        <v>96.0</v>
      </c>
    </row>
    <row r="558" ht="13.5" customHeight="1">
      <c r="A558">
        <v>700.0</v>
      </c>
      <c r="C558" s="3">
        <f t="shared" si="31"/>
        <v>0.002797367118</v>
      </c>
      <c r="D558">
        <v>-284.671</v>
      </c>
      <c r="E558" s="3">
        <f t="shared" si="2"/>
        <v>2.02784627</v>
      </c>
      <c r="F558">
        <v>7.0</v>
      </c>
      <c r="I558" s="3">
        <f t="shared" si="3"/>
        <v>0.002896923243</v>
      </c>
      <c r="J558">
        <f t="shared" si="4"/>
        <v>0.3388270932</v>
      </c>
      <c r="K558">
        <v>5.9849</v>
      </c>
      <c r="L558" s="4">
        <v>0.0</v>
      </c>
      <c r="M558" t="s">
        <v>458</v>
      </c>
      <c r="N558" t="s">
        <v>547</v>
      </c>
      <c r="P558" t="s">
        <v>458</v>
      </c>
      <c r="Q558" s="5"/>
      <c r="S558" s="3">
        <v>357.47900000000004</v>
      </c>
      <c r="T558" s="28"/>
      <c r="U558" s="3">
        <f t="shared" si="27"/>
        <v>2.02784627</v>
      </c>
      <c r="V558" t="s">
        <v>541</v>
      </c>
      <c r="W558" t="s">
        <v>38</v>
      </c>
      <c r="X558" t="s">
        <v>542</v>
      </c>
      <c r="Y558" s="11" t="s">
        <v>543</v>
      </c>
      <c r="AB558" s="1">
        <v>226.87</v>
      </c>
      <c r="AC558">
        <v>4.0</v>
      </c>
      <c r="AD558">
        <v>3.0</v>
      </c>
      <c r="AE558">
        <f t="shared" si="28"/>
        <v>12</v>
      </c>
      <c r="AF558">
        <f t="shared" si="29"/>
        <v>18.90583333</v>
      </c>
      <c r="AG558" t="s">
        <v>480</v>
      </c>
      <c r="AH558" s="11" t="s">
        <v>481</v>
      </c>
      <c r="AI558" s="6">
        <v>646828.0</v>
      </c>
      <c r="AJ558" s="7">
        <v>300.0</v>
      </c>
      <c r="AK558" s="3">
        <f t="shared" si="30"/>
        <v>81037.57824</v>
      </c>
      <c r="AL558" s="1">
        <f t="shared" si="9"/>
        <v>0.1020191034</v>
      </c>
      <c r="AM558" s="1">
        <v>216.0</v>
      </c>
      <c r="AN558" s="1">
        <v>96.0</v>
      </c>
    </row>
    <row r="559" ht="13.5" customHeight="1">
      <c r="A559">
        <v>1000.0</v>
      </c>
      <c r="C559" s="3">
        <f t="shared" si="31"/>
        <v>0.001589817537</v>
      </c>
      <c r="D559">
        <v>-212.937</v>
      </c>
      <c r="E559" s="3">
        <f t="shared" si="2"/>
        <v>2.852035842</v>
      </c>
      <c r="F559">
        <v>7.0</v>
      </c>
      <c r="I559" s="3">
        <f t="shared" si="3"/>
        <v>0.002852035842</v>
      </c>
      <c r="J559">
        <f t="shared" si="4"/>
        <v>0.42941353</v>
      </c>
      <c r="K559">
        <v>6.6417</v>
      </c>
      <c r="L559" s="4">
        <v>0.0</v>
      </c>
      <c r="M559" t="s">
        <v>458</v>
      </c>
      <c r="N559" t="s">
        <v>547</v>
      </c>
      <c r="P559" t="s">
        <v>458</v>
      </c>
      <c r="Q559" s="5"/>
      <c r="S559" s="3">
        <v>629.003</v>
      </c>
      <c r="T559" s="28"/>
      <c r="U559" s="3">
        <f t="shared" si="27"/>
        <v>2.852035842</v>
      </c>
      <c r="V559" t="s">
        <v>541</v>
      </c>
      <c r="W559" t="s">
        <v>38</v>
      </c>
      <c r="X559" t="s">
        <v>542</v>
      </c>
      <c r="Y559" s="11" t="s">
        <v>543</v>
      </c>
      <c r="AB559" s="1">
        <v>226.87</v>
      </c>
      <c r="AC559">
        <v>4.0</v>
      </c>
      <c r="AD559">
        <v>3.0</v>
      </c>
      <c r="AE559">
        <f t="shared" si="28"/>
        <v>12</v>
      </c>
      <c r="AF559">
        <f t="shared" si="29"/>
        <v>18.90583333</v>
      </c>
      <c r="AG559" t="s">
        <v>480</v>
      </c>
      <c r="AH559" s="11" t="s">
        <v>481</v>
      </c>
      <c r="AI559" s="6">
        <v>646828.0</v>
      </c>
      <c r="AJ559" s="7">
        <v>300.0</v>
      </c>
      <c r="AK559" s="3">
        <f t="shared" si="30"/>
        <v>45342.16597</v>
      </c>
      <c r="AL559" s="1">
        <f t="shared" si="9"/>
        <v>0.2310804945</v>
      </c>
      <c r="AM559" s="1">
        <v>216.0</v>
      </c>
      <c r="AN559" s="1">
        <v>96.0</v>
      </c>
    </row>
    <row r="560" ht="13.5" customHeight="1">
      <c r="A560">
        <v>300.0</v>
      </c>
      <c r="C560" s="3">
        <f t="shared" si="31"/>
        <v>0.001095069559</v>
      </c>
      <c r="D560">
        <v>-170.876</v>
      </c>
      <c r="E560" s="3">
        <f t="shared" si="2"/>
        <v>0.7999110323</v>
      </c>
      <c r="F560">
        <v>7.0</v>
      </c>
      <c r="I560" s="3">
        <f t="shared" si="3"/>
        <v>0.002666370108</v>
      </c>
      <c r="J560">
        <f t="shared" si="4"/>
        <v>0.08266874385</v>
      </c>
      <c r="K560">
        <v>9.6761</v>
      </c>
      <c r="L560" s="4">
        <v>0.01</v>
      </c>
      <c r="M560" t="s">
        <v>548</v>
      </c>
      <c r="N560" t="s">
        <v>547</v>
      </c>
      <c r="P560" t="s">
        <v>458</v>
      </c>
      <c r="Q560" s="5"/>
      <c r="S560" s="3">
        <v>913.1840000000001</v>
      </c>
      <c r="T560" s="28"/>
      <c r="U560" s="3">
        <f t="shared" si="27"/>
        <v>0.7999110323</v>
      </c>
      <c r="V560" t="s">
        <v>541</v>
      </c>
      <c r="W560" t="s">
        <v>38</v>
      </c>
      <c r="X560" t="s">
        <v>542</v>
      </c>
      <c r="Y560" s="11" t="s">
        <v>543</v>
      </c>
      <c r="AB560" s="1">
        <v>226.87</v>
      </c>
      <c r="AC560">
        <v>4.0</v>
      </c>
      <c r="AD560">
        <v>3.0</v>
      </c>
      <c r="AE560">
        <f t="shared" si="28"/>
        <v>12</v>
      </c>
      <c r="AF560">
        <f t="shared" si="29"/>
        <v>18.90583333</v>
      </c>
      <c r="AG560" t="s">
        <v>480</v>
      </c>
      <c r="AH560" s="11" t="s">
        <v>481</v>
      </c>
      <c r="AI560" s="6">
        <v>646828.0</v>
      </c>
      <c r="AJ560" s="7">
        <v>300.0</v>
      </c>
      <c r="AK560" s="3">
        <f t="shared" si="30"/>
        <v>29198.60738</v>
      </c>
      <c r="AL560" s="1">
        <f t="shared" si="9"/>
        <v>0.06908265603</v>
      </c>
      <c r="AM560" s="1">
        <v>216.0</v>
      </c>
      <c r="AN560" s="1">
        <v>96.0</v>
      </c>
    </row>
    <row r="561" ht="13.5" customHeight="1">
      <c r="A561">
        <v>400.0</v>
      </c>
      <c r="C561" s="3">
        <f t="shared" si="31"/>
        <v>0.001240346999</v>
      </c>
      <c r="D561">
        <v>-189.025</v>
      </c>
      <c r="E561" s="3">
        <f t="shared" si="2"/>
        <v>1.152272731</v>
      </c>
      <c r="F561">
        <v>7.0</v>
      </c>
      <c r="I561" s="3">
        <f t="shared" si="3"/>
        <v>0.002880681829</v>
      </c>
      <c r="J561">
        <f t="shared" si="4"/>
        <v>0.1403208509</v>
      </c>
      <c r="K561">
        <v>8.2117</v>
      </c>
      <c r="L561" s="4">
        <v>0.01</v>
      </c>
      <c r="M561" t="s">
        <v>548</v>
      </c>
      <c r="N561" t="s">
        <v>547</v>
      </c>
      <c r="P561" t="s">
        <v>458</v>
      </c>
      <c r="Q561" s="5"/>
      <c r="S561" s="3">
        <v>806.226</v>
      </c>
      <c r="T561" s="28"/>
      <c r="U561" s="3">
        <f t="shared" si="27"/>
        <v>1.152272731</v>
      </c>
      <c r="V561" t="s">
        <v>541</v>
      </c>
      <c r="W561" t="s">
        <v>38</v>
      </c>
      <c r="X561" t="s">
        <v>542</v>
      </c>
      <c r="Y561" s="11" t="s">
        <v>543</v>
      </c>
      <c r="AB561" s="1">
        <v>226.87</v>
      </c>
      <c r="AC561">
        <v>4.0</v>
      </c>
      <c r="AD561">
        <v>3.0</v>
      </c>
      <c r="AE561">
        <f t="shared" si="28"/>
        <v>12</v>
      </c>
      <c r="AF561">
        <f t="shared" si="29"/>
        <v>18.90583333</v>
      </c>
      <c r="AG561" t="s">
        <v>480</v>
      </c>
      <c r="AH561" s="11" t="s">
        <v>481</v>
      </c>
      <c r="AI561" s="6">
        <v>646828.0</v>
      </c>
      <c r="AJ561" s="7">
        <v>300.0</v>
      </c>
      <c r="AK561" s="3">
        <f t="shared" si="30"/>
        <v>35730.45063</v>
      </c>
      <c r="AL561" s="1">
        <f t="shared" si="9"/>
        <v>0.0958238338</v>
      </c>
      <c r="AM561" s="1">
        <v>216.0</v>
      </c>
      <c r="AN561" s="1">
        <v>96.0</v>
      </c>
    </row>
    <row r="562" ht="13.5" customHeight="1">
      <c r="A562">
        <v>700.0</v>
      </c>
      <c r="C562" s="3">
        <f t="shared" si="31"/>
        <v>0.001348732259</v>
      </c>
      <c r="D562">
        <v>-228.446</v>
      </c>
      <c r="E562" s="3">
        <f t="shared" si="2"/>
        <v>2.708565929</v>
      </c>
      <c r="F562">
        <v>7.0</v>
      </c>
      <c r="I562" s="3">
        <f t="shared" si="3"/>
        <v>0.003869379898</v>
      </c>
      <c r="J562">
        <f t="shared" si="4"/>
        <v>0.447571084</v>
      </c>
      <c r="K562">
        <v>6.0517</v>
      </c>
      <c r="L562" s="4">
        <v>0.01</v>
      </c>
      <c r="M562" t="s">
        <v>548</v>
      </c>
      <c r="N562" t="s">
        <v>547</v>
      </c>
      <c r="P562" t="s">
        <v>458</v>
      </c>
      <c r="Q562" s="5"/>
      <c r="S562" s="3">
        <v>741.437</v>
      </c>
      <c r="T562" s="28"/>
      <c r="U562" s="3">
        <f t="shared" si="27"/>
        <v>2.708565929</v>
      </c>
      <c r="V562" t="s">
        <v>541</v>
      </c>
      <c r="W562" t="s">
        <v>38</v>
      </c>
      <c r="X562" t="s">
        <v>542</v>
      </c>
      <c r="Y562" s="11" t="s">
        <v>543</v>
      </c>
      <c r="AB562" s="1">
        <v>226.87</v>
      </c>
      <c r="AC562">
        <v>4.0</v>
      </c>
      <c r="AD562">
        <v>3.0</v>
      </c>
      <c r="AE562">
        <f t="shared" si="28"/>
        <v>12</v>
      </c>
      <c r="AF562">
        <f t="shared" si="29"/>
        <v>18.90583333</v>
      </c>
      <c r="AG562" t="s">
        <v>480</v>
      </c>
      <c r="AH562" s="11" t="s">
        <v>481</v>
      </c>
      <c r="AI562" s="6">
        <v>646828.0</v>
      </c>
      <c r="AJ562" s="7">
        <v>300.0</v>
      </c>
      <c r="AK562" s="3">
        <f t="shared" si="30"/>
        <v>52187.57492</v>
      </c>
      <c r="AL562" s="1">
        <f t="shared" si="9"/>
        <v>0.2092592819</v>
      </c>
      <c r="AM562" s="1">
        <v>216.0</v>
      </c>
      <c r="AN562" s="1">
        <v>96.0</v>
      </c>
    </row>
    <row r="563" ht="13.5" customHeight="1">
      <c r="A563">
        <v>1000.0</v>
      </c>
      <c r="C563" s="3">
        <f t="shared" si="31"/>
        <v>0.001214573915</v>
      </c>
      <c r="D563">
        <v>-210.789</v>
      </c>
      <c r="E563" s="3">
        <f t="shared" si="2"/>
        <v>3.658237836</v>
      </c>
      <c r="F563">
        <v>7.0</v>
      </c>
      <c r="I563" s="3">
        <f t="shared" si="3"/>
        <v>0.003658237836</v>
      </c>
      <c r="J563">
        <f t="shared" si="4"/>
        <v>0.6035003112</v>
      </c>
      <c r="K563">
        <v>6.0617</v>
      </c>
      <c r="L563" s="4">
        <v>0.01</v>
      </c>
      <c r="M563" t="s">
        <v>548</v>
      </c>
      <c r="N563" t="s">
        <v>547</v>
      </c>
      <c r="P563" t="s">
        <v>458</v>
      </c>
      <c r="Q563" s="5"/>
      <c r="S563" s="3">
        <v>823.3340000000001</v>
      </c>
      <c r="T563" s="28"/>
      <c r="U563" s="3">
        <f t="shared" si="27"/>
        <v>3.658237836</v>
      </c>
      <c r="V563" t="s">
        <v>541</v>
      </c>
      <c r="W563" t="s">
        <v>38</v>
      </c>
      <c r="X563" t="s">
        <v>542</v>
      </c>
      <c r="Y563" s="11" t="s">
        <v>543</v>
      </c>
      <c r="AB563" s="1">
        <v>226.87</v>
      </c>
      <c r="AC563">
        <v>4.0</v>
      </c>
      <c r="AD563">
        <v>3.0</v>
      </c>
      <c r="AE563">
        <f t="shared" si="28"/>
        <v>12</v>
      </c>
      <c r="AF563">
        <f t="shared" si="29"/>
        <v>18.90583333</v>
      </c>
      <c r="AG563" t="s">
        <v>480</v>
      </c>
      <c r="AH563" s="11" t="s">
        <v>481</v>
      </c>
      <c r="AI563" s="6">
        <v>646828.0</v>
      </c>
      <c r="AJ563" s="7">
        <v>300.0</v>
      </c>
      <c r="AK563" s="3">
        <f t="shared" si="30"/>
        <v>44432.00252</v>
      </c>
      <c r="AL563" s="1">
        <f t="shared" si="9"/>
        <v>0.3314144481</v>
      </c>
      <c r="AM563" s="1">
        <v>216.0</v>
      </c>
      <c r="AN563" s="1">
        <v>96.0</v>
      </c>
    </row>
    <row r="564" ht="13.5" customHeight="1">
      <c r="A564">
        <v>300.0</v>
      </c>
      <c r="C564" s="3">
        <f t="shared" si="31"/>
        <v>0.0006157445891</v>
      </c>
      <c r="D564">
        <v>-131.398</v>
      </c>
      <c r="E564" s="3">
        <f t="shared" si="2"/>
        <v>0.8411978623</v>
      </c>
      <c r="F564">
        <v>7.0</v>
      </c>
      <c r="I564" s="3">
        <f t="shared" si="3"/>
        <v>0.002803992874</v>
      </c>
      <c r="J564">
        <f t="shared" si="4"/>
        <v>0.08362306522</v>
      </c>
      <c r="K564">
        <v>10.0594</v>
      </c>
      <c r="L564" s="4">
        <v>0.02</v>
      </c>
      <c r="M564" t="s">
        <v>549</v>
      </c>
      <c r="N564" t="s">
        <v>547</v>
      </c>
      <c r="P564" t="s">
        <v>458</v>
      </c>
      <c r="Q564" s="5"/>
      <c r="S564" s="3">
        <v>1624.0500000000002</v>
      </c>
      <c r="T564" s="28"/>
      <c r="U564" s="3">
        <f t="shared" si="27"/>
        <v>0.8411978623</v>
      </c>
      <c r="V564" t="s">
        <v>541</v>
      </c>
      <c r="W564" t="s">
        <v>38</v>
      </c>
      <c r="X564" t="s">
        <v>542</v>
      </c>
      <c r="Y564" s="11" t="s">
        <v>543</v>
      </c>
      <c r="AB564" s="1">
        <v>226.87</v>
      </c>
      <c r="AC564">
        <v>4.0</v>
      </c>
      <c r="AD564">
        <v>3.0</v>
      </c>
      <c r="AE564">
        <f t="shared" si="28"/>
        <v>12</v>
      </c>
      <c r="AF564">
        <f t="shared" si="29"/>
        <v>18.90583333</v>
      </c>
      <c r="AG564" t="s">
        <v>480</v>
      </c>
      <c r="AH564" s="11" t="s">
        <v>481</v>
      </c>
      <c r="AI564" s="6">
        <v>646828.0</v>
      </c>
      <c r="AJ564" s="7">
        <v>300.0</v>
      </c>
      <c r="AK564" s="3">
        <f t="shared" si="30"/>
        <v>17265.4344</v>
      </c>
      <c r="AL564" s="1">
        <f t="shared" si="9"/>
        <v>0.1181784798</v>
      </c>
      <c r="AM564" s="1">
        <v>216.0</v>
      </c>
      <c r="AN564" s="1">
        <v>96.0</v>
      </c>
    </row>
    <row r="565" ht="13.5" customHeight="1">
      <c r="A565">
        <v>400.0</v>
      </c>
      <c r="C565" s="3">
        <f t="shared" si="31"/>
        <v>0.0006914768563</v>
      </c>
      <c r="D565">
        <v>-148.254</v>
      </c>
      <c r="E565" s="3">
        <f t="shared" si="2"/>
        <v>1.271437985</v>
      </c>
      <c r="F565">
        <v>7.0</v>
      </c>
      <c r="I565" s="3">
        <f t="shared" si="3"/>
        <v>0.003178594962</v>
      </c>
      <c r="J565">
        <f t="shared" si="4"/>
        <v>0.1465077244</v>
      </c>
      <c r="K565">
        <v>8.6783</v>
      </c>
      <c r="L565" s="4">
        <v>0.02</v>
      </c>
      <c r="M565" t="s">
        <v>549</v>
      </c>
      <c r="N565" t="s">
        <v>547</v>
      </c>
      <c r="P565" t="s">
        <v>458</v>
      </c>
      <c r="Q565" s="5"/>
      <c r="S565" s="3">
        <v>1446.18</v>
      </c>
      <c r="T565" s="28"/>
      <c r="U565" s="3">
        <f t="shared" si="27"/>
        <v>1.271437985</v>
      </c>
      <c r="V565" t="s">
        <v>541</v>
      </c>
      <c r="W565" t="s">
        <v>38</v>
      </c>
      <c r="X565" t="s">
        <v>542</v>
      </c>
      <c r="Y565" s="11" t="s">
        <v>543</v>
      </c>
      <c r="AB565" s="1">
        <v>226.87</v>
      </c>
      <c r="AC565">
        <v>4.0</v>
      </c>
      <c r="AD565">
        <v>3.0</v>
      </c>
      <c r="AE565">
        <f t="shared" si="28"/>
        <v>12</v>
      </c>
      <c r="AF565">
        <f t="shared" si="29"/>
        <v>18.90583333</v>
      </c>
      <c r="AG565" t="s">
        <v>480</v>
      </c>
      <c r="AH565" s="11" t="s">
        <v>481</v>
      </c>
      <c r="AI565" s="6">
        <v>646828.0</v>
      </c>
      <c r="AJ565" s="7">
        <v>300.0</v>
      </c>
      <c r="AK565" s="3">
        <f t="shared" si="30"/>
        <v>21979.24852</v>
      </c>
      <c r="AL565" s="1">
        <f t="shared" si="9"/>
        <v>0.1626437989</v>
      </c>
      <c r="AM565" s="1">
        <v>216.0</v>
      </c>
      <c r="AN565" s="1">
        <v>96.0</v>
      </c>
    </row>
    <row r="566" ht="13.5" customHeight="1">
      <c r="A566">
        <v>700.0</v>
      </c>
      <c r="C566" s="3">
        <f t="shared" si="31"/>
        <v>0.0008739501674</v>
      </c>
      <c r="D566">
        <v>-193.681</v>
      </c>
      <c r="E566" s="3">
        <f t="shared" si="2"/>
        <v>3.004591316</v>
      </c>
      <c r="F566">
        <v>7.0</v>
      </c>
      <c r="I566" s="3">
        <f t="shared" si="3"/>
        <v>0.004292273308</v>
      </c>
      <c r="J566">
        <f t="shared" si="4"/>
        <v>0.4657053669</v>
      </c>
      <c r="K566">
        <v>6.4517</v>
      </c>
      <c r="L566" s="4">
        <v>0.02</v>
      </c>
      <c r="M566" t="s">
        <v>549</v>
      </c>
      <c r="N566" t="s">
        <v>547</v>
      </c>
      <c r="P566" t="s">
        <v>458</v>
      </c>
      <c r="Q566" s="5"/>
      <c r="S566" s="3">
        <v>1144.23</v>
      </c>
      <c r="T566" s="28"/>
      <c r="U566" s="3">
        <f t="shared" si="27"/>
        <v>3.004591316</v>
      </c>
      <c r="V566" t="s">
        <v>541</v>
      </c>
      <c r="W566" t="s">
        <v>38</v>
      </c>
      <c r="X566" t="s">
        <v>542</v>
      </c>
      <c r="Y566" s="11" t="s">
        <v>543</v>
      </c>
      <c r="AB566" s="1">
        <v>226.87</v>
      </c>
      <c r="AC566" s="1">
        <v>4.0</v>
      </c>
      <c r="AD566" s="1">
        <v>3.0</v>
      </c>
      <c r="AE566">
        <f t="shared" si="28"/>
        <v>12</v>
      </c>
      <c r="AF566">
        <f t="shared" si="29"/>
        <v>18.90583333</v>
      </c>
      <c r="AG566" s="1" t="s">
        <v>480</v>
      </c>
      <c r="AH566" s="11" t="s">
        <v>481</v>
      </c>
      <c r="AI566" s="6">
        <v>646828.0</v>
      </c>
      <c r="AJ566" s="7">
        <v>300.0</v>
      </c>
      <c r="AK566" s="3">
        <f t="shared" si="30"/>
        <v>37512.32976</v>
      </c>
      <c r="AL566" s="1">
        <f t="shared" si="9"/>
        <v>0.3029193608</v>
      </c>
      <c r="AM566" s="1">
        <v>216.0</v>
      </c>
      <c r="AN566" s="1">
        <v>96.0</v>
      </c>
    </row>
    <row r="567" ht="13.5" customHeight="1">
      <c r="A567">
        <v>1000.0</v>
      </c>
      <c r="C567" s="3">
        <f t="shared" si="31"/>
        <v>0.0009516015454</v>
      </c>
      <c r="D567">
        <v>-196.196</v>
      </c>
      <c r="E567" s="3">
        <f t="shared" si="2"/>
        <v>4.045061781</v>
      </c>
      <c r="F567">
        <v>7.0</v>
      </c>
      <c r="I567" s="3">
        <f t="shared" si="3"/>
        <v>0.004045061781</v>
      </c>
      <c r="J567">
        <f t="shared" si="4"/>
        <v>0.6515570737</v>
      </c>
      <c r="K567">
        <v>6.2083</v>
      </c>
      <c r="L567" s="4">
        <v>0.02</v>
      </c>
      <c r="M567" t="s">
        <v>549</v>
      </c>
      <c r="N567" t="s">
        <v>547</v>
      </c>
      <c r="P567" t="s">
        <v>458</v>
      </c>
      <c r="Q567" s="5"/>
      <c r="S567" s="3">
        <v>1050.8600000000001</v>
      </c>
      <c r="T567" s="28"/>
      <c r="U567" s="3">
        <f t="shared" si="27"/>
        <v>4.045061781</v>
      </c>
      <c r="V567" t="s">
        <v>541</v>
      </c>
      <c r="W567" t="s">
        <v>38</v>
      </c>
      <c r="X567" t="s">
        <v>542</v>
      </c>
      <c r="Y567" s="11" t="s">
        <v>543</v>
      </c>
      <c r="AB567" s="1">
        <v>226.87</v>
      </c>
      <c r="AC567" s="1">
        <v>4.0</v>
      </c>
      <c r="AD567" s="1">
        <v>3.0</v>
      </c>
      <c r="AE567">
        <f t="shared" si="28"/>
        <v>12</v>
      </c>
      <c r="AF567">
        <f t="shared" si="29"/>
        <v>18.90583333</v>
      </c>
      <c r="AG567" s="1" t="s">
        <v>480</v>
      </c>
      <c r="AH567" s="11" t="s">
        <v>481</v>
      </c>
      <c r="AI567" s="6">
        <v>646828.0</v>
      </c>
      <c r="AJ567" s="7">
        <v>300.0</v>
      </c>
      <c r="AK567" s="3">
        <f t="shared" si="30"/>
        <v>38492.87042</v>
      </c>
      <c r="AL567" s="1">
        <f t="shared" si="9"/>
        <v>0.4130113558</v>
      </c>
      <c r="AM567" s="1">
        <v>216.0</v>
      </c>
      <c r="AN567" s="1">
        <v>96.0</v>
      </c>
    </row>
    <row r="568" ht="13.5" customHeight="1">
      <c r="A568">
        <v>300.0</v>
      </c>
      <c r="C568" s="3">
        <f t="shared" si="31"/>
        <v>0.0003372487918</v>
      </c>
      <c r="D568">
        <v>-78.184</v>
      </c>
      <c r="E568" s="3">
        <f t="shared" si="2"/>
        <v>0.5437592073</v>
      </c>
      <c r="F568">
        <v>7.0</v>
      </c>
      <c r="I568" s="3">
        <f t="shared" si="3"/>
        <v>0.001812530691</v>
      </c>
      <c r="J568">
        <f t="shared" si="4"/>
        <v>0.06137652745</v>
      </c>
      <c r="K568">
        <v>8.8594</v>
      </c>
      <c r="L568" s="4">
        <v>0.05</v>
      </c>
      <c r="M568" t="s">
        <v>550</v>
      </c>
      <c r="N568" t="s">
        <v>547</v>
      </c>
      <c r="P568" t="s">
        <v>458</v>
      </c>
      <c r="Q568" s="5"/>
      <c r="S568" s="3">
        <v>2965.17</v>
      </c>
      <c r="T568" s="28"/>
      <c r="U568" s="3">
        <f t="shared" si="27"/>
        <v>0.5437592073</v>
      </c>
      <c r="V568" t="s">
        <v>541</v>
      </c>
      <c r="W568" t="s">
        <v>38</v>
      </c>
      <c r="X568" t="s">
        <v>542</v>
      </c>
      <c r="Y568" s="11" t="s">
        <v>543</v>
      </c>
      <c r="AB568" s="1">
        <v>226.87</v>
      </c>
      <c r="AC568" s="1">
        <v>4.0</v>
      </c>
      <c r="AD568" s="1">
        <v>3.0</v>
      </c>
      <c r="AE568">
        <f t="shared" si="28"/>
        <v>12</v>
      </c>
      <c r="AF568">
        <f t="shared" si="29"/>
        <v>18.90583333</v>
      </c>
      <c r="AG568" s="1" t="s">
        <v>480</v>
      </c>
      <c r="AH568" s="11" t="s">
        <v>481</v>
      </c>
      <c r="AI568" s="6">
        <v>646828.0</v>
      </c>
      <c r="AJ568" s="7">
        <v>300.0</v>
      </c>
      <c r="AK568" s="3">
        <f t="shared" si="30"/>
        <v>6112.737856</v>
      </c>
      <c r="AL568" s="1">
        <f t="shared" si="9"/>
        <v>0.2449945188</v>
      </c>
      <c r="AM568" s="1">
        <v>216.0</v>
      </c>
      <c r="AN568" s="1">
        <v>96.0</v>
      </c>
    </row>
    <row r="569" ht="13.5" customHeight="1">
      <c r="A569">
        <v>400.0</v>
      </c>
      <c r="C569" s="3">
        <f t="shared" si="31"/>
        <v>0.0003643332337</v>
      </c>
      <c r="D569">
        <v>-89.0283</v>
      </c>
      <c r="E569" s="3">
        <f t="shared" si="2"/>
        <v>0.8701965637</v>
      </c>
      <c r="F569">
        <v>7.0</v>
      </c>
      <c r="I569" s="3">
        <f t="shared" si="3"/>
        <v>0.002175491409</v>
      </c>
      <c r="J569">
        <f t="shared" si="4"/>
        <v>0.1059703306</v>
      </c>
      <c r="K569">
        <v>8.2117</v>
      </c>
      <c r="L569" s="4">
        <v>0.05</v>
      </c>
      <c r="M569" t="s">
        <v>550</v>
      </c>
      <c r="N569" t="s">
        <v>547</v>
      </c>
      <c r="P569" t="s">
        <v>458</v>
      </c>
      <c r="Q569" s="5"/>
      <c r="S569" s="3">
        <v>2744.7400000000002</v>
      </c>
      <c r="T569" s="28"/>
      <c r="U569" s="3">
        <f t="shared" si="27"/>
        <v>0.8701965637</v>
      </c>
      <c r="V569" t="s">
        <v>541</v>
      </c>
      <c r="W569" t="s">
        <v>38</v>
      </c>
      <c r="X569" t="s">
        <v>542</v>
      </c>
      <c r="Y569" s="11" t="s">
        <v>543</v>
      </c>
      <c r="AB569" s="1">
        <v>226.87</v>
      </c>
      <c r="AC569" s="1">
        <v>4.0</v>
      </c>
      <c r="AD569" s="1">
        <v>3.0</v>
      </c>
      <c r="AE569">
        <f t="shared" si="28"/>
        <v>12</v>
      </c>
      <c r="AF569">
        <f t="shared" si="29"/>
        <v>18.90583333</v>
      </c>
      <c r="AG569" s="1" t="s">
        <v>480</v>
      </c>
      <c r="AH569" s="11" t="s">
        <v>481</v>
      </c>
      <c r="AI569" s="6">
        <v>646828.0</v>
      </c>
      <c r="AJ569" s="7">
        <v>300.0</v>
      </c>
      <c r="AK569" s="3">
        <f t="shared" si="30"/>
        <v>7926.038201</v>
      </c>
      <c r="AL569" s="1">
        <f t="shared" si="9"/>
        <v>0.3262255367</v>
      </c>
      <c r="AM569" s="1">
        <v>216.0</v>
      </c>
      <c r="AN569" s="1">
        <v>96.0</v>
      </c>
    </row>
    <row r="570" ht="13.5" customHeight="1">
      <c r="A570">
        <v>700.0</v>
      </c>
      <c r="C570" s="3">
        <f t="shared" si="31"/>
        <v>0.0004736979228</v>
      </c>
      <c r="D570">
        <v>-129.304</v>
      </c>
      <c r="E570" s="3">
        <f t="shared" si="2"/>
        <v>2.470702641</v>
      </c>
      <c r="F570">
        <v>7.0</v>
      </c>
      <c r="I570" s="3">
        <f t="shared" si="3"/>
        <v>0.003529575202</v>
      </c>
      <c r="J570">
        <f t="shared" si="4"/>
        <v>0.3705090638</v>
      </c>
      <c r="K570">
        <v>6.6684</v>
      </c>
      <c r="L570" s="4">
        <v>0.05</v>
      </c>
      <c r="M570" t="s">
        <v>550</v>
      </c>
      <c r="N570" t="s">
        <v>547</v>
      </c>
      <c r="P570" t="s">
        <v>458</v>
      </c>
      <c r="Q570" s="5"/>
      <c r="S570" s="3">
        <v>2111.05</v>
      </c>
      <c r="T570" s="28"/>
      <c r="U570" s="3">
        <f t="shared" si="27"/>
        <v>2.470702641</v>
      </c>
      <c r="V570" t="s">
        <v>541</v>
      </c>
      <c r="W570" t="s">
        <v>38</v>
      </c>
      <c r="X570" t="s">
        <v>542</v>
      </c>
      <c r="Y570" s="11" t="s">
        <v>543</v>
      </c>
      <c r="AB570" s="1">
        <v>226.87</v>
      </c>
      <c r="AC570" s="1">
        <v>4.0</v>
      </c>
      <c r="AD570" s="1">
        <v>3.0</v>
      </c>
      <c r="AE570">
        <f t="shared" si="28"/>
        <v>12</v>
      </c>
      <c r="AF570">
        <f t="shared" si="29"/>
        <v>18.90583333</v>
      </c>
      <c r="AG570" s="1" t="s">
        <v>480</v>
      </c>
      <c r="AH570" s="11" t="s">
        <v>481</v>
      </c>
      <c r="AI570" s="6">
        <v>646828.0</v>
      </c>
      <c r="AJ570" s="7">
        <v>300.0</v>
      </c>
      <c r="AK570" s="3">
        <f t="shared" si="30"/>
        <v>16719.52442</v>
      </c>
      <c r="AL570" s="1">
        <f t="shared" si="9"/>
        <v>0.5407104253</v>
      </c>
      <c r="AM570" s="1">
        <v>216.0</v>
      </c>
      <c r="AN570" s="1">
        <v>96.0</v>
      </c>
    </row>
    <row r="571" ht="13.5" customHeight="1">
      <c r="A571">
        <v>1000.0</v>
      </c>
      <c r="C571" s="3">
        <f t="shared" si="31"/>
        <v>0.0005865137039</v>
      </c>
      <c r="D571">
        <v>-150.706</v>
      </c>
      <c r="E571" s="3">
        <f t="shared" si="2"/>
        <v>3.872424171</v>
      </c>
      <c r="F571">
        <v>7.0</v>
      </c>
      <c r="I571" s="3">
        <f t="shared" si="3"/>
        <v>0.003872424171</v>
      </c>
      <c r="J571">
        <f t="shared" si="4"/>
        <v>0.6204117742</v>
      </c>
      <c r="K571">
        <v>6.2417</v>
      </c>
      <c r="L571" s="4">
        <v>0.05</v>
      </c>
      <c r="M571" t="s">
        <v>550</v>
      </c>
      <c r="N571" t="s">
        <v>547</v>
      </c>
      <c r="P571" t="s">
        <v>458</v>
      </c>
      <c r="Q571" s="5"/>
      <c r="S571" s="3">
        <v>1704.99</v>
      </c>
      <c r="T571" s="28"/>
      <c r="U571" s="3">
        <f t="shared" si="27"/>
        <v>3.872424171</v>
      </c>
      <c r="V571" t="s">
        <v>541</v>
      </c>
      <c r="W571" t="s">
        <v>38</v>
      </c>
      <c r="X571" t="s">
        <v>542</v>
      </c>
      <c r="Y571" s="11" t="s">
        <v>543</v>
      </c>
      <c r="AB571" s="1">
        <v>226.87</v>
      </c>
      <c r="AC571" s="1">
        <v>4.0</v>
      </c>
      <c r="AD571" s="1">
        <v>3.0</v>
      </c>
      <c r="AE571">
        <f t="shared" si="28"/>
        <v>12</v>
      </c>
      <c r="AF571">
        <f t="shared" si="29"/>
        <v>18.90583333</v>
      </c>
      <c r="AG571" s="1" t="s">
        <v>480</v>
      </c>
      <c r="AH571" s="11" t="s">
        <v>481</v>
      </c>
      <c r="AI571" s="6">
        <v>646828.0</v>
      </c>
      <c r="AJ571" s="7">
        <v>300.0</v>
      </c>
      <c r="AK571" s="3">
        <f t="shared" si="30"/>
        <v>22712.29844</v>
      </c>
      <c r="AL571" s="1">
        <f t="shared" si="9"/>
        <v>0.6665132256</v>
      </c>
      <c r="AM571" s="1">
        <v>216.0</v>
      </c>
      <c r="AN571" s="1">
        <v>96.0</v>
      </c>
    </row>
    <row r="572" ht="13.5" customHeight="1">
      <c r="A572">
        <v>300.0</v>
      </c>
      <c r="C572" s="3">
        <f t="shared" si="31"/>
        <v>0.04586440647</v>
      </c>
      <c r="D572">
        <v>50.1234</v>
      </c>
      <c r="E572" s="3">
        <f t="shared" si="2"/>
        <v>0.001643336579</v>
      </c>
      <c r="F572">
        <v>3.0</v>
      </c>
      <c r="I572" s="3">
        <f t="shared" si="3"/>
        <v>0.000005477788597</v>
      </c>
      <c r="J572" t="str">
        <f t="shared" si="4"/>
        <v/>
      </c>
      <c r="L572" s="4">
        <v>0.0</v>
      </c>
      <c r="M572" t="s">
        <v>551</v>
      </c>
      <c r="N572" t="s">
        <v>552</v>
      </c>
      <c r="P572" t="s">
        <v>551</v>
      </c>
      <c r="Q572" s="5"/>
      <c r="S572" s="3">
        <v>21.8034</v>
      </c>
      <c r="T572" s="28"/>
      <c r="U572" s="3">
        <f t="shared" si="27"/>
        <v>0.001643336579</v>
      </c>
      <c r="V572" t="s">
        <v>553</v>
      </c>
      <c r="W572" t="s">
        <v>38</v>
      </c>
      <c r="X572" t="s">
        <v>554</v>
      </c>
      <c r="Y572" s="11" t="s">
        <v>555</v>
      </c>
      <c r="AB572" s="1">
        <v>147.11</v>
      </c>
      <c r="AC572" s="1">
        <v>2.0</v>
      </c>
      <c r="AD572" s="1">
        <v>6.77</v>
      </c>
      <c r="AE572">
        <f t="shared" si="28"/>
        <v>13.54</v>
      </c>
      <c r="AF572">
        <f t="shared" si="29"/>
        <v>10.8648449</v>
      </c>
      <c r="AG572" s="1" t="s">
        <v>556</v>
      </c>
      <c r="AH572" s="11" t="s">
        <v>557</v>
      </c>
      <c r="AI572" s="6">
        <v>160556.0</v>
      </c>
      <c r="AJ572" s="7">
        <v>300.0</v>
      </c>
      <c r="AK572" s="3">
        <f t="shared" si="30"/>
        <v>2512.355228</v>
      </c>
      <c r="AL572" s="1" t="str">
        <f t="shared" si="9"/>
        <v/>
      </c>
      <c r="AM572" s="1">
        <v>12.0</v>
      </c>
      <c r="AN572" s="1">
        <v>8.0</v>
      </c>
    </row>
    <row r="573" ht="13.5" customHeight="1">
      <c r="A573">
        <v>400.0</v>
      </c>
      <c r="C573" s="3">
        <f t="shared" si="31"/>
        <v>0.04103018591</v>
      </c>
      <c r="D573">
        <v>58.0016</v>
      </c>
      <c r="E573" s="3">
        <f t="shared" si="2"/>
        <v>0.00327971763</v>
      </c>
      <c r="F573">
        <v>3.0</v>
      </c>
      <c r="I573" s="3">
        <f t="shared" si="3"/>
        <v>0.000008199294076</v>
      </c>
      <c r="J573" t="str">
        <f t="shared" si="4"/>
        <v/>
      </c>
      <c r="L573" s="4">
        <v>0.0</v>
      </c>
      <c r="M573" t="s">
        <v>551</v>
      </c>
      <c r="N573" t="s">
        <v>552</v>
      </c>
      <c r="P573" t="s">
        <v>551</v>
      </c>
      <c r="Q573" s="5"/>
      <c r="S573" s="3">
        <v>24.3723</v>
      </c>
      <c r="T573" s="28"/>
      <c r="U573" s="3">
        <f t="shared" si="27"/>
        <v>0.00327971763</v>
      </c>
      <c r="V573" t="s">
        <v>553</v>
      </c>
      <c r="W573" t="s">
        <v>38</v>
      </c>
      <c r="X573" t="s">
        <v>554</v>
      </c>
      <c r="Y573" s="11" t="s">
        <v>555</v>
      </c>
      <c r="AB573" s="1">
        <v>147.11</v>
      </c>
      <c r="AC573" s="1">
        <v>2.0</v>
      </c>
      <c r="AD573" s="1">
        <v>6.77</v>
      </c>
      <c r="AE573">
        <f t="shared" si="28"/>
        <v>13.54</v>
      </c>
      <c r="AF573">
        <f t="shared" si="29"/>
        <v>10.8648449</v>
      </c>
      <c r="AG573" s="1" t="s">
        <v>556</v>
      </c>
      <c r="AH573" s="11" t="s">
        <v>557</v>
      </c>
      <c r="AI573" s="6">
        <v>160556.0</v>
      </c>
      <c r="AJ573" s="7">
        <v>300.0</v>
      </c>
      <c r="AK573" s="3">
        <f t="shared" si="30"/>
        <v>3364.185603</v>
      </c>
      <c r="AL573" s="1" t="str">
        <f t="shared" si="9"/>
        <v/>
      </c>
      <c r="AM573" s="1">
        <v>12.0</v>
      </c>
      <c r="AN573" s="1">
        <v>8.0</v>
      </c>
    </row>
    <row r="574" ht="13.5" customHeight="1">
      <c r="A574">
        <v>700.0</v>
      </c>
      <c r="C574" s="3">
        <f t="shared" si="31"/>
        <v>0.02873736634</v>
      </c>
      <c r="D574">
        <v>84.2826</v>
      </c>
      <c r="E574" s="3">
        <f t="shared" si="2"/>
        <v>0.01730321981</v>
      </c>
      <c r="F574">
        <v>3.0</v>
      </c>
      <c r="I574" s="3">
        <f t="shared" si="3"/>
        <v>0.00002471888544</v>
      </c>
      <c r="J574" t="str">
        <f t="shared" si="4"/>
        <v/>
      </c>
      <c r="L574" s="4">
        <v>0.0</v>
      </c>
      <c r="M574" t="s">
        <v>551</v>
      </c>
      <c r="N574" t="s">
        <v>552</v>
      </c>
      <c r="P574" t="s">
        <v>551</v>
      </c>
      <c r="Q574" s="5"/>
      <c r="S574" s="3">
        <v>34.7979</v>
      </c>
      <c r="T574" s="28"/>
      <c r="U574" s="3">
        <f t="shared" si="27"/>
        <v>0.01730321981</v>
      </c>
      <c r="V574" t="s">
        <v>553</v>
      </c>
      <c r="W574" t="s">
        <v>38</v>
      </c>
      <c r="X574" t="s">
        <v>554</v>
      </c>
      <c r="Y574" s="11" t="s">
        <v>555</v>
      </c>
      <c r="AB574" s="1">
        <v>147.11</v>
      </c>
      <c r="AC574" s="1">
        <v>2.0</v>
      </c>
      <c r="AD574" s="1">
        <v>6.77</v>
      </c>
      <c r="AE574">
        <f t="shared" si="28"/>
        <v>13.54</v>
      </c>
      <c r="AF574">
        <f t="shared" si="29"/>
        <v>10.8648449</v>
      </c>
      <c r="AG574" s="1" t="s">
        <v>556</v>
      </c>
      <c r="AH574" s="11" t="s">
        <v>557</v>
      </c>
      <c r="AI574" s="6">
        <v>160556.0</v>
      </c>
      <c r="AJ574" s="7">
        <v>300.0</v>
      </c>
      <c r="AK574" s="3">
        <f t="shared" si="30"/>
        <v>7103.556663</v>
      </c>
      <c r="AL574" s="1" t="str">
        <f t="shared" si="9"/>
        <v/>
      </c>
      <c r="AM574" s="1">
        <v>12.0</v>
      </c>
      <c r="AN574" s="1">
        <v>8.0</v>
      </c>
    </row>
    <row r="575" ht="13.5" customHeight="1">
      <c r="A575">
        <v>1000.0</v>
      </c>
      <c r="C575" s="3">
        <f t="shared" si="31"/>
        <v>0.02605306488</v>
      </c>
      <c r="D575">
        <v>118.607</v>
      </c>
      <c r="E575" s="3">
        <f t="shared" si="2"/>
        <v>0.05399602892</v>
      </c>
      <c r="F575">
        <v>3.0</v>
      </c>
      <c r="I575" s="3">
        <f t="shared" si="3"/>
        <v>0.00005399602892</v>
      </c>
      <c r="J575" t="str">
        <f t="shared" si="4"/>
        <v/>
      </c>
      <c r="L575" s="4">
        <v>0.0</v>
      </c>
      <c r="M575" t="s">
        <v>551</v>
      </c>
      <c r="N575" t="s">
        <v>552</v>
      </c>
      <c r="P575" t="s">
        <v>551</v>
      </c>
      <c r="Q575" s="5"/>
      <c r="S575" s="3">
        <v>38.3832</v>
      </c>
      <c r="T575" s="28"/>
      <c r="U575" s="3">
        <f t="shared" si="27"/>
        <v>0.05399602892</v>
      </c>
      <c r="V575" t="s">
        <v>553</v>
      </c>
      <c r="W575" t="s">
        <v>38</v>
      </c>
      <c r="X575" t="s">
        <v>554</v>
      </c>
      <c r="Y575" s="11" t="s">
        <v>555</v>
      </c>
      <c r="AB575" s="1">
        <v>147.11</v>
      </c>
      <c r="AC575" s="1">
        <v>2.0</v>
      </c>
      <c r="AD575" s="1">
        <v>6.77</v>
      </c>
      <c r="AE575">
        <f t="shared" si="28"/>
        <v>13.54</v>
      </c>
      <c r="AF575">
        <f t="shared" si="29"/>
        <v>10.8648449</v>
      </c>
      <c r="AG575" s="1" t="s">
        <v>556</v>
      </c>
      <c r="AH575" s="11" t="s">
        <v>557</v>
      </c>
      <c r="AI575" s="6">
        <v>160556.0</v>
      </c>
      <c r="AJ575" s="7">
        <v>300.0</v>
      </c>
      <c r="AK575" s="3">
        <f t="shared" si="30"/>
        <v>14067.62045</v>
      </c>
      <c r="AL575" s="1" t="str">
        <f t="shared" si="9"/>
        <v/>
      </c>
      <c r="AM575" s="1">
        <v>12.0</v>
      </c>
      <c r="AN575" s="1">
        <v>8.0</v>
      </c>
    </row>
    <row r="576" ht="13.5" customHeight="1">
      <c r="A576">
        <v>300.0</v>
      </c>
      <c r="C576" s="3">
        <f t="shared" si="31"/>
        <v>0.04077737997</v>
      </c>
      <c r="D576">
        <v>62.1344</v>
      </c>
      <c r="E576" s="3">
        <f t="shared" si="2"/>
        <v>0.002840312693</v>
      </c>
      <c r="F576">
        <v>3.0</v>
      </c>
      <c r="I576" s="3">
        <f t="shared" si="3"/>
        <v>0.000009467708975</v>
      </c>
      <c r="J576" t="str">
        <f t="shared" si="4"/>
        <v/>
      </c>
      <c r="L576" s="4">
        <v>0.05</v>
      </c>
      <c r="M576" t="s">
        <v>558</v>
      </c>
      <c r="N576" t="s">
        <v>552</v>
      </c>
      <c r="P576" t="s">
        <v>551</v>
      </c>
      <c r="Q576" s="5"/>
      <c r="S576" s="3">
        <v>24.5234</v>
      </c>
      <c r="T576" s="28"/>
      <c r="U576" s="3">
        <f t="shared" si="27"/>
        <v>0.002840312693</v>
      </c>
      <c r="V576" t="s">
        <v>553</v>
      </c>
      <c r="W576" t="s">
        <v>38</v>
      </c>
      <c r="X576" t="s">
        <v>554</v>
      </c>
      <c r="Y576" s="11" t="s">
        <v>555</v>
      </c>
      <c r="AB576" s="1">
        <v>147.11</v>
      </c>
      <c r="AC576" s="1">
        <v>2.0</v>
      </c>
      <c r="AD576" s="1">
        <v>6.77</v>
      </c>
      <c r="AE576">
        <f t="shared" si="28"/>
        <v>13.54</v>
      </c>
      <c r="AF576">
        <f t="shared" si="29"/>
        <v>10.8648449</v>
      </c>
      <c r="AG576" s="1" t="s">
        <v>556</v>
      </c>
      <c r="AH576" s="11" t="s">
        <v>557</v>
      </c>
      <c r="AI576" s="6">
        <v>160556.0</v>
      </c>
      <c r="AJ576" s="7">
        <v>300.0</v>
      </c>
      <c r="AK576" s="3">
        <f t="shared" si="30"/>
        <v>3860.683663</v>
      </c>
      <c r="AL576" s="1" t="str">
        <f t="shared" si="9"/>
        <v/>
      </c>
      <c r="AM576" s="1">
        <v>12.0</v>
      </c>
      <c r="AN576" s="1">
        <v>8.0</v>
      </c>
    </row>
    <row r="577" ht="13.5" customHeight="1">
      <c r="A577">
        <v>400.0</v>
      </c>
      <c r="C577" s="3">
        <f t="shared" si="31"/>
        <v>0.03783178475</v>
      </c>
      <c r="D577">
        <v>70.013</v>
      </c>
      <c r="E577" s="3">
        <f t="shared" si="2"/>
        <v>0.005182753287</v>
      </c>
      <c r="F577">
        <v>3.0</v>
      </c>
      <c r="I577" s="3">
        <f t="shared" si="3"/>
        <v>0.00001295688322</v>
      </c>
      <c r="J577" t="str">
        <f t="shared" si="4"/>
        <v/>
      </c>
      <c r="L577" s="4">
        <v>0.05</v>
      </c>
      <c r="M577" t="s">
        <v>558</v>
      </c>
      <c r="N577" t="s">
        <v>552</v>
      </c>
      <c r="P577" t="s">
        <v>551</v>
      </c>
      <c r="Q577" s="5"/>
      <c r="S577" s="3">
        <v>26.4328</v>
      </c>
      <c r="T577" s="28"/>
      <c r="U577" s="3">
        <f t="shared" si="27"/>
        <v>0.005182753287</v>
      </c>
      <c r="V577" t="s">
        <v>553</v>
      </c>
      <c r="W577" t="s">
        <v>38</v>
      </c>
      <c r="X577" t="s">
        <v>554</v>
      </c>
      <c r="Y577" s="11" t="s">
        <v>555</v>
      </c>
      <c r="AB577" s="1">
        <v>147.11</v>
      </c>
      <c r="AC577" s="1">
        <v>2.0</v>
      </c>
      <c r="AD577" s="1">
        <v>6.77</v>
      </c>
      <c r="AE577">
        <f t="shared" si="28"/>
        <v>13.54</v>
      </c>
      <c r="AF577">
        <f t="shared" si="29"/>
        <v>10.8648449</v>
      </c>
      <c r="AG577" s="1" t="s">
        <v>556</v>
      </c>
      <c r="AH577" s="11" t="s">
        <v>557</v>
      </c>
      <c r="AI577" s="6">
        <v>160556.0</v>
      </c>
      <c r="AJ577" s="7">
        <v>300.0</v>
      </c>
      <c r="AK577" s="3">
        <f t="shared" si="30"/>
        <v>4901.820169</v>
      </c>
      <c r="AL577" s="1" t="str">
        <f t="shared" si="9"/>
        <v/>
      </c>
      <c r="AM577" s="1">
        <v>12.0</v>
      </c>
      <c r="AN577" s="1">
        <v>8.0</v>
      </c>
    </row>
    <row r="578" ht="13.5" customHeight="1">
      <c r="A578">
        <v>700.0</v>
      </c>
      <c r="C578" s="3">
        <f t="shared" si="31"/>
        <v>0.02510972952</v>
      </c>
      <c r="D578">
        <v>88.58</v>
      </c>
      <c r="E578" s="3">
        <f t="shared" si="2"/>
        <v>0.02187395717</v>
      </c>
      <c r="F578">
        <v>3.0</v>
      </c>
      <c r="I578" s="3">
        <f t="shared" si="3"/>
        <v>0.00003124851024</v>
      </c>
      <c r="J578" t="str">
        <f t="shared" si="4"/>
        <v/>
      </c>
      <c r="L578" s="4">
        <v>0.05</v>
      </c>
      <c r="M578" t="s">
        <v>558</v>
      </c>
      <c r="N578" t="s">
        <v>552</v>
      </c>
      <c r="P578" t="s">
        <v>551</v>
      </c>
      <c r="Q578" s="5"/>
      <c r="S578" s="3">
        <v>39.8252</v>
      </c>
      <c r="T578" s="28"/>
      <c r="U578" s="3">
        <f t="shared" si="27"/>
        <v>0.02187395717</v>
      </c>
      <c r="V578" t="s">
        <v>553</v>
      </c>
      <c r="W578" t="s">
        <v>38</v>
      </c>
      <c r="X578" t="s">
        <v>554</v>
      </c>
      <c r="Y578" s="11" t="s">
        <v>555</v>
      </c>
      <c r="AB578" s="1">
        <v>147.11</v>
      </c>
      <c r="AC578" s="1">
        <v>2.0</v>
      </c>
      <c r="AD578" s="1">
        <v>6.77</v>
      </c>
      <c r="AE578">
        <f t="shared" si="28"/>
        <v>13.54</v>
      </c>
      <c r="AF578">
        <f t="shared" si="29"/>
        <v>10.8648449</v>
      </c>
      <c r="AG578" s="1" t="s">
        <v>556</v>
      </c>
      <c r="AH578" s="11" t="s">
        <v>557</v>
      </c>
      <c r="AI578" s="6">
        <v>160556.0</v>
      </c>
      <c r="AJ578" s="7">
        <v>300.0</v>
      </c>
      <c r="AK578" s="3">
        <f t="shared" si="30"/>
        <v>7846.4164</v>
      </c>
      <c r="AL578" s="1" t="str">
        <f t="shared" si="9"/>
        <v/>
      </c>
      <c r="AM578" s="1">
        <v>12.0</v>
      </c>
      <c r="AN578" s="1">
        <v>8.0</v>
      </c>
    </row>
    <row r="579" ht="13.5" customHeight="1">
      <c r="A579">
        <v>1000.0</v>
      </c>
      <c r="C579" s="3">
        <f t="shared" si="31"/>
        <v>0.01908611848</v>
      </c>
      <c r="D579">
        <v>123.896</v>
      </c>
      <c r="E579" s="3">
        <f t="shared" si="2"/>
        <v>0.08042608997</v>
      </c>
      <c r="F579">
        <v>3.0</v>
      </c>
      <c r="I579" s="3">
        <f t="shared" si="3"/>
        <v>0.00008042608997</v>
      </c>
      <c r="J579" t="str">
        <f t="shared" si="4"/>
        <v/>
      </c>
      <c r="L579" s="4">
        <v>0.05</v>
      </c>
      <c r="M579" t="s">
        <v>558</v>
      </c>
      <c r="N579" t="s">
        <v>552</v>
      </c>
      <c r="P579" t="s">
        <v>551</v>
      </c>
      <c r="Q579" s="5"/>
      <c r="S579" s="3">
        <v>52.3941</v>
      </c>
      <c r="T579" s="28"/>
      <c r="U579" s="3">
        <f t="shared" si="27"/>
        <v>0.08042608997</v>
      </c>
      <c r="V579" t="s">
        <v>553</v>
      </c>
      <c r="W579" t="s">
        <v>38</v>
      </c>
      <c r="X579" t="s">
        <v>554</v>
      </c>
      <c r="Y579" s="11" t="s">
        <v>555</v>
      </c>
      <c r="AB579" s="1">
        <v>147.11</v>
      </c>
      <c r="AC579" s="1">
        <v>2.0</v>
      </c>
      <c r="AD579" s="1">
        <v>6.77</v>
      </c>
      <c r="AE579">
        <f t="shared" si="28"/>
        <v>13.54</v>
      </c>
      <c r="AF579">
        <f t="shared" si="29"/>
        <v>10.8648449</v>
      </c>
      <c r="AG579" s="1" t="s">
        <v>556</v>
      </c>
      <c r="AH579" s="11" t="s">
        <v>557</v>
      </c>
      <c r="AI579" s="6">
        <v>160556.0</v>
      </c>
      <c r="AJ579" s="7">
        <v>300.0</v>
      </c>
      <c r="AK579" s="3">
        <f t="shared" si="30"/>
        <v>15350.21882</v>
      </c>
      <c r="AL579" s="1" t="str">
        <f t="shared" si="9"/>
        <v/>
      </c>
      <c r="AM579" s="1">
        <v>12.0</v>
      </c>
      <c r="AN579" s="1">
        <v>8.0</v>
      </c>
    </row>
    <row r="580" ht="13.5" customHeight="1">
      <c r="A580">
        <v>300.0</v>
      </c>
      <c r="C580" s="3">
        <f t="shared" si="31"/>
        <v>0.05960825455</v>
      </c>
      <c r="D580">
        <v>59.7107</v>
      </c>
      <c r="E580" s="3">
        <f t="shared" si="2"/>
        <v>0.001794399645</v>
      </c>
      <c r="F580">
        <v>3.0</v>
      </c>
      <c r="I580" s="3">
        <f t="shared" si="3"/>
        <v>0.000005981332152</v>
      </c>
      <c r="J580" t="str">
        <f t="shared" si="4"/>
        <v/>
      </c>
      <c r="L580" s="4">
        <v>0.1</v>
      </c>
      <c r="M580" t="s">
        <v>559</v>
      </c>
      <c r="N580" t="s">
        <v>552</v>
      </c>
      <c r="P580" t="s">
        <v>551</v>
      </c>
      <c r="Q580" s="5"/>
      <c r="S580" s="3">
        <v>16.7762</v>
      </c>
      <c r="T580" s="28"/>
      <c r="U580" s="3">
        <f t="shared" si="27"/>
        <v>0.001794399645</v>
      </c>
      <c r="V580" t="s">
        <v>553</v>
      </c>
      <c r="W580" t="s">
        <v>38</v>
      </c>
      <c r="X580" t="s">
        <v>554</v>
      </c>
      <c r="Y580" s="11" t="s">
        <v>555</v>
      </c>
      <c r="AB580" s="1">
        <v>147.11</v>
      </c>
      <c r="AC580" s="1">
        <v>2.0</v>
      </c>
      <c r="AD580" s="1">
        <v>6.77</v>
      </c>
      <c r="AE580">
        <f t="shared" si="28"/>
        <v>13.54</v>
      </c>
      <c r="AF580">
        <f t="shared" si="29"/>
        <v>10.8648449</v>
      </c>
      <c r="AG580" s="1" t="s">
        <v>556</v>
      </c>
      <c r="AH580" s="11" t="s">
        <v>557</v>
      </c>
      <c r="AI580" s="6">
        <v>160556.0</v>
      </c>
      <c r="AJ580" s="7">
        <v>300.0</v>
      </c>
      <c r="AK580" s="3">
        <f t="shared" si="30"/>
        <v>3565.367694</v>
      </c>
      <c r="AL580" s="1" t="str">
        <f t="shared" si="9"/>
        <v/>
      </c>
      <c r="AM580" s="1">
        <v>12.0</v>
      </c>
      <c r="AN580" s="1">
        <v>8.0</v>
      </c>
    </row>
    <row r="581" ht="13.5" customHeight="1">
      <c r="A581">
        <v>400.0</v>
      </c>
      <c r="C581" s="3">
        <f t="shared" si="31"/>
        <v>0.03867559299</v>
      </c>
      <c r="D581">
        <v>68.4692</v>
      </c>
      <c r="E581" s="3">
        <f t="shared" si="2"/>
        <v>0.004848568294</v>
      </c>
      <c r="F581">
        <v>3.0</v>
      </c>
      <c r="I581" s="3">
        <f t="shared" si="3"/>
        <v>0.00001212142074</v>
      </c>
      <c r="J581" t="str">
        <f t="shared" si="4"/>
        <v/>
      </c>
      <c r="L581" s="4">
        <v>0.1</v>
      </c>
      <c r="M581" t="s">
        <v>559</v>
      </c>
      <c r="N581" t="s">
        <v>552</v>
      </c>
      <c r="P581" t="s">
        <v>551</v>
      </c>
      <c r="Q581" s="5"/>
      <c r="S581" s="3">
        <v>25.8561</v>
      </c>
      <c r="T581" s="28"/>
      <c r="U581" s="3">
        <f t="shared" si="27"/>
        <v>0.004848568294</v>
      </c>
      <c r="V581" t="s">
        <v>553</v>
      </c>
      <c r="W581" t="s">
        <v>38</v>
      </c>
      <c r="X581" t="s">
        <v>554</v>
      </c>
      <c r="Y581" s="11" t="s">
        <v>555</v>
      </c>
      <c r="AB581" s="1">
        <v>147.11</v>
      </c>
      <c r="AC581" s="1">
        <v>2.0</v>
      </c>
      <c r="AD581" s="1">
        <v>6.77</v>
      </c>
      <c r="AE581">
        <f t="shared" si="28"/>
        <v>13.54</v>
      </c>
      <c r="AF581">
        <f t="shared" si="29"/>
        <v>10.8648449</v>
      </c>
      <c r="AG581" s="1" t="s">
        <v>556</v>
      </c>
      <c r="AH581" s="11" t="s">
        <v>557</v>
      </c>
      <c r="AI581" s="6">
        <v>160556.0</v>
      </c>
      <c r="AJ581" s="7">
        <v>300.0</v>
      </c>
      <c r="AK581" s="3">
        <f t="shared" si="30"/>
        <v>4688.031349</v>
      </c>
      <c r="AL581" s="1" t="str">
        <f t="shared" si="9"/>
        <v/>
      </c>
      <c r="AM581" s="1">
        <v>12.0</v>
      </c>
      <c r="AN581" s="1">
        <v>8.0</v>
      </c>
    </row>
    <row r="582" ht="13.5" customHeight="1">
      <c r="A582">
        <v>700.0</v>
      </c>
      <c r="C582" s="3">
        <f t="shared" si="31"/>
        <v>0.02069767731</v>
      </c>
      <c r="D582">
        <v>92.437</v>
      </c>
      <c r="E582" s="3">
        <f t="shared" si="2"/>
        <v>0.02889802169</v>
      </c>
      <c r="F582">
        <v>3.0</v>
      </c>
      <c r="I582" s="3">
        <f t="shared" si="3"/>
        <v>0.00004128288813</v>
      </c>
      <c r="J582" t="str">
        <f t="shared" si="4"/>
        <v/>
      </c>
      <c r="L582" s="4">
        <v>0.1</v>
      </c>
      <c r="M582" t="s">
        <v>559</v>
      </c>
      <c r="N582" t="s">
        <v>552</v>
      </c>
      <c r="P582" t="s">
        <v>551</v>
      </c>
      <c r="Q582" s="5"/>
      <c r="S582" s="3">
        <v>48.3146</v>
      </c>
      <c r="T582" s="28"/>
      <c r="U582" s="3">
        <f t="shared" si="27"/>
        <v>0.02889802169</v>
      </c>
      <c r="V582" t="s">
        <v>553</v>
      </c>
      <c r="W582" t="s">
        <v>38</v>
      </c>
      <c r="X582" t="s">
        <v>554</v>
      </c>
      <c r="Y582" s="11" t="s">
        <v>555</v>
      </c>
      <c r="AB582" s="1">
        <v>147.11</v>
      </c>
      <c r="AC582" s="1">
        <v>2.0</v>
      </c>
      <c r="AD582" s="1">
        <v>6.77</v>
      </c>
      <c r="AE582">
        <f t="shared" si="28"/>
        <v>13.54</v>
      </c>
      <c r="AF582">
        <f t="shared" si="29"/>
        <v>10.8648449</v>
      </c>
      <c r="AG582" s="1" t="s">
        <v>556</v>
      </c>
      <c r="AH582" s="11" t="s">
        <v>557</v>
      </c>
      <c r="AI582" s="6">
        <v>160556.0</v>
      </c>
      <c r="AJ582" s="7">
        <v>300.0</v>
      </c>
      <c r="AK582" s="3">
        <f t="shared" si="30"/>
        <v>8544.598969</v>
      </c>
      <c r="AL582" s="1" t="str">
        <f t="shared" si="9"/>
        <v/>
      </c>
      <c r="AM582" s="1">
        <v>12.0</v>
      </c>
      <c r="AN582" s="1">
        <v>8.0</v>
      </c>
    </row>
    <row r="583" ht="13.5" customHeight="1">
      <c r="A583">
        <v>1000.0</v>
      </c>
      <c r="C583" s="3">
        <f t="shared" si="31"/>
        <v>0.01504012706</v>
      </c>
      <c r="D583">
        <v>126.87</v>
      </c>
      <c r="E583" s="3">
        <f t="shared" si="2"/>
        <v>0.1070203519</v>
      </c>
      <c r="F583">
        <v>3.0</v>
      </c>
      <c r="I583" s="3">
        <f t="shared" si="3"/>
        <v>0.0001070203519</v>
      </c>
      <c r="J583" t="str">
        <f t="shared" si="4"/>
        <v/>
      </c>
      <c r="L583" s="4">
        <v>0.1</v>
      </c>
      <c r="M583" t="s">
        <v>559</v>
      </c>
      <c r="N583" t="s">
        <v>552</v>
      </c>
      <c r="P583" t="s">
        <v>551</v>
      </c>
      <c r="Q583" s="5"/>
      <c r="S583" s="3">
        <v>66.4888</v>
      </c>
      <c r="T583" s="28"/>
      <c r="U583" s="3">
        <f t="shared" si="27"/>
        <v>0.1070203519</v>
      </c>
      <c r="V583" t="s">
        <v>553</v>
      </c>
      <c r="W583" t="s">
        <v>38</v>
      </c>
      <c r="X583" t="s">
        <v>554</v>
      </c>
      <c r="Y583" s="11" t="s">
        <v>555</v>
      </c>
      <c r="AB583" s="1">
        <v>147.11</v>
      </c>
      <c r="AC583" s="1">
        <v>2.0</v>
      </c>
      <c r="AD583" s="1">
        <v>6.77</v>
      </c>
      <c r="AE583">
        <f t="shared" si="28"/>
        <v>13.54</v>
      </c>
      <c r="AF583">
        <f t="shared" si="29"/>
        <v>10.8648449</v>
      </c>
      <c r="AG583" s="1" t="s">
        <v>556</v>
      </c>
      <c r="AH583" s="11" t="s">
        <v>557</v>
      </c>
      <c r="AI583" s="6">
        <v>160556.0</v>
      </c>
      <c r="AJ583" s="7">
        <v>300.0</v>
      </c>
      <c r="AK583" s="3">
        <f t="shared" si="30"/>
        <v>16095.9969</v>
      </c>
      <c r="AL583" s="1" t="str">
        <f t="shared" si="9"/>
        <v/>
      </c>
      <c r="AM583" s="1">
        <v>12.0</v>
      </c>
      <c r="AN583" s="1">
        <v>8.0</v>
      </c>
    </row>
    <row r="584" ht="13.5" customHeight="1">
      <c r="A584">
        <v>300.0</v>
      </c>
      <c r="C584" s="3">
        <f t="shared" si="31"/>
        <v>0.04309434645</v>
      </c>
      <c r="D584">
        <v>65.3296</v>
      </c>
      <c r="E584" s="3">
        <f t="shared" si="2"/>
        <v>0.002971125208</v>
      </c>
      <c r="F584">
        <v>3.0</v>
      </c>
      <c r="I584" s="3">
        <f t="shared" si="3"/>
        <v>0.000009903750695</v>
      </c>
      <c r="J584" t="str">
        <f t="shared" si="4"/>
        <v/>
      </c>
      <c r="L584" s="4">
        <v>0.15</v>
      </c>
      <c r="M584" t="s">
        <v>560</v>
      </c>
      <c r="N584" t="s">
        <v>552</v>
      </c>
      <c r="P584" t="s">
        <v>551</v>
      </c>
      <c r="Q584" s="5"/>
      <c r="S584" s="3">
        <v>23.2049</v>
      </c>
      <c r="T584" s="28"/>
      <c r="U584" s="3">
        <f t="shared" si="27"/>
        <v>0.002971125208</v>
      </c>
      <c r="V584" t="s">
        <v>553</v>
      </c>
      <c r="W584" t="s">
        <v>38</v>
      </c>
      <c r="X584" t="s">
        <v>554</v>
      </c>
      <c r="Y584" s="11" t="s">
        <v>555</v>
      </c>
      <c r="AB584" s="1">
        <v>147.11</v>
      </c>
      <c r="AC584" s="1">
        <v>2.0</v>
      </c>
      <c r="AD584" s="1">
        <v>6.77</v>
      </c>
      <c r="AE584">
        <f t="shared" si="28"/>
        <v>13.54</v>
      </c>
      <c r="AF584">
        <f t="shared" si="29"/>
        <v>10.8648449</v>
      </c>
      <c r="AG584" s="1" t="s">
        <v>556</v>
      </c>
      <c r="AH584" s="11" t="s">
        <v>557</v>
      </c>
      <c r="AI584" s="6">
        <v>160556.0</v>
      </c>
      <c r="AJ584" s="7">
        <v>300.0</v>
      </c>
      <c r="AK584" s="3">
        <f t="shared" si="30"/>
        <v>4267.956636</v>
      </c>
      <c r="AL584" s="1" t="str">
        <f t="shared" si="9"/>
        <v/>
      </c>
      <c r="AM584" s="1">
        <v>12.0</v>
      </c>
      <c r="AN584" s="1">
        <v>8.0</v>
      </c>
    </row>
    <row r="585" ht="13.5" customHeight="1">
      <c r="A585">
        <v>400.0</v>
      </c>
      <c r="C585" s="3">
        <f t="shared" si="31"/>
        <v>0.03725032967</v>
      </c>
      <c r="D585">
        <v>73.0975</v>
      </c>
      <c r="E585" s="3">
        <f t="shared" si="2"/>
        <v>0.005737661443</v>
      </c>
      <c r="F585">
        <v>3.0</v>
      </c>
      <c r="I585" s="3">
        <f t="shared" si="3"/>
        <v>0.00001434415361</v>
      </c>
      <c r="J585" t="str">
        <f t="shared" si="4"/>
        <v/>
      </c>
      <c r="L585" s="4">
        <v>0.15</v>
      </c>
      <c r="M585" t="s">
        <v>560</v>
      </c>
      <c r="N585" t="s">
        <v>552</v>
      </c>
      <c r="P585" t="s">
        <v>551</v>
      </c>
      <c r="Q585" s="5"/>
      <c r="S585" s="3">
        <v>26.8454</v>
      </c>
      <c r="T585" s="28"/>
      <c r="U585" s="3">
        <f t="shared" si="27"/>
        <v>0.005737661443</v>
      </c>
      <c r="V585" t="s">
        <v>553</v>
      </c>
      <c r="W585" t="s">
        <v>38</v>
      </c>
      <c r="X585" t="s">
        <v>554</v>
      </c>
      <c r="Y585" s="11" t="s">
        <v>555</v>
      </c>
      <c r="AB585" s="1">
        <v>147.11</v>
      </c>
      <c r="AC585" s="1">
        <v>2.0</v>
      </c>
      <c r="AD585" s="1">
        <v>6.77</v>
      </c>
      <c r="AE585">
        <f t="shared" si="28"/>
        <v>13.54</v>
      </c>
      <c r="AF585">
        <f t="shared" si="29"/>
        <v>10.8648449</v>
      </c>
      <c r="AG585" s="1" t="s">
        <v>556</v>
      </c>
      <c r="AH585" s="11" t="s">
        <v>557</v>
      </c>
      <c r="AI585" s="6">
        <v>160556.0</v>
      </c>
      <c r="AJ585" s="7">
        <v>300.0</v>
      </c>
      <c r="AK585" s="3">
        <f t="shared" si="30"/>
        <v>5343.244506</v>
      </c>
      <c r="AL585" s="1" t="str">
        <f t="shared" si="9"/>
        <v/>
      </c>
      <c r="AM585" s="1">
        <v>12.0</v>
      </c>
      <c r="AN585" s="1">
        <v>8.0</v>
      </c>
    </row>
    <row r="586" ht="13.5" customHeight="1">
      <c r="A586">
        <v>700.0</v>
      </c>
      <c r="C586" s="3">
        <f t="shared" si="31"/>
        <v>0.02297002412</v>
      </c>
      <c r="D586">
        <v>95.0781</v>
      </c>
      <c r="E586" s="3">
        <f t="shared" si="2"/>
        <v>0.02754847595</v>
      </c>
      <c r="F586">
        <v>3.0</v>
      </c>
      <c r="I586" s="3">
        <f t="shared" si="3"/>
        <v>0.00003935496564</v>
      </c>
      <c r="J586" t="str">
        <f t="shared" si="4"/>
        <v/>
      </c>
      <c r="L586" s="4">
        <v>0.15</v>
      </c>
      <c r="M586" t="s">
        <v>560</v>
      </c>
      <c r="N586" t="s">
        <v>552</v>
      </c>
      <c r="P586" t="s">
        <v>551</v>
      </c>
      <c r="Q586" s="5"/>
      <c r="S586" s="3">
        <v>43.535</v>
      </c>
      <c r="T586" s="28"/>
      <c r="U586" s="3">
        <f t="shared" si="27"/>
        <v>0.02754847595</v>
      </c>
      <c r="V586" t="s">
        <v>553</v>
      </c>
      <c r="W586" t="s">
        <v>38</v>
      </c>
      <c r="X586" t="s">
        <v>554</v>
      </c>
      <c r="Y586" s="11" t="s">
        <v>555</v>
      </c>
      <c r="AB586" s="1">
        <v>147.11</v>
      </c>
      <c r="AC586" s="1">
        <v>2.0</v>
      </c>
      <c r="AD586" s="1">
        <v>6.77</v>
      </c>
      <c r="AE586">
        <f t="shared" si="28"/>
        <v>13.54</v>
      </c>
      <c r="AF586">
        <f t="shared" si="29"/>
        <v>10.8648449</v>
      </c>
      <c r="AG586" s="1" t="s">
        <v>556</v>
      </c>
      <c r="AH586" s="11" t="s">
        <v>557</v>
      </c>
      <c r="AI586" s="6">
        <v>160556.0</v>
      </c>
      <c r="AJ586" s="7">
        <v>300.0</v>
      </c>
      <c r="AK586" s="3">
        <f t="shared" si="30"/>
        <v>9039.8451</v>
      </c>
      <c r="AL586" s="1" t="str">
        <f t="shared" si="9"/>
        <v/>
      </c>
      <c r="AM586" s="1">
        <v>12.0</v>
      </c>
      <c r="AN586" s="1">
        <v>8.0</v>
      </c>
    </row>
    <row r="587" ht="13.5" customHeight="1">
      <c r="A587">
        <v>1000.0</v>
      </c>
      <c r="C587" s="3">
        <f t="shared" si="31"/>
        <v>0.01759148009</v>
      </c>
      <c r="D587">
        <v>131.717</v>
      </c>
      <c r="E587" s="3">
        <f t="shared" si="2"/>
        <v>0.09862369736</v>
      </c>
      <c r="F587">
        <v>3.0</v>
      </c>
      <c r="I587" s="3">
        <f t="shared" si="3"/>
        <v>0.00009862369736</v>
      </c>
      <c r="J587" t="str">
        <f t="shared" si="4"/>
        <v/>
      </c>
      <c r="L587" s="4">
        <v>0.15</v>
      </c>
      <c r="M587" t="s">
        <v>560</v>
      </c>
      <c r="N587" t="s">
        <v>552</v>
      </c>
      <c r="P587" t="s">
        <v>551</v>
      </c>
      <c r="Q587" s="5"/>
      <c r="S587" s="3">
        <v>56.8457</v>
      </c>
      <c r="T587" s="28"/>
      <c r="U587" s="3">
        <f t="shared" si="27"/>
        <v>0.09862369736</v>
      </c>
      <c r="V587" t="s">
        <v>553</v>
      </c>
      <c r="W587" t="s">
        <v>38</v>
      </c>
      <c r="X587" t="s">
        <v>554</v>
      </c>
      <c r="Y587" s="11" t="s">
        <v>555</v>
      </c>
      <c r="AB587" s="1">
        <v>147.11</v>
      </c>
      <c r="AC587" s="1">
        <v>2.0</v>
      </c>
      <c r="AD587" s="1">
        <v>6.77</v>
      </c>
      <c r="AE587">
        <f t="shared" si="28"/>
        <v>13.54</v>
      </c>
      <c r="AF587">
        <f t="shared" si="29"/>
        <v>10.8648449</v>
      </c>
      <c r="AG587" s="1" t="s">
        <v>556</v>
      </c>
      <c r="AH587" s="11" t="s">
        <v>557</v>
      </c>
      <c r="AI587" s="6">
        <v>160556.0</v>
      </c>
      <c r="AJ587" s="7">
        <v>300.0</v>
      </c>
      <c r="AK587" s="3">
        <f t="shared" si="30"/>
        <v>17349.36809</v>
      </c>
      <c r="AL587" s="1" t="str">
        <f t="shared" si="9"/>
        <v/>
      </c>
      <c r="AM587" s="1">
        <v>12.0</v>
      </c>
      <c r="AN587" s="1">
        <v>8.0</v>
      </c>
    </row>
    <row r="588" ht="13.5" customHeight="1">
      <c r="A588">
        <v>300.0</v>
      </c>
      <c r="C588" s="1">
        <v>5.08654E-4</v>
      </c>
      <c r="D588">
        <v>21.5075</v>
      </c>
      <c r="E588" s="3">
        <f t="shared" si="2"/>
        <v>0.02728215386</v>
      </c>
      <c r="F588">
        <v>9.0</v>
      </c>
      <c r="I588" s="3">
        <f t="shared" si="3"/>
        <v>0.00009094051285</v>
      </c>
      <c r="J588">
        <f t="shared" si="4"/>
        <v>0.0140745738</v>
      </c>
      <c r="K588">
        <v>1.9384</v>
      </c>
      <c r="L588" s="4"/>
      <c r="M588" t="s">
        <v>561</v>
      </c>
      <c r="N588" t="s">
        <v>562</v>
      </c>
      <c r="P588" t="s">
        <v>562</v>
      </c>
      <c r="Q588" s="5"/>
      <c r="S588" s="3">
        <f t="shared" ref="S588:S607" si="32">IFERROR(1/C588,"")</f>
        <v>1965.97294</v>
      </c>
      <c r="T588" s="28"/>
      <c r="U588" s="3">
        <f t="shared" si="27"/>
        <v>0.02728215386</v>
      </c>
      <c r="V588" t="s">
        <v>435</v>
      </c>
      <c r="W588" t="s">
        <v>38</v>
      </c>
      <c r="X588" t="s">
        <v>563</v>
      </c>
      <c r="Y588" s="11" t="s">
        <v>564</v>
      </c>
      <c r="AB588" s="1">
        <v>269.41</v>
      </c>
      <c r="AC588" s="1">
        <v>1.0</v>
      </c>
      <c r="AD588" s="1">
        <v>15.3</v>
      </c>
      <c r="AE588">
        <f t="shared" si="28"/>
        <v>15.3</v>
      </c>
      <c r="AF588">
        <f t="shared" si="29"/>
        <v>17.60849673</v>
      </c>
      <c r="AG588" s="1" t="s">
        <v>565</v>
      </c>
      <c r="AH588" s="11" t="s">
        <v>566</v>
      </c>
      <c r="AI588" s="6">
        <v>40697.0</v>
      </c>
      <c r="AJ588" s="7">
        <v>300.0</v>
      </c>
      <c r="AK588" s="3">
        <f t="shared" si="30"/>
        <v>462.5725563</v>
      </c>
      <c r="AL588" s="1">
        <f t="shared" si="9"/>
        <v>0.742412398</v>
      </c>
      <c r="AM588" s="1">
        <v>2.0</v>
      </c>
      <c r="AN588" s="1">
        <v>2.0</v>
      </c>
    </row>
    <row r="589" ht="13.5" customHeight="1">
      <c r="A589">
        <v>400.0</v>
      </c>
      <c r="C589" s="1">
        <v>5.51923E-4</v>
      </c>
      <c r="D589">
        <v>27.071</v>
      </c>
      <c r="E589" s="3">
        <f t="shared" si="2"/>
        <v>0.05311168703</v>
      </c>
      <c r="F589">
        <v>9.0</v>
      </c>
      <c r="I589" s="3">
        <f t="shared" si="3"/>
        <v>0.0001327792176</v>
      </c>
      <c r="J589">
        <f t="shared" si="4"/>
        <v>0.0252252135</v>
      </c>
      <c r="K589">
        <v>2.1055</v>
      </c>
      <c r="L589" s="4"/>
      <c r="M589" t="s">
        <v>561</v>
      </c>
      <c r="N589" t="s">
        <v>562</v>
      </c>
      <c r="P589" t="s">
        <v>562</v>
      </c>
      <c r="Q589" s="5"/>
      <c r="S589" s="3">
        <f t="shared" si="32"/>
        <v>1811.846942</v>
      </c>
      <c r="T589" s="28"/>
      <c r="U589" s="3">
        <f t="shared" si="27"/>
        <v>0.05311168703</v>
      </c>
      <c r="V589" t="s">
        <v>435</v>
      </c>
      <c r="W589" t="s">
        <v>38</v>
      </c>
      <c r="X589" t="s">
        <v>563</v>
      </c>
      <c r="Y589" s="11" t="s">
        <v>564</v>
      </c>
      <c r="AB589" s="1">
        <v>269.41</v>
      </c>
      <c r="AC589" s="1">
        <v>1.0</v>
      </c>
      <c r="AD589" s="1">
        <v>15.3</v>
      </c>
      <c r="AE589">
        <f t="shared" si="28"/>
        <v>15.3</v>
      </c>
      <c r="AF589">
        <f t="shared" si="29"/>
        <v>17.60849673</v>
      </c>
      <c r="AG589" s="1" t="s">
        <v>565</v>
      </c>
      <c r="AH589" s="11" t="s">
        <v>566</v>
      </c>
      <c r="AI589" s="6">
        <v>40697.0</v>
      </c>
      <c r="AJ589" s="7">
        <v>300.0</v>
      </c>
      <c r="AK589" s="3">
        <f t="shared" si="30"/>
        <v>732.839041</v>
      </c>
      <c r="AL589" s="1">
        <f t="shared" si="9"/>
        <v>0.8398777563</v>
      </c>
      <c r="AM589" s="1">
        <v>2.0</v>
      </c>
      <c r="AN589" s="1">
        <v>2.0</v>
      </c>
    </row>
    <row r="590" ht="13.5" customHeight="1">
      <c r="A590">
        <v>700.0</v>
      </c>
      <c r="C590" s="1">
        <v>6.93269E-4</v>
      </c>
      <c r="D590">
        <v>51.22</v>
      </c>
      <c r="E590" s="3">
        <f t="shared" si="2"/>
        <v>0.2648960043</v>
      </c>
      <c r="F590">
        <v>9.0</v>
      </c>
      <c r="I590" s="3">
        <f t="shared" si="3"/>
        <v>0.0003784228633</v>
      </c>
      <c r="J590">
        <f t="shared" si="4"/>
        <v>0.09845605066</v>
      </c>
      <c r="K590">
        <v>2.6905</v>
      </c>
      <c r="L590" s="4"/>
      <c r="M590" t="s">
        <v>561</v>
      </c>
      <c r="N590" t="s">
        <v>562</v>
      </c>
      <c r="P590" t="s">
        <v>562</v>
      </c>
      <c r="Q590" s="5"/>
      <c r="S590" s="3">
        <f t="shared" si="32"/>
        <v>1442.441534</v>
      </c>
      <c r="T590" s="28"/>
      <c r="U590" s="3">
        <f t="shared" si="27"/>
        <v>0.2648960043</v>
      </c>
      <c r="V590" t="s">
        <v>435</v>
      </c>
      <c r="W590" t="s">
        <v>38</v>
      </c>
      <c r="X590" t="s">
        <v>563</v>
      </c>
      <c r="Y590" s="11" t="s">
        <v>564</v>
      </c>
      <c r="AB590" s="1">
        <v>269.41</v>
      </c>
      <c r="AC590" s="1">
        <v>1.0</v>
      </c>
      <c r="AD590" s="1">
        <v>15.3</v>
      </c>
      <c r="AE590">
        <f t="shared" si="28"/>
        <v>15.3</v>
      </c>
      <c r="AF590">
        <f t="shared" si="29"/>
        <v>17.60849673</v>
      </c>
      <c r="AG590" s="1" t="s">
        <v>565</v>
      </c>
      <c r="AH590" s="11" t="s">
        <v>566</v>
      </c>
      <c r="AI590" s="6">
        <v>40697.0</v>
      </c>
      <c r="AJ590" s="7">
        <v>300.0</v>
      </c>
      <c r="AK590" s="3">
        <f t="shared" si="30"/>
        <v>2623.4884</v>
      </c>
      <c r="AL590" s="1">
        <f t="shared" si="9"/>
        <v>0.9156997363</v>
      </c>
      <c r="AM590" s="1">
        <v>2.0</v>
      </c>
      <c r="AN590" s="1">
        <v>2.0</v>
      </c>
    </row>
    <row r="591" ht="13.5" customHeight="1">
      <c r="A591">
        <v>1000.0</v>
      </c>
      <c r="C591" s="1">
        <v>8.14423E-4</v>
      </c>
      <c r="D591">
        <v>69.9615</v>
      </c>
      <c r="E591" s="3">
        <f t="shared" si="2"/>
        <v>0.6009913131</v>
      </c>
      <c r="F591">
        <v>9.0</v>
      </c>
      <c r="I591" s="3">
        <f t="shared" si="3"/>
        <v>0.0006009913131</v>
      </c>
      <c r="J591">
        <f t="shared" si="4"/>
        <v>0.1883099838</v>
      </c>
      <c r="K591">
        <v>3.1915</v>
      </c>
      <c r="L591" s="4"/>
      <c r="M591" t="s">
        <v>561</v>
      </c>
      <c r="N591" t="s">
        <v>562</v>
      </c>
      <c r="P591" t="s">
        <v>562</v>
      </c>
      <c r="Q591" s="5"/>
      <c r="S591" s="3">
        <f t="shared" si="32"/>
        <v>1227.863162</v>
      </c>
      <c r="T591" s="28"/>
      <c r="U591" s="3">
        <f t="shared" si="27"/>
        <v>0.6009913131</v>
      </c>
      <c r="V591" t="s">
        <v>435</v>
      </c>
      <c r="W591" t="s">
        <v>38</v>
      </c>
      <c r="X591" t="s">
        <v>563</v>
      </c>
      <c r="Y591" s="11" t="s">
        <v>564</v>
      </c>
      <c r="AB591" s="1">
        <v>269.41</v>
      </c>
      <c r="AC591" s="1">
        <v>1.0</v>
      </c>
      <c r="AD591" s="1">
        <v>15.3</v>
      </c>
      <c r="AE591">
        <f t="shared" si="28"/>
        <v>15.3</v>
      </c>
      <c r="AF591">
        <f t="shared" si="29"/>
        <v>17.60849673</v>
      </c>
      <c r="AG591" s="1" t="s">
        <v>565</v>
      </c>
      <c r="AH591" s="11" t="s">
        <v>566</v>
      </c>
      <c r="AI591" s="6">
        <v>40697.0</v>
      </c>
      <c r="AJ591" s="7">
        <v>300.0</v>
      </c>
      <c r="AK591" s="3">
        <f t="shared" si="30"/>
        <v>4894.611482</v>
      </c>
      <c r="AL591" s="1">
        <f t="shared" si="9"/>
        <v>0.938739187</v>
      </c>
      <c r="AM591" s="1">
        <v>2.0</v>
      </c>
      <c r="AN591" s="1">
        <v>2.0</v>
      </c>
    </row>
    <row r="592" ht="13.5" customHeight="1">
      <c r="A592">
        <v>300.0</v>
      </c>
      <c r="C592" s="1">
        <v>6.90385E-4</v>
      </c>
      <c r="D592">
        <v>27.2882</v>
      </c>
      <c r="E592" s="3">
        <f t="shared" si="2"/>
        <v>0.03235785218</v>
      </c>
      <c r="F592">
        <v>9.0</v>
      </c>
      <c r="I592" s="3">
        <f t="shared" si="3"/>
        <v>0.0001078595073</v>
      </c>
      <c r="J592">
        <f t="shared" si="4"/>
        <v>0.02259153263</v>
      </c>
      <c r="K592">
        <v>1.4323</v>
      </c>
      <c r="L592" s="4"/>
      <c r="M592" t="s">
        <v>567</v>
      </c>
      <c r="N592" t="s">
        <v>562</v>
      </c>
      <c r="P592" t="s">
        <v>562</v>
      </c>
      <c r="Q592" s="5"/>
      <c r="S592" s="3">
        <f t="shared" si="32"/>
        <v>1448.46716</v>
      </c>
      <c r="T592" s="28"/>
      <c r="U592" s="3">
        <f t="shared" si="27"/>
        <v>0.03235785218</v>
      </c>
      <c r="V592" t="s">
        <v>435</v>
      </c>
      <c r="W592" t="s">
        <v>38</v>
      </c>
      <c r="X592" t="s">
        <v>563</v>
      </c>
      <c r="Y592" s="11" t="s">
        <v>564</v>
      </c>
      <c r="AB592" s="1">
        <v>816.76</v>
      </c>
      <c r="AC592" s="1">
        <v>3.0</v>
      </c>
      <c r="AD592" s="1">
        <v>15.0</v>
      </c>
      <c r="AE592">
        <f t="shared" si="28"/>
        <v>45</v>
      </c>
      <c r="AF592">
        <f t="shared" si="29"/>
        <v>18.15022222</v>
      </c>
      <c r="AG592" s="1" t="s">
        <v>568</v>
      </c>
      <c r="AH592" s="11" t="s">
        <v>569</v>
      </c>
      <c r="AI592" s="6">
        <v>249898.0</v>
      </c>
      <c r="AJ592" s="7">
        <v>300.0</v>
      </c>
      <c r="AK592" s="3">
        <f t="shared" si="30"/>
        <v>744.6458592</v>
      </c>
      <c r="AL592" s="1">
        <f t="shared" si="9"/>
        <v>0.7402624875</v>
      </c>
      <c r="AM592" s="1">
        <v>148.0</v>
      </c>
      <c r="AN592" s="1">
        <v>6.0</v>
      </c>
    </row>
    <row r="593" ht="13.5" customHeight="1">
      <c r="A593">
        <v>400.0</v>
      </c>
      <c r="C593" s="1">
        <v>7.36538E-4</v>
      </c>
      <c r="D593">
        <v>30.9869</v>
      </c>
      <c r="E593" s="3">
        <f t="shared" si="2"/>
        <v>0.05214601129</v>
      </c>
      <c r="F593">
        <v>9.0</v>
      </c>
      <c r="I593" s="3">
        <f t="shared" si="3"/>
        <v>0.0001303650282</v>
      </c>
      <c r="J593">
        <f t="shared" si="4"/>
        <v>0.03204252875</v>
      </c>
      <c r="K593">
        <v>1.6274</v>
      </c>
      <c r="L593" s="4"/>
      <c r="M593" t="s">
        <v>567</v>
      </c>
      <c r="N593" t="s">
        <v>562</v>
      </c>
      <c r="P593" t="s">
        <v>562</v>
      </c>
      <c r="Q593" s="5"/>
      <c r="S593" s="3">
        <f t="shared" si="32"/>
        <v>1357.703201</v>
      </c>
      <c r="T593" s="28"/>
      <c r="U593" s="3">
        <f t="shared" si="27"/>
        <v>0.05214601129</v>
      </c>
      <c r="V593" t="s">
        <v>435</v>
      </c>
      <c r="W593" t="s">
        <v>38</v>
      </c>
      <c r="X593" t="s">
        <v>563</v>
      </c>
      <c r="Y593" s="11" t="s">
        <v>564</v>
      </c>
      <c r="AB593" s="1">
        <v>816.76</v>
      </c>
      <c r="AC593" s="1">
        <v>3.0</v>
      </c>
      <c r="AD593" s="1">
        <v>15.0</v>
      </c>
      <c r="AE593">
        <f t="shared" si="28"/>
        <v>45</v>
      </c>
      <c r="AF593">
        <f t="shared" si="29"/>
        <v>18.15022222</v>
      </c>
      <c r="AG593" s="1" t="s">
        <v>568</v>
      </c>
      <c r="AH593" s="11" t="s">
        <v>569</v>
      </c>
      <c r="AI593" s="6">
        <v>249898.0</v>
      </c>
      <c r="AJ593" s="7">
        <v>300.0</v>
      </c>
      <c r="AK593" s="3">
        <f t="shared" si="30"/>
        <v>960.1879716</v>
      </c>
      <c r="AL593" s="1">
        <f t="shared" si="9"/>
        <v>0.8142548383</v>
      </c>
      <c r="AM593" s="1">
        <v>148.0</v>
      </c>
      <c r="AN593" s="1">
        <v>6.0</v>
      </c>
    </row>
    <row r="594" ht="13.5" customHeight="1">
      <c r="A594">
        <v>700.0</v>
      </c>
      <c r="C594" s="1">
        <v>8.77885E-4</v>
      </c>
      <c r="D594">
        <v>47.6766</v>
      </c>
      <c r="E594" s="3">
        <f t="shared" si="2"/>
        <v>0.1812470576</v>
      </c>
      <c r="F594">
        <v>9.0</v>
      </c>
      <c r="I594" s="3">
        <f t="shared" si="3"/>
        <v>0.0002589243679</v>
      </c>
      <c r="J594">
        <f t="shared" si="4"/>
        <v>0.0770215271</v>
      </c>
      <c r="K594">
        <v>2.3532</v>
      </c>
      <c r="L594" s="4"/>
      <c r="M594" t="s">
        <v>567</v>
      </c>
      <c r="N594" t="s">
        <v>562</v>
      </c>
      <c r="P594" t="s">
        <v>562</v>
      </c>
      <c r="Q594" s="5"/>
      <c r="S594" s="3">
        <f t="shared" si="32"/>
        <v>1139.101363</v>
      </c>
      <c r="T594" s="28"/>
      <c r="U594" s="3">
        <f t="shared" si="27"/>
        <v>0.1812470576</v>
      </c>
      <c r="V594" t="s">
        <v>435</v>
      </c>
      <c r="W594" t="s">
        <v>38</v>
      </c>
      <c r="X594" t="s">
        <v>563</v>
      </c>
      <c r="Y594" s="11" t="s">
        <v>564</v>
      </c>
      <c r="AB594" s="1">
        <v>816.76</v>
      </c>
      <c r="AC594" s="1">
        <v>3.0</v>
      </c>
      <c r="AD594" s="1">
        <v>15.0</v>
      </c>
      <c r="AE594">
        <f t="shared" si="28"/>
        <v>45</v>
      </c>
      <c r="AF594">
        <f t="shared" si="29"/>
        <v>18.15022222</v>
      </c>
      <c r="AG594" s="1" t="s">
        <v>568</v>
      </c>
      <c r="AH594" s="11" t="s">
        <v>569</v>
      </c>
      <c r="AI594" s="6">
        <v>249898.0</v>
      </c>
      <c r="AJ594" s="7">
        <v>300.0</v>
      </c>
      <c r="AK594" s="3">
        <f t="shared" si="30"/>
        <v>2273.058188</v>
      </c>
      <c r="AL594" s="1">
        <f t="shared" si="9"/>
        <v>0.8267827333</v>
      </c>
      <c r="AM594" s="1">
        <v>148.0</v>
      </c>
      <c r="AN594" s="1">
        <v>6.0</v>
      </c>
    </row>
    <row r="595" ht="13.5" customHeight="1">
      <c r="A595">
        <v>1000.0</v>
      </c>
      <c r="C595" s="1">
        <v>9.61538E-4</v>
      </c>
      <c r="D595">
        <v>57.4673</v>
      </c>
      <c r="E595" s="3">
        <f t="shared" si="2"/>
        <v>0.3434591841</v>
      </c>
      <c r="F595">
        <v>9.0</v>
      </c>
      <c r="I595" s="3">
        <f t="shared" si="3"/>
        <v>0.0003434591841</v>
      </c>
      <c r="J595">
        <f t="shared" si="4"/>
        <v>0.1191656318</v>
      </c>
      <c r="K595">
        <v>2.8822</v>
      </c>
      <c r="L595" s="4"/>
      <c r="M595" t="s">
        <v>567</v>
      </c>
      <c r="N595" t="s">
        <v>562</v>
      </c>
      <c r="P595" t="s">
        <v>562</v>
      </c>
      <c r="Q595" s="5"/>
      <c r="S595" s="3">
        <f t="shared" si="32"/>
        <v>1040.000499</v>
      </c>
      <c r="T595" s="28"/>
      <c r="U595" s="3">
        <f t="shared" si="27"/>
        <v>0.3434591841</v>
      </c>
      <c r="V595" t="s">
        <v>435</v>
      </c>
      <c r="W595" t="s">
        <v>38</v>
      </c>
      <c r="X595" t="s">
        <v>563</v>
      </c>
      <c r="Y595" s="11" t="s">
        <v>564</v>
      </c>
      <c r="AB595" s="1">
        <v>816.76</v>
      </c>
      <c r="AC595" s="1">
        <v>3.0</v>
      </c>
      <c r="AD595" s="1">
        <v>15.0</v>
      </c>
      <c r="AE595">
        <f t="shared" si="28"/>
        <v>45</v>
      </c>
      <c r="AF595">
        <f t="shared" si="29"/>
        <v>18.15022222</v>
      </c>
      <c r="AG595" s="1" t="s">
        <v>568</v>
      </c>
      <c r="AH595" s="11" t="s">
        <v>569</v>
      </c>
      <c r="AI595" s="6">
        <v>249898.0</v>
      </c>
      <c r="AJ595" s="7">
        <v>300.0</v>
      </c>
      <c r="AK595" s="3">
        <f t="shared" si="30"/>
        <v>3302.490569</v>
      </c>
      <c r="AL595" s="1">
        <f t="shared" si="9"/>
        <v>0.8804389765</v>
      </c>
      <c r="AM595" s="1">
        <v>148.0</v>
      </c>
      <c r="AN595" s="1">
        <v>6.0</v>
      </c>
    </row>
    <row r="596" ht="13.5" customHeight="1">
      <c r="A596">
        <v>300.0</v>
      </c>
      <c r="C596" s="1">
        <v>6.5E-4</v>
      </c>
      <c r="D596">
        <v>22.6264</v>
      </c>
      <c r="E596" s="3">
        <f t="shared" si="2"/>
        <v>0.02362864509</v>
      </c>
      <c r="F596">
        <v>9.0</v>
      </c>
      <c r="I596" s="3">
        <f t="shared" si="3"/>
        <v>0.0000787621503</v>
      </c>
      <c r="J596">
        <f t="shared" si="4"/>
        <v>0.01587413174</v>
      </c>
      <c r="K596">
        <v>1.4885</v>
      </c>
      <c r="L596" s="4"/>
      <c r="M596" t="s">
        <v>570</v>
      </c>
      <c r="N596" t="s">
        <v>562</v>
      </c>
      <c r="P596" t="s">
        <v>562</v>
      </c>
      <c r="Q596" s="5"/>
      <c r="S596" s="3">
        <f t="shared" si="32"/>
        <v>1538.461538</v>
      </c>
      <c r="T596" s="28"/>
      <c r="U596" s="3">
        <f t="shared" si="27"/>
        <v>0.02362864509</v>
      </c>
      <c r="V596" t="s">
        <v>435</v>
      </c>
      <c r="W596" t="s">
        <v>38</v>
      </c>
      <c r="X596" t="s">
        <v>563</v>
      </c>
      <c r="Y596" s="11" t="s">
        <v>564</v>
      </c>
      <c r="AB596" s="1">
        <v>807.22</v>
      </c>
      <c r="AC596" s="1">
        <v>3.0</v>
      </c>
      <c r="AD596" s="1">
        <v>15.0</v>
      </c>
      <c r="AE596">
        <f t="shared" si="28"/>
        <v>45</v>
      </c>
      <c r="AF596">
        <f t="shared" si="29"/>
        <v>17.93822222</v>
      </c>
      <c r="AG596" s="1" t="s">
        <v>571</v>
      </c>
      <c r="AH596" s="11" t="s">
        <v>572</v>
      </c>
      <c r="AI596" s="6">
        <v>632653.0</v>
      </c>
      <c r="AJ596" s="7">
        <v>300.0</v>
      </c>
      <c r="AK596" s="3">
        <f t="shared" si="30"/>
        <v>511.953977</v>
      </c>
      <c r="AL596" s="1">
        <f t="shared" si="9"/>
        <v>0.7565695977</v>
      </c>
      <c r="AM596" s="1">
        <v>148.0</v>
      </c>
      <c r="AN596" s="1">
        <v>6.0</v>
      </c>
    </row>
    <row r="597" ht="13.5" customHeight="1">
      <c r="A597">
        <v>400.0</v>
      </c>
      <c r="C597" s="1">
        <v>6.73077E-4</v>
      </c>
      <c r="D597">
        <v>28.1894</v>
      </c>
      <c r="E597" s="3">
        <f t="shared" si="2"/>
        <v>0.04722444965</v>
      </c>
      <c r="F597">
        <v>9.0</v>
      </c>
      <c r="I597" s="3">
        <f t="shared" si="3"/>
        <v>0.0001180611241</v>
      </c>
      <c r="J597">
        <f t="shared" si="4"/>
        <v>0.02549365669</v>
      </c>
      <c r="K597">
        <v>1.8524</v>
      </c>
      <c r="L597" s="4"/>
      <c r="M597" t="s">
        <v>570</v>
      </c>
      <c r="N597" t="s">
        <v>562</v>
      </c>
      <c r="P597" t="s">
        <v>562</v>
      </c>
      <c r="Q597" s="5"/>
      <c r="S597" s="3">
        <f t="shared" si="32"/>
        <v>1485.714116</v>
      </c>
      <c r="T597" s="28"/>
      <c r="U597" s="3">
        <f t="shared" si="27"/>
        <v>0.04722444965</v>
      </c>
      <c r="V597" t="s">
        <v>435</v>
      </c>
      <c r="W597" t="s">
        <v>38</v>
      </c>
      <c r="X597" t="s">
        <v>563</v>
      </c>
      <c r="Y597" s="11" t="s">
        <v>564</v>
      </c>
      <c r="AB597" s="1">
        <v>807.22</v>
      </c>
      <c r="AC597" s="1">
        <v>3.0</v>
      </c>
      <c r="AD597" s="1">
        <v>15.0</v>
      </c>
      <c r="AE597">
        <f t="shared" si="28"/>
        <v>45</v>
      </c>
      <c r="AF597">
        <f t="shared" si="29"/>
        <v>17.93822222</v>
      </c>
      <c r="AG597" s="1" t="s">
        <v>571</v>
      </c>
      <c r="AH597" s="11" t="s">
        <v>572</v>
      </c>
      <c r="AI597" s="6">
        <v>632653.0</v>
      </c>
      <c r="AJ597" s="7">
        <v>300.0</v>
      </c>
      <c r="AK597" s="3">
        <f t="shared" si="30"/>
        <v>794.6422724</v>
      </c>
      <c r="AL597" s="1">
        <f t="shared" si="9"/>
        <v>0.7827990591</v>
      </c>
      <c r="AM597" s="1">
        <v>148.0</v>
      </c>
      <c r="AN597" s="1">
        <v>6.0</v>
      </c>
    </row>
    <row r="598" ht="13.5" customHeight="1">
      <c r="A598">
        <v>700.0</v>
      </c>
      <c r="C598" s="1">
        <v>7.59615E-4</v>
      </c>
      <c r="D598">
        <v>45.2526</v>
      </c>
      <c r="E598" s="3">
        <f t="shared" si="2"/>
        <v>0.1887085517</v>
      </c>
      <c r="F598">
        <v>9.0</v>
      </c>
      <c r="I598" s="3">
        <f t="shared" si="3"/>
        <v>0.0002695836452</v>
      </c>
      <c r="J598">
        <f t="shared" si="4"/>
        <v>0.06800308168</v>
      </c>
      <c r="K598">
        <v>2.775</v>
      </c>
      <c r="L598" s="4"/>
      <c r="M598" t="s">
        <v>570</v>
      </c>
      <c r="N598" t="s">
        <v>562</v>
      </c>
      <c r="P598" t="s">
        <v>562</v>
      </c>
      <c r="Q598" s="5"/>
      <c r="S598" s="3">
        <f t="shared" si="32"/>
        <v>1316.456363</v>
      </c>
      <c r="T598" s="28"/>
      <c r="U598" s="3">
        <f t="shared" si="27"/>
        <v>0.1887085517</v>
      </c>
      <c r="V598" t="s">
        <v>435</v>
      </c>
      <c r="W598" t="s">
        <v>38</v>
      </c>
      <c r="X598" t="s">
        <v>563</v>
      </c>
      <c r="Y598" s="11" t="s">
        <v>564</v>
      </c>
      <c r="AB598" s="1">
        <v>807.22</v>
      </c>
      <c r="AC598" s="1">
        <v>3.0</v>
      </c>
      <c r="AD598" s="1">
        <v>15.0</v>
      </c>
      <c r="AE598">
        <f t="shared" si="28"/>
        <v>45</v>
      </c>
      <c r="AF598">
        <f t="shared" si="29"/>
        <v>17.93822222</v>
      </c>
      <c r="AG598" s="1" t="s">
        <v>571</v>
      </c>
      <c r="AH598" s="11" t="s">
        <v>572</v>
      </c>
      <c r="AI598" s="6">
        <v>632653.0</v>
      </c>
      <c r="AJ598" s="7">
        <v>300.0</v>
      </c>
      <c r="AK598" s="3">
        <f t="shared" si="30"/>
        <v>2047.797807</v>
      </c>
      <c r="AL598" s="1">
        <f t="shared" si="9"/>
        <v>0.8102729613</v>
      </c>
      <c r="AM598" s="1">
        <v>148.0</v>
      </c>
      <c r="AN598" s="1">
        <v>6.0</v>
      </c>
    </row>
    <row r="599" ht="13.5" customHeight="1">
      <c r="A599">
        <v>1000.0</v>
      </c>
      <c r="C599" s="1">
        <v>8.25962E-4</v>
      </c>
      <c r="D599">
        <v>53.9242</v>
      </c>
      <c r="E599" s="3">
        <f t="shared" si="2"/>
        <v>0.3520524365</v>
      </c>
      <c r="F599">
        <v>9.0</v>
      </c>
      <c r="I599" s="3">
        <f t="shared" si="3"/>
        <v>0.0003520524365</v>
      </c>
      <c r="J599">
        <f t="shared" si="4"/>
        <v>0.1030447641</v>
      </c>
      <c r="K599">
        <v>3.4165</v>
      </c>
      <c r="L599" s="4"/>
      <c r="M599" t="s">
        <v>570</v>
      </c>
      <c r="N599" t="s">
        <v>562</v>
      </c>
      <c r="P599" t="s">
        <v>562</v>
      </c>
      <c r="Q599" s="5"/>
      <c r="S599" s="3">
        <f t="shared" si="32"/>
        <v>1210.709452</v>
      </c>
      <c r="T599" s="28"/>
      <c r="U599" s="3">
        <f t="shared" si="27"/>
        <v>0.3520524365</v>
      </c>
      <c r="V599" t="s">
        <v>435</v>
      </c>
      <c r="W599" t="s">
        <v>38</v>
      </c>
      <c r="X599" t="s">
        <v>563</v>
      </c>
      <c r="Y599" s="11" t="s">
        <v>564</v>
      </c>
      <c r="AB599" s="1">
        <v>807.22</v>
      </c>
      <c r="AC599" s="1">
        <v>3.0</v>
      </c>
      <c r="AD599" s="1">
        <v>15.0</v>
      </c>
      <c r="AE599">
        <f t="shared" si="28"/>
        <v>45</v>
      </c>
      <c r="AF599">
        <f t="shared" si="29"/>
        <v>17.93822222</v>
      </c>
      <c r="AG599" s="1" t="s">
        <v>571</v>
      </c>
      <c r="AH599" s="11" t="s">
        <v>572</v>
      </c>
      <c r="AI599" s="6">
        <v>632653.0</v>
      </c>
      <c r="AJ599" s="7">
        <v>300.0</v>
      </c>
      <c r="AK599" s="3">
        <f t="shared" si="30"/>
        <v>2907.819346</v>
      </c>
      <c r="AL599" s="1">
        <f t="shared" si="9"/>
        <v>0.8646659042</v>
      </c>
      <c r="AM599" s="1">
        <v>148.0</v>
      </c>
      <c r="AN599" s="1">
        <v>6.0</v>
      </c>
    </row>
    <row r="600" ht="13.5" customHeight="1">
      <c r="A600">
        <v>300.0</v>
      </c>
      <c r="C600" s="1">
        <v>6.18269E-4</v>
      </c>
      <c r="D600">
        <v>8.26675</v>
      </c>
      <c r="E600" s="3">
        <f t="shared" si="2"/>
        <v>0.003315991368</v>
      </c>
      <c r="F600">
        <v>9.0</v>
      </c>
      <c r="I600" s="3">
        <f t="shared" si="3"/>
        <v>0.00001105330456</v>
      </c>
      <c r="J600">
        <f t="shared" si="4"/>
        <v>0.001935215271</v>
      </c>
      <c r="K600">
        <v>1.7135</v>
      </c>
      <c r="L600" s="4"/>
      <c r="M600" t="s">
        <v>573</v>
      </c>
      <c r="N600" t="s">
        <v>562</v>
      </c>
      <c r="P600" t="s">
        <v>562</v>
      </c>
      <c r="Q600" s="5"/>
      <c r="S600" s="3">
        <f t="shared" si="32"/>
        <v>1617.418955</v>
      </c>
      <c r="T600" s="28"/>
      <c r="U600" s="3">
        <f t="shared" si="27"/>
        <v>0.003315991368</v>
      </c>
      <c r="V600" t="s">
        <v>435</v>
      </c>
      <c r="W600" t="s">
        <v>38</v>
      </c>
      <c r="X600" t="s">
        <v>563</v>
      </c>
      <c r="Y600" s="11" t="s">
        <v>564</v>
      </c>
      <c r="AB600" s="1">
        <v>801.34</v>
      </c>
      <c r="AC600" s="1">
        <v>3.0</v>
      </c>
      <c r="AD600" s="1">
        <v>16.0</v>
      </c>
      <c r="AE600">
        <f t="shared" si="28"/>
        <v>48</v>
      </c>
      <c r="AF600">
        <f t="shared" si="29"/>
        <v>16.69458333</v>
      </c>
      <c r="AG600" s="1" t="s">
        <v>574</v>
      </c>
      <c r="AH600" s="11" t="s">
        <v>575</v>
      </c>
      <c r="AI600" s="6">
        <v>602930.0</v>
      </c>
      <c r="AJ600" s="7">
        <v>300.0</v>
      </c>
      <c r="AK600" s="3">
        <f t="shared" si="30"/>
        <v>68.33915556</v>
      </c>
      <c r="AL600" s="1">
        <f t="shared" si="9"/>
        <v>0.6909545814</v>
      </c>
      <c r="AM600" s="1">
        <v>148.0</v>
      </c>
      <c r="AN600" s="1">
        <v>6.0</v>
      </c>
    </row>
    <row r="601" ht="13.5" customHeight="1">
      <c r="A601">
        <v>400.0</v>
      </c>
      <c r="C601" s="1">
        <v>5.11538E-4</v>
      </c>
      <c r="D601">
        <v>9.16846</v>
      </c>
      <c r="E601" s="3">
        <f t="shared" si="2"/>
        <v>0.006573170226</v>
      </c>
      <c r="F601">
        <v>9.0</v>
      </c>
      <c r="I601" s="3">
        <f t="shared" si="3"/>
        <v>0.00001643292556</v>
      </c>
      <c r="J601">
        <f t="shared" si="4"/>
        <v>0.002820618875</v>
      </c>
      <c r="K601">
        <v>2.3304</v>
      </c>
      <c r="L601" s="4"/>
      <c r="M601" t="s">
        <v>573</v>
      </c>
      <c r="N601" t="s">
        <v>562</v>
      </c>
      <c r="P601" t="s">
        <v>562</v>
      </c>
      <c r="Q601" s="5"/>
      <c r="S601" s="3">
        <f t="shared" si="32"/>
        <v>1954.888982</v>
      </c>
      <c r="T601" s="28"/>
      <c r="U601" s="3">
        <f t="shared" si="27"/>
        <v>0.006573170226</v>
      </c>
      <c r="V601" t="s">
        <v>435</v>
      </c>
      <c r="W601" t="s">
        <v>38</v>
      </c>
      <c r="X601" t="s">
        <v>563</v>
      </c>
      <c r="Y601" s="11" t="s">
        <v>564</v>
      </c>
      <c r="AB601" s="1">
        <v>801.34</v>
      </c>
      <c r="AC601" s="1">
        <v>3.0</v>
      </c>
      <c r="AD601" s="1">
        <v>16.0</v>
      </c>
      <c r="AE601">
        <f t="shared" si="28"/>
        <v>48</v>
      </c>
      <c r="AF601">
        <f t="shared" si="29"/>
        <v>16.69458333</v>
      </c>
      <c r="AG601" s="1" t="s">
        <v>574</v>
      </c>
      <c r="AH601" s="11" t="s">
        <v>575</v>
      </c>
      <c r="AI601" s="6">
        <v>602930.0</v>
      </c>
      <c r="AJ601" s="7">
        <v>300.0</v>
      </c>
      <c r="AK601" s="3">
        <f t="shared" si="30"/>
        <v>84.06065877</v>
      </c>
      <c r="AL601" s="1">
        <f t="shared" si="9"/>
        <v>0.8187313965</v>
      </c>
      <c r="AM601" s="1">
        <v>148.0</v>
      </c>
      <c r="AN601" s="1">
        <v>6.0</v>
      </c>
    </row>
    <row r="602" ht="13.5" customHeight="1">
      <c r="A602">
        <v>700.0</v>
      </c>
      <c r="C602" s="1">
        <v>4.56731E-4</v>
      </c>
      <c r="D602">
        <v>20.8232</v>
      </c>
      <c r="E602" s="3">
        <f t="shared" si="2"/>
        <v>0.06645573889</v>
      </c>
      <c r="F602">
        <v>9.0</v>
      </c>
      <c r="I602" s="3">
        <f t="shared" si="3"/>
        <v>0.00009493676984</v>
      </c>
      <c r="J602">
        <f t="shared" si="4"/>
        <v>0.0156838806</v>
      </c>
      <c r="K602">
        <v>4.2372</v>
      </c>
      <c r="L602" s="4"/>
      <c r="M602" t="s">
        <v>573</v>
      </c>
      <c r="N602" t="s">
        <v>562</v>
      </c>
      <c r="P602" t="s">
        <v>562</v>
      </c>
      <c r="Q602" s="5"/>
      <c r="S602" s="3">
        <f t="shared" si="32"/>
        <v>2189.472578</v>
      </c>
      <c r="T602" s="28"/>
      <c r="U602" s="3">
        <f t="shared" si="27"/>
        <v>0.06645573889</v>
      </c>
      <c r="V602" t="s">
        <v>435</v>
      </c>
      <c r="W602" t="s">
        <v>38</v>
      </c>
      <c r="X602" t="s">
        <v>563</v>
      </c>
      <c r="Y602" s="11" t="s">
        <v>564</v>
      </c>
      <c r="AB602" s="1">
        <v>801.34</v>
      </c>
      <c r="AC602" s="1">
        <v>3.0</v>
      </c>
      <c r="AD602" s="1">
        <v>16.0</v>
      </c>
      <c r="AE602">
        <f t="shared" si="28"/>
        <v>48</v>
      </c>
      <c r="AF602">
        <f t="shared" si="29"/>
        <v>16.69458333</v>
      </c>
      <c r="AG602" s="1" t="s">
        <v>574</v>
      </c>
      <c r="AH602" s="11" t="s">
        <v>575</v>
      </c>
      <c r="AI602" s="6">
        <v>602930.0</v>
      </c>
      <c r="AJ602" s="7">
        <v>300.0</v>
      </c>
      <c r="AK602" s="3">
        <f t="shared" si="30"/>
        <v>433.6056582</v>
      </c>
      <c r="AL602" s="1">
        <f t="shared" si="9"/>
        <v>0.8825684799</v>
      </c>
      <c r="AM602" s="1">
        <v>148.0</v>
      </c>
      <c r="AN602" s="1">
        <v>6.0</v>
      </c>
    </row>
    <row r="603" ht="13.5" customHeight="1">
      <c r="A603">
        <v>1000.0</v>
      </c>
      <c r="C603" s="1">
        <v>4.68269E-4</v>
      </c>
      <c r="D603">
        <v>33.2249</v>
      </c>
      <c r="E603" s="3">
        <f t="shared" si="2"/>
        <v>0.2357392823</v>
      </c>
      <c r="F603">
        <v>9.0</v>
      </c>
      <c r="I603" s="3">
        <f t="shared" si="3"/>
        <v>0.0002357392823</v>
      </c>
      <c r="J603">
        <f t="shared" si="4"/>
        <v>0.03945295259</v>
      </c>
      <c r="K603">
        <v>5.9752</v>
      </c>
      <c r="L603" s="4"/>
      <c r="M603" t="s">
        <v>573</v>
      </c>
      <c r="N603" t="s">
        <v>562</v>
      </c>
      <c r="P603" t="s">
        <v>562</v>
      </c>
      <c r="Q603" s="5"/>
      <c r="S603" s="3">
        <f t="shared" si="32"/>
        <v>2135.524666</v>
      </c>
      <c r="T603" s="28"/>
      <c r="U603" s="3">
        <f t="shared" si="27"/>
        <v>0.2357392823</v>
      </c>
      <c r="V603" t="s">
        <v>435</v>
      </c>
      <c r="W603" t="s">
        <v>38</v>
      </c>
      <c r="X603" t="s">
        <v>563</v>
      </c>
      <c r="Y603" s="11" t="s">
        <v>564</v>
      </c>
      <c r="AB603" s="1">
        <v>801.34</v>
      </c>
      <c r="AC603" s="1">
        <v>3.0</v>
      </c>
      <c r="AD603" s="1">
        <v>16.0</v>
      </c>
      <c r="AE603">
        <f t="shared" si="28"/>
        <v>48</v>
      </c>
      <c r="AF603">
        <f t="shared" si="29"/>
        <v>16.69458333</v>
      </c>
      <c r="AG603" s="1" t="s">
        <v>574</v>
      </c>
      <c r="AH603" s="11" t="s">
        <v>575</v>
      </c>
      <c r="AI603" s="6">
        <v>602930.0</v>
      </c>
      <c r="AJ603" s="7">
        <v>300.0</v>
      </c>
      <c r="AK603" s="3">
        <f t="shared" si="30"/>
        <v>1103.89398</v>
      </c>
      <c r="AL603" s="1">
        <f t="shared" si="9"/>
        <v>0.8720511759</v>
      </c>
      <c r="AM603" s="1">
        <v>148.0</v>
      </c>
      <c r="AN603" s="1">
        <v>6.0</v>
      </c>
    </row>
    <row r="604" ht="13.5" customHeight="1">
      <c r="A604">
        <v>300.0</v>
      </c>
      <c r="C604" s="1">
        <v>8.31731E-4</v>
      </c>
      <c r="D604">
        <v>47.8006</v>
      </c>
      <c r="E604" s="3">
        <f t="shared" si="2"/>
        <v>0.0824147721</v>
      </c>
      <c r="F604">
        <v>9.0</v>
      </c>
      <c r="I604" s="3">
        <f t="shared" si="3"/>
        <v>0.000274715907</v>
      </c>
      <c r="J604">
        <f t="shared" si="4"/>
        <v>0.06114309081</v>
      </c>
      <c r="K604">
        <v>1.3479</v>
      </c>
      <c r="L604" s="4"/>
      <c r="M604" t="s">
        <v>576</v>
      </c>
      <c r="N604" t="s">
        <v>562</v>
      </c>
      <c r="P604" t="s">
        <v>562</v>
      </c>
      <c r="Q604" s="5"/>
      <c r="S604" s="3">
        <f t="shared" si="32"/>
        <v>1202.311805</v>
      </c>
      <c r="T604" s="28"/>
      <c r="U604" s="3">
        <f t="shared" si="27"/>
        <v>0.0824147721</v>
      </c>
      <c r="V604" t="s">
        <v>435</v>
      </c>
      <c r="W604" t="s">
        <v>38</v>
      </c>
      <c r="X604" t="s">
        <v>563</v>
      </c>
      <c r="Y604" s="11" t="s">
        <v>564</v>
      </c>
      <c r="AB604" s="1">
        <v>853.58</v>
      </c>
      <c r="AC604" s="1">
        <v>6.0</v>
      </c>
      <c r="AD604" s="1">
        <v>9.0</v>
      </c>
      <c r="AE604">
        <f t="shared" si="28"/>
        <v>54</v>
      </c>
      <c r="AF604">
        <f t="shared" si="29"/>
        <v>15.80703704</v>
      </c>
      <c r="AG604" s="1" t="s">
        <v>577</v>
      </c>
      <c r="AH604" s="11" t="s">
        <v>578</v>
      </c>
      <c r="AI604" s="6">
        <v>602374.0</v>
      </c>
      <c r="AJ604" s="7">
        <v>300.0</v>
      </c>
      <c r="AK604" s="3">
        <f t="shared" si="30"/>
        <v>2284.89736</v>
      </c>
      <c r="AL604" s="1">
        <f t="shared" si="9"/>
        <v>0.6529358568</v>
      </c>
      <c r="AM604" s="1">
        <v>148.0</v>
      </c>
      <c r="AN604" s="1">
        <v>6.0</v>
      </c>
    </row>
    <row r="605" ht="13.5" customHeight="1">
      <c r="A605">
        <v>400.0</v>
      </c>
      <c r="C605" s="1">
        <v>0.001025</v>
      </c>
      <c r="D605">
        <v>61.5689</v>
      </c>
      <c r="E605" s="3">
        <f t="shared" si="2"/>
        <v>0.1479309053</v>
      </c>
      <c r="F605">
        <v>9.0</v>
      </c>
      <c r="I605" s="3">
        <f t="shared" si="3"/>
        <v>0.0003698272631</v>
      </c>
      <c r="J605">
        <f t="shared" si="4"/>
        <v>0.1034047989</v>
      </c>
      <c r="K605">
        <v>1.4306</v>
      </c>
      <c r="L605" s="4"/>
      <c r="M605" t="s">
        <v>576</v>
      </c>
      <c r="N605" t="s">
        <v>562</v>
      </c>
      <c r="P605" t="s">
        <v>562</v>
      </c>
      <c r="Q605" s="5"/>
      <c r="S605" s="3">
        <f t="shared" si="32"/>
        <v>975.6097561</v>
      </c>
      <c r="T605" s="28"/>
      <c r="U605" s="3">
        <f t="shared" si="27"/>
        <v>0.1479309053</v>
      </c>
      <c r="V605" t="s">
        <v>435</v>
      </c>
      <c r="W605" t="s">
        <v>38</v>
      </c>
      <c r="X605" t="s">
        <v>563</v>
      </c>
      <c r="Y605" s="11" t="s">
        <v>564</v>
      </c>
      <c r="AB605" s="1">
        <v>853.58</v>
      </c>
      <c r="AC605" s="1">
        <v>6.0</v>
      </c>
      <c r="AD605" s="1">
        <v>9.0</v>
      </c>
      <c r="AE605">
        <f t="shared" si="28"/>
        <v>54</v>
      </c>
      <c r="AF605">
        <f t="shared" si="29"/>
        <v>15.80703704</v>
      </c>
      <c r="AG605" s="1" t="s">
        <v>577</v>
      </c>
      <c r="AH605" s="11" t="s">
        <v>578</v>
      </c>
      <c r="AI605" s="6">
        <v>602374.0</v>
      </c>
      <c r="AJ605" s="7">
        <v>300.0</v>
      </c>
      <c r="AK605" s="3">
        <f t="shared" si="30"/>
        <v>3790.729447</v>
      </c>
      <c r="AL605" s="1">
        <f t="shared" si="9"/>
        <v>0.6655914455</v>
      </c>
      <c r="AM605" s="1">
        <v>148.0</v>
      </c>
      <c r="AN605" s="1">
        <v>6.0</v>
      </c>
    </row>
    <row r="606" ht="13.5" customHeight="1">
      <c r="A606">
        <v>700.0</v>
      </c>
      <c r="C606" s="1">
        <v>0.00168846</v>
      </c>
      <c r="D606">
        <v>105.3</v>
      </c>
      <c r="E606" s="3">
        <f t="shared" si="2"/>
        <v>0.4596888881</v>
      </c>
      <c r="F606">
        <v>9.0</v>
      </c>
      <c r="I606" s="3">
        <f t="shared" si="3"/>
        <v>0.0006566984116</v>
      </c>
      <c r="J606">
        <f t="shared" si="4"/>
        <v>0.2566947108</v>
      </c>
      <c r="K606">
        <v>1.7908</v>
      </c>
      <c r="L606" s="4"/>
      <c r="M606" t="s">
        <v>576</v>
      </c>
      <c r="N606" t="s">
        <v>562</v>
      </c>
      <c r="P606" t="s">
        <v>562</v>
      </c>
      <c r="Q606" s="5"/>
      <c r="S606" s="3">
        <f t="shared" si="32"/>
        <v>592.2556649</v>
      </c>
      <c r="T606" s="28"/>
      <c r="U606" s="3">
        <f t="shared" si="27"/>
        <v>0.4596888881</v>
      </c>
      <c r="V606" t="s">
        <v>435</v>
      </c>
      <c r="W606" t="s">
        <v>38</v>
      </c>
      <c r="X606" t="s">
        <v>563</v>
      </c>
      <c r="Y606" s="11" t="s">
        <v>564</v>
      </c>
      <c r="AB606" s="1">
        <v>853.58</v>
      </c>
      <c r="AC606" s="1">
        <v>6.0</v>
      </c>
      <c r="AD606" s="1">
        <v>9.0</v>
      </c>
      <c r="AE606">
        <f t="shared" si="28"/>
        <v>54</v>
      </c>
      <c r="AF606">
        <f t="shared" si="29"/>
        <v>15.80703704</v>
      </c>
      <c r="AG606" s="1" t="s">
        <v>577</v>
      </c>
      <c r="AH606" s="11" t="s">
        <v>578</v>
      </c>
      <c r="AI606" s="6">
        <v>602374.0</v>
      </c>
      <c r="AJ606" s="7">
        <v>300.0</v>
      </c>
      <c r="AK606" s="3">
        <f t="shared" si="30"/>
        <v>11088.09</v>
      </c>
      <c r="AL606" s="1">
        <f t="shared" si="9"/>
        <v>0.5648719431</v>
      </c>
      <c r="AM606" s="1">
        <v>148.0</v>
      </c>
      <c r="AN606" s="1">
        <v>6.0</v>
      </c>
    </row>
    <row r="607" ht="13.5" customHeight="1">
      <c r="A607">
        <v>1000.0</v>
      </c>
      <c r="C607" s="1">
        <v>0.00217885</v>
      </c>
      <c r="D607">
        <v>132.993</v>
      </c>
      <c r="E607" s="3">
        <f t="shared" si="2"/>
        <v>0.8117648323</v>
      </c>
      <c r="F607">
        <v>9.0</v>
      </c>
      <c r="I607" s="3">
        <f t="shared" si="3"/>
        <v>0.0008117648323</v>
      </c>
      <c r="J607">
        <f t="shared" si="4"/>
        <v>0.39819721</v>
      </c>
      <c r="K607">
        <v>2.0386</v>
      </c>
      <c r="L607" s="4"/>
      <c r="M607" t="s">
        <v>576</v>
      </c>
      <c r="N607" t="s">
        <v>562</v>
      </c>
      <c r="P607" t="s">
        <v>562</v>
      </c>
      <c r="Q607" s="5"/>
      <c r="S607" s="3">
        <f t="shared" si="32"/>
        <v>458.957707</v>
      </c>
      <c r="T607" s="28"/>
      <c r="U607" s="3">
        <f t="shared" si="27"/>
        <v>0.8117648323</v>
      </c>
      <c r="V607" t="s">
        <v>435</v>
      </c>
      <c r="W607" t="s">
        <v>38</v>
      </c>
      <c r="X607" t="s">
        <v>563</v>
      </c>
      <c r="Y607" s="11" t="s">
        <v>564</v>
      </c>
      <c r="AB607" s="1">
        <v>853.58</v>
      </c>
      <c r="AC607" s="1">
        <v>6.0</v>
      </c>
      <c r="AD607" s="1">
        <v>9.0</v>
      </c>
      <c r="AE607">
        <f t="shared" si="28"/>
        <v>54</v>
      </c>
      <c r="AF607">
        <f t="shared" si="29"/>
        <v>15.80703704</v>
      </c>
      <c r="AG607" s="1" t="s">
        <v>577</v>
      </c>
      <c r="AH607" s="11" t="s">
        <v>578</v>
      </c>
      <c r="AI607" s="6">
        <v>602374.0</v>
      </c>
      <c r="AJ607" s="7">
        <v>300.0</v>
      </c>
      <c r="AK607" s="3">
        <f t="shared" si="30"/>
        <v>17687.13805</v>
      </c>
      <c r="AL607" s="1">
        <f t="shared" si="9"/>
        <v>0.549326403</v>
      </c>
      <c r="AM607" s="1">
        <v>148.0</v>
      </c>
      <c r="AN607" s="1">
        <v>6.0</v>
      </c>
    </row>
    <row r="608" ht="13.5" customHeight="1">
      <c r="A608">
        <v>300.0</v>
      </c>
      <c r="C608" s="3">
        <f t="shared" ref="C608:C647" si="33">1/S608</f>
        <v>0.003705583944</v>
      </c>
      <c r="D608">
        <v>-82.6524</v>
      </c>
      <c r="E608" s="3">
        <f t="shared" si="2"/>
        <v>0.0553064186</v>
      </c>
      <c r="F608">
        <v>1.0</v>
      </c>
      <c r="I608" s="3">
        <f t="shared" si="3"/>
        <v>0.0001843547287</v>
      </c>
      <c r="J608">
        <f t="shared" si="4"/>
        <v>0.01540182645</v>
      </c>
      <c r="K608">
        <v>3.5909</v>
      </c>
      <c r="L608" s="4">
        <v>0.1</v>
      </c>
      <c r="M608" t="s">
        <v>579</v>
      </c>
      <c r="N608" t="s">
        <v>580</v>
      </c>
      <c r="P608" t="s">
        <v>35</v>
      </c>
      <c r="Q608" s="5"/>
      <c r="S608" s="3">
        <v>269.863</v>
      </c>
      <c r="T608" s="28"/>
      <c r="U608" s="3">
        <f t="shared" si="27"/>
        <v>0.0553064186</v>
      </c>
      <c r="V608" t="s">
        <v>443</v>
      </c>
      <c r="W608" t="s">
        <v>38</v>
      </c>
      <c r="X608" t="s">
        <v>581</v>
      </c>
      <c r="Y608" s="11" t="s">
        <v>582</v>
      </c>
      <c r="AB608" s="1">
        <v>213.57</v>
      </c>
      <c r="AC608" s="1">
        <v>4.0</v>
      </c>
      <c r="AD608" s="1">
        <v>5.0</v>
      </c>
      <c r="AE608">
        <f t="shared" si="28"/>
        <v>20</v>
      </c>
      <c r="AF608">
        <f t="shared" si="29"/>
        <v>10.6785</v>
      </c>
      <c r="AG608" s="1" t="s">
        <v>147</v>
      </c>
      <c r="AH608" s="11" t="s">
        <v>583</v>
      </c>
      <c r="AI608" s="6">
        <v>98592.0</v>
      </c>
      <c r="AJ608" s="7">
        <v>300.0</v>
      </c>
      <c r="AK608" s="3">
        <f t="shared" si="30"/>
        <v>6831.419226</v>
      </c>
      <c r="AL608" s="1">
        <f t="shared" si="9"/>
        <v>0.05501119942</v>
      </c>
      <c r="AM608" s="1">
        <v>62.0</v>
      </c>
      <c r="AN608">
        <v>8.0</v>
      </c>
    </row>
    <row r="609" ht="13.5" customHeight="1">
      <c r="A609">
        <v>400.0</v>
      </c>
      <c r="C609" s="3">
        <f t="shared" si="33"/>
        <v>0.003996594901</v>
      </c>
      <c r="D609">
        <v>-100.786</v>
      </c>
      <c r="E609" s="3">
        <f t="shared" si="2"/>
        <v>0.1016647226</v>
      </c>
      <c r="F609">
        <v>1.0</v>
      </c>
      <c r="I609" s="3">
        <f t="shared" si="3"/>
        <v>0.0002541618064</v>
      </c>
      <c r="J609">
        <f t="shared" si="4"/>
        <v>0.03230836196</v>
      </c>
      <c r="K609">
        <v>3.1467</v>
      </c>
      <c r="L609" s="4">
        <v>0.1</v>
      </c>
      <c r="M609" t="s">
        <v>579</v>
      </c>
      <c r="N609" t="s">
        <v>580</v>
      </c>
      <c r="P609" t="s">
        <v>35</v>
      </c>
      <c r="Q609" s="5"/>
      <c r="S609" s="3">
        <v>250.213</v>
      </c>
      <c r="T609" s="28"/>
      <c r="U609" s="3">
        <f t="shared" si="27"/>
        <v>0.1016647226</v>
      </c>
      <c r="V609" t="s">
        <v>443</v>
      </c>
      <c r="W609" t="s">
        <v>38</v>
      </c>
      <c r="X609" t="s">
        <v>581</v>
      </c>
      <c r="Y609" s="11" t="s">
        <v>582</v>
      </c>
      <c r="AB609" s="1">
        <v>213.57</v>
      </c>
      <c r="AC609" s="1">
        <v>4.0</v>
      </c>
      <c r="AD609" s="1">
        <v>5.0</v>
      </c>
      <c r="AE609">
        <f t="shared" si="28"/>
        <v>20</v>
      </c>
      <c r="AF609">
        <f t="shared" si="29"/>
        <v>10.6785</v>
      </c>
      <c r="AG609" s="1" t="s">
        <v>147</v>
      </c>
      <c r="AH609" s="11" t="s">
        <v>583</v>
      </c>
      <c r="AI609" s="6">
        <v>98592.0</v>
      </c>
      <c r="AJ609" s="7">
        <v>300.0</v>
      </c>
      <c r="AK609" s="3">
        <f t="shared" si="30"/>
        <v>10157.8178</v>
      </c>
      <c r="AL609" s="1">
        <f t="shared" si="9"/>
        <v>0.07760761687</v>
      </c>
      <c r="AM609" s="1">
        <v>62.0</v>
      </c>
      <c r="AN609">
        <v>8.0</v>
      </c>
    </row>
    <row r="610" ht="13.5" customHeight="1">
      <c r="A610">
        <v>700.0</v>
      </c>
      <c r="C610" s="3">
        <f t="shared" si="33"/>
        <v>0.004997001799</v>
      </c>
      <c r="D610">
        <v>-119.707</v>
      </c>
      <c r="E610" s="3">
        <f t="shared" si="2"/>
        <v>0.2007370919</v>
      </c>
      <c r="F610">
        <v>1.0</v>
      </c>
      <c r="I610" s="3">
        <f t="shared" si="3"/>
        <v>0.0002867672742</v>
      </c>
      <c r="J610">
        <f t="shared" si="4"/>
        <v>0.09064668861</v>
      </c>
      <c r="K610">
        <v>2.2145</v>
      </c>
      <c r="L610" s="4">
        <v>0.1</v>
      </c>
      <c r="M610" t="s">
        <v>579</v>
      </c>
      <c r="N610" t="s">
        <v>580</v>
      </c>
      <c r="P610" t="s">
        <v>35</v>
      </c>
      <c r="Q610" s="5"/>
      <c r="S610" s="3">
        <v>200.12</v>
      </c>
      <c r="T610" s="28"/>
      <c r="U610" s="3">
        <f t="shared" si="27"/>
        <v>0.2007370919</v>
      </c>
      <c r="V610" t="s">
        <v>443</v>
      </c>
      <c r="W610" t="s">
        <v>38</v>
      </c>
      <c r="X610" t="s">
        <v>581</v>
      </c>
      <c r="Y610" s="11" t="s">
        <v>582</v>
      </c>
      <c r="AB610" s="1">
        <v>213.57</v>
      </c>
      <c r="AC610" s="1">
        <v>4.0</v>
      </c>
      <c r="AD610" s="1">
        <v>5.0</v>
      </c>
      <c r="AE610">
        <f t="shared" si="28"/>
        <v>20</v>
      </c>
      <c r="AF610">
        <f t="shared" si="29"/>
        <v>10.6785</v>
      </c>
      <c r="AG610" s="1" t="s">
        <v>147</v>
      </c>
      <c r="AH610" s="11" t="s">
        <v>583</v>
      </c>
      <c r="AI610" s="6">
        <v>98592.0</v>
      </c>
      <c r="AJ610" s="7">
        <v>300.0</v>
      </c>
      <c r="AK610" s="3">
        <f t="shared" si="30"/>
        <v>14329.76585</v>
      </c>
      <c r="AL610" s="1">
        <f t="shared" si="9"/>
        <v>0.1543485934</v>
      </c>
      <c r="AM610" s="1">
        <v>62.0</v>
      </c>
      <c r="AN610">
        <v>8.0</v>
      </c>
    </row>
    <row r="611" ht="13.5" customHeight="1">
      <c r="A611">
        <v>1000.0</v>
      </c>
      <c r="C611" s="3">
        <f t="shared" si="33"/>
        <v>0.005189332807</v>
      </c>
      <c r="D611">
        <v>-96.0071</v>
      </c>
      <c r="E611" s="3">
        <f t="shared" si="2"/>
        <v>0.177621355</v>
      </c>
      <c r="F611">
        <v>1.0</v>
      </c>
      <c r="I611" s="3">
        <f t="shared" si="3"/>
        <v>0.000177621355</v>
      </c>
      <c r="J611">
        <f t="shared" si="4"/>
        <v>0.09645995169</v>
      </c>
      <c r="K611">
        <v>1.8414</v>
      </c>
      <c r="L611" s="4">
        <v>0.1</v>
      </c>
      <c r="M611" t="s">
        <v>579</v>
      </c>
      <c r="N611" t="s">
        <v>580</v>
      </c>
      <c r="P611" t="s">
        <v>35</v>
      </c>
      <c r="Q611" s="5"/>
      <c r="S611" s="3">
        <v>192.703</v>
      </c>
      <c r="T611" s="28"/>
      <c r="U611" s="3">
        <f t="shared" si="27"/>
        <v>0.177621355</v>
      </c>
      <c r="V611" t="s">
        <v>443</v>
      </c>
      <c r="W611" t="s">
        <v>38</v>
      </c>
      <c r="X611" t="s">
        <v>581</v>
      </c>
      <c r="Y611" s="11" t="s">
        <v>582</v>
      </c>
      <c r="AB611" s="1">
        <v>213.57</v>
      </c>
      <c r="AC611" s="1">
        <v>4.0</v>
      </c>
      <c r="AD611" s="1">
        <v>5.0</v>
      </c>
      <c r="AE611">
        <f t="shared" si="28"/>
        <v>20</v>
      </c>
      <c r="AF611">
        <f t="shared" si="29"/>
        <v>10.6785</v>
      </c>
      <c r="AG611" s="1" t="s">
        <v>147</v>
      </c>
      <c r="AH611" s="11" t="s">
        <v>583</v>
      </c>
      <c r="AI611" s="6">
        <v>98592.0</v>
      </c>
      <c r="AJ611" s="7">
        <v>300.0</v>
      </c>
      <c r="AK611" s="3">
        <f t="shared" si="30"/>
        <v>9217.36325</v>
      </c>
      <c r="AL611" s="1">
        <f t="shared" si="9"/>
        <v>0.2553466493</v>
      </c>
      <c r="AM611" s="1">
        <v>62.0</v>
      </c>
      <c r="AN611">
        <v>8.0</v>
      </c>
    </row>
    <row r="612" ht="13.5" customHeight="1">
      <c r="A612">
        <v>300.0</v>
      </c>
      <c r="C612" s="3">
        <f t="shared" si="33"/>
        <v>0.007290755322</v>
      </c>
      <c r="D612">
        <v>-49.1829</v>
      </c>
      <c r="E612" s="3">
        <f t="shared" si="2"/>
        <v>0.009953526948</v>
      </c>
      <c r="F612">
        <v>1.0</v>
      </c>
      <c r="I612" s="3">
        <f t="shared" si="3"/>
        <v>0.00003317842316</v>
      </c>
      <c r="J612" t="str">
        <f t="shared" si="4"/>
        <v/>
      </c>
      <c r="L612" s="4">
        <v>0.1</v>
      </c>
      <c r="M612" t="s">
        <v>584</v>
      </c>
      <c r="N612" t="s">
        <v>585</v>
      </c>
      <c r="P612" t="s">
        <v>35</v>
      </c>
      <c r="Q612" s="5"/>
      <c r="S612" s="3">
        <v>137.16</v>
      </c>
      <c r="T612" s="28"/>
      <c r="U612" s="3">
        <f t="shared" si="27"/>
        <v>0.009953526948</v>
      </c>
      <c r="V612" t="s">
        <v>443</v>
      </c>
      <c r="W612" t="s">
        <v>38</v>
      </c>
      <c r="X612" t="s">
        <v>581</v>
      </c>
      <c r="Y612" s="11" t="s">
        <v>582</v>
      </c>
      <c r="AB612" s="1">
        <v>215.14</v>
      </c>
      <c r="AC612">
        <v>4.0</v>
      </c>
      <c r="AD612">
        <v>5.0</v>
      </c>
      <c r="AE612">
        <f t="shared" si="28"/>
        <v>20</v>
      </c>
      <c r="AF612">
        <f t="shared" si="29"/>
        <v>10.757</v>
      </c>
      <c r="AG612" t="s">
        <v>586</v>
      </c>
      <c r="AH612" s="11" t="s">
        <v>587</v>
      </c>
      <c r="AI612" s="6">
        <v>246406.0</v>
      </c>
      <c r="AJ612" s="7">
        <v>293.0</v>
      </c>
      <c r="AK612" s="3">
        <f t="shared" si="30"/>
        <v>2418.957652</v>
      </c>
      <c r="AL612" s="1" t="str">
        <f t="shared" si="9"/>
        <v/>
      </c>
      <c r="AM612" s="1">
        <v>62.0</v>
      </c>
      <c r="AN612">
        <v>8.0</v>
      </c>
    </row>
    <row r="613" ht="13.5" customHeight="1">
      <c r="A613">
        <v>400.0</v>
      </c>
      <c r="C613" s="3">
        <f t="shared" si="33"/>
        <v>0.006446871333</v>
      </c>
      <c r="D613">
        <v>-55.3822</v>
      </c>
      <c r="E613" s="3">
        <f t="shared" si="2"/>
        <v>0.01903055245</v>
      </c>
      <c r="F613">
        <v>1.0</v>
      </c>
      <c r="I613" s="3">
        <f t="shared" si="3"/>
        <v>0.00004757638114</v>
      </c>
      <c r="J613" t="str">
        <f t="shared" si="4"/>
        <v/>
      </c>
      <c r="L613" s="4">
        <v>0.1</v>
      </c>
      <c r="M613" t="s">
        <v>584</v>
      </c>
      <c r="N613" t="s">
        <v>585</v>
      </c>
      <c r="P613" t="s">
        <v>35</v>
      </c>
      <c r="Q613" s="5"/>
      <c r="S613" s="3">
        <v>155.114</v>
      </c>
      <c r="T613" s="28"/>
      <c r="U613" s="3">
        <f t="shared" si="27"/>
        <v>0.01903055245</v>
      </c>
      <c r="V613" t="s">
        <v>443</v>
      </c>
      <c r="W613" t="s">
        <v>38</v>
      </c>
      <c r="X613" t="s">
        <v>581</v>
      </c>
      <c r="Y613" s="11" t="s">
        <v>582</v>
      </c>
      <c r="AB613" s="1">
        <v>215.14</v>
      </c>
      <c r="AC613">
        <v>4.0</v>
      </c>
      <c r="AD613">
        <v>5.0</v>
      </c>
      <c r="AE613">
        <f t="shared" si="28"/>
        <v>20</v>
      </c>
      <c r="AF613">
        <f t="shared" si="29"/>
        <v>10.757</v>
      </c>
      <c r="AG613" t="s">
        <v>586</v>
      </c>
      <c r="AH613" s="11" t="s">
        <v>587</v>
      </c>
      <c r="AI613" s="6">
        <v>246406.0</v>
      </c>
      <c r="AJ613" s="7">
        <v>293.0</v>
      </c>
      <c r="AK613" s="3">
        <f t="shared" si="30"/>
        <v>3067.188077</v>
      </c>
      <c r="AL613" s="1" t="str">
        <f t="shared" si="9"/>
        <v/>
      </c>
      <c r="AM613" s="1">
        <v>62.0</v>
      </c>
      <c r="AN613">
        <v>8.0</v>
      </c>
    </row>
    <row r="614" ht="13.5" customHeight="1">
      <c r="A614">
        <v>700.0</v>
      </c>
      <c r="C614" s="3">
        <f t="shared" si="33"/>
        <v>0.006657302062</v>
      </c>
      <c r="D614">
        <v>-59.9632</v>
      </c>
      <c r="E614" s="3">
        <f t="shared" si="2"/>
        <v>0.03780675302</v>
      </c>
      <c r="F614">
        <v>1.0</v>
      </c>
      <c r="I614" s="3">
        <f t="shared" si="3"/>
        <v>0.00005400964716</v>
      </c>
      <c r="J614" t="str">
        <f t="shared" si="4"/>
        <v/>
      </c>
      <c r="L614" s="4">
        <v>0.1</v>
      </c>
      <c r="M614" t="s">
        <v>584</v>
      </c>
      <c r="N614" t="s">
        <v>585</v>
      </c>
      <c r="P614" t="s">
        <v>35</v>
      </c>
      <c r="Q614" s="5"/>
      <c r="S614" s="3">
        <v>150.211</v>
      </c>
      <c r="T614" s="28"/>
      <c r="U614" s="3">
        <f t="shared" si="27"/>
        <v>0.03780675302</v>
      </c>
      <c r="V614" t="s">
        <v>443</v>
      </c>
      <c r="W614" t="s">
        <v>38</v>
      </c>
      <c r="X614" t="s">
        <v>581</v>
      </c>
      <c r="Y614" s="11" t="s">
        <v>582</v>
      </c>
      <c r="AB614" s="1">
        <v>215.14</v>
      </c>
      <c r="AC614">
        <v>4.0</v>
      </c>
      <c r="AD614">
        <v>5.0</v>
      </c>
      <c r="AE614">
        <f t="shared" si="28"/>
        <v>20</v>
      </c>
      <c r="AF614">
        <f t="shared" si="29"/>
        <v>10.757</v>
      </c>
      <c r="AG614" t="s">
        <v>586</v>
      </c>
      <c r="AH614" s="11" t="s">
        <v>587</v>
      </c>
      <c r="AI614" s="6">
        <v>246406.0</v>
      </c>
      <c r="AJ614" s="7">
        <v>293.0</v>
      </c>
      <c r="AK614" s="3">
        <f t="shared" si="30"/>
        <v>3595.585354</v>
      </c>
      <c r="AL614" s="1" t="str">
        <f t="shared" si="9"/>
        <v/>
      </c>
      <c r="AM614" s="1">
        <v>62.0</v>
      </c>
      <c r="AN614">
        <v>8.0</v>
      </c>
    </row>
    <row r="615" ht="13.5" customHeight="1">
      <c r="A615">
        <v>1000.0</v>
      </c>
      <c r="C615" s="3">
        <f t="shared" si="33"/>
        <v>0.007892597533</v>
      </c>
      <c r="D615">
        <v>-80.4739</v>
      </c>
      <c r="E615" s="3">
        <f t="shared" si="2"/>
        <v>0.08205218313</v>
      </c>
      <c r="F615">
        <v>1.0</v>
      </c>
      <c r="I615" s="3">
        <f t="shared" si="3"/>
        <v>0.00008205218313</v>
      </c>
      <c r="J615" t="str">
        <f t="shared" si="4"/>
        <v/>
      </c>
      <c r="L615" s="4">
        <v>0.1</v>
      </c>
      <c r="M615" t="s">
        <v>584</v>
      </c>
      <c r="N615" t="s">
        <v>585</v>
      </c>
      <c r="P615" t="s">
        <v>35</v>
      </c>
      <c r="Q615" s="5"/>
      <c r="S615" s="3">
        <v>126.701</v>
      </c>
      <c r="T615" s="28"/>
      <c r="U615" s="3">
        <f t="shared" si="27"/>
        <v>0.08205218313</v>
      </c>
      <c r="V615" t="s">
        <v>443</v>
      </c>
      <c r="W615" t="s">
        <v>38</v>
      </c>
      <c r="X615" t="s">
        <v>581</v>
      </c>
      <c r="Y615" s="11" t="s">
        <v>582</v>
      </c>
      <c r="AB615" s="1">
        <v>215.14</v>
      </c>
      <c r="AC615">
        <v>4.0</v>
      </c>
      <c r="AD615">
        <v>5.0</v>
      </c>
      <c r="AE615">
        <f t="shared" si="28"/>
        <v>20</v>
      </c>
      <c r="AF615">
        <f t="shared" si="29"/>
        <v>10.757</v>
      </c>
      <c r="AG615" t="s">
        <v>586</v>
      </c>
      <c r="AH615" s="11" t="s">
        <v>587</v>
      </c>
      <c r="AI615" s="6">
        <v>246406.0</v>
      </c>
      <c r="AJ615" s="7">
        <v>293.0</v>
      </c>
      <c r="AK615" s="3">
        <f t="shared" si="30"/>
        <v>6476.048581</v>
      </c>
      <c r="AL615" s="1" t="str">
        <f t="shared" si="9"/>
        <v/>
      </c>
      <c r="AM615" s="1">
        <v>62.0</v>
      </c>
      <c r="AN615">
        <v>8.0</v>
      </c>
    </row>
    <row r="616" ht="13.5" customHeight="1">
      <c r="A616">
        <v>300.0</v>
      </c>
      <c r="C616" s="3">
        <f t="shared" si="33"/>
        <v>0.01775574487</v>
      </c>
      <c r="D616">
        <v>-86.6384</v>
      </c>
      <c r="E616" s="3">
        <f t="shared" si="2"/>
        <v>0.01268245136</v>
      </c>
      <c r="F616">
        <v>1.0</v>
      </c>
      <c r="I616" s="3">
        <f t="shared" si="3"/>
        <v>0.00004227483786</v>
      </c>
      <c r="J616" t="str">
        <f t="shared" si="4"/>
        <v/>
      </c>
      <c r="L616" s="4">
        <v>0.1</v>
      </c>
      <c r="M616" t="s">
        <v>150</v>
      </c>
      <c r="N616" t="s">
        <v>151</v>
      </c>
      <c r="P616" t="s">
        <v>35</v>
      </c>
      <c r="Q616" s="5"/>
      <c r="S616" s="3">
        <v>56.3198</v>
      </c>
      <c r="T616" s="28"/>
      <c r="U616" s="3">
        <f t="shared" si="27"/>
        <v>0.01268245136</v>
      </c>
      <c r="V616" t="s">
        <v>443</v>
      </c>
      <c r="W616" t="s">
        <v>38</v>
      </c>
      <c r="X616" t="s">
        <v>581</v>
      </c>
      <c r="Y616" s="11" t="s">
        <v>582</v>
      </c>
      <c r="AB616" s="1">
        <v>215.14</v>
      </c>
      <c r="AC616">
        <v>4.0</v>
      </c>
      <c r="AD616">
        <v>5.0</v>
      </c>
      <c r="AE616">
        <f t="shared" si="28"/>
        <v>20</v>
      </c>
      <c r="AF616">
        <f t="shared" si="29"/>
        <v>10.757</v>
      </c>
      <c r="AG616" t="s">
        <v>586</v>
      </c>
      <c r="AH616" s="11" t="s">
        <v>587</v>
      </c>
      <c r="AI616" s="6">
        <v>246406.0</v>
      </c>
      <c r="AJ616" s="7">
        <v>293.0</v>
      </c>
      <c r="AK616" s="3">
        <f t="shared" si="30"/>
        <v>7506.212355</v>
      </c>
      <c r="AL616" s="1" t="str">
        <f t="shared" si="9"/>
        <v/>
      </c>
      <c r="AM616" s="1">
        <v>62.0</v>
      </c>
      <c r="AN616">
        <v>8.0</v>
      </c>
    </row>
    <row r="617" ht="13.5" customHeight="1">
      <c r="A617">
        <v>400.0</v>
      </c>
      <c r="C617" s="3">
        <f t="shared" si="33"/>
        <v>0.0151339506</v>
      </c>
      <c r="D617">
        <v>-91.2314</v>
      </c>
      <c r="E617" s="3">
        <f t="shared" si="2"/>
        <v>0.02199866662</v>
      </c>
      <c r="F617">
        <v>1.0</v>
      </c>
      <c r="I617" s="3">
        <f t="shared" si="3"/>
        <v>0.00005499666655</v>
      </c>
      <c r="J617" t="str">
        <f t="shared" si="4"/>
        <v/>
      </c>
      <c r="L617" s="4">
        <v>0.1</v>
      </c>
      <c r="M617" t="s">
        <v>150</v>
      </c>
      <c r="N617" t="s">
        <v>151</v>
      </c>
      <c r="P617" t="s">
        <v>35</v>
      </c>
      <c r="Q617" s="5"/>
      <c r="S617" s="3">
        <v>66.0766</v>
      </c>
      <c r="T617" s="28"/>
      <c r="U617" s="3">
        <f t="shared" si="27"/>
        <v>0.02199866662</v>
      </c>
      <c r="V617" t="s">
        <v>443</v>
      </c>
      <c r="W617" t="s">
        <v>38</v>
      </c>
      <c r="X617" t="s">
        <v>581</v>
      </c>
      <c r="Y617" s="11" t="s">
        <v>582</v>
      </c>
      <c r="AB617" s="1">
        <v>215.14</v>
      </c>
      <c r="AC617">
        <v>4.0</v>
      </c>
      <c r="AD617">
        <v>5.0</v>
      </c>
      <c r="AE617">
        <f t="shared" si="28"/>
        <v>20</v>
      </c>
      <c r="AF617">
        <f t="shared" si="29"/>
        <v>10.757</v>
      </c>
      <c r="AG617" t="s">
        <v>586</v>
      </c>
      <c r="AH617" s="11" t="s">
        <v>587</v>
      </c>
      <c r="AI617" s="6">
        <v>246406.0</v>
      </c>
      <c r="AJ617" s="7">
        <v>293.0</v>
      </c>
      <c r="AK617" s="3">
        <f t="shared" si="30"/>
        <v>8323.168346</v>
      </c>
      <c r="AL617" s="1" t="str">
        <f t="shared" si="9"/>
        <v/>
      </c>
      <c r="AM617" s="1">
        <v>62.0</v>
      </c>
      <c r="AN617">
        <v>8.0</v>
      </c>
    </row>
    <row r="618" ht="13.5" customHeight="1">
      <c r="A618">
        <v>700.0</v>
      </c>
      <c r="C618" s="3">
        <f t="shared" si="33"/>
        <v>0.01585924602</v>
      </c>
      <c r="D618">
        <v>-102.587</v>
      </c>
      <c r="E618" s="3">
        <f t="shared" si="2"/>
        <v>0.04645154498</v>
      </c>
      <c r="F618">
        <v>1.0</v>
      </c>
      <c r="I618" s="3">
        <f t="shared" si="3"/>
        <v>0.00006635934997</v>
      </c>
      <c r="J618" t="str">
        <f t="shared" si="4"/>
        <v/>
      </c>
      <c r="L618" s="4">
        <v>0.1</v>
      </c>
      <c r="M618" t="s">
        <v>150</v>
      </c>
      <c r="N618" t="s">
        <v>151</v>
      </c>
      <c r="P618" t="s">
        <v>35</v>
      </c>
      <c r="Q618" s="5"/>
      <c r="S618" s="3">
        <v>63.0547</v>
      </c>
      <c r="T618" s="28"/>
      <c r="U618" s="3">
        <f t="shared" si="27"/>
        <v>0.04645154498</v>
      </c>
      <c r="V618" t="s">
        <v>443</v>
      </c>
      <c r="W618" t="s">
        <v>38</v>
      </c>
      <c r="X618" t="s">
        <v>581</v>
      </c>
      <c r="Y618" s="11" t="s">
        <v>582</v>
      </c>
      <c r="AB618" s="1">
        <v>215.14</v>
      </c>
      <c r="AC618">
        <v>4.0</v>
      </c>
      <c r="AD618">
        <v>5.0</v>
      </c>
      <c r="AE618">
        <f t="shared" si="28"/>
        <v>20</v>
      </c>
      <c r="AF618">
        <f t="shared" si="29"/>
        <v>10.757</v>
      </c>
      <c r="AG618" t="s">
        <v>586</v>
      </c>
      <c r="AH618" s="11" t="s">
        <v>587</v>
      </c>
      <c r="AI618" s="6">
        <v>246406.0</v>
      </c>
      <c r="AJ618" s="7">
        <v>293.0</v>
      </c>
      <c r="AK618" s="3">
        <f t="shared" si="30"/>
        <v>10524.09257</v>
      </c>
      <c r="AL618" s="1" t="str">
        <f t="shared" si="9"/>
        <v/>
      </c>
      <c r="AM618" s="1">
        <v>62.0</v>
      </c>
      <c r="AN618">
        <v>8.0</v>
      </c>
    </row>
    <row r="619" ht="13.5" customHeight="1">
      <c r="A619">
        <v>1000.0</v>
      </c>
      <c r="C619" s="3">
        <f t="shared" si="33"/>
        <v>0.01759838376</v>
      </c>
      <c r="D619">
        <v>-107.567</v>
      </c>
      <c r="E619" s="3">
        <f t="shared" si="2"/>
        <v>0.06574842124</v>
      </c>
      <c r="F619">
        <v>1.0</v>
      </c>
      <c r="I619" s="3">
        <f t="shared" si="3"/>
        <v>0.00006574842124</v>
      </c>
      <c r="J619" t="str">
        <f t="shared" si="4"/>
        <v/>
      </c>
      <c r="L619" s="4">
        <v>0.1</v>
      </c>
      <c r="M619" t="s">
        <v>150</v>
      </c>
      <c r="N619" t="s">
        <v>151</v>
      </c>
      <c r="P619" t="s">
        <v>35</v>
      </c>
      <c r="Q619" s="5"/>
      <c r="S619" s="3">
        <v>56.8234</v>
      </c>
      <c r="T619" s="28"/>
      <c r="U619" s="3">
        <f t="shared" si="27"/>
        <v>0.06574842124</v>
      </c>
      <c r="V619" t="s">
        <v>443</v>
      </c>
      <c r="W619" t="s">
        <v>38</v>
      </c>
      <c r="X619" t="s">
        <v>581</v>
      </c>
      <c r="Y619" s="11" t="s">
        <v>582</v>
      </c>
      <c r="AB619" s="1">
        <v>215.14</v>
      </c>
      <c r="AC619">
        <v>4.0</v>
      </c>
      <c r="AD619">
        <v>5.0</v>
      </c>
      <c r="AE619">
        <f t="shared" si="28"/>
        <v>20</v>
      </c>
      <c r="AF619">
        <f t="shared" si="29"/>
        <v>10.757</v>
      </c>
      <c r="AG619" t="s">
        <v>586</v>
      </c>
      <c r="AH619" s="11" t="s">
        <v>587</v>
      </c>
      <c r="AI619" s="6">
        <v>246406.0</v>
      </c>
      <c r="AJ619" s="7">
        <v>293.0</v>
      </c>
      <c r="AK619" s="3">
        <f t="shared" si="30"/>
        <v>11570.65949</v>
      </c>
      <c r="AL619" s="1" t="str">
        <f t="shared" si="9"/>
        <v/>
      </c>
      <c r="AM619" s="1">
        <v>62.0</v>
      </c>
      <c r="AN619">
        <v>8.0</v>
      </c>
    </row>
    <row r="620" ht="13.5" customHeight="1">
      <c r="A620">
        <v>300.0</v>
      </c>
      <c r="C620" s="3">
        <f t="shared" si="33"/>
        <v>0.008634907477</v>
      </c>
      <c r="D620">
        <v>-102.175</v>
      </c>
      <c r="E620" s="3">
        <f t="shared" si="2"/>
        <v>0.03627044292</v>
      </c>
      <c r="F620">
        <v>1.0</v>
      </c>
      <c r="I620" s="3">
        <f t="shared" si="3"/>
        <v>0.0001209014764</v>
      </c>
      <c r="J620" t="str">
        <f t="shared" si="4"/>
        <v/>
      </c>
      <c r="L620" s="4">
        <v>0.1</v>
      </c>
      <c r="M620" t="s">
        <v>588</v>
      </c>
      <c r="N620" t="s">
        <v>178</v>
      </c>
      <c r="P620" t="s">
        <v>35</v>
      </c>
      <c r="Q620" s="5"/>
      <c r="S620" s="3">
        <v>115.809</v>
      </c>
      <c r="T620" s="28"/>
      <c r="U620" s="3">
        <f t="shared" si="27"/>
        <v>0.03627044292</v>
      </c>
      <c r="V620" t="s">
        <v>443</v>
      </c>
      <c r="W620" t="s">
        <v>38</v>
      </c>
      <c r="X620" t="s">
        <v>581</v>
      </c>
      <c r="Y620" s="11" t="s">
        <v>582</v>
      </c>
      <c r="AB620" s="1">
        <v>210.39</v>
      </c>
      <c r="AC620">
        <v>4.0</v>
      </c>
      <c r="AD620">
        <v>5.0</v>
      </c>
      <c r="AE620">
        <f t="shared" si="28"/>
        <v>20</v>
      </c>
      <c r="AF620">
        <f t="shared" si="29"/>
        <v>10.5195</v>
      </c>
      <c r="AG620" t="s">
        <v>135</v>
      </c>
      <c r="AH620" s="11" t="s">
        <v>136</v>
      </c>
      <c r="AI620" s="6">
        <v>164748.0</v>
      </c>
      <c r="AJ620" s="7">
        <v>293.0</v>
      </c>
      <c r="AK620" s="3">
        <f t="shared" si="30"/>
        <v>10439.73063</v>
      </c>
      <c r="AL620" s="1" t="str">
        <f t="shared" si="9"/>
        <v/>
      </c>
      <c r="AM620" s="1">
        <v>62.0</v>
      </c>
      <c r="AN620">
        <v>8.0</v>
      </c>
    </row>
    <row r="621" ht="13.5" customHeight="1">
      <c r="A621">
        <v>400.0</v>
      </c>
      <c r="C621" s="3">
        <f t="shared" si="33"/>
        <v>0.00746898504</v>
      </c>
      <c r="D621">
        <v>-105.968</v>
      </c>
      <c r="E621" s="3">
        <f t="shared" si="2"/>
        <v>0.06013784719</v>
      </c>
      <c r="F621">
        <v>1.0</v>
      </c>
      <c r="I621" s="3">
        <f t="shared" si="3"/>
        <v>0.000150344618</v>
      </c>
      <c r="J621" t="str">
        <f t="shared" si="4"/>
        <v/>
      </c>
      <c r="L621" s="4">
        <v>0.1</v>
      </c>
      <c r="M621" t="s">
        <v>588</v>
      </c>
      <c r="N621" t="s">
        <v>178</v>
      </c>
      <c r="P621" t="s">
        <v>35</v>
      </c>
      <c r="Q621" s="5"/>
      <c r="S621" s="3">
        <v>133.887</v>
      </c>
      <c r="T621" s="28"/>
      <c r="U621" s="3">
        <f t="shared" si="27"/>
        <v>0.06013784719</v>
      </c>
      <c r="V621" t="s">
        <v>443</v>
      </c>
      <c r="W621" t="s">
        <v>38</v>
      </c>
      <c r="X621" t="s">
        <v>581</v>
      </c>
      <c r="Y621" s="11" t="s">
        <v>582</v>
      </c>
      <c r="AB621" s="1">
        <v>210.39</v>
      </c>
      <c r="AC621">
        <v>4.0</v>
      </c>
      <c r="AD621">
        <v>5.0</v>
      </c>
      <c r="AE621">
        <f t="shared" si="28"/>
        <v>20</v>
      </c>
      <c r="AF621">
        <f t="shared" si="29"/>
        <v>10.5195</v>
      </c>
      <c r="AG621" t="s">
        <v>135</v>
      </c>
      <c r="AH621" s="11" t="s">
        <v>136</v>
      </c>
      <c r="AI621" s="6">
        <v>164748.0</v>
      </c>
      <c r="AJ621" s="7">
        <v>293.0</v>
      </c>
      <c r="AK621" s="3">
        <f t="shared" si="30"/>
        <v>11229.21702</v>
      </c>
      <c r="AL621" s="1" t="str">
        <f t="shared" si="9"/>
        <v/>
      </c>
      <c r="AM621" s="1">
        <v>62.0</v>
      </c>
      <c r="AN621">
        <v>8.0</v>
      </c>
    </row>
    <row r="622" ht="13.5" customHeight="1">
      <c r="A622">
        <v>700.0</v>
      </c>
      <c r="C622" s="3">
        <f t="shared" si="33"/>
        <v>0.007884569897</v>
      </c>
      <c r="D622">
        <v>-146.796</v>
      </c>
      <c r="E622" s="3">
        <f t="shared" si="2"/>
        <v>0.1913147594</v>
      </c>
      <c r="F622">
        <v>1.0</v>
      </c>
      <c r="I622" s="3">
        <f t="shared" si="3"/>
        <v>0.0002733067992</v>
      </c>
      <c r="J622" t="str">
        <f t="shared" si="4"/>
        <v/>
      </c>
      <c r="L622" s="4">
        <v>0.1</v>
      </c>
      <c r="M622" t="s">
        <v>588</v>
      </c>
      <c r="N622" t="s">
        <v>178</v>
      </c>
      <c r="P622" t="s">
        <v>35</v>
      </c>
      <c r="Q622" s="5"/>
      <c r="S622" s="3">
        <v>126.83</v>
      </c>
      <c r="T622" s="28"/>
      <c r="U622" s="3">
        <f t="shared" si="27"/>
        <v>0.1913147594</v>
      </c>
      <c r="V622" t="s">
        <v>443</v>
      </c>
      <c r="W622" t="s">
        <v>38</v>
      </c>
      <c r="X622" t="s">
        <v>581</v>
      </c>
      <c r="Y622" s="11" t="s">
        <v>582</v>
      </c>
      <c r="AB622" s="1">
        <v>210.39</v>
      </c>
      <c r="AC622">
        <v>4.0</v>
      </c>
      <c r="AD622">
        <v>5.0</v>
      </c>
      <c r="AE622">
        <f t="shared" si="28"/>
        <v>20</v>
      </c>
      <c r="AF622">
        <f t="shared" si="29"/>
        <v>10.5195</v>
      </c>
      <c r="AG622" t="s">
        <v>135</v>
      </c>
      <c r="AH622" s="11" t="s">
        <v>136</v>
      </c>
      <c r="AI622" s="6">
        <v>164748.0</v>
      </c>
      <c r="AJ622" s="7">
        <v>293.0</v>
      </c>
      <c r="AK622" s="3">
        <f t="shared" si="30"/>
        <v>21549.06562</v>
      </c>
      <c r="AL622" s="1" t="str">
        <f t="shared" si="9"/>
        <v/>
      </c>
      <c r="AM622" s="1">
        <v>62.0</v>
      </c>
      <c r="AN622">
        <v>8.0</v>
      </c>
    </row>
    <row r="623" ht="13.5" customHeight="1">
      <c r="A623">
        <v>1000.0</v>
      </c>
      <c r="C623" s="3">
        <f t="shared" si="33"/>
        <v>0.007834534629</v>
      </c>
      <c r="D623">
        <v>-122.707</v>
      </c>
      <c r="E623" s="3">
        <f t="shared" si="2"/>
        <v>0.1921876482</v>
      </c>
      <c r="F623">
        <v>1.0</v>
      </c>
      <c r="I623" s="3">
        <f t="shared" si="3"/>
        <v>0.0001921876482</v>
      </c>
      <c r="J623" t="str">
        <f t="shared" si="4"/>
        <v/>
      </c>
      <c r="L623" s="4">
        <v>0.1</v>
      </c>
      <c r="M623" t="s">
        <v>588</v>
      </c>
      <c r="N623" t="s">
        <v>178</v>
      </c>
      <c r="P623" t="s">
        <v>35</v>
      </c>
      <c r="Q623" s="5"/>
      <c r="S623" s="3">
        <v>127.64</v>
      </c>
      <c r="T623" s="28"/>
      <c r="U623" s="3">
        <f t="shared" si="27"/>
        <v>0.1921876482</v>
      </c>
      <c r="V623" t="s">
        <v>443</v>
      </c>
      <c r="W623" t="s">
        <v>38</v>
      </c>
      <c r="X623" t="s">
        <v>581</v>
      </c>
      <c r="Y623" s="11" t="s">
        <v>582</v>
      </c>
      <c r="AB623" s="1">
        <v>210.39</v>
      </c>
      <c r="AC623">
        <v>4.0</v>
      </c>
      <c r="AD623">
        <v>5.0</v>
      </c>
      <c r="AE623">
        <f t="shared" si="28"/>
        <v>20</v>
      </c>
      <c r="AF623">
        <f t="shared" si="29"/>
        <v>10.5195</v>
      </c>
      <c r="AG623" t="s">
        <v>135</v>
      </c>
      <c r="AH623" s="11" t="s">
        <v>136</v>
      </c>
      <c r="AI623" s="6">
        <v>164748.0</v>
      </c>
      <c r="AJ623" s="7">
        <v>293.0</v>
      </c>
      <c r="AK623" s="3">
        <f t="shared" si="30"/>
        <v>15057.00785</v>
      </c>
      <c r="AL623" s="1" t="str">
        <f t="shared" si="9"/>
        <v/>
      </c>
      <c r="AM623" s="1">
        <v>62.0</v>
      </c>
      <c r="AN623">
        <v>8.0</v>
      </c>
    </row>
    <row r="624" ht="13.5" customHeight="1">
      <c r="A624">
        <v>300.0</v>
      </c>
      <c r="C624" s="3">
        <f t="shared" si="33"/>
        <v>0.4620388852</v>
      </c>
      <c r="D624">
        <v>-69.9028</v>
      </c>
      <c r="E624" s="3">
        <f t="shared" si="2"/>
        <v>0.0003172720914</v>
      </c>
      <c r="F624">
        <v>1.0</v>
      </c>
      <c r="I624" s="3">
        <f t="shared" si="3"/>
        <v>0.000001057573638</v>
      </c>
      <c r="J624" t="str">
        <f t="shared" si="4"/>
        <v/>
      </c>
      <c r="L624" s="4">
        <v>0.1</v>
      </c>
      <c r="M624" t="s">
        <v>589</v>
      </c>
      <c r="N624" t="s">
        <v>590</v>
      </c>
      <c r="P624" t="s">
        <v>35</v>
      </c>
      <c r="Q624" s="5"/>
      <c r="S624" s="3">
        <v>2.16432</v>
      </c>
      <c r="T624" s="28"/>
      <c r="U624" s="3">
        <f t="shared" si="27"/>
        <v>0.0003172720914</v>
      </c>
      <c r="V624" t="s">
        <v>443</v>
      </c>
      <c r="W624" t="s">
        <v>38</v>
      </c>
      <c r="X624" t="s">
        <v>581</v>
      </c>
      <c r="Y624" s="11" t="s">
        <v>582</v>
      </c>
      <c r="AB624" s="1">
        <v>210.39</v>
      </c>
      <c r="AC624">
        <v>4.0</v>
      </c>
      <c r="AD624">
        <v>5.0</v>
      </c>
      <c r="AE624">
        <f t="shared" si="28"/>
        <v>20</v>
      </c>
      <c r="AF624">
        <f t="shared" si="29"/>
        <v>10.5195</v>
      </c>
      <c r="AG624" t="s">
        <v>135</v>
      </c>
      <c r="AH624" s="11" t="s">
        <v>136</v>
      </c>
      <c r="AI624" s="6">
        <v>164748.0</v>
      </c>
      <c r="AJ624" s="7">
        <v>293.0</v>
      </c>
      <c r="AK624" s="3">
        <f t="shared" si="30"/>
        <v>4886.401448</v>
      </c>
      <c r="AL624" s="1" t="str">
        <f t="shared" si="9"/>
        <v/>
      </c>
      <c r="AM624" s="1">
        <v>62.0</v>
      </c>
      <c r="AN624">
        <v>8.0</v>
      </c>
    </row>
    <row r="625" ht="13.5" customHeight="1">
      <c r="A625">
        <v>400.0</v>
      </c>
      <c r="C625" s="3">
        <f t="shared" si="33"/>
        <v>0.1152837421</v>
      </c>
      <c r="D625">
        <v>-70.9189</v>
      </c>
      <c r="E625" s="3">
        <f t="shared" si="2"/>
        <v>0.001745082276</v>
      </c>
      <c r="F625">
        <v>1.0</v>
      </c>
      <c r="I625" s="3">
        <f t="shared" si="3"/>
        <v>0.00000436270569</v>
      </c>
      <c r="J625" t="str">
        <f t="shared" si="4"/>
        <v/>
      </c>
      <c r="L625" s="4">
        <v>0.1</v>
      </c>
      <c r="M625" t="s">
        <v>589</v>
      </c>
      <c r="N625" t="s">
        <v>590</v>
      </c>
      <c r="P625" t="s">
        <v>35</v>
      </c>
      <c r="Q625" s="5"/>
      <c r="S625" s="3">
        <v>8.67425</v>
      </c>
      <c r="T625" s="28"/>
      <c r="U625" s="3">
        <f t="shared" si="27"/>
        <v>0.001745082276</v>
      </c>
      <c r="V625" t="s">
        <v>443</v>
      </c>
      <c r="W625" t="s">
        <v>38</v>
      </c>
      <c r="X625" t="s">
        <v>581</v>
      </c>
      <c r="Y625" s="11" t="s">
        <v>582</v>
      </c>
      <c r="AB625" s="1">
        <v>210.39</v>
      </c>
      <c r="AC625">
        <v>4.0</v>
      </c>
      <c r="AD625">
        <v>5.0</v>
      </c>
      <c r="AE625">
        <f t="shared" si="28"/>
        <v>20</v>
      </c>
      <c r="AF625">
        <f t="shared" si="29"/>
        <v>10.5195</v>
      </c>
      <c r="AG625" t="s">
        <v>135</v>
      </c>
      <c r="AH625" s="11" t="s">
        <v>136</v>
      </c>
      <c r="AI625" s="6">
        <v>164748.0</v>
      </c>
      <c r="AJ625" s="7">
        <v>293.0</v>
      </c>
      <c r="AK625" s="3">
        <f t="shared" si="30"/>
        <v>5029.490377</v>
      </c>
      <c r="AL625" s="1" t="str">
        <f t="shared" si="9"/>
        <v/>
      </c>
      <c r="AM625" s="1">
        <v>62.0</v>
      </c>
      <c r="AN625">
        <v>8.0</v>
      </c>
    </row>
    <row r="626" ht="13.5" customHeight="1">
      <c r="A626">
        <v>700.0</v>
      </c>
      <c r="C626" s="3">
        <f t="shared" si="33"/>
        <v>0.06706638231</v>
      </c>
      <c r="D626">
        <v>-81.0778</v>
      </c>
      <c r="E626" s="3">
        <f t="shared" si="2"/>
        <v>0.006861152486</v>
      </c>
      <c r="F626">
        <v>1.0</v>
      </c>
      <c r="I626" s="3">
        <f t="shared" si="3"/>
        <v>0.000009801646409</v>
      </c>
      <c r="J626" t="str">
        <f t="shared" si="4"/>
        <v/>
      </c>
      <c r="L626" s="4">
        <v>0.1</v>
      </c>
      <c r="M626" t="s">
        <v>589</v>
      </c>
      <c r="N626" t="s">
        <v>590</v>
      </c>
      <c r="P626" t="s">
        <v>35</v>
      </c>
      <c r="Q626" s="5"/>
      <c r="S626" s="3">
        <v>14.9106</v>
      </c>
      <c r="T626" s="28"/>
      <c r="U626" s="3">
        <f t="shared" si="27"/>
        <v>0.006861152486</v>
      </c>
      <c r="V626" t="s">
        <v>443</v>
      </c>
      <c r="W626" t="s">
        <v>38</v>
      </c>
      <c r="X626" t="s">
        <v>581</v>
      </c>
      <c r="Y626" s="11" t="s">
        <v>582</v>
      </c>
      <c r="AB626" s="1">
        <v>210.39</v>
      </c>
      <c r="AC626">
        <v>4.0</v>
      </c>
      <c r="AD626">
        <v>5.0</v>
      </c>
      <c r="AE626">
        <f t="shared" si="28"/>
        <v>20</v>
      </c>
      <c r="AF626">
        <f t="shared" si="29"/>
        <v>10.5195</v>
      </c>
      <c r="AG626" t="s">
        <v>135</v>
      </c>
      <c r="AH626" s="11" t="s">
        <v>136</v>
      </c>
      <c r="AI626" s="6">
        <v>164748.0</v>
      </c>
      <c r="AJ626" s="7">
        <v>293.0</v>
      </c>
      <c r="AK626" s="3">
        <f t="shared" si="30"/>
        <v>6573.609653</v>
      </c>
      <c r="AL626" s="1" t="str">
        <f t="shared" si="9"/>
        <v/>
      </c>
      <c r="AM626" s="1">
        <v>62.0</v>
      </c>
      <c r="AN626">
        <v>8.0</v>
      </c>
    </row>
    <row r="627" ht="13.5" customHeight="1">
      <c r="A627">
        <v>1000.0</v>
      </c>
      <c r="C627" s="3">
        <f t="shared" si="33"/>
        <v>0.06423185129</v>
      </c>
      <c r="D627">
        <v>-70.1149</v>
      </c>
      <c r="E627" s="3">
        <f t="shared" si="2"/>
        <v>0.007653678204</v>
      </c>
      <c r="F627">
        <v>1.0</v>
      </c>
      <c r="I627" s="3">
        <f t="shared" si="3"/>
        <v>0.000007653678204</v>
      </c>
      <c r="J627" t="str">
        <f t="shared" si="4"/>
        <v/>
      </c>
      <c r="L627" s="4">
        <v>0.1</v>
      </c>
      <c r="M627" t="s">
        <v>589</v>
      </c>
      <c r="N627" t="s">
        <v>590</v>
      </c>
      <c r="P627" t="s">
        <v>35</v>
      </c>
      <c r="Q627" s="5"/>
      <c r="S627" s="3">
        <v>15.5686</v>
      </c>
      <c r="T627" s="28"/>
      <c r="U627" s="3">
        <f t="shared" si="27"/>
        <v>0.007653678204</v>
      </c>
      <c r="V627" t="s">
        <v>443</v>
      </c>
      <c r="W627" t="s">
        <v>38</v>
      </c>
      <c r="X627" t="s">
        <v>581</v>
      </c>
      <c r="Y627" s="11" t="s">
        <v>582</v>
      </c>
      <c r="AB627" s="1">
        <v>210.39</v>
      </c>
      <c r="AC627">
        <v>4.0</v>
      </c>
      <c r="AD627">
        <v>5.0</v>
      </c>
      <c r="AE627">
        <f t="shared" si="28"/>
        <v>20</v>
      </c>
      <c r="AF627">
        <f t="shared" si="29"/>
        <v>10.5195</v>
      </c>
      <c r="AG627" t="s">
        <v>135</v>
      </c>
      <c r="AH627" s="11" t="s">
        <v>136</v>
      </c>
      <c r="AI627" s="6">
        <v>164748.0</v>
      </c>
      <c r="AJ627" s="7">
        <v>293.0</v>
      </c>
      <c r="AK627" s="3">
        <f t="shared" si="30"/>
        <v>4916.099202</v>
      </c>
      <c r="AL627" s="1" t="str">
        <f t="shared" si="9"/>
        <v/>
      </c>
      <c r="AM627" s="1">
        <v>62.0</v>
      </c>
      <c r="AN627">
        <v>8.0</v>
      </c>
    </row>
    <row r="628" ht="13.5" customHeight="1">
      <c r="A628">
        <v>300.0</v>
      </c>
      <c r="C628" s="3">
        <f t="shared" si="33"/>
        <v>0.007963495337</v>
      </c>
      <c r="D628">
        <v>-93.0096</v>
      </c>
      <c r="E628" s="3">
        <f t="shared" si="2"/>
        <v>0.03258915335</v>
      </c>
      <c r="F628">
        <v>1.0</v>
      </c>
      <c r="I628" s="3">
        <f t="shared" si="3"/>
        <v>0.0001086305112</v>
      </c>
      <c r="J628" t="str">
        <f t="shared" si="4"/>
        <v/>
      </c>
      <c r="L628" s="4">
        <v>0.1</v>
      </c>
      <c r="M628" t="s">
        <v>591</v>
      </c>
      <c r="N628" t="s">
        <v>36</v>
      </c>
      <c r="P628" t="s">
        <v>35</v>
      </c>
      <c r="Q628" s="5"/>
      <c r="S628" s="3">
        <v>125.573</v>
      </c>
      <c r="T628" s="28"/>
      <c r="U628" s="3">
        <f t="shared" si="27"/>
        <v>0.03258915335</v>
      </c>
      <c r="V628" t="s">
        <v>443</v>
      </c>
      <c r="W628" t="s">
        <v>38</v>
      </c>
      <c r="X628" t="s">
        <v>581</v>
      </c>
      <c r="Y628" s="11" t="s">
        <v>582</v>
      </c>
      <c r="AB628" s="1">
        <v>212.03</v>
      </c>
      <c r="AC628">
        <v>4.0</v>
      </c>
      <c r="AD628">
        <v>5.0</v>
      </c>
      <c r="AE628">
        <f t="shared" si="28"/>
        <v>20</v>
      </c>
      <c r="AF628">
        <f t="shared" si="29"/>
        <v>10.6015</v>
      </c>
      <c r="AG628" t="s">
        <v>135</v>
      </c>
      <c r="AH628" s="11" t="s">
        <v>136</v>
      </c>
      <c r="AI628" s="6">
        <v>164745.0</v>
      </c>
      <c r="AJ628" s="7">
        <v>293.0</v>
      </c>
      <c r="AK628" s="3">
        <f t="shared" si="30"/>
        <v>8650.785692</v>
      </c>
      <c r="AL628" s="1" t="str">
        <f t="shared" si="9"/>
        <v/>
      </c>
      <c r="AM628" s="1">
        <v>62.0</v>
      </c>
      <c r="AN628">
        <v>8.0</v>
      </c>
    </row>
    <row r="629" ht="13.5" customHeight="1">
      <c r="A629">
        <v>400.0</v>
      </c>
      <c r="C629" s="3">
        <f t="shared" si="33"/>
        <v>0.006990171818</v>
      </c>
      <c r="D629">
        <v>-98.403</v>
      </c>
      <c r="E629" s="3">
        <f t="shared" si="2"/>
        <v>0.05541008525</v>
      </c>
      <c r="F629">
        <v>1.0</v>
      </c>
      <c r="I629" s="3">
        <f t="shared" si="3"/>
        <v>0.0001385252131</v>
      </c>
      <c r="J629" t="str">
        <f t="shared" si="4"/>
        <v/>
      </c>
      <c r="L629" s="4">
        <v>0.1</v>
      </c>
      <c r="M629" t="s">
        <v>591</v>
      </c>
      <c r="N629" t="s">
        <v>36</v>
      </c>
      <c r="P629" t="s">
        <v>35</v>
      </c>
      <c r="Q629" s="5"/>
      <c r="S629" s="3">
        <v>143.058</v>
      </c>
      <c r="T629" s="28"/>
      <c r="U629" s="3">
        <f t="shared" si="27"/>
        <v>0.05541008525</v>
      </c>
      <c r="V629" t="s">
        <v>443</v>
      </c>
      <c r="W629" t="s">
        <v>38</v>
      </c>
      <c r="X629" t="s">
        <v>581</v>
      </c>
      <c r="Y629" s="11" t="s">
        <v>582</v>
      </c>
      <c r="AB629" s="1">
        <v>212.03</v>
      </c>
      <c r="AC629">
        <v>4.0</v>
      </c>
      <c r="AD629">
        <v>5.0</v>
      </c>
      <c r="AE629">
        <f t="shared" si="28"/>
        <v>20</v>
      </c>
      <c r="AF629">
        <f t="shared" si="29"/>
        <v>10.6015</v>
      </c>
      <c r="AG629" t="s">
        <v>135</v>
      </c>
      <c r="AH629" s="11" t="s">
        <v>136</v>
      </c>
      <c r="AI629" s="6">
        <v>164745.0</v>
      </c>
      <c r="AJ629" s="7">
        <v>293.0</v>
      </c>
      <c r="AK629" s="3">
        <f t="shared" si="30"/>
        <v>9683.150409</v>
      </c>
      <c r="AL629" s="1" t="str">
        <f t="shared" si="9"/>
        <v/>
      </c>
      <c r="AM629" s="1">
        <v>62.0</v>
      </c>
      <c r="AN629">
        <v>8.0</v>
      </c>
    </row>
    <row r="630" ht="13.5" customHeight="1">
      <c r="A630">
        <v>700.0</v>
      </c>
      <c r="C630" s="3">
        <f t="shared" si="33"/>
        <v>0.008549054475</v>
      </c>
      <c r="D630">
        <v>-116.934</v>
      </c>
      <c r="E630" s="3">
        <f t="shared" si="2"/>
        <v>0.1119596591</v>
      </c>
      <c r="F630">
        <v>1.0</v>
      </c>
      <c r="I630" s="3">
        <f t="shared" si="3"/>
        <v>0.0001599423702</v>
      </c>
      <c r="J630" t="str">
        <f t="shared" si="4"/>
        <v/>
      </c>
      <c r="L630" s="4">
        <v>0.1</v>
      </c>
      <c r="M630" t="s">
        <v>591</v>
      </c>
      <c r="N630" t="s">
        <v>36</v>
      </c>
      <c r="P630" t="s">
        <v>35</v>
      </c>
      <c r="Q630" s="5"/>
      <c r="S630" s="3">
        <v>116.972</v>
      </c>
      <c r="T630" s="28"/>
      <c r="U630" s="3">
        <f t="shared" si="27"/>
        <v>0.1119596591</v>
      </c>
      <c r="V630" t="s">
        <v>443</v>
      </c>
      <c r="W630" t="s">
        <v>38</v>
      </c>
      <c r="X630" t="s">
        <v>581</v>
      </c>
      <c r="Y630" s="11" t="s">
        <v>582</v>
      </c>
      <c r="AB630" s="1">
        <v>212.03</v>
      </c>
      <c r="AC630">
        <v>4.0</v>
      </c>
      <c r="AD630">
        <v>5.0</v>
      </c>
      <c r="AE630">
        <f t="shared" si="28"/>
        <v>20</v>
      </c>
      <c r="AF630">
        <f t="shared" si="29"/>
        <v>10.6015</v>
      </c>
      <c r="AG630" t="s">
        <v>135</v>
      </c>
      <c r="AH630" s="11" t="s">
        <v>136</v>
      </c>
      <c r="AI630" s="6">
        <v>164745.0</v>
      </c>
      <c r="AJ630" s="7">
        <v>293.0</v>
      </c>
      <c r="AK630" s="3">
        <f t="shared" si="30"/>
        <v>13673.56036</v>
      </c>
      <c r="AL630" s="1" t="str">
        <f t="shared" si="9"/>
        <v/>
      </c>
      <c r="AM630" s="1">
        <v>62.0</v>
      </c>
      <c r="AN630">
        <v>8.0</v>
      </c>
    </row>
    <row r="631" ht="13.5" customHeight="1">
      <c r="A631">
        <v>1000.0</v>
      </c>
      <c r="C631" s="3">
        <f t="shared" si="33"/>
        <v>0.01028569548</v>
      </c>
      <c r="D631">
        <v>-88.437</v>
      </c>
      <c r="E631" s="3">
        <f t="shared" si="2"/>
        <v>0.07603864013</v>
      </c>
      <c r="F631">
        <v>1.0</v>
      </c>
      <c r="I631" s="3">
        <f t="shared" si="3"/>
        <v>0.00007603864013</v>
      </c>
      <c r="J631" t="str">
        <f t="shared" si="4"/>
        <v/>
      </c>
      <c r="L631" s="4">
        <v>0.1</v>
      </c>
      <c r="M631" t="s">
        <v>591</v>
      </c>
      <c r="N631" t="s">
        <v>36</v>
      </c>
      <c r="P631" t="s">
        <v>35</v>
      </c>
      <c r="Q631" s="5"/>
      <c r="S631" s="3">
        <v>97.2224</v>
      </c>
      <c r="T631" s="28"/>
      <c r="U631" s="3">
        <f t="shared" si="27"/>
        <v>0.07603864013</v>
      </c>
      <c r="V631" t="s">
        <v>443</v>
      </c>
      <c r="W631" t="s">
        <v>38</v>
      </c>
      <c r="X631" t="s">
        <v>581</v>
      </c>
      <c r="Y631" s="11" t="s">
        <v>582</v>
      </c>
      <c r="AB631" s="1">
        <v>212.03</v>
      </c>
      <c r="AC631">
        <v>4.0</v>
      </c>
      <c r="AD631">
        <v>5.0</v>
      </c>
      <c r="AE631">
        <f t="shared" si="28"/>
        <v>20</v>
      </c>
      <c r="AF631">
        <f t="shared" si="29"/>
        <v>10.6015</v>
      </c>
      <c r="AG631" t="s">
        <v>135</v>
      </c>
      <c r="AH631" s="11" t="s">
        <v>136</v>
      </c>
      <c r="AI631" s="6">
        <v>164745.0</v>
      </c>
      <c r="AJ631" s="7">
        <v>293.0</v>
      </c>
      <c r="AK631" s="3">
        <f t="shared" si="30"/>
        <v>7821.102969</v>
      </c>
      <c r="AL631" s="1" t="str">
        <f t="shared" si="9"/>
        <v/>
      </c>
      <c r="AM631" s="1">
        <v>62.0</v>
      </c>
      <c r="AN631">
        <v>8.0</v>
      </c>
    </row>
    <row r="632" ht="13.5" customHeight="1">
      <c r="A632">
        <v>300.0</v>
      </c>
      <c r="C632" s="3">
        <f t="shared" si="33"/>
        <v>0.04453827174</v>
      </c>
      <c r="D632">
        <v>-274.285</v>
      </c>
      <c r="E632" s="3">
        <f t="shared" si="2"/>
        <v>0.05067479605</v>
      </c>
      <c r="F632">
        <v>1.0</v>
      </c>
      <c r="I632" s="3">
        <f t="shared" si="3"/>
        <v>0.0001689159868</v>
      </c>
      <c r="J632" t="str">
        <f t="shared" si="4"/>
        <v/>
      </c>
      <c r="L632" s="4">
        <v>0.1</v>
      </c>
      <c r="M632" t="s">
        <v>592</v>
      </c>
      <c r="N632" t="s">
        <v>593</v>
      </c>
      <c r="P632" t="s">
        <v>35</v>
      </c>
      <c r="Q632" s="5"/>
      <c r="S632" s="3">
        <v>22.4526</v>
      </c>
      <c r="T632" s="28"/>
      <c r="U632" s="3">
        <f t="shared" si="27"/>
        <v>0.05067479605</v>
      </c>
      <c r="V632" t="s">
        <v>443</v>
      </c>
      <c r="W632" t="s">
        <v>38</v>
      </c>
      <c r="X632" t="s">
        <v>581</v>
      </c>
      <c r="Y632" s="11" t="s">
        <v>582</v>
      </c>
      <c r="AB632" s="1">
        <v>212.03</v>
      </c>
      <c r="AC632">
        <v>4.0</v>
      </c>
      <c r="AD632">
        <v>5.0</v>
      </c>
      <c r="AE632">
        <f t="shared" si="28"/>
        <v>20</v>
      </c>
      <c r="AF632">
        <f t="shared" si="29"/>
        <v>10.6015</v>
      </c>
      <c r="AG632" t="s">
        <v>135</v>
      </c>
      <c r="AH632" s="11" t="s">
        <v>136</v>
      </c>
      <c r="AI632" s="6">
        <v>164745.0</v>
      </c>
      <c r="AJ632" s="7">
        <v>293.0</v>
      </c>
      <c r="AK632" s="3">
        <f t="shared" si="30"/>
        <v>75232.26123</v>
      </c>
      <c r="AL632" s="1" t="str">
        <f t="shared" si="9"/>
        <v/>
      </c>
      <c r="AM632" s="1">
        <v>62.0</v>
      </c>
      <c r="AN632">
        <v>8.0</v>
      </c>
    </row>
    <row r="633" ht="13.5" customHeight="1">
      <c r="A633">
        <v>400.0</v>
      </c>
      <c r="C633" s="3">
        <f t="shared" si="33"/>
        <v>0.05246920058</v>
      </c>
      <c r="D633">
        <v>-266.152</v>
      </c>
      <c r="E633" s="3">
        <f t="shared" si="2"/>
        <v>0.05400264256</v>
      </c>
      <c r="F633">
        <v>1.0</v>
      </c>
      <c r="I633" s="3">
        <f t="shared" si="3"/>
        <v>0.0001350066064</v>
      </c>
      <c r="J633" t="str">
        <f t="shared" si="4"/>
        <v/>
      </c>
      <c r="L633" s="4">
        <v>0.1</v>
      </c>
      <c r="M633" t="s">
        <v>592</v>
      </c>
      <c r="N633" t="s">
        <v>593</v>
      </c>
      <c r="P633" t="s">
        <v>35</v>
      </c>
      <c r="Q633" s="5"/>
      <c r="S633" s="3">
        <v>19.0588</v>
      </c>
      <c r="T633" s="28"/>
      <c r="U633" s="3">
        <f t="shared" si="27"/>
        <v>0.05400264256</v>
      </c>
      <c r="V633" t="s">
        <v>443</v>
      </c>
      <c r="W633" t="s">
        <v>38</v>
      </c>
      <c r="X633" t="s">
        <v>581</v>
      </c>
      <c r="Y633" s="11" t="s">
        <v>582</v>
      </c>
      <c r="AB633" s="1">
        <v>212.03</v>
      </c>
      <c r="AC633">
        <v>4.0</v>
      </c>
      <c r="AD633">
        <v>5.0</v>
      </c>
      <c r="AE633">
        <f t="shared" si="28"/>
        <v>20</v>
      </c>
      <c r="AF633">
        <f t="shared" si="29"/>
        <v>10.6015</v>
      </c>
      <c r="AG633" t="s">
        <v>135</v>
      </c>
      <c r="AH633" s="11" t="s">
        <v>136</v>
      </c>
      <c r="AI633" s="6">
        <v>164745.0</v>
      </c>
      <c r="AJ633" s="7">
        <v>293.0</v>
      </c>
      <c r="AK633" s="3">
        <f t="shared" si="30"/>
        <v>70836.8871</v>
      </c>
      <c r="AL633" s="1" t="str">
        <f t="shared" si="9"/>
        <v/>
      </c>
      <c r="AM633" s="1">
        <v>62.0</v>
      </c>
      <c r="AN633">
        <v>8.0</v>
      </c>
    </row>
    <row r="634" ht="13.5" customHeight="1">
      <c r="A634">
        <v>700.0</v>
      </c>
      <c r="C634" s="3">
        <f t="shared" si="33"/>
        <v>0.06050229001</v>
      </c>
      <c r="D634">
        <v>-277.092</v>
      </c>
      <c r="E634" s="3">
        <f t="shared" si="2"/>
        <v>0.08883297395</v>
      </c>
      <c r="F634">
        <v>1.0</v>
      </c>
      <c r="I634" s="3">
        <f t="shared" si="3"/>
        <v>0.0001269042485</v>
      </c>
      <c r="J634" t="str">
        <f t="shared" si="4"/>
        <v/>
      </c>
      <c r="L634" s="4">
        <v>0.1</v>
      </c>
      <c r="M634" t="s">
        <v>592</v>
      </c>
      <c r="N634" t="s">
        <v>593</v>
      </c>
      <c r="P634" t="s">
        <v>35</v>
      </c>
      <c r="Q634" s="5"/>
      <c r="S634" s="3">
        <v>16.5283</v>
      </c>
      <c r="T634" s="28"/>
      <c r="U634" s="3">
        <f t="shared" si="27"/>
        <v>0.08883297395</v>
      </c>
      <c r="V634" t="s">
        <v>443</v>
      </c>
      <c r="W634" t="s">
        <v>38</v>
      </c>
      <c r="X634" t="s">
        <v>581</v>
      </c>
      <c r="Y634" s="11" t="s">
        <v>582</v>
      </c>
      <c r="AB634" s="1">
        <v>212.03</v>
      </c>
      <c r="AC634">
        <v>4.0</v>
      </c>
      <c r="AD634">
        <v>5.0</v>
      </c>
      <c r="AE634">
        <f t="shared" si="28"/>
        <v>20</v>
      </c>
      <c r="AF634">
        <f t="shared" si="29"/>
        <v>10.6015</v>
      </c>
      <c r="AG634" t="s">
        <v>135</v>
      </c>
      <c r="AH634" s="11" t="s">
        <v>136</v>
      </c>
      <c r="AI634" s="6">
        <v>164745.0</v>
      </c>
      <c r="AJ634" s="7">
        <v>293.0</v>
      </c>
      <c r="AK634" s="3">
        <f t="shared" si="30"/>
        <v>76779.97646</v>
      </c>
      <c r="AL634" s="1" t="str">
        <f t="shared" si="9"/>
        <v/>
      </c>
      <c r="AM634" s="1">
        <v>62.0</v>
      </c>
      <c r="AN634">
        <v>8.0</v>
      </c>
    </row>
    <row r="635" ht="13.5" customHeight="1">
      <c r="A635">
        <v>1000.0</v>
      </c>
      <c r="C635" s="3">
        <f t="shared" si="33"/>
        <v>0.04681735613</v>
      </c>
      <c r="D635">
        <v>-114.746</v>
      </c>
      <c r="E635" s="3">
        <f t="shared" si="2"/>
        <v>0.02812342602</v>
      </c>
      <c r="F635">
        <v>1.0</v>
      </c>
      <c r="I635" s="3">
        <f t="shared" si="3"/>
        <v>0.00002812342602</v>
      </c>
      <c r="J635" t="str">
        <f t="shared" si="4"/>
        <v/>
      </c>
      <c r="L635" s="4">
        <v>0.1</v>
      </c>
      <c r="M635" t="s">
        <v>592</v>
      </c>
      <c r="N635" t="s">
        <v>593</v>
      </c>
      <c r="P635" t="s">
        <v>35</v>
      </c>
      <c r="Q635" s="5"/>
      <c r="S635" s="3">
        <v>21.3596</v>
      </c>
      <c r="T635" s="28"/>
      <c r="U635" s="3">
        <f t="shared" si="27"/>
        <v>0.02812342602</v>
      </c>
      <c r="V635" t="s">
        <v>443</v>
      </c>
      <c r="W635" t="s">
        <v>38</v>
      </c>
      <c r="X635" t="s">
        <v>581</v>
      </c>
      <c r="Y635" s="11" t="s">
        <v>582</v>
      </c>
      <c r="AB635" s="1">
        <v>212.03</v>
      </c>
      <c r="AC635">
        <v>4.0</v>
      </c>
      <c r="AD635">
        <v>5.0</v>
      </c>
      <c r="AE635">
        <f t="shared" si="28"/>
        <v>20</v>
      </c>
      <c r="AF635">
        <f t="shared" si="29"/>
        <v>10.6015</v>
      </c>
      <c r="AG635" t="s">
        <v>135</v>
      </c>
      <c r="AH635" s="11" t="s">
        <v>136</v>
      </c>
      <c r="AI635" s="6">
        <v>164745.0</v>
      </c>
      <c r="AJ635" s="7">
        <v>293.0</v>
      </c>
      <c r="AK635" s="3">
        <f t="shared" si="30"/>
        <v>13166.64452</v>
      </c>
      <c r="AL635" s="1" t="str">
        <f t="shared" si="9"/>
        <v/>
      </c>
      <c r="AM635" s="1">
        <v>62.0</v>
      </c>
      <c r="AN635">
        <v>8.0</v>
      </c>
    </row>
    <row r="636" ht="13.5" customHeight="1">
      <c r="A636">
        <v>300.0</v>
      </c>
      <c r="C636" s="3">
        <f t="shared" si="33"/>
        <v>0.2149931955</v>
      </c>
      <c r="D636">
        <v>-348.389</v>
      </c>
      <c r="E636" s="3">
        <f t="shared" si="2"/>
        <v>0.01693656793</v>
      </c>
      <c r="F636">
        <v>1.0</v>
      </c>
      <c r="I636" s="3">
        <f t="shared" si="3"/>
        <v>0.00005645522644</v>
      </c>
      <c r="J636" t="str">
        <f t="shared" si="4"/>
        <v/>
      </c>
      <c r="L636" s="4">
        <v>0.1</v>
      </c>
      <c r="M636" t="s">
        <v>594</v>
      </c>
      <c r="N636" t="s">
        <v>595</v>
      </c>
      <c r="P636" t="s">
        <v>35</v>
      </c>
      <c r="Q636" s="5"/>
      <c r="S636" s="3">
        <v>4.65131</v>
      </c>
      <c r="T636" s="28"/>
      <c r="U636" s="3">
        <f t="shared" si="27"/>
        <v>0.01693656793</v>
      </c>
      <c r="V636" t="s">
        <v>443</v>
      </c>
      <c r="W636" t="s">
        <v>38</v>
      </c>
      <c r="X636" t="s">
        <v>581</v>
      </c>
      <c r="Y636" s="11" t="s">
        <v>582</v>
      </c>
      <c r="AB636" s="1">
        <v>212.03</v>
      </c>
      <c r="AC636">
        <v>4.0</v>
      </c>
      <c r="AD636">
        <v>5.0</v>
      </c>
      <c r="AE636">
        <f t="shared" si="28"/>
        <v>20</v>
      </c>
      <c r="AF636">
        <f t="shared" si="29"/>
        <v>10.6015</v>
      </c>
      <c r="AG636" t="s">
        <v>135</v>
      </c>
      <c r="AH636" s="11" t="s">
        <v>136</v>
      </c>
      <c r="AI636" s="6">
        <v>164745.0</v>
      </c>
      <c r="AJ636" s="7">
        <v>293.0</v>
      </c>
      <c r="AK636" s="3">
        <f t="shared" si="30"/>
        <v>121374.8953</v>
      </c>
      <c r="AL636" s="1" t="str">
        <f t="shared" si="9"/>
        <v/>
      </c>
      <c r="AM636" s="1">
        <v>62.0</v>
      </c>
      <c r="AN636">
        <v>8.0</v>
      </c>
    </row>
    <row r="637" ht="13.5" customHeight="1">
      <c r="A637">
        <v>400.0</v>
      </c>
      <c r="C637" s="3">
        <f t="shared" si="33"/>
        <v>0.2046136281</v>
      </c>
      <c r="D637">
        <v>-356.591</v>
      </c>
      <c r="E637" s="3">
        <f t="shared" si="2"/>
        <v>0.02485800041</v>
      </c>
      <c r="F637">
        <v>1.0</v>
      </c>
      <c r="I637" s="3">
        <f t="shared" si="3"/>
        <v>0.00006214500103</v>
      </c>
      <c r="J637" t="str">
        <f t="shared" si="4"/>
        <v/>
      </c>
      <c r="L637" s="4">
        <v>0.1</v>
      </c>
      <c r="M637" t="s">
        <v>594</v>
      </c>
      <c r="N637" t="s">
        <v>595</v>
      </c>
      <c r="P637" t="s">
        <v>35</v>
      </c>
      <c r="Q637" s="5"/>
      <c r="S637" s="3">
        <v>4.88726</v>
      </c>
      <c r="T637" s="28"/>
      <c r="U637" s="3">
        <f t="shared" si="27"/>
        <v>0.02485800041</v>
      </c>
      <c r="V637" t="s">
        <v>443</v>
      </c>
      <c r="W637" t="s">
        <v>38</v>
      </c>
      <c r="X637" t="s">
        <v>581</v>
      </c>
      <c r="Y637" s="11" t="s">
        <v>582</v>
      </c>
      <c r="AB637" s="1">
        <v>212.03</v>
      </c>
      <c r="AC637">
        <v>4.0</v>
      </c>
      <c r="AD637">
        <v>5.0</v>
      </c>
      <c r="AE637">
        <f t="shared" si="28"/>
        <v>20</v>
      </c>
      <c r="AF637">
        <f t="shared" si="29"/>
        <v>10.6015</v>
      </c>
      <c r="AG637" t="s">
        <v>135</v>
      </c>
      <c r="AH637" s="11" t="s">
        <v>136</v>
      </c>
      <c r="AI637" s="6">
        <v>164745.0</v>
      </c>
      <c r="AJ637" s="7">
        <v>293.0</v>
      </c>
      <c r="AK637" s="3">
        <f t="shared" si="30"/>
        <v>127157.1413</v>
      </c>
      <c r="AL637" s="1" t="str">
        <f t="shared" si="9"/>
        <v/>
      </c>
      <c r="AM637" s="1">
        <v>62.0</v>
      </c>
      <c r="AN637">
        <v>8.0</v>
      </c>
    </row>
    <row r="638" ht="13.5" customHeight="1">
      <c r="A638">
        <v>700.0</v>
      </c>
      <c r="C638" s="3">
        <f t="shared" si="33"/>
        <v>0.2307976366</v>
      </c>
      <c r="D638">
        <v>-410.971</v>
      </c>
      <c r="E638" s="3">
        <f t="shared" si="2"/>
        <v>0.0512258339</v>
      </c>
      <c r="F638">
        <v>1.0</v>
      </c>
      <c r="I638" s="3">
        <f t="shared" si="3"/>
        <v>0.00007317976272</v>
      </c>
      <c r="J638" t="str">
        <f t="shared" si="4"/>
        <v/>
      </c>
      <c r="L638" s="4">
        <v>0.1</v>
      </c>
      <c r="M638" t="s">
        <v>594</v>
      </c>
      <c r="N638" t="s">
        <v>595</v>
      </c>
      <c r="P638" t="s">
        <v>35</v>
      </c>
      <c r="Q638" s="5"/>
      <c r="S638" s="3">
        <v>4.3328</v>
      </c>
      <c r="T638" s="28"/>
      <c r="U638" s="3">
        <f t="shared" si="27"/>
        <v>0.0512258339</v>
      </c>
      <c r="V638" t="s">
        <v>443</v>
      </c>
      <c r="W638" t="s">
        <v>38</v>
      </c>
      <c r="X638" t="s">
        <v>581</v>
      </c>
      <c r="Y638" s="11" t="s">
        <v>582</v>
      </c>
      <c r="AB638" s="1">
        <v>212.03</v>
      </c>
      <c r="AC638">
        <v>4.0</v>
      </c>
      <c r="AD638">
        <v>5.0</v>
      </c>
      <c r="AE638">
        <f t="shared" si="28"/>
        <v>20</v>
      </c>
      <c r="AF638">
        <f t="shared" si="29"/>
        <v>10.6015</v>
      </c>
      <c r="AG638" t="s">
        <v>135</v>
      </c>
      <c r="AH638" s="11" t="s">
        <v>136</v>
      </c>
      <c r="AI638" s="6">
        <v>164745.0</v>
      </c>
      <c r="AJ638" s="7">
        <v>293.0</v>
      </c>
      <c r="AK638" s="3">
        <f t="shared" si="30"/>
        <v>168897.1628</v>
      </c>
      <c r="AL638" s="1" t="str">
        <f t="shared" si="9"/>
        <v/>
      </c>
      <c r="AM638" s="1">
        <v>62.0</v>
      </c>
      <c r="AN638">
        <v>8.0</v>
      </c>
    </row>
    <row r="639" ht="13.5" customHeight="1">
      <c r="A639">
        <v>1000.0</v>
      </c>
      <c r="C639" s="3">
        <f t="shared" si="33"/>
        <v>0.1734328607</v>
      </c>
      <c r="D639">
        <v>-234.678</v>
      </c>
      <c r="E639" s="3">
        <f t="shared" si="2"/>
        <v>0.03175509155</v>
      </c>
      <c r="F639">
        <v>1.0</v>
      </c>
      <c r="I639" s="3">
        <f t="shared" si="3"/>
        <v>0.00003175509155</v>
      </c>
      <c r="J639" t="str">
        <f t="shared" si="4"/>
        <v/>
      </c>
      <c r="L639" s="4">
        <v>0.1</v>
      </c>
      <c r="M639" t="s">
        <v>594</v>
      </c>
      <c r="N639" t="s">
        <v>595</v>
      </c>
      <c r="P639" t="s">
        <v>35</v>
      </c>
      <c r="Q639" s="5"/>
      <c r="S639" s="3">
        <v>5.76592</v>
      </c>
      <c r="T639" s="28"/>
      <c r="U639" s="3">
        <f t="shared" si="27"/>
        <v>0.03175509155</v>
      </c>
      <c r="V639" t="s">
        <v>443</v>
      </c>
      <c r="W639" t="s">
        <v>38</v>
      </c>
      <c r="X639" t="s">
        <v>581</v>
      </c>
      <c r="Y639" s="11" t="s">
        <v>582</v>
      </c>
      <c r="AB639" s="1">
        <v>212.03</v>
      </c>
      <c r="AC639">
        <v>4.0</v>
      </c>
      <c r="AD639">
        <v>5.0</v>
      </c>
      <c r="AE639">
        <f t="shared" si="28"/>
        <v>20</v>
      </c>
      <c r="AF639">
        <f t="shared" si="29"/>
        <v>10.6015</v>
      </c>
      <c r="AG639" t="s">
        <v>135</v>
      </c>
      <c r="AH639" s="11" t="s">
        <v>136</v>
      </c>
      <c r="AI639" s="6">
        <v>164745.0</v>
      </c>
      <c r="AJ639" s="7">
        <v>293.0</v>
      </c>
      <c r="AK639" s="3">
        <f t="shared" si="30"/>
        <v>55073.76368</v>
      </c>
      <c r="AL639" s="1" t="str">
        <f t="shared" si="9"/>
        <v/>
      </c>
      <c r="AM639" s="1">
        <v>62.0</v>
      </c>
      <c r="AN639">
        <v>8.0</v>
      </c>
    </row>
    <row r="640" ht="13.5" customHeight="1">
      <c r="A640">
        <v>300.0</v>
      </c>
      <c r="C640" s="3">
        <f t="shared" si="33"/>
        <v>2.197937455</v>
      </c>
      <c r="D640">
        <v>-283.848</v>
      </c>
      <c r="E640" s="3">
        <f t="shared" si="2"/>
        <v>0.00109970855</v>
      </c>
      <c r="F640">
        <v>1.0</v>
      </c>
      <c r="I640" s="3">
        <f t="shared" si="3"/>
        <v>0.000003665695168</v>
      </c>
      <c r="J640" t="str">
        <f t="shared" si="4"/>
        <v/>
      </c>
      <c r="L640" s="4">
        <v>0.1</v>
      </c>
      <c r="M640" t="s">
        <v>596</v>
      </c>
      <c r="N640" t="s">
        <v>597</v>
      </c>
      <c r="P640" t="s">
        <v>35</v>
      </c>
      <c r="Q640" s="5"/>
      <c r="S640" s="3">
        <v>0.454972</v>
      </c>
      <c r="T640" s="28"/>
      <c r="U640" s="3">
        <f t="shared" si="27"/>
        <v>0.00109970855</v>
      </c>
      <c r="V640" t="s">
        <v>443</v>
      </c>
      <c r="W640" t="s">
        <v>38</v>
      </c>
      <c r="X640" t="s">
        <v>581</v>
      </c>
      <c r="Y640" s="11" t="s">
        <v>582</v>
      </c>
      <c r="AB640" s="1">
        <v>212.03</v>
      </c>
      <c r="AC640">
        <v>4.0</v>
      </c>
      <c r="AD640">
        <v>5.0</v>
      </c>
      <c r="AE640">
        <f t="shared" si="28"/>
        <v>20</v>
      </c>
      <c r="AF640">
        <f t="shared" si="29"/>
        <v>10.6015</v>
      </c>
      <c r="AG640" t="s">
        <v>135</v>
      </c>
      <c r="AH640" s="11" t="s">
        <v>136</v>
      </c>
      <c r="AI640" s="6">
        <v>164745.0</v>
      </c>
      <c r="AJ640" s="7">
        <v>293.0</v>
      </c>
      <c r="AK640" s="3">
        <f t="shared" si="30"/>
        <v>80569.6871</v>
      </c>
      <c r="AL640" s="1" t="str">
        <f t="shared" si="9"/>
        <v/>
      </c>
      <c r="AM640" s="1">
        <v>62.0</v>
      </c>
      <c r="AN640">
        <v>8.0</v>
      </c>
    </row>
    <row r="641" ht="13.5" customHeight="1">
      <c r="A641">
        <v>400.0</v>
      </c>
      <c r="C641" s="3">
        <f t="shared" si="33"/>
        <v>2.301596618</v>
      </c>
      <c r="D641">
        <v>-281.694</v>
      </c>
      <c r="E641" s="3">
        <f t="shared" si="2"/>
        <v>0.00137906893</v>
      </c>
      <c r="F641">
        <v>1.0</v>
      </c>
      <c r="I641" s="3">
        <f t="shared" si="3"/>
        <v>0.000003447672326</v>
      </c>
      <c r="J641" t="str">
        <f t="shared" si="4"/>
        <v/>
      </c>
      <c r="L641" s="4">
        <v>0.1</v>
      </c>
      <c r="M641" t="s">
        <v>596</v>
      </c>
      <c r="N641" t="s">
        <v>597</v>
      </c>
      <c r="P641" t="s">
        <v>35</v>
      </c>
      <c r="Q641" s="5"/>
      <c r="S641" s="3">
        <v>0.434481</v>
      </c>
      <c r="T641" s="28"/>
      <c r="U641" s="3">
        <f t="shared" si="27"/>
        <v>0.00137906893</v>
      </c>
      <c r="V641" t="s">
        <v>443</v>
      </c>
      <c r="W641" t="s">
        <v>38</v>
      </c>
      <c r="X641" t="s">
        <v>581</v>
      </c>
      <c r="Y641" s="11" t="s">
        <v>582</v>
      </c>
      <c r="AB641" s="1">
        <v>212.03</v>
      </c>
      <c r="AC641">
        <v>4.0</v>
      </c>
      <c r="AD641">
        <v>5.0</v>
      </c>
      <c r="AE641">
        <f t="shared" si="28"/>
        <v>20</v>
      </c>
      <c r="AF641">
        <f t="shared" si="29"/>
        <v>10.6015</v>
      </c>
      <c r="AG641" t="s">
        <v>135</v>
      </c>
      <c r="AH641" s="11" t="s">
        <v>136</v>
      </c>
      <c r="AI641" s="6">
        <v>164745.0</v>
      </c>
      <c r="AJ641" s="7">
        <v>293.0</v>
      </c>
      <c r="AK641" s="3">
        <f t="shared" si="30"/>
        <v>79351.50964</v>
      </c>
      <c r="AL641" s="1" t="str">
        <f t="shared" si="9"/>
        <v/>
      </c>
      <c r="AM641" s="1">
        <v>62.0</v>
      </c>
      <c r="AN641">
        <v>8.0</v>
      </c>
    </row>
    <row r="642" ht="13.5" customHeight="1">
      <c r="A642">
        <v>700.0</v>
      </c>
      <c r="C642" s="3">
        <f t="shared" si="33"/>
        <v>2.08200172</v>
      </c>
      <c r="D642">
        <v>-255.18</v>
      </c>
      <c r="E642" s="3">
        <f t="shared" si="2"/>
        <v>0.002189324929</v>
      </c>
      <c r="F642">
        <v>1.0</v>
      </c>
      <c r="I642" s="3">
        <f t="shared" si="3"/>
        <v>0.000003127607042</v>
      </c>
      <c r="J642" t="str">
        <f t="shared" si="4"/>
        <v/>
      </c>
      <c r="L642" s="4">
        <v>0.1</v>
      </c>
      <c r="M642" t="s">
        <v>596</v>
      </c>
      <c r="N642" t="s">
        <v>597</v>
      </c>
      <c r="P642" t="s">
        <v>35</v>
      </c>
      <c r="Q642" s="5"/>
      <c r="S642" s="3">
        <v>0.480307</v>
      </c>
      <c r="T642" s="28"/>
      <c r="U642" s="3">
        <f t="shared" si="27"/>
        <v>0.002189324929</v>
      </c>
      <c r="V642" t="s">
        <v>443</v>
      </c>
      <c r="W642" t="s">
        <v>38</v>
      </c>
      <c r="X642" t="s">
        <v>581</v>
      </c>
      <c r="Y642" s="11" t="s">
        <v>582</v>
      </c>
      <c r="AB642" s="1">
        <v>212.03</v>
      </c>
      <c r="AC642">
        <v>4.0</v>
      </c>
      <c r="AD642">
        <v>5.0</v>
      </c>
      <c r="AE642">
        <f t="shared" si="28"/>
        <v>20</v>
      </c>
      <c r="AF642">
        <f t="shared" si="29"/>
        <v>10.6015</v>
      </c>
      <c r="AG642" t="s">
        <v>135</v>
      </c>
      <c r="AH642" s="11" t="s">
        <v>136</v>
      </c>
      <c r="AI642" s="6">
        <v>164745.0</v>
      </c>
      <c r="AJ642" s="7">
        <v>293.0</v>
      </c>
      <c r="AK642" s="3">
        <f t="shared" si="30"/>
        <v>65116.8324</v>
      </c>
      <c r="AL642" s="1" t="str">
        <f t="shared" si="9"/>
        <v/>
      </c>
      <c r="AM642" s="1">
        <v>62.0</v>
      </c>
      <c r="AN642">
        <v>8.0</v>
      </c>
    </row>
    <row r="643" ht="13.5" customHeight="1">
      <c r="A643">
        <v>1000.0</v>
      </c>
      <c r="C643" s="3">
        <f t="shared" si="33"/>
        <v>0.4786773188</v>
      </c>
      <c r="D643">
        <v>-145.433</v>
      </c>
      <c r="E643" s="3">
        <f t="shared" si="2"/>
        <v>0.004418583596</v>
      </c>
      <c r="F643">
        <v>1.0</v>
      </c>
      <c r="I643" s="3">
        <f t="shared" si="3"/>
        <v>0.000004418583596</v>
      </c>
      <c r="J643" t="str">
        <f t="shared" si="4"/>
        <v/>
      </c>
      <c r="L643" s="4">
        <v>0.1</v>
      </c>
      <c r="M643" t="s">
        <v>596</v>
      </c>
      <c r="N643" t="s">
        <v>597</v>
      </c>
      <c r="P643" t="s">
        <v>35</v>
      </c>
      <c r="Q643" s="5"/>
      <c r="S643" s="3">
        <v>2.08909</v>
      </c>
      <c r="T643" s="28"/>
      <c r="U643" s="3">
        <f t="shared" si="27"/>
        <v>0.004418583596</v>
      </c>
      <c r="V643" t="s">
        <v>443</v>
      </c>
      <c r="W643" t="s">
        <v>38</v>
      </c>
      <c r="X643" t="s">
        <v>581</v>
      </c>
      <c r="Y643" s="11" t="s">
        <v>582</v>
      </c>
      <c r="AB643" s="1">
        <v>212.03</v>
      </c>
      <c r="AC643">
        <v>4.0</v>
      </c>
      <c r="AD643">
        <v>5.0</v>
      </c>
      <c r="AE643">
        <f t="shared" si="28"/>
        <v>20</v>
      </c>
      <c r="AF643">
        <f t="shared" si="29"/>
        <v>10.6015</v>
      </c>
      <c r="AG643" t="s">
        <v>135</v>
      </c>
      <c r="AH643" s="11" t="s">
        <v>136</v>
      </c>
      <c r="AI643" s="6">
        <v>164745.0</v>
      </c>
      <c r="AJ643" s="7">
        <v>293.0</v>
      </c>
      <c r="AK643" s="3">
        <f t="shared" si="30"/>
        <v>21150.75749</v>
      </c>
      <c r="AL643" s="1" t="str">
        <f t="shared" si="9"/>
        <v/>
      </c>
      <c r="AM643" s="1">
        <v>62.0</v>
      </c>
      <c r="AN643">
        <v>8.0</v>
      </c>
    </row>
    <row r="644" ht="13.5" customHeight="1">
      <c r="A644">
        <v>300.0</v>
      </c>
      <c r="C644" s="3">
        <f t="shared" si="33"/>
        <v>6.975397772</v>
      </c>
      <c r="D644">
        <v>-476.683</v>
      </c>
      <c r="E644" s="3">
        <f t="shared" si="2"/>
        <v>0.0009772633328</v>
      </c>
      <c r="F644">
        <v>1.0</v>
      </c>
      <c r="I644" s="3">
        <f t="shared" si="3"/>
        <v>0.000003257544443</v>
      </c>
      <c r="J644">
        <f t="shared" si="4"/>
        <v>0.000326865788</v>
      </c>
      <c r="K644">
        <v>2.9898</v>
      </c>
      <c r="L644" s="4">
        <v>0.0</v>
      </c>
      <c r="M644" t="s">
        <v>35</v>
      </c>
      <c r="N644" t="s">
        <v>35</v>
      </c>
      <c r="P644" t="s">
        <v>35</v>
      </c>
      <c r="Q644" s="5"/>
      <c r="S644" s="3">
        <v>0.143361</v>
      </c>
      <c r="T644" s="28"/>
      <c r="U644" s="3">
        <f t="shared" si="27"/>
        <v>0.0009772633328</v>
      </c>
      <c r="V644" t="s">
        <v>443</v>
      </c>
      <c r="W644" t="s">
        <v>38</v>
      </c>
      <c r="X644" t="s">
        <v>581</v>
      </c>
      <c r="Y644" s="11" t="s">
        <v>582</v>
      </c>
      <c r="AB644" s="1">
        <v>206.97</v>
      </c>
      <c r="AC644">
        <v>4.0</v>
      </c>
      <c r="AD644">
        <v>5.0</v>
      </c>
      <c r="AE644">
        <f t="shared" si="28"/>
        <v>20</v>
      </c>
      <c r="AF644">
        <f t="shared" si="29"/>
        <v>10.3485</v>
      </c>
      <c r="AG644" t="s">
        <v>41</v>
      </c>
      <c r="AH644" s="11" t="s">
        <v>42</v>
      </c>
      <c r="AI644" s="6">
        <v>35218.0</v>
      </c>
      <c r="AJ644" s="7">
        <v>300.0</v>
      </c>
      <c r="AK644" s="3">
        <f t="shared" si="30"/>
        <v>227226.6825</v>
      </c>
      <c r="AL644" s="1">
        <f t="shared" si="9"/>
        <v>0.00003509942203</v>
      </c>
      <c r="AM644" s="1">
        <v>62.0</v>
      </c>
      <c r="AN644" s="1">
        <v>8.0</v>
      </c>
    </row>
    <row r="645" ht="13.5" customHeight="1">
      <c r="A645">
        <v>400.0</v>
      </c>
      <c r="C645" s="3">
        <f t="shared" si="33"/>
        <v>2.869819259</v>
      </c>
      <c r="D645">
        <v>-460.992</v>
      </c>
      <c r="E645" s="3">
        <f t="shared" si="2"/>
        <v>0.002962048894</v>
      </c>
      <c r="F645">
        <v>1.0</v>
      </c>
      <c r="I645" s="3">
        <f t="shared" si="3"/>
        <v>0.000007405122236</v>
      </c>
      <c r="J645">
        <f t="shared" si="4"/>
        <v>0.0009319601342</v>
      </c>
      <c r="K645">
        <v>3.1783</v>
      </c>
      <c r="L645" s="4">
        <v>0.0</v>
      </c>
      <c r="M645" t="s">
        <v>35</v>
      </c>
      <c r="N645" t="s">
        <v>35</v>
      </c>
      <c r="P645" t="s">
        <v>35</v>
      </c>
      <c r="Q645" s="5"/>
      <c r="S645" s="3">
        <v>0.348454</v>
      </c>
      <c r="T645" s="28"/>
      <c r="U645" s="3">
        <f t="shared" si="27"/>
        <v>0.002962048894</v>
      </c>
      <c r="V645" t="s">
        <v>443</v>
      </c>
      <c r="W645" t="s">
        <v>38</v>
      </c>
      <c r="X645" t="s">
        <v>581</v>
      </c>
      <c r="Y645" s="11" t="s">
        <v>582</v>
      </c>
      <c r="AB645" s="1">
        <v>206.97</v>
      </c>
      <c r="AC645">
        <v>4.0</v>
      </c>
      <c r="AD645">
        <v>5.0</v>
      </c>
      <c r="AE645">
        <f t="shared" si="28"/>
        <v>20</v>
      </c>
      <c r="AF645">
        <f t="shared" si="29"/>
        <v>10.3485</v>
      </c>
      <c r="AG645" t="s">
        <v>41</v>
      </c>
      <c r="AH645" s="11" t="s">
        <v>42</v>
      </c>
      <c r="AI645" s="6">
        <v>35218.0</v>
      </c>
      <c r="AJ645" s="7">
        <v>300.0</v>
      </c>
      <c r="AK645" s="3">
        <f t="shared" si="30"/>
        <v>212513.6241</v>
      </c>
      <c r="AL645" s="1">
        <f t="shared" si="9"/>
        <v>0.0001070040915</v>
      </c>
      <c r="AM645" s="1">
        <v>62.0</v>
      </c>
      <c r="AN645" s="1">
        <v>8.0</v>
      </c>
    </row>
    <row r="646" ht="13.5" customHeight="1">
      <c r="A646">
        <v>700.0</v>
      </c>
      <c r="C646" s="3">
        <f t="shared" si="33"/>
        <v>0.4851872338</v>
      </c>
      <c r="D646">
        <v>-332.067</v>
      </c>
      <c r="E646" s="3">
        <f t="shared" si="2"/>
        <v>0.01590889854</v>
      </c>
      <c r="F646">
        <v>1.0</v>
      </c>
      <c r="I646" s="3">
        <f t="shared" si="3"/>
        <v>0.00002272699791</v>
      </c>
      <c r="J646">
        <f t="shared" si="4"/>
        <v>0.004804281736</v>
      </c>
      <c r="K646">
        <v>3.3114</v>
      </c>
      <c r="L646" s="4">
        <v>0.0</v>
      </c>
      <c r="M646" t="s">
        <v>35</v>
      </c>
      <c r="N646" t="s">
        <v>35</v>
      </c>
      <c r="P646" t="s">
        <v>35</v>
      </c>
      <c r="Q646" s="5"/>
      <c r="S646" s="3">
        <v>2.06106</v>
      </c>
      <c r="T646" s="28"/>
      <c r="U646" s="3">
        <f t="shared" si="27"/>
        <v>0.01590889854</v>
      </c>
      <c r="V646" t="s">
        <v>443</v>
      </c>
      <c r="W646" t="s">
        <v>38</v>
      </c>
      <c r="X646" t="s">
        <v>581</v>
      </c>
      <c r="Y646" s="11" t="s">
        <v>582</v>
      </c>
      <c r="AB646" s="1">
        <v>206.97</v>
      </c>
      <c r="AC646">
        <v>4.0</v>
      </c>
      <c r="AD646">
        <v>5.0</v>
      </c>
      <c r="AE646">
        <f t="shared" si="28"/>
        <v>20</v>
      </c>
      <c r="AF646">
        <f t="shared" si="29"/>
        <v>10.3485</v>
      </c>
      <c r="AG646" t="s">
        <v>41</v>
      </c>
      <c r="AH646" s="11" t="s">
        <v>42</v>
      </c>
      <c r="AI646" s="6">
        <v>35218.0</v>
      </c>
      <c r="AJ646" s="7">
        <v>300.0</v>
      </c>
      <c r="AK646" s="3">
        <f t="shared" si="30"/>
        <v>110268.4925</v>
      </c>
      <c r="AL646" s="1">
        <f t="shared" si="9"/>
        <v>0.001063082225</v>
      </c>
      <c r="AM646" s="1">
        <v>62.0</v>
      </c>
      <c r="AN646" s="1">
        <v>8.0</v>
      </c>
    </row>
    <row r="647" ht="13.5" customHeight="1">
      <c r="A647">
        <v>1000.0</v>
      </c>
      <c r="C647" s="3">
        <f t="shared" si="33"/>
        <v>0.08749671887</v>
      </c>
      <c r="D647">
        <v>-192.833</v>
      </c>
      <c r="E647" s="3">
        <f t="shared" si="2"/>
        <v>0.04249824035</v>
      </c>
      <c r="F647">
        <v>1.0</v>
      </c>
      <c r="I647" s="3">
        <f t="shared" si="3"/>
        <v>0.00004249824035</v>
      </c>
      <c r="J647">
        <f t="shared" si="4"/>
        <v>0.01233728347</v>
      </c>
      <c r="K647">
        <v>3.4447</v>
      </c>
      <c r="L647" s="4">
        <v>0.0</v>
      </c>
      <c r="M647" t="s">
        <v>35</v>
      </c>
      <c r="N647" t="s">
        <v>35</v>
      </c>
      <c r="P647" t="s">
        <v>35</v>
      </c>
      <c r="Q647" s="5"/>
      <c r="S647" s="3">
        <v>11.429</v>
      </c>
      <c r="T647" s="28"/>
      <c r="U647" s="3">
        <f t="shared" si="27"/>
        <v>0.04249824035</v>
      </c>
      <c r="V647" t="s">
        <v>443</v>
      </c>
      <c r="W647" t="s">
        <v>38</v>
      </c>
      <c r="X647" t="s">
        <v>581</v>
      </c>
      <c r="Y647" s="11" t="s">
        <v>582</v>
      </c>
      <c r="AB647" s="1">
        <v>206.97</v>
      </c>
      <c r="AC647">
        <v>4.0</v>
      </c>
      <c r="AD647">
        <v>5.0</v>
      </c>
      <c r="AE647">
        <f t="shared" si="28"/>
        <v>20</v>
      </c>
      <c r="AF647">
        <f t="shared" si="29"/>
        <v>10.3485</v>
      </c>
      <c r="AG647" t="s">
        <v>41</v>
      </c>
      <c r="AH647" s="11" t="s">
        <v>42</v>
      </c>
      <c r="AI647" s="6">
        <v>35218.0</v>
      </c>
      <c r="AJ647" s="7">
        <v>300.0</v>
      </c>
      <c r="AK647" s="3">
        <f t="shared" si="30"/>
        <v>37184.56589</v>
      </c>
      <c r="AL647" s="1">
        <f t="shared" si="9"/>
        <v>0.008095555491</v>
      </c>
      <c r="AM647" s="1">
        <v>62.0</v>
      </c>
      <c r="AN647" s="1">
        <v>8.0</v>
      </c>
    </row>
    <row r="648" ht="13.5" customHeight="1">
      <c r="A648">
        <v>300.0</v>
      </c>
      <c r="C648" s="1">
        <v>18.3684</v>
      </c>
      <c r="D648">
        <v>1235.43</v>
      </c>
      <c r="E648" s="3">
        <f t="shared" si="2"/>
        <v>0.002492792979</v>
      </c>
      <c r="F648">
        <v>4.0</v>
      </c>
      <c r="I648" s="3">
        <f t="shared" si="3"/>
        <v>0.000008309309928</v>
      </c>
      <c r="J648">
        <f t="shared" si="4"/>
        <v>0.0003785045292</v>
      </c>
      <c r="K648">
        <v>6.5859</v>
      </c>
      <c r="L648" s="4">
        <v>0.0</v>
      </c>
      <c r="M648" t="s">
        <v>344</v>
      </c>
      <c r="N648" t="s">
        <v>355</v>
      </c>
      <c r="P648" t="s">
        <v>344</v>
      </c>
      <c r="Q648" s="5"/>
      <c r="S648" s="3">
        <f t="shared" ref="S648:S679" si="34">IFERROR(1/C648,"")</f>
        <v>0.05444132314</v>
      </c>
      <c r="T648" s="28"/>
      <c r="U648" s="3">
        <f t="shared" si="27"/>
        <v>0.002492792979</v>
      </c>
      <c r="V648" t="s">
        <v>443</v>
      </c>
      <c r="W648" t="s">
        <v>38</v>
      </c>
      <c r="X648" t="s">
        <v>598</v>
      </c>
      <c r="Y648" s="11" t="s">
        <v>599</v>
      </c>
      <c r="AA648" t="s">
        <v>600</v>
      </c>
      <c r="AB648" s="1">
        <v>131.06</v>
      </c>
      <c r="AC648">
        <v>3.0</v>
      </c>
      <c r="AD648">
        <v>4.0</v>
      </c>
      <c r="AE648">
        <f t="shared" si="28"/>
        <v>12</v>
      </c>
      <c r="AF648">
        <f t="shared" si="29"/>
        <v>10.92166667</v>
      </c>
      <c r="AG648" t="s">
        <v>356</v>
      </c>
      <c r="AH648" s="11" t="s">
        <v>599</v>
      </c>
      <c r="AI648" s="6">
        <v>157800.0</v>
      </c>
      <c r="AJ648" s="7">
        <v>300.0</v>
      </c>
      <c r="AK648" s="3">
        <f t="shared" si="30"/>
        <v>1526287.285</v>
      </c>
      <c r="AL648" s="1">
        <f t="shared" si="9"/>
        <v>0.000006050964719</v>
      </c>
      <c r="AM648" s="1">
        <v>166.0</v>
      </c>
      <c r="AN648" s="1">
        <v>12.0</v>
      </c>
    </row>
    <row r="649" ht="13.5" customHeight="1">
      <c r="A649">
        <v>400.0</v>
      </c>
      <c r="C649" s="1">
        <v>18.682</v>
      </c>
      <c r="D649">
        <v>916.284</v>
      </c>
      <c r="E649" s="3">
        <f t="shared" si="2"/>
        <v>0.001797615606</v>
      </c>
      <c r="F649">
        <v>4.0</v>
      </c>
      <c r="I649" s="3">
        <f t="shared" si="3"/>
        <v>0.000004494039014</v>
      </c>
      <c r="J649">
        <f t="shared" si="4"/>
        <v>0.0002920245635</v>
      </c>
      <c r="K649">
        <v>6.1557</v>
      </c>
      <c r="L649" s="4">
        <v>0.0</v>
      </c>
      <c r="M649" t="s">
        <v>344</v>
      </c>
      <c r="N649" t="s">
        <v>355</v>
      </c>
      <c r="P649" t="s">
        <v>344</v>
      </c>
      <c r="Q649" s="5"/>
      <c r="S649" s="3">
        <f t="shared" si="34"/>
        <v>0.05352745959</v>
      </c>
      <c r="T649" s="28"/>
      <c r="U649" s="3">
        <f t="shared" si="27"/>
        <v>0.001797615606</v>
      </c>
      <c r="V649" t="s">
        <v>443</v>
      </c>
      <c r="W649" t="s">
        <v>38</v>
      </c>
      <c r="X649" t="s">
        <v>598</v>
      </c>
      <c r="Y649" s="11" t="s">
        <v>599</v>
      </c>
      <c r="AA649" t="s">
        <v>600</v>
      </c>
      <c r="AB649" s="1">
        <v>131.06</v>
      </c>
      <c r="AC649">
        <v>3.0</v>
      </c>
      <c r="AD649">
        <v>4.0</v>
      </c>
      <c r="AE649">
        <f t="shared" si="28"/>
        <v>12</v>
      </c>
      <c r="AF649">
        <f t="shared" si="29"/>
        <v>10.92166667</v>
      </c>
      <c r="AG649" t="s">
        <v>356</v>
      </c>
      <c r="AH649" s="11" t="s">
        <v>599</v>
      </c>
      <c r="AI649" s="6">
        <v>157800.0</v>
      </c>
      <c r="AJ649" s="7">
        <v>300.0</v>
      </c>
      <c r="AK649" s="3">
        <f t="shared" si="30"/>
        <v>839576.3687</v>
      </c>
      <c r="AL649" s="1">
        <f t="shared" si="9"/>
        <v>0.000008486898412</v>
      </c>
      <c r="AM649" s="1">
        <v>166.0</v>
      </c>
      <c r="AN649" s="1">
        <v>12.0</v>
      </c>
    </row>
    <row r="650" ht="13.5" customHeight="1">
      <c r="A650">
        <v>700.0</v>
      </c>
      <c r="C650" s="1">
        <v>3.4081</v>
      </c>
      <c r="D650">
        <v>633.893</v>
      </c>
      <c r="E650" s="3">
        <f t="shared" si="2"/>
        <v>0.008253109792</v>
      </c>
      <c r="F650">
        <v>4.0</v>
      </c>
      <c r="I650" s="3">
        <f t="shared" si="3"/>
        <v>0.00001179015685</v>
      </c>
      <c r="J650">
        <f t="shared" si="4"/>
        <v>0.001689722128</v>
      </c>
      <c r="K650">
        <v>4.8843</v>
      </c>
      <c r="L650" s="4">
        <v>0.0</v>
      </c>
      <c r="M650" t="s">
        <v>344</v>
      </c>
      <c r="N650" t="s">
        <v>355</v>
      </c>
      <c r="P650" t="s">
        <v>344</v>
      </c>
      <c r="Q650" s="5"/>
      <c r="S650" s="3">
        <f t="shared" si="34"/>
        <v>0.2934186203</v>
      </c>
      <c r="T650" s="28"/>
      <c r="U650" s="3">
        <f t="shared" si="27"/>
        <v>0.008253109792</v>
      </c>
      <c r="V650" t="s">
        <v>443</v>
      </c>
      <c r="W650" t="s">
        <v>38</v>
      </c>
      <c r="X650" t="s">
        <v>598</v>
      </c>
      <c r="Y650" s="11" t="s">
        <v>599</v>
      </c>
      <c r="AA650" t="s">
        <v>600</v>
      </c>
      <c r="AB650" s="1">
        <v>131.06</v>
      </c>
      <c r="AC650">
        <v>3.0</v>
      </c>
      <c r="AD650">
        <v>4.0</v>
      </c>
      <c r="AE650">
        <f t="shared" si="28"/>
        <v>12</v>
      </c>
      <c r="AF650">
        <f t="shared" si="29"/>
        <v>10.92166667</v>
      </c>
      <c r="AG650" t="s">
        <v>356</v>
      </c>
      <c r="AH650" s="11" t="s">
        <v>599</v>
      </c>
      <c r="AI650" s="6">
        <v>157800.0</v>
      </c>
      <c r="AJ650" s="7">
        <v>300.0</v>
      </c>
      <c r="AK650" s="3">
        <f t="shared" si="30"/>
        <v>401820.3354</v>
      </c>
      <c r="AL650" s="1">
        <f t="shared" si="9"/>
        <v>0.000102606106</v>
      </c>
      <c r="AM650" s="1">
        <v>166.0</v>
      </c>
      <c r="AN650" s="1">
        <v>12.0</v>
      </c>
    </row>
    <row r="651" ht="13.5" customHeight="1">
      <c r="A651">
        <v>1000.0</v>
      </c>
      <c r="C651" s="1">
        <v>1.66438</v>
      </c>
      <c r="D651">
        <v>617.422</v>
      </c>
      <c r="E651" s="3">
        <f t="shared" si="2"/>
        <v>0.02290401988</v>
      </c>
      <c r="F651">
        <v>4.0</v>
      </c>
      <c r="I651" s="3">
        <f t="shared" si="3"/>
        <v>0.00002290401988</v>
      </c>
      <c r="J651">
        <f t="shared" si="4"/>
        <v>0.00617642043</v>
      </c>
      <c r="K651">
        <v>3.7083</v>
      </c>
      <c r="L651" s="4">
        <v>0.0</v>
      </c>
      <c r="M651" t="s">
        <v>344</v>
      </c>
      <c r="N651" t="s">
        <v>355</v>
      </c>
      <c r="P651" t="s">
        <v>344</v>
      </c>
      <c r="Q651" s="5"/>
      <c r="S651" s="3">
        <f t="shared" si="34"/>
        <v>0.600824331</v>
      </c>
      <c r="T651" s="28"/>
      <c r="U651" s="3">
        <f t="shared" si="27"/>
        <v>0.02290401988</v>
      </c>
      <c r="V651" t="s">
        <v>443</v>
      </c>
      <c r="W651" t="s">
        <v>38</v>
      </c>
      <c r="X651" t="s">
        <v>598</v>
      </c>
      <c r="Y651" s="11" t="s">
        <v>599</v>
      </c>
      <c r="AA651" t="s">
        <v>600</v>
      </c>
      <c r="AB651" s="1">
        <v>131.06</v>
      </c>
      <c r="AC651">
        <v>3.0</v>
      </c>
      <c r="AD651">
        <v>4.0</v>
      </c>
      <c r="AE651">
        <f t="shared" si="28"/>
        <v>12</v>
      </c>
      <c r="AF651">
        <f t="shared" si="29"/>
        <v>10.92166667</v>
      </c>
      <c r="AG651" t="s">
        <v>356</v>
      </c>
      <c r="AH651" s="11" t="s">
        <v>599</v>
      </c>
      <c r="AI651" s="6">
        <v>157800.0</v>
      </c>
      <c r="AJ651" s="7">
        <v>300.0</v>
      </c>
      <c r="AK651" s="3">
        <f t="shared" si="30"/>
        <v>381209.9261</v>
      </c>
      <c r="AL651" s="1">
        <f t="shared" si="9"/>
        <v>0.0003953324617</v>
      </c>
      <c r="AM651" s="1">
        <v>166.0</v>
      </c>
      <c r="AN651" s="1">
        <v>12.0</v>
      </c>
    </row>
    <row r="652" ht="13.5" customHeight="1">
      <c r="A652">
        <v>300.0</v>
      </c>
      <c r="C652" s="1">
        <v>6.11207</v>
      </c>
      <c r="D652">
        <v>525.19</v>
      </c>
      <c r="E652" s="3">
        <f t="shared" si="2"/>
        <v>0.001353835294</v>
      </c>
      <c r="F652">
        <v>4.0</v>
      </c>
      <c r="I652" s="3">
        <f t="shared" si="3"/>
        <v>0.000004512784312</v>
      </c>
      <c r="J652">
        <f t="shared" si="4"/>
        <v>0.0001943406534</v>
      </c>
      <c r="K652">
        <v>6.9663</v>
      </c>
      <c r="L652" s="4">
        <v>0.01</v>
      </c>
      <c r="M652" t="s">
        <v>601</v>
      </c>
      <c r="N652" t="s">
        <v>355</v>
      </c>
      <c r="P652" t="s">
        <v>344</v>
      </c>
      <c r="Q652" s="5"/>
      <c r="S652" s="3">
        <f t="shared" si="34"/>
        <v>0.1636106916</v>
      </c>
      <c r="T652" s="28"/>
      <c r="U652" s="3">
        <f t="shared" si="27"/>
        <v>0.001353835294</v>
      </c>
      <c r="V652" t="s">
        <v>443</v>
      </c>
      <c r="W652" t="s">
        <v>38</v>
      </c>
      <c r="X652" t="s">
        <v>598</v>
      </c>
      <c r="Y652" s="11" t="s">
        <v>599</v>
      </c>
      <c r="AA652" t="s">
        <v>600</v>
      </c>
      <c r="AB652" s="1">
        <v>131.06</v>
      </c>
      <c r="AC652">
        <v>3.0</v>
      </c>
      <c r="AD652">
        <v>4.0</v>
      </c>
      <c r="AE652">
        <f t="shared" si="28"/>
        <v>12</v>
      </c>
      <c r="AF652">
        <f t="shared" si="29"/>
        <v>10.92166667</v>
      </c>
      <c r="AG652" t="s">
        <v>356</v>
      </c>
      <c r="AH652" s="11" t="s">
        <v>599</v>
      </c>
      <c r="AI652" s="6">
        <v>157801.0</v>
      </c>
      <c r="AJ652" s="7">
        <v>300.0</v>
      </c>
      <c r="AK652" s="3">
        <f t="shared" si="30"/>
        <v>275824.5361</v>
      </c>
      <c r="AL652" s="1">
        <f t="shared" si="9"/>
        <v>0.00001719176985</v>
      </c>
      <c r="AM652" s="1">
        <v>166.0</v>
      </c>
      <c r="AN652" s="1">
        <v>12.0</v>
      </c>
    </row>
    <row r="653" ht="13.5" customHeight="1">
      <c r="A653">
        <v>400.0</v>
      </c>
      <c r="C653" s="1">
        <v>1.75771</v>
      </c>
      <c r="D653">
        <v>444.688</v>
      </c>
      <c r="E653" s="3">
        <f t="shared" si="2"/>
        <v>0.004500114748</v>
      </c>
      <c r="F653">
        <v>4.0</v>
      </c>
      <c r="I653" s="3">
        <f t="shared" si="3"/>
        <v>0.00001125028687</v>
      </c>
      <c r="J653">
        <f t="shared" si="4"/>
        <v>0.000702824462</v>
      </c>
      <c r="K653">
        <v>6.4029</v>
      </c>
      <c r="L653" s="4">
        <v>0.01</v>
      </c>
      <c r="M653" t="s">
        <v>601</v>
      </c>
      <c r="N653" t="s">
        <v>355</v>
      </c>
      <c r="P653" t="s">
        <v>344</v>
      </c>
      <c r="Q653" s="5"/>
      <c r="S653" s="3">
        <f t="shared" si="34"/>
        <v>0.5689220634</v>
      </c>
      <c r="T653" s="28"/>
      <c r="U653" s="3">
        <f t="shared" si="27"/>
        <v>0.004500114748</v>
      </c>
      <c r="V653" t="s">
        <v>443</v>
      </c>
      <c r="W653" t="s">
        <v>38</v>
      </c>
      <c r="X653" t="s">
        <v>598</v>
      </c>
      <c r="Y653" s="11" t="s">
        <v>599</v>
      </c>
      <c r="AB653" s="1">
        <v>131.06</v>
      </c>
      <c r="AC653">
        <v>3.0</v>
      </c>
      <c r="AD653">
        <v>4.0</v>
      </c>
      <c r="AE653">
        <f t="shared" si="28"/>
        <v>12</v>
      </c>
      <c r="AF653">
        <f t="shared" si="29"/>
        <v>10.92166667</v>
      </c>
      <c r="AG653" t="s">
        <v>356</v>
      </c>
      <c r="AH653" s="11" t="s">
        <v>599</v>
      </c>
      <c r="AI653" s="6">
        <v>157801.0</v>
      </c>
      <c r="AJ653" s="7">
        <v>300.0</v>
      </c>
      <c r="AK653" s="3">
        <f t="shared" si="30"/>
        <v>197747.4173</v>
      </c>
      <c r="AL653" s="1">
        <f t="shared" si="9"/>
        <v>0.00008672131907</v>
      </c>
      <c r="AM653" s="1">
        <v>166.0</v>
      </c>
      <c r="AN653" s="1">
        <v>12.0</v>
      </c>
    </row>
    <row r="654" ht="13.5" customHeight="1">
      <c r="A654">
        <v>700.0</v>
      </c>
      <c r="C654" s="1">
        <v>0.472214</v>
      </c>
      <c r="D654">
        <v>428.212</v>
      </c>
      <c r="E654" s="3">
        <f t="shared" si="2"/>
        <v>0.02718171462</v>
      </c>
      <c r="F654">
        <v>4.0</v>
      </c>
      <c r="I654" s="3">
        <f t="shared" si="3"/>
        <v>0.00003883102088</v>
      </c>
      <c r="J654">
        <f t="shared" si="4"/>
        <v>0.004765210655</v>
      </c>
      <c r="K654">
        <v>5.7042</v>
      </c>
      <c r="L654" s="4">
        <v>0.01</v>
      </c>
      <c r="M654" t="s">
        <v>601</v>
      </c>
      <c r="N654" t="s">
        <v>355</v>
      </c>
      <c r="P654" t="s">
        <v>344</v>
      </c>
      <c r="Q654" s="5"/>
      <c r="S654" s="3">
        <f t="shared" si="34"/>
        <v>2.117683931</v>
      </c>
      <c r="T654" s="28"/>
      <c r="U654" s="3">
        <f t="shared" si="27"/>
        <v>0.02718171462</v>
      </c>
      <c r="V654" t="s">
        <v>443</v>
      </c>
      <c r="W654" t="s">
        <v>38</v>
      </c>
      <c r="X654" t="s">
        <v>598</v>
      </c>
      <c r="Y654" s="11" t="s">
        <v>599</v>
      </c>
      <c r="AB654" s="1">
        <v>131.06</v>
      </c>
      <c r="AC654">
        <v>3.0</v>
      </c>
      <c r="AD654">
        <v>4.0</v>
      </c>
      <c r="AE654">
        <f t="shared" si="28"/>
        <v>12</v>
      </c>
      <c r="AF654">
        <f t="shared" si="29"/>
        <v>10.92166667</v>
      </c>
      <c r="AG654" t="s">
        <v>356</v>
      </c>
      <c r="AH654" s="11" t="s">
        <v>599</v>
      </c>
      <c r="AI654" s="6">
        <v>157801.0</v>
      </c>
      <c r="AJ654" s="7">
        <v>300.0</v>
      </c>
      <c r="AK654" s="3">
        <f t="shared" si="30"/>
        <v>183365.5169</v>
      </c>
      <c r="AL654" s="1">
        <f t="shared" si="9"/>
        <v>0.0006340949046</v>
      </c>
      <c r="AM654" s="1">
        <v>166.0</v>
      </c>
      <c r="AN654" s="1">
        <v>12.0</v>
      </c>
    </row>
    <row r="655" ht="13.5" customHeight="1">
      <c r="A655">
        <v>1000.0</v>
      </c>
      <c r="C655" s="1">
        <v>0.365988</v>
      </c>
      <c r="D655">
        <v>445.826</v>
      </c>
      <c r="E655" s="3">
        <f t="shared" si="2"/>
        <v>0.05430801619</v>
      </c>
      <c r="F655">
        <v>4.0</v>
      </c>
      <c r="I655" s="3">
        <f t="shared" si="3"/>
        <v>0.00005430801619</v>
      </c>
      <c r="J655">
        <f t="shared" si="4"/>
        <v>0.01097686027</v>
      </c>
      <c r="K655">
        <v>4.9475</v>
      </c>
      <c r="L655" s="4">
        <v>0.01</v>
      </c>
      <c r="M655" t="s">
        <v>601</v>
      </c>
      <c r="N655" t="s">
        <v>355</v>
      </c>
      <c r="P655" t="s">
        <v>344</v>
      </c>
      <c r="Q655" s="5"/>
      <c r="S655" s="3">
        <f t="shared" si="34"/>
        <v>2.732330022</v>
      </c>
      <c r="T655" s="28"/>
      <c r="U655" s="3">
        <f t="shared" si="27"/>
        <v>0.05430801619</v>
      </c>
      <c r="V655" t="s">
        <v>443</v>
      </c>
      <c r="W655" t="s">
        <v>38</v>
      </c>
      <c r="X655" t="s">
        <v>598</v>
      </c>
      <c r="Y655" s="11" t="s">
        <v>599</v>
      </c>
      <c r="AB655" s="1">
        <v>131.06</v>
      </c>
      <c r="AC655">
        <v>3.0</v>
      </c>
      <c r="AD655">
        <v>4.0</v>
      </c>
      <c r="AE655">
        <f t="shared" si="28"/>
        <v>12</v>
      </c>
      <c r="AF655">
        <f t="shared" si="29"/>
        <v>10.92166667</v>
      </c>
      <c r="AG655" t="s">
        <v>356</v>
      </c>
      <c r="AH655" s="11" t="s">
        <v>599</v>
      </c>
      <c r="AI655" s="6">
        <v>157801.0</v>
      </c>
      <c r="AJ655" s="7">
        <v>300.0</v>
      </c>
      <c r="AK655" s="3">
        <f t="shared" si="30"/>
        <v>198760.8223</v>
      </c>
      <c r="AL655" s="1">
        <f t="shared" si="9"/>
        <v>0.001347526074</v>
      </c>
      <c r="AM655" s="1">
        <v>166.0</v>
      </c>
      <c r="AN655" s="1">
        <v>12.0</v>
      </c>
    </row>
    <row r="656" ht="13.5" customHeight="1">
      <c r="A656">
        <v>300.0</v>
      </c>
      <c r="C656" s="1">
        <v>1.04523</v>
      </c>
      <c r="D656">
        <v>311.548</v>
      </c>
      <c r="E656" s="3">
        <f t="shared" si="2"/>
        <v>0.002785860231</v>
      </c>
      <c r="F656">
        <v>4.0</v>
      </c>
      <c r="I656" s="3">
        <f t="shared" si="3"/>
        <v>0.00000928620077</v>
      </c>
      <c r="J656">
        <f t="shared" si="4"/>
        <v>0.0003685926663</v>
      </c>
      <c r="K656">
        <v>7.5581</v>
      </c>
      <c r="L656" s="4">
        <v>0.02</v>
      </c>
      <c r="M656" t="s">
        <v>354</v>
      </c>
      <c r="N656" t="s">
        <v>355</v>
      </c>
      <c r="P656" t="s">
        <v>344</v>
      </c>
      <c r="Q656" s="5"/>
      <c r="S656" s="3">
        <f t="shared" si="34"/>
        <v>0.9567272275</v>
      </c>
      <c r="T656" s="28"/>
      <c r="U656" s="3">
        <f t="shared" si="27"/>
        <v>0.002785860231</v>
      </c>
      <c r="V656" t="s">
        <v>443</v>
      </c>
      <c r="W656" t="s">
        <v>38</v>
      </c>
      <c r="X656" t="s">
        <v>598</v>
      </c>
      <c r="Y656" s="11" t="s">
        <v>599</v>
      </c>
      <c r="AB656" s="1">
        <v>131.12</v>
      </c>
      <c r="AC656">
        <v>3.0</v>
      </c>
      <c r="AD656">
        <v>4.0</v>
      </c>
      <c r="AE656">
        <f t="shared" si="28"/>
        <v>12</v>
      </c>
      <c r="AF656">
        <f t="shared" si="29"/>
        <v>10.92666667</v>
      </c>
      <c r="AG656" t="s">
        <v>356</v>
      </c>
      <c r="AH656" s="11" t="s">
        <v>599</v>
      </c>
      <c r="AI656" s="6">
        <v>157802.0</v>
      </c>
      <c r="AJ656" s="7">
        <v>300.0</v>
      </c>
      <c r="AK656" s="3">
        <f t="shared" si="30"/>
        <v>97062.1563</v>
      </c>
      <c r="AL656" s="1">
        <f t="shared" si="9"/>
        <v>0.00009265878072</v>
      </c>
      <c r="AM656" s="1">
        <v>166.0</v>
      </c>
      <c r="AN656" s="1">
        <v>12.0</v>
      </c>
    </row>
    <row r="657" ht="13.5" customHeight="1">
      <c r="A657">
        <v>400.0</v>
      </c>
      <c r="C657" s="1">
        <v>0.569216</v>
      </c>
      <c r="D657">
        <v>332.182</v>
      </c>
      <c r="E657" s="3">
        <f t="shared" si="2"/>
        <v>0.007754165809</v>
      </c>
      <c r="F657">
        <v>4.0</v>
      </c>
      <c r="I657" s="3">
        <f t="shared" si="3"/>
        <v>0.00001938541452</v>
      </c>
      <c r="J657">
        <f t="shared" si="4"/>
        <v>0.001155854546</v>
      </c>
      <c r="K657">
        <v>6.7086</v>
      </c>
      <c r="L657" s="4">
        <v>0.02</v>
      </c>
      <c r="M657" t="s">
        <v>354</v>
      </c>
      <c r="N657" t="s">
        <v>355</v>
      </c>
      <c r="P657" t="s">
        <v>344</v>
      </c>
      <c r="Q657" s="5"/>
      <c r="S657" s="3">
        <f t="shared" si="34"/>
        <v>1.756802339</v>
      </c>
      <c r="T657" s="28"/>
      <c r="U657" s="3">
        <f t="shared" si="27"/>
        <v>0.007754165809</v>
      </c>
      <c r="V657" t="s">
        <v>443</v>
      </c>
      <c r="W657" t="s">
        <v>38</v>
      </c>
      <c r="X657" t="s">
        <v>598</v>
      </c>
      <c r="Y657" s="11" t="s">
        <v>599</v>
      </c>
      <c r="AB657" s="1">
        <v>131.12</v>
      </c>
      <c r="AC657">
        <v>3.0</v>
      </c>
      <c r="AD657">
        <v>4.0</v>
      </c>
      <c r="AE657">
        <f t="shared" si="28"/>
        <v>12</v>
      </c>
      <c r="AF657">
        <f t="shared" si="29"/>
        <v>10.92666667</v>
      </c>
      <c r="AG657" t="s">
        <v>356</v>
      </c>
      <c r="AH657" s="11" t="s">
        <v>599</v>
      </c>
      <c r="AI657" s="6">
        <v>157802.0</v>
      </c>
      <c r="AJ657" s="7">
        <v>300.0</v>
      </c>
      <c r="AK657" s="3">
        <f t="shared" si="30"/>
        <v>110344.8811</v>
      </c>
      <c r="AL657" s="1">
        <f t="shared" si="9"/>
        <v>0.0002555882125</v>
      </c>
      <c r="AM657" s="1">
        <v>166.0</v>
      </c>
      <c r="AN657" s="1">
        <v>12.0</v>
      </c>
    </row>
    <row r="658" ht="13.5" customHeight="1">
      <c r="A658">
        <v>700.0</v>
      </c>
      <c r="C658" s="1">
        <v>0.265082</v>
      </c>
      <c r="D658">
        <v>367.981</v>
      </c>
      <c r="E658" s="3">
        <f t="shared" si="2"/>
        <v>0.03575761895</v>
      </c>
      <c r="F658">
        <v>4.0</v>
      </c>
      <c r="I658" s="3">
        <f t="shared" si="3"/>
        <v>0.00005108231278</v>
      </c>
      <c r="J658">
        <f t="shared" si="4"/>
        <v>0.00612518739</v>
      </c>
      <c r="K658">
        <v>5.8378</v>
      </c>
      <c r="L658" s="4">
        <v>0.02</v>
      </c>
      <c r="M658" t="s">
        <v>354</v>
      </c>
      <c r="N658" t="s">
        <v>355</v>
      </c>
      <c r="P658" t="s">
        <v>344</v>
      </c>
      <c r="Q658" s="5"/>
      <c r="S658" s="3">
        <f t="shared" si="34"/>
        <v>3.772417592</v>
      </c>
      <c r="T658" s="28"/>
      <c r="U658" s="3">
        <f t="shared" si="27"/>
        <v>0.03575761895</v>
      </c>
      <c r="V658" t="s">
        <v>443</v>
      </c>
      <c r="W658" t="s">
        <v>38</v>
      </c>
      <c r="X658" t="s">
        <v>598</v>
      </c>
      <c r="Y658" s="11" t="s">
        <v>599</v>
      </c>
      <c r="AB658" s="1">
        <v>131.12</v>
      </c>
      <c r="AC658">
        <v>3.0</v>
      </c>
      <c r="AD658">
        <v>4.0</v>
      </c>
      <c r="AE658">
        <f t="shared" si="28"/>
        <v>12</v>
      </c>
      <c r="AF658">
        <f t="shared" si="29"/>
        <v>10.92666667</v>
      </c>
      <c r="AG658" t="s">
        <v>356</v>
      </c>
      <c r="AH658" s="11" t="s">
        <v>599</v>
      </c>
      <c r="AI658" s="6">
        <v>157802.0</v>
      </c>
      <c r="AJ658" s="7">
        <v>300.0</v>
      </c>
      <c r="AK658" s="3">
        <f t="shared" si="30"/>
        <v>135410.0164</v>
      </c>
      <c r="AL658" s="1">
        <f t="shared" si="9"/>
        <v>0.001103718738</v>
      </c>
      <c r="AM658" s="1">
        <v>166.0</v>
      </c>
      <c r="AN658" s="1">
        <v>12.0</v>
      </c>
    </row>
    <row r="659" ht="13.5" customHeight="1">
      <c r="A659">
        <v>1000.0</v>
      </c>
      <c r="C659" s="1">
        <v>0.232176</v>
      </c>
      <c r="D659">
        <v>403.782</v>
      </c>
      <c r="E659" s="3">
        <f t="shared" si="2"/>
        <v>0.07022254821</v>
      </c>
      <c r="F659">
        <v>4.0</v>
      </c>
      <c r="I659" s="3">
        <f t="shared" si="3"/>
        <v>0.00007022254821</v>
      </c>
      <c r="J659">
        <f t="shared" si="4"/>
        <v>0.01452980513</v>
      </c>
      <c r="K659">
        <v>4.833</v>
      </c>
      <c r="L659" s="4">
        <v>0.02</v>
      </c>
      <c r="M659" t="s">
        <v>354</v>
      </c>
      <c r="N659" t="s">
        <v>355</v>
      </c>
      <c r="P659" t="s">
        <v>344</v>
      </c>
      <c r="Q659" s="5"/>
      <c r="S659" s="3">
        <f t="shared" si="34"/>
        <v>4.30707739</v>
      </c>
      <c r="T659" s="28"/>
      <c r="U659" s="3">
        <f t="shared" si="27"/>
        <v>0.07022254821</v>
      </c>
      <c r="V659" t="s">
        <v>443</v>
      </c>
      <c r="W659" t="s">
        <v>38</v>
      </c>
      <c r="X659" t="s">
        <v>598</v>
      </c>
      <c r="Y659" s="11" t="s">
        <v>599</v>
      </c>
      <c r="AB659" s="1">
        <v>131.12</v>
      </c>
      <c r="AC659">
        <v>3.0</v>
      </c>
      <c r="AD659">
        <v>4.0</v>
      </c>
      <c r="AE659">
        <f t="shared" si="28"/>
        <v>12</v>
      </c>
      <c r="AF659">
        <f t="shared" si="29"/>
        <v>10.92666667</v>
      </c>
      <c r="AG659" t="s">
        <v>356</v>
      </c>
      <c r="AH659" s="11" t="s">
        <v>599</v>
      </c>
      <c r="AI659" s="6">
        <v>157802.0</v>
      </c>
      <c r="AJ659" s="7">
        <v>300.0</v>
      </c>
      <c r="AK659" s="3">
        <f t="shared" si="30"/>
        <v>163039.9035</v>
      </c>
      <c r="AL659" s="1">
        <f t="shared" si="9"/>
        <v>0.002174481446</v>
      </c>
      <c r="AM659" s="1">
        <v>166.0</v>
      </c>
      <c r="AN659" s="1">
        <v>12.0</v>
      </c>
    </row>
    <row r="660" ht="13.5" customHeight="1">
      <c r="A660">
        <v>300.0</v>
      </c>
      <c r="C660" s="1">
        <v>0.101735</v>
      </c>
      <c r="D660">
        <v>199.047</v>
      </c>
      <c r="E660" s="3">
        <f t="shared" si="2"/>
        <v>0.01168320879</v>
      </c>
      <c r="F660">
        <v>4.0</v>
      </c>
      <c r="I660" s="3">
        <f t="shared" si="3"/>
        <v>0.0000389440293</v>
      </c>
      <c r="J660">
        <f t="shared" si="4"/>
        <v>0.001636395427</v>
      </c>
      <c r="K660">
        <v>7.1396</v>
      </c>
      <c r="L660" s="4">
        <v>0.03</v>
      </c>
      <c r="M660" t="s">
        <v>602</v>
      </c>
      <c r="N660" t="s">
        <v>355</v>
      </c>
      <c r="P660" t="s">
        <v>344</v>
      </c>
      <c r="Q660" s="5"/>
      <c r="S660" s="3">
        <f t="shared" si="34"/>
        <v>9.829458888</v>
      </c>
      <c r="T660" s="28"/>
      <c r="U660" s="3">
        <f t="shared" si="27"/>
        <v>0.01168320879</v>
      </c>
      <c r="V660" t="s">
        <v>443</v>
      </c>
      <c r="W660" t="s">
        <v>38</v>
      </c>
      <c r="X660" t="s">
        <v>598</v>
      </c>
      <c r="Y660" s="11" t="s">
        <v>599</v>
      </c>
      <c r="AB660" s="1">
        <v>131.14</v>
      </c>
      <c r="AC660">
        <v>3.0</v>
      </c>
      <c r="AD660">
        <v>4.0</v>
      </c>
      <c r="AE660">
        <f t="shared" si="28"/>
        <v>12</v>
      </c>
      <c r="AF660">
        <f t="shared" si="29"/>
        <v>10.92833333</v>
      </c>
      <c r="AG660" t="s">
        <v>356</v>
      </c>
      <c r="AH660" s="11" t="s">
        <v>599</v>
      </c>
      <c r="AI660" s="6">
        <v>157803.0</v>
      </c>
      <c r="AJ660" s="7">
        <v>300.0</v>
      </c>
      <c r="AK660" s="3">
        <f t="shared" si="30"/>
        <v>39619.70821</v>
      </c>
      <c r="AL660" s="1">
        <f t="shared" si="9"/>
        <v>0.001007782496</v>
      </c>
      <c r="AM660" s="1">
        <v>166.0</v>
      </c>
      <c r="AN660" s="1">
        <v>12.0</v>
      </c>
    </row>
    <row r="661" ht="13.5" customHeight="1">
      <c r="A661">
        <v>400.0</v>
      </c>
      <c r="C661" s="1">
        <v>0.069316</v>
      </c>
      <c r="D661">
        <v>241.278</v>
      </c>
      <c r="E661" s="3">
        <f t="shared" si="2"/>
        <v>0.03359401771</v>
      </c>
      <c r="F661">
        <v>4.0</v>
      </c>
      <c r="I661" s="3">
        <f t="shared" si="3"/>
        <v>0.00008398504427</v>
      </c>
      <c r="J661">
        <f t="shared" si="4"/>
        <v>0.005199748898</v>
      </c>
      <c r="K661">
        <v>6.4607</v>
      </c>
      <c r="L661" s="4">
        <v>0.03</v>
      </c>
      <c r="M661" t="s">
        <v>602</v>
      </c>
      <c r="N661" t="s">
        <v>355</v>
      </c>
      <c r="P661" t="s">
        <v>344</v>
      </c>
      <c r="Q661" s="5"/>
      <c r="S661" s="3">
        <f t="shared" si="34"/>
        <v>14.42668359</v>
      </c>
      <c r="T661" s="28"/>
      <c r="U661" s="3">
        <f t="shared" si="27"/>
        <v>0.03359401771</v>
      </c>
      <c r="V661" t="s">
        <v>443</v>
      </c>
      <c r="W661" t="s">
        <v>38</v>
      </c>
      <c r="X661" t="s">
        <v>598</v>
      </c>
      <c r="Y661" s="11" t="s">
        <v>599</v>
      </c>
      <c r="AB661" s="1">
        <v>131.14</v>
      </c>
      <c r="AC661">
        <v>3.0</v>
      </c>
      <c r="AD661">
        <v>4.0</v>
      </c>
      <c r="AE661">
        <f t="shared" si="28"/>
        <v>12</v>
      </c>
      <c r="AF661">
        <f t="shared" si="29"/>
        <v>10.92833333</v>
      </c>
      <c r="AG661" t="s">
        <v>356</v>
      </c>
      <c r="AH661" s="11" t="s">
        <v>599</v>
      </c>
      <c r="AI661" s="6">
        <v>157803.0</v>
      </c>
      <c r="AJ661" s="7">
        <v>300.0</v>
      </c>
      <c r="AK661" s="3">
        <f t="shared" si="30"/>
        <v>58215.07328</v>
      </c>
      <c r="AL661" s="1">
        <f t="shared" si="9"/>
        <v>0.002179399011</v>
      </c>
      <c r="AM661" s="1">
        <v>166.0</v>
      </c>
      <c r="AN661" s="1">
        <v>12.0</v>
      </c>
    </row>
    <row r="662" ht="13.5" customHeight="1">
      <c r="A662">
        <v>700.0</v>
      </c>
      <c r="C662" s="1">
        <v>0.0485233</v>
      </c>
      <c r="D662">
        <v>289.576</v>
      </c>
      <c r="E662" s="3">
        <f t="shared" si="2"/>
        <v>0.1209686519</v>
      </c>
      <c r="F662">
        <v>4.0</v>
      </c>
      <c r="I662" s="3">
        <f t="shared" si="3"/>
        <v>0.0001728123598</v>
      </c>
      <c r="J662">
        <f t="shared" si="4"/>
        <v>0.02135029772</v>
      </c>
      <c r="K662">
        <v>5.6659</v>
      </c>
      <c r="L662" s="4">
        <v>0.03</v>
      </c>
      <c r="M662" t="s">
        <v>602</v>
      </c>
      <c r="N662" t="s">
        <v>355</v>
      </c>
      <c r="P662" t="s">
        <v>344</v>
      </c>
      <c r="Q662" s="5"/>
      <c r="S662" s="3">
        <f t="shared" si="34"/>
        <v>20.60865605</v>
      </c>
      <c r="T662" s="28"/>
      <c r="U662" s="3">
        <f t="shared" si="27"/>
        <v>0.1209686519</v>
      </c>
      <c r="V662" t="s">
        <v>443</v>
      </c>
      <c r="W662" t="s">
        <v>38</v>
      </c>
      <c r="X662" t="s">
        <v>598</v>
      </c>
      <c r="Y662" s="11" t="s">
        <v>599</v>
      </c>
      <c r="AB662" s="1">
        <v>131.14</v>
      </c>
      <c r="AC662">
        <v>3.0</v>
      </c>
      <c r="AD662">
        <v>4.0</v>
      </c>
      <c r="AE662">
        <f t="shared" si="28"/>
        <v>12</v>
      </c>
      <c r="AF662">
        <f t="shared" si="29"/>
        <v>10.92833333</v>
      </c>
      <c r="AG662" t="s">
        <v>356</v>
      </c>
      <c r="AH662" s="11" t="s">
        <v>599</v>
      </c>
      <c r="AI662" s="6">
        <v>157803.0</v>
      </c>
      <c r="AJ662" s="7">
        <v>300.0</v>
      </c>
      <c r="AK662" s="3">
        <f t="shared" si="30"/>
        <v>83854.25978</v>
      </c>
      <c r="AL662" s="1">
        <f t="shared" si="9"/>
        <v>0.006212531907</v>
      </c>
      <c r="AM662" s="1">
        <v>166.0</v>
      </c>
      <c r="AN662" s="1">
        <v>12.0</v>
      </c>
    </row>
    <row r="663" ht="13.5" customHeight="1">
      <c r="A663">
        <v>1000.0</v>
      </c>
      <c r="C663" s="1">
        <v>0.0470555</v>
      </c>
      <c r="D663">
        <v>325.374</v>
      </c>
      <c r="E663" s="3">
        <f t="shared" si="2"/>
        <v>0.2249858994</v>
      </c>
      <c r="F663">
        <v>4.0</v>
      </c>
      <c r="I663" s="3">
        <f t="shared" si="3"/>
        <v>0.0002249858994</v>
      </c>
      <c r="J663">
        <f t="shared" si="4"/>
        <v>0.04710464154</v>
      </c>
      <c r="K663">
        <v>4.7763</v>
      </c>
      <c r="L663" s="4">
        <v>0.03</v>
      </c>
      <c r="M663" t="s">
        <v>602</v>
      </c>
      <c r="N663" t="s">
        <v>355</v>
      </c>
      <c r="P663" t="s">
        <v>344</v>
      </c>
      <c r="Q663" s="5"/>
      <c r="S663" s="3">
        <f t="shared" si="34"/>
        <v>21.25150089</v>
      </c>
      <c r="T663" s="28"/>
      <c r="U663" s="3">
        <f t="shared" si="27"/>
        <v>0.2249858994</v>
      </c>
      <c r="V663" t="s">
        <v>443</v>
      </c>
      <c r="W663" t="s">
        <v>38</v>
      </c>
      <c r="X663" t="s">
        <v>598</v>
      </c>
      <c r="Y663" s="11" t="s">
        <v>599</v>
      </c>
      <c r="AB663" s="1">
        <v>131.14</v>
      </c>
      <c r="AC663">
        <v>3.0</v>
      </c>
      <c r="AD663">
        <v>4.0</v>
      </c>
      <c r="AE663">
        <f t="shared" si="28"/>
        <v>12</v>
      </c>
      <c r="AF663">
        <f t="shared" si="29"/>
        <v>10.92833333</v>
      </c>
      <c r="AG663" t="s">
        <v>356</v>
      </c>
      <c r="AH663" s="11" t="s">
        <v>599</v>
      </c>
      <c r="AI663" s="6">
        <v>157803.0</v>
      </c>
      <c r="AJ663" s="7">
        <v>300.0</v>
      </c>
      <c r="AK663" s="3">
        <f t="shared" si="30"/>
        <v>105868.2399</v>
      </c>
      <c r="AL663" s="1">
        <f t="shared" si="9"/>
        <v>0.01085645001</v>
      </c>
      <c r="AM663" s="1">
        <v>166.0</v>
      </c>
      <c r="AN663" s="1">
        <v>12.0</v>
      </c>
    </row>
    <row r="664" ht="13.5" customHeight="1">
      <c r="A664">
        <v>300.0</v>
      </c>
      <c r="C664" s="1">
        <v>0.106683</v>
      </c>
      <c r="D664">
        <v>196.762</v>
      </c>
      <c r="E664" s="3">
        <f t="shared" si="2"/>
        <v>0.01088700673</v>
      </c>
      <c r="F664">
        <v>4.0</v>
      </c>
      <c r="I664" s="3">
        <f t="shared" si="3"/>
        <v>0.00003629002244</v>
      </c>
      <c r="J664">
        <f t="shared" si="4"/>
        <v>0.001171477256</v>
      </c>
      <c r="K664">
        <v>9.2934</v>
      </c>
      <c r="L664" s="4">
        <v>0.04</v>
      </c>
      <c r="M664" t="s">
        <v>603</v>
      </c>
      <c r="N664" t="s">
        <v>355</v>
      </c>
      <c r="P664" t="s">
        <v>344</v>
      </c>
      <c r="Q664" s="5"/>
      <c r="S664" s="3">
        <f t="shared" si="34"/>
        <v>9.373564673</v>
      </c>
      <c r="T664" s="28"/>
      <c r="U664" s="3">
        <f t="shared" si="27"/>
        <v>0.01088700673</v>
      </c>
      <c r="V664" t="s">
        <v>443</v>
      </c>
      <c r="W664" t="s">
        <v>38</v>
      </c>
      <c r="X664" t="s">
        <v>598</v>
      </c>
      <c r="Y664" s="11" t="s">
        <v>599</v>
      </c>
      <c r="AB664" s="1">
        <v>131.2</v>
      </c>
      <c r="AC664">
        <v>3.0</v>
      </c>
      <c r="AD664">
        <v>4.0</v>
      </c>
      <c r="AE664">
        <f t="shared" si="28"/>
        <v>12</v>
      </c>
      <c r="AF664">
        <f t="shared" si="29"/>
        <v>10.93333333</v>
      </c>
      <c r="AG664" t="s">
        <v>356</v>
      </c>
      <c r="AH664" s="11" t="s">
        <v>599</v>
      </c>
      <c r="AI664" s="6">
        <v>157804.0</v>
      </c>
      <c r="AJ664" s="7">
        <v>300.0</v>
      </c>
      <c r="AK664" s="3">
        <f t="shared" si="30"/>
        <v>38715.28464</v>
      </c>
      <c r="AL664" s="1">
        <f t="shared" si="9"/>
        <v>0.0007383142166</v>
      </c>
      <c r="AM664" s="1">
        <v>166.0</v>
      </c>
      <c r="AN664" s="1">
        <v>12.0</v>
      </c>
    </row>
    <row r="665" ht="13.5" customHeight="1">
      <c r="A665">
        <v>400.0</v>
      </c>
      <c r="C665" s="1">
        <v>0.0660993</v>
      </c>
      <c r="D665">
        <v>225.369</v>
      </c>
      <c r="E665" s="3">
        <f t="shared" si="2"/>
        <v>0.03073629292</v>
      </c>
      <c r="F665">
        <v>4.0</v>
      </c>
      <c r="I665" s="3">
        <f t="shared" si="3"/>
        <v>0.00007684073229</v>
      </c>
      <c r="J665">
        <f t="shared" si="4"/>
        <v>0.003505947703</v>
      </c>
      <c r="K665">
        <v>8.7669</v>
      </c>
      <c r="L665" s="4">
        <v>0.04</v>
      </c>
      <c r="M665" t="s">
        <v>603</v>
      </c>
      <c r="N665" t="s">
        <v>355</v>
      </c>
      <c r="P665" t="s">
        <v>344</v>
      </c>
      <c r="Q665" s="5"/>
      <c r="S665" s="3">
        <f t="shared" si="34"/>
        <v>15.12875325</v>
      </c>
      <c r="T665" s="28"/>
      <c r="U665" s="3">
        <f t="shared" si="27"/>
        <v>0.03073629292</v>
      </c>
      <c r="V665" t="s">
        <v>443</v>
      </c>
      <c r="W665" t="s">
        <v>38</v>
      </c>
      <c r="X665" t="s">
        <v>598</v>
      </c>
      <c r="Y665" s="11" t="s">
        <v>599</v>
      </c>
      <c r="AB665" s="1">
        <v>131.2</v>
      </c>
      <c r="AC665">
        <v>3.0</v>
      </c>
      <c r="AD665">
        <v>4.0</v>
      </c>
      <c r="AE665">
        <f t="shared" si="28"/>
        <v>12</v>
      </c>
      <c r="AF665">
        <f t="shared" si="29"/>
        <v>10.93333333</v>
      </c>
      <c r="AG665" t="s">
        <v>356</v>
      </c>
      <c r="AH665" s="11" t="s">
        <v>599</v>
      </c>
      <c r="AI665" s="6">
        <v>157804.0</v>
      </c>
      <c r="AJ665" s="7">
        <v>300.0</v>
      </c>
      <c r="AK665" s="3">
        <f t="shared" si="30"/>
        <v>50791.18616</v>
      </c>
      <c r="AL665" s="1">
        <f t="shared" si="9"/>
        <v>0.001684251352</v>
      </c>
      <c r="AM665" s="1">
        <v>166.0</v>
      </c>
      <c r="AN665" s="1">
        <v>12.0</v>
      </c>
    </row>
    <row r="666" ht="13.5" customHeight="1">
      <c r="A666">
        <v>700.0</v>
      </c>
      <c r="C666" s="1">
        <v>0.0469005</v>
      </c>
      <c r="D666">
        <v>270.256</v>
      </c>
      <c r="E666" s="3">
        <f t="shared" si="2"/>
        <v>0.1090112342</v>
      </c>
      <c r="F666">
        <v>4.0</v>
      </c>
      <c r="I666" s="3">
        <f t="shared" si="3"/>
        <v>0.0001557303345</v>
      </c>
      <c r="J666">
        <f t="shared" si="4"/>
        <v>0.0136730636</v>
      </c>
      <c r="K666">
        <v>7.9727</v>
      </c>
      <c r="L666" s="4">
        <v>0.04</v>
      </c>
      <c r="M666" t="s">
        <v>603</v>
      </c>
      <c r="N666" t="s">
        <v>355</v>
      </c>
      <c r="P666" t="s">
        <v>344</v>
      </c>
      <c r="Q666" s="5"/>
      <c r="S666" s="3">
        <f t="shared" si="34"/>
        <v>21.32173431</v>
      </c>
      <c r="T666" s="28"/>
      <c r="U666" s="3">
        <f t="shared" si="27"/>
        <v>0.1090112342</v>
      </c>
      <c r="V666" t="s">
        <v>443</v>
      </c>
      <c r="W666" t="s">
        <v>38</v>
      </c>
      <c r="X666" t="s">
        <v>598</v>
      </c>
      <c r="Y666" s="11" t="s">
        <v>599</v>
      </c>
      <c r="AB666" s="1">
        <v>131.2</v>
      </c>
      <c r="AC666">
        <v>3.0</v>
      </c>
      <c r="AD666">
        <v>4.0</v>
      </c>
      <c r="AE666">
        <f t="shared" si="28"/>
        <v>12</v>
      </c>
      <c r="AF666">
        <f t="shared" si="29"/>
        <v>10.93333333</v>
      </c>
      <c r="AG666" t="s">
        <v>356</v>
      </c>
      <c r="AH666" s="11" t="s">
        <v>599</v>
      </c>
      <c r="AI666" s="6">
        <v>157804.0</v>
      </c>
      <c r="AJ666" s="7">
        <v>300.0</v>
      </c>
      <c r="AK666" s="3">
        <f t="shared" si="30"/>
        <v>73038.30554</v>
      </c>
      <c r="AL666" s="1">
        <f t="shared" si="9"/>
        <v>0.004567777817</v>
      </c>
      <c r="AM666" s="1">
        <v>166.0</v>
      </c>
      <c r="AN666" s="1">
        <v>12.0</v>
      </c>
    </row>
    <row r="667" ht="13.5" customHeight="1">
      <c r="A667">
        <v>1000.0</v>
      </c>
      <c r="C667" s="1">
        <v>0.0442664</v>
      </c>
      <c r="D667">
        <v>303.784</v>
      </c>
      <c r="E667" s="3">
        <f t="shared" si="2"/>
        <v>0.2084757709</v>
      </c>
      <c r="F667">
        <v>4.0</v>
      </c>
      <c r="I667" s="3">
        <f t="shared" si="3"/>
        <v>0.0002084757709</v>
      </c>
      <c r="J667">
        <f t="shared" si="4"/>
        <v>0.03041577003</v>
      </c>
      <c r="K667">
        <v>6.8542</v>
      </c>
      <c r="L667" s="4">
        <v>0.04</v>
      </c>
      <c r="M667" t="s">
        <v>603</v>
      </c>
      <c r="N667" t="s">
        <v>355</v>
      </c>
      <c r="P667" t="s">
        <v>344</v>
      </c>
      <c r="Q667" s="5"/>
      <c r="S667" s="3">
        <f t="shared" si="34"/>
        <v>22.59049753</v>
      </c>
      <c r="T667" s="28"/>
      <c r="U667" s="3">
        <f t="shared" si="27"/>
        <v>0.2084757709</v>
      </c>
      <c r="V667" t="s">
        <v>443</v>
      </c>
      <c r="W667" t="s">
        <v>38</v>
      </c>
      <c r="X667" t="s">
        <v>598</v>
      </c>
      <c r="Y667" s="11" t="s">
        <v>599</v>
      </c>
      <c r="AB667" s="1">
        <v>131.2</v>
      </c>
      <c r="AC667">
        <v>3.0</v>
      </c>
      <c r="AD667">
        <v>4.0</v>
      </c>
      <c r="AE667">
        <f t="shared" si="28"/>
        <v>12</v>
      </c>
      <c r="AF667">
        <f t="shared" si="29"/>
        <v>10.93333333</v>
      </c>
      <c r="AG667" t="s">
        <v>356</v>
      </c>
      <c r="AH667" s="11" t="s">
        <v>599</v>
      </c>
      <c r="AI667" s="6">
        <v>157804.0</v>
      </c>
      <c r="AJ667" s="7">
        <v>300.0</v>
      </c>
      <c r="AK667" s="3">
        <f t="shared" si="30"/>
        <v>92284.71866</v>
      </c>
      <c r="AL667" s="1">
        <f t="shared" si="9"/>
        <v>0.008041903356</v>
      </c>
      <c r="AM667" s="1">
        <v>166.0</v>
      </c>
      <c r="AN667" s="1">
        <v>12.0</v>
      </c>
    </row>
    <row r="668" ht="13.5" customHeight="1">
      <c r="A668">
        <v>300.0</v>
      </c>
      <c r="C668" s="1">
        <v>0.0754474</v>
      </c>
      <c r="D668">
        <v>208.131</v>
      </c>
      <c r="E668" s="3">
        <f t="shared" si="2"/>
        <v>0.01722465446</v>
      </c>
      <c r="F668">
        <v>4.0</v>
      </c>
      <c r="I668" s="3">
        <f t="shared" si="3"/>
        <v>0.00005741551486</v>
      </c>
      <c r="J668">
        <f t="shared" si="4"/>
        <v>0.001808913418</v>
      </c>
      <c r="K668">
        <v>9.5221</v>
      </c>
      <c r="L668" s="4">
        <v>0.05</v>
      </c>
      <c r="M668" t="s">
        <v>604</v>
      </c>
      <c r="N668" t="s">
        <v>355</v>
      </c>
      <c r="P668" t="s">
        <v>344</v>
      </c>
      <c r="Q668" s="5"/>
      <c r="S668" s="3">
        <f t="shared" si="34"/>
        <v>13.25426721</v>
      </c>
      <c r="T668" s="28"/>
      <c r="U668" s="3">
        <f t="shared" si="27"/>
        <v>0.01722465446</v>
      </c>
      <c r="V668" t="s">
        <v>443</v>
      </c>
      <c r="W668" t="s">
        <v>38</v>
      </c>
      <c r="X668" t="s">
        <v>598</v>
      </c>
      <c r="Y668" s="11" t="s">
        <v>599</v>
      </c>
      <c r="AB668" s="1">
        <v>131.16</v>
      </c>
      <c r="AC668">
        <v>3.0</v>
      </c>
      <c r="AD668">
        <v>4.0</v>
      </c>
      <c r="AE668">
        <f t="shared" si="28"/>
        <v>12</v>
      </c>
      <c r="AF668">
        <f t="shared" si="29"/>
        <v>10.93</v>
      </c>
      <c r="AG668" t="s">
        <v>356</v>
      </c>
      <c r="AH668" s="11" t="s">
        <v>599</v>
      </c>
      <c r="AI668" s="6">
        <v>157805.0</v>
      </c>
      <c r="AJ668" s="7">
        <v>300.0</v>
      </c>
      <c r="AK668" s="3">
        <f t="shared" si="30"/>
        <v>43318.51316</v>
      </c>
      <c r="AL668" s="1">
        <f t="shared" si="9"/>
        <v>0.001018905871</v>
      </c>
      <c r="AM668" s="1">
        <v>166.0</v>
      </c>
      <c r="AN668" s="1">
        <v>12.0</v>
      </c>
    </row>
    <row r="669" ht="13.5" customHeight="1">
      <c r="A669">
        <v>400.0</v>
      </c>
      <c r="C669" s="1">
        <v>0.0546485</v>
      </c>
      <c r="D669">
        <v>241.265</v>
      </c>
      <c r="E669" s="3">
        <f t="shared" si="2"/>
        <v>0.04260596373</v>
      </c>
      <c r="F669">
        <v>4.0</v>
      </c>
      <c r="I669" s="3">
        <f t="shared" si="3"/>
        <v>0.0001065149093</v>
      </c>
      <c r="J669">
        <f t="shared" si="4"/>
        <v>0.004725699742</v>
      </c>
      <c r="K669">
        <v>9.0158</v>
      </c>
      <c r="L669" s="4">
        <v>0.05</v>
      </c>
      <c r="M669" t="s">
        <v>604</v>
      </c>
      <c r="N669" t="s">
        <v>355</v>
      </c>
      <c r="P669" t="s">
        <v>344</v>
      </c>
      <c r="Q669" s="5"/>
      <c r="S669" s="3">
        <f t="shared" si="34"/>
        <v>18.29876392</v>
      </c>
      <c r="T669" s="28"/>
      <c r="U669" s="3">
        <f t="shared" si="27"/>
        <v>0.04260596373</v>
      </c>
      <c r="V669" t="s">
        <v>443</v>
      </c>
      <c r="W669" t="s">
        <v>38</v>
      </c>
      <c r="X669" t="s">
        <v>598</v>
      </c>
      <c r="Y669" s="11" t="s">
        <v>599</v>
      </c>
      <c r="AB669" s="1">
        <v>131.16</v>
      </c>
      <c r="AC669">
        <v>3.0</v>
      </c>
      <c r="AD669">
        <v>4.0</v>
      </c>
      <c r="AE669">
        <f t="shared" si="28"/>
        <v>12</v>
      </c>
      <c r="AF669">
        <f t="shared" si="29"/>
        <v>10.93</v>
      </c>
      <c r="AG669" t="s">
        <v>356</v>
      </c>
      <c r="AH669" s="11" t="s">
        <v>599</v>
      </c>
      <c r="AI669" s="6">
        <v>157805.0</v>
      </c>
      <c r="AJ669" s="7">
        <v>300.0</v>
      </c>
      <c r="AK669" s="3">
        <f t="shared" si="30"/>
        <v>58208.80023</v>
      </c>
      <c r="AL669" s="1">
        <f t="shared" si="9"/>
        <v>0.001980921669</v>
      </c>
      <c r="AM669" s="1">
        <v>166.0</v>
      </c>
      <c r="AN669" s="1">
        <v>12.0</v>
      </c>
    </row>
    <row r="670" ht="13.5" customHeight="1">
      <c r="A670">
        <v>700.0</v>
      </c>
      <c r="C670" s="1">
        <v>0.0406648</v>
      </c>
      <c r="D670">
        <v>281.605</v>
      </c>
      <c r="E670" s="3">
        <f t="shared" si="2"/>
        <v>0.1365086345</v>
      </c>
      <c r="F670">
        <v>4.0</v>
      </c>
      <c r="I670" s="3">
        <f t="shared" si="3"/>
        <v>0.0001950123351</v>
      </c>
      <c r="J670">
        <f t="shared" si="4"/>
        <v>0.01687980049</v>
      </c>
      <c r="K670">
        <v>8.0871</v>
      </c>
      <c r="L670" s="4">
        <v>0.05</v>
      </c>
      <c r="M670" t="s">
        <v>604</v>
      </c>
      <c r="N670" t="s">
        <v>355</v>
      </c>
      <c r="P670" t="s">
        <v>344</v>
      </c>
      <c r="Q670" s="5"/>
      <c r="S670" s="3">
        <f t="shared" si="34"/>
        <v>24.59129272</v>
      </c>
      <c r="T670" s="28"/>
      <c r="U670" s="3">
        <f t="shared" si="27"/>
        <v>0.1365086345</v>
      </c>
      <c r="V670" t="s">
        <v>443</v>
      </c>
      <c r="W670" t="s">
        <v>38</v>
      </c>
      <c r="X670" t="s">
        <v>598</v>
      </c>
      <c r="Y670" s="11" t="s">
        <v>599</v>
      </c>
      <c r="AB670" s="1">
        <v>131.16</v>
      </c>
      <c r="AC670">
        <v>3.0</v>
      </c>
      <c r="AD670">
        <v>4.0</v>
      </c>
      <c r="AE670">
        <f t="shared" si="28"/>
        <v>12</v>
      </c>
      <c r="AF670">
        <f t="shared" si="29"/>
        <v>10.93</v>
      </c>
      <c r="AG670" t="s">
        <v>356</v>
      </c>
      <c r="AH670" s="11" t="s">
        <v>599</v>
      </c>
      <c r="AI670" s="6">
        <v>157805.0</v>
      </c>
      <c r="AJ670" s="7">
        <v>300.0</v>
      </c>
      <c r="AK670" s="3">
        <f t="shared" si="30"/>
        <v>79301.37603</v>
      </c>
      <c r="AL670" s="1">
        <f t="shared" si="9"/>
        <v>0.005193694644</v>
      </c>
      <c r="AM670" s="1">
        <v>166.0</v>
      </c>
      <c r="AN670" s="1">
        <v>12.0</v>
      </c>
    </row>
    <row r="671" ht="13.5" customHeight="1">
      <c r="A671">
        <v>1000.0</v>
      </c>
      <c r="C671" s="1">
        <v>0.0408004</v>
      </c>
      <c r="D671">
        <v>325.387</v>
      </c>
      <c r="E671" s="3">
        <f t="shared" si="2"/>
        <v>0.259499171</v>
      </c>
      <c r="F671">
        <v>4.0</v>
      </c>
      <c r="I671" s="3">
        <f t="shared" si="3"/>
        <v>0.000259499171</v>
      </c>
      <c r="J671">
        <f t="shared" si="4"/>
        <v>0.03713603294</v>
      </c>
      <c r="K671">
        <v>6.9878</v>
      </c>
      <c r="L671" s="4">
        <v>0.05</v>
      </c>
      <c r="M671" t="s">
        <v>604</v>
      </c>
      <c r="N671" t="s">
        <v>355</v>
      </c>
      <c r="P671" t="s">
        <v>344</v>
      </c>
      <c r="Q671" s="5"/>
      <c r="S671" s="3">
        <f t="shared" si="34"/>
        <v>24.50956363</v>
      </c>
      <c r="T671" s="28"/>
      <c r="U671" s="3">
        <f t="shared" si="27"/>
        <v>0.259499171</v>
      </c>
      <c r="V671" t="s">
        <v>443</v>
      </c>
      <c r="W671" t="s">
        <v>38</v>
      </c>
      <c r="X671" t="s">
        <v>598</v>
      </c>
      <c r="Y671" s="11" t="s">
        <v>599</v>
      </c>
      <c r="AB671" s="1">
        <v>131.16</v>
      </c>
      <c r="AC671">
        <v>3.0</v>
      </c>
      <c r="AD671">
        <v>4.0</v>
      </c>
      <c r="AE671">
        <f t="shared" si="28"/>
        <v>12</v>
      </c>
      <c r="AF671">
        <f t="shared" si="29"/>
        <v>10.93</v>
      </c>
      <c r="AG671" t="s">
        <v>356</v>
      </c>
      <c r="AH671" s="11" t="s">
        <v>599</v>
      </c>
      <c r="AI671" s="6">
        <v>157805.0</v>
      </c>
      <c r="AJ671" s="7">
        <v>300.0</v>
      </c>
      <c r="AK671" s="3">
        <f t="shared" si="30"/>
        <v>105876.6998</v>
      </c>
      <c r="AL671" s="1">
        <f t="shared" si="9"/>
        <v>0.008558249415</v>
      </c>
      <c r="AM671" s="1">
        <v>166.0</v>
      </c>
      <c r="AN671" s="1">
        <v>12.0</v>
      </c>
    </row>
    <row r="672" ht="13.5" customHeight="1">
      <c r="A672">
        <v>300.0</v>
      </c>
      <c r="C672" s="10">
        <v>2.948E-4</v>
      </c>
      <c r="D672" s="10">
        <v>81.9</v>
      </c>
      <c r="E672" s="3">
        <f t="shared" si="2"/>
        <v>0.6825926052</v>
      </c>
      <c r="F672">
        <v>3.0</v>
      </c>
      <c r="I672" s="3">
        <f t="shared" si="3"/>
        <v>0.002275308684</v>
      </c>
      <c r="J672">
        <f t="shared" si="4"/>
        <v>0.03577529377</v>
      </c>
      <c r="K672">
        <v>19.08</v>
      </c>
      <c r="L672" s="4"/>
      <c r="M672" t="s">
        <v>605</v>
      </c>
      <c r="N672" t="s">
        <v>606</v>
      </c>
      <c r="P672" t="s">
        <v>606</v>
      </c>
      <c r="Q672" s="5"/>
      <c r="S672" s="3">
        <f t="shared" si="34"/>
        <v>3392.130258</v>
      </c>
      <c r="T672" s="28"/>
      <c r="U672" s="3">
        <f t="shared" si="27"/>
        <v>0.6825926052</v>
      </c>
      <c r="V672" t="s">
        <v>607</v>
      </c>
      <c r="W672" t="s">
        <v>186</v>
      </c>
      <c r="X672" t="s">
        <v>608</v>
      </c>
      <c r="Y672" s="11" t="s">
        <v>609</v>
      </c>
      <c r="AB672" s="1">
        <v>75.67</v>
      </c>
      <c r="AC672">
        <v>1.0</v>
      </c>
      <c r="AD672">
        <v>7.0</v>
      </c>
      <c r="AE672">
        <f t="shared" si="28"/>
        <v>7</v>
      </c>
      <c r="AF672">
        <f t="shared" si="29"/>
        <v>10.81</v>
      </c>
      <c r="AG672" t="s">
        <v>610</v>
      </c>
      <c r="AH672" s="11" t="s">
        <v>611</v>
      </c>
      <c r="AI672" s="6">
        <v>21001.0</v>
      </c>
      <c r="AJ672" s="7">
        <v>300.0</v>
      </c>
      <c r="AK672" s="3">
        <f t="shared" si="30"/>
        <v>6707.61</v>
      </c>
      <c r="AL672" s="1">
        <f t="shared" si="9"/>
        <v>0.1301383306</v>
      </c>
      <c r="AM672" s="1">
        <v>194.0</v>
      </c>
      <c r="AN672" s="1">
        <v>24.0</v>
      </c>
    </row>
    <row r="673" ht="13.5" customHeight="1">
      <c r="A673">
        <v>400.0</v>
      </c>
      <c r="C673" s="10">
        <v>3.539E-4</v>
      </c>
      <c r="D673">
        <v>98.0</v>
      </c>
      <c r="E673" s="3">
        <f t="shared" si="2"/>
        <v>1.08550438</v>
      </c>
      <c r="F673">
        <v>3.0</v>
      </c>
      <c r="I673" s="3">
        <f t="shared" si="3"/>
        <v>0.002713760949</v>
      </c>
      <c r="J673">
        <f t="shared" si="4"/>
        <v>0.08022944418</v>
      </c>
      <c r="K673">
        <v>13.53</v>
      </c>
      <c r="L673" s="4"/>
      <c r="M673" t="s">
        <v>605</v>
      </c>
      <c r="N673" t="s">
        <v>606</v>
      </c>
      <c r="P673" t="s">
        <v>606</v>
      </c>
      <c r="Q673" s="5"/>
      <c r="S673" s="3">
        <f t="shared" si="34"/>
        <v>2825.656965</v>
      </c>
      <c r="T673" s="28"/>
      <c r="U673" s="3">
        <f t="shared" si="27"/>
        <v>1.08550438</v>
      </c>
      <c r="V673" t="s">
        <v>607</v>
      </c>
      <c r="W673" t="s">
        <v>186</v>
      </c>
      <c r="X673" t="s">
        <v>608</v>
      </c>
      <c r="Y673" s="11" t="s">
        <v>609</v>
      </c>
      <c r="AB673" s="1">
        <v>75.67</v>
      </c>
      <c r="AC673">
        <v>1.0</v>
      </c>
      <c r="AD673">
        <v>7.0</v>
      </c>
      <c r="AE673">
        <f t="shared" si="28"/>
        <v>7</v>
      </c>
      <c r="AF673">
        <f t="shared" si="29"/>
        <v>10.81</v>
      </c>
      <c r="AG673" t="s">
        <v>610</v>
      </c>
      <c r="AH673" s="11" t="s">
        <v>611</v>
      </c>
      <c r="AI673" s="6">
        <v>21001.0</v>
      </c>
      <c r="AJ673" s="7">
        <v>300.0</v>
      </c>
      <c r="AK673" s="3">
        <f t="shared" si="30"/>
        <v>9604</v>
      </c>
      <c r="AL673" s="1">
        <f t="shared" si="9"/>
        <v>0.2038315741</v>
      </c>
      <c r="AM673" s="1">
        <v>194.0</v>
      </c>
      <c r="AN673" s="1">
        <v>24.0</v>
      </c>
    </row>
    <row r="674" ht="13.5" customHeight="1">
      <c r="A674">
        <v>700.0</v>
      </c>
      <c r="C674" s="10">
        <v>4.843E-4</v>
      </c>
      <c r="D674">
        <v>146.0</v>
      </c>
      <c r="E674" s="3">
        <f t="shared" si="2"/>
        <v>3.080982862</v>
      </c>
      <c r="F674">
        <v>3.0</v>
      </c>
      <c r="I674" s="3">
        <f t="shared" si="3"/>
        <v>0.004401404088</v>
      </c>
      <c r="J674">
        <f t="shared" si="4"/>
        <v>0.5402863414</v>
      </c>
      <c r="K674">
        <v>5.7025</v>
      </c>
      <c r="L674" s="4"/>
      <c r="M674" t="s">
        <v>605</v>
      </c>
      <c r="N674" t="s">
        <v>606</v>
      </c>
      <c r="P674" t="s">
        <v>606</v>
      </c>
      <c r="Q674" s="5"/>
      <c r="S674" s="3">
        <f t="shared" si="34"/>
        <v>2064.835846</v>
      </c>
      <c r="T674" s="28"/>
      <c r="U674" s="3">
        <f t="shared" si="27"/>
        <v>3.080982862</v>
      </c>
      <c r="V674" t="s">
        <v>607</v>
      </c>
      <c r="W674" t="s">
        <v>186</v>
      </c>
      <c r="X674" t="s">
        <v>608</v>
      </c>
      <c r="Y674" s="11" t="s">
        <v>609</v>
      </c>
      <c r="AB674" s="1">
        <v>75.67</v>
      </c>
      <c r="AC674">
        <v>1.0</v>
      </c>
      <c r="AD674">
        <v>7.0</v>
      </c>
      <c r="AE674">
        <f t="shared" si="28"/>
        <v>7</v>
      </c>
      <c r="AF674">
        <f t="shared" si="29"/>
        <v>10.81</v>
      </c>
      <c r="AG674" t="s">
        <v>610</v>
      </c>
      <c r="AH674" s="11" t="s">
        <v>611</v>
      </c>
      <c r="AI674" s="6">
        <v>21001.0</v>
      </c>
      <c r="AJ674" s="7">
        <v>300.0</v>
      </c>
      <c r="AK674" s="3">
        <f t="shared" si="30"/>
        <v>21316</v>
      </c>
      <c r="AL674" s="1">
        <f t="shared" si="9"/>
        <v>0.6184549977</v>
      </c>
      <c r="AM674" s="1">
        <v>194.0</v>
      </c>
      <c r="AN674" s="1">
        <v>24.0</v>
      </c>
    </row>
    <row r="675" ht="13.5" customHeight="1">
      <c r="A675">
        <v>1000.0</v>
      </c>
      <c r="C675" s="10">
        <v>6.0E-4</v>
      </c>
      <c r="D675">
        <v>200.0</v>
      </c>
      <c r="E675" s="3">
        <f t="shared" si="2"/>
        <v>6.666666667</v>
      </c>
      <c r="F675">
        <v>3.0</v>
      </c>
      <c r="I675" s="3">
        <f t="shared" si="3"/>
        <v>0.006666666667</v>
      </c>
      <c r="J675">
        <f t="shared" si="4"/>
        <v>1.399413646</v>
      </c>
      <c r="K675">
        <v>4.7639</v>
      </c>
      <c r="L675" s="4"/>
      <c r="M675" t="s">
        <v>605</v>
      </c>
      <c r="N675" t="s">
        <v>606</v>
      </c>
      <c r="P675" t="s">
        <v>606</v>
      </c>
      <c r="Q675" s="5"/>
      <c r="S675" s="3">
        <f t="shared" si="34"/>
        <v>1666.666667</v>
      </c>
      <c r="T675" s="28"/>
      <c r="U675" s="3">
        <f t="shared" si="27"/>
        <v>6.666666667</v>
      </c>
      <c r="V675" t="s">
        <v>607</v>
      </c>
      <c r="W675" t="s">
        <v>186</v>
      </c>
      <c r="X675" t="s">
        <v>608</v>
      </c>
      <c r="Y675" s="11" t="s">
        <v>609</v>
      </c>
      <c r="AA675" t="s">
        <v>612</v>
      </c>
      <c r="AB675" s="1">
        <v>75.67</v>
      </c>
      <c r="AC675">
        <v>1.0</v>
      </c>
      <c r="AD675">
        <v>7.0</v>
      </c>
      <c r="AE675">
        <f t="shared" si="28"/>
        <v>7</v>
      </c>
      <c r="AF675">
        <f t="shared" si="29"/>
        <v>10.81</v>
      </c>
      <c r="AG675" t="s">
        <v>610</v>
      </c>
      <c r="AH675" s="11" t="s">
        <v>611</v>
      </c>
      <c r="AI675" s="6">
        <v>21001.0</v>
      </c>
      <c r="AJ675" s="7">
        <v>300.0</v>
      </c>
      <c r="AK675" s="3">
        <f t="shared" si="30"/>
        <v>40000</v>
      </c>
      <c r="AL675" s="1">
        <f t="shared" si="9"/>
        <v>0.8536423239</v>
      </c>
      <c r="AM675" s="1">
        <v>194.0</v>
      </c>
      <c r="AN675" s="1">
        <v>24.0</v>
      </c>
    </row>
    <row r="676" ht="13.5" customHeight="1">
      <c r="A676">
        <v>300.0</v>
      </c>
      <c r="C676" s="10">
        <v>0.002106</v>
      </c>
      <c r="D676">
        <v>104.0</v>
      </c>
      <c r="E676" s="3">
        <f t="shared" si="2"/>
        <v>0.1540740741</v>
      </c>
      <c r="F676">
        <v>3.0</v>
      </c>
      <c r="I676" s="3">
        <f t="shared" si="3"/>
        <v>0.0005135802469</v>
      </c>
      <c r="J676">
        <f t="shared" si="4"/>
        <v>0.08092125739</v>
      </c>
      <c r="K676">
        <v>1.904</v>
      </c>
      <c r="L676" s="4"/>
      <c r="M676" t="s">
        <v>605</v>
      </c>
      <c r="N676" t="s">
        <v>606</v>
      </c>
      <c r="P676" t="s">
        <v>606</v>
      </c>
      <c r="Q676" s="5"/>
      <c r="S676" s="3">
        <f t="shared" si="34"/>
        <v>474.8338082</v>
      </c>
      <c r="T676" s="28"/>
      <c r="U676" s="3">
        <f t="shared" si="27"/>
        <v>0.1540740741</v>
      </c>
      <c r="V676" t="s">
        <v>443</v>
      </c>
      <c r="W676" t="s">
        <v>38</v>
      </c>
      <c r="X676" t="s">
        <v>608</v>
      </c>
      <c r="Y676" s="11" t="s">
        <v>609</v>
      </c>
      <c r="AB676" s="1">
        <v>75.67</v>
      </c>
      <c r="AC676">
        <v>1.0</v>
      </c>
      <c r="AD676">
        <v>7.0</v>
      </c>
      <c r="AE676">
        <f t="shared" si="28"/>
        <v>7</v>
      </c>
      <c r="AF676">
        <f t="shared" si="29"/>
        <v>10.81</v>
      </c>
      <c r="AG676" t="s">
        <v>610</v>
      </c>
      <c r="AH676" s="11" t="s">
        <v>611</v>
      </c>
      <c r="AI676" s="6">
        <v>21001.0</v>
      </c>
      <c r="AJ676" s="7">
        <v>300.0</v>
      </c>
      <c r="AK676" s="3">
        <f t="shared" si="30"/>
        <v>10816</v>
      </c>
      <c r="AL676" s="1">
        <f t="shared" si="9"/>
        <v>0.1825516531</v>
      </c>
      <c r="AM676" s="1">
        <v>194.0</v>
      </c>
      <c r="AN676" s="1">
        <v>24.0</v>
      </c>
    </row>
    <row r="677" ht="13.5" customHeight="1">
      <c r="A677">
        <v>400.0</v>
      </c>
      <c r="C677" s="10">
        <v>0.002529</v>
      </c>
      <c r="D677">
        <v>118.0</v>
      </c>
      <c r="E677" s="3">
        <f t="shared" si="2"/>
        <v>0.2202293397</v>
      </c>
      <c r="F677">
        <v>3.0</v>
      </c>
      <c r="I677" s="3">
        <f t="shared" si="3"/>
        <v>0.0005505733491</v>
      </c>
      <c r="J677">
        <f t="shared" si="4"/>
        <v>0.1200814284</v>
      </c>
      <c r="K677">
        <v>1.834</v>
      </c>
      <c r="L677" s="4"/>
      <c r="M677" t="s">
        <v>605</v>
      </c>
      <c r="N677" t="s">
        <v>606</v>
      </c>
      <c r="P677" t="s">
        <v>606</v>
      </c>
      <c r="Q677" s="5"/>
      <c r="S677" s="3">
        <f t="shared" si="34"/>
        <v>395.4132068</v>
      </c>
      <c r="T677" s="28"/>
      <c r="U677" s="3">
        <f t="shared" si="27"/>
        <v>0.2202293397</v>
      </c>
      <c r="V677" t="s">
        <v>443</v>
      </c>
      <c r="W677" t="s">
        <v>38</v>
      </c>
      <c r="X677" t="s">
        <v>608</v>
      </c>
      <c r="Y677" s="11" t="s">
        <v>609</v>
      </c>
      <c r="AB677" s="1">
        <v>75.67</v>
      </c>
      <c r="AC677">
        <v>1.0</v>
      </c>
      <c r="AD677">
        <v>7.0</v>
      </c>
      <c r="AE677">
        <f t="shared" si="28"/>
        <v>7</v>
      </c>
      <c r="AF677">
        <f t="shared" si="29"/>
        <v>10.81</v>
      </c>
      <c r="AG677" t="s">
        <v>610</v>
      </c>
      <c r="AH677" s="11" t="s">
        <v>611</v>
      </c>
      <c r="AI677" s="6">
        <v>21001.0</v>
      </c>
      <c r="AJ677" s="7">
        <v>300.0</v>
      </c>
      <c r="AK677" s="3">
        <f t="shared" si="30"/>
        <v>13924</v>
      </c>
      <c r="AL677" s="1">
        <f t="shared" si="9"/>
        <v>0.2104270937</v>
      </c>
      <c r="AM677" s="1">
        <v>194.0</v>
      </c>
      <c r="AN677" s="1">
        <v>24.0</v>
      </c>
    </row>
    <row r="678" ht="13.5" customHeight="1">
      <c r="A678">
        <v>700.0</v>
      </c>
      <c r="C678" s="10">
        <v>0.0034</v>
      </c>
      <c r="D678">
        <v>161.0</v>
      </c>
      <c r="E678" s="3">
        <f t="shared" si="2"/>
        <v>0.5336676471</v>
      </c>
      <c r="F678">
        <v>3.0</v>
      </c>
      <c r="I678" s="3">
        <f t="shared" si="3"/>
        <v>0.0007623823529</v>
      </c>
      <c r="J678">
        <f t="shared" si="4"/>
        <v>0.2549773756</v>
      </c>
      <c r="K678">
        <v>2.093</v>
      </c>
      <c r="L678" s="4"/>
      <c r="M678" t="s">
        <v>605</v>
      </c>
      <c r="N678" t="s">
        <v>606</v>
      </c>
      <c r="P678" t="s">
        <v>606</v>
      </c>
      <c r="Q678" s="5"/>
      <c r="S678" s="3">
        <f t="shared" si="34"/>
        <v>294.1176471</v>
      </c>
      <c r="T678" s="28"/>
      <c r="U678" s="3">
        <f t="shared" si="27"/>
        <v>0.5336676471</v>
      </c>
      <c r="V678" t="s">
        <v>443</v>
      </c>
      <c r="W678" t="s">
        <v>38</v>
      </c>
      <c r="X678" t="s">
        <v>608</v>
      </c>
      <c r="Y678" s="11" t="s">
        <v>609</v>
      </c>
      <c r="AB678" s="1">
        <v>75.67</v>
      </c>
      <c r="AC678">
        <v>1.0</v>
      </c>
      <c r="AD678">
        <v>7.0</v>
      </c>
      <c r="AE678">
        <f t="shared" si="28"/>
        <v>7</v>
      </c>
      <c r="AF678">
        <f t="shared" si="29"/>
        <v>10.81</v>
      </c>
      <c r="AG678" t="s">
        <v>610</v>
      </c>
      <c r="AH678" s="11" t="s">
        <v>611</v>
      </c>
      <c r="AI678" s="6">
        <v>21001.0</v>
      </c>
      <c r="AJ678" s="7">
        <v>300.0</v>
      </c>
      <c r="AK678" s="3">
        <f t="shared" si="30"/>
        <v>25921</v>
      </c>
      <c r="AL678" s="1">
        <f t="shared" si="9"/>
        <v>0.2400157387</v>
      </c>
      <c r="AM678" s="1">
        <v>194.0</v>
      </c>
      <c r="AN678" s="1">
        <v>24.0</v>
      </c>
    </row>
    <row r="679" ht="13.5" customHeight="1">
      <c r="A679">
        <v>1000.0</v>
      </c>
      <c r="C679" s="10">
        <v>0.004</v>
      </c>
      <c r="D679">
        <v>175.0</v>
      </c>
      <c r="E679" s="3">
        <f t="shared" si="2"/>
        <v>0.765625</v>
      </c>
      <c r="F679">
        <v>3.0</v>
      </c>
      <c r="I679" s="3">
        <f t="shared" si="3"/>
        <v>0.000765625</v>
      </c>
      <c r="J679">
        <f t="shared" si="4"/>
        <v>0.344302289</v>
      </c>
      <c r="K679">
        <v>2.2237</v>
      </c>
      <c r="L679" s="4"/>
      <c r="M679" t="s">
        <v>605</v>
      </c>
      <c r="N679" t="s">
        <v>606</v>
      </c>
      <c r="P679" t="s">
        <v>606</v>
      </c>
      <c r="Q679" s="5"/>
      <c r="S679" s="3">
        <f t="shared" si="34"/>
        <v>250</v>
      </c>
      <c r="T679" s="28"/>
      <c r="U679" s="3">
        <f t="shared" si="27"/>
        <v>0.765625</v>
      </c>
      <c r="V679" t="s">
        <v>443</v>
      </c>
      <c r="W679" t="s">
        <v>38</v>
      </c>
      <c r="X679" t="s">
        <v>608</v>
      </c>
      <c r="Y679" s="11" t="s">
        <v>609</v>
      </c>
      <c r="AA679" t="s">
        <v>612</v>
      </c>
      <c r="AB679" s="1">
        <v>75.67</v>
      </c>
      <c r="AC679">
        <v>1.0</v>
      </c>
      <c r="AD679">
        <v>7.0</v>
      </c>
      <c r="AE679">
        <f t="shared" si="28"/>
        <v>7</v>
      </c>
      <c r="AF679">
        <f t="shared" si="29"/>
        <v>10.81</v>
      </c>
      <c r="AG679" t="s">
        <v>610</v>
      </c>
      <c r="AH679" s="11" t="s">
        <v>611</v>
      </c>
      <c r="AI679" s="6">
        <v>21001.0</v>
      </c>
      <c r="AJ679" s="7">
        <v>300.0</v>
      </c>
      <c r="AK679" s="3">
        <f t="shared" si="30"/>
        <v>30625</v>
      </c>
      <c r="AL679" s="1">
        <f t="shared" si="9"/>
        <v>0.2743175788</v>
      </c>
      <c r="AM679" s="1">
        <v>194.0</v>
      </c>
      <c r="AN679" s="1">
        <v>24.0</v>
      </c>
    </row>
    <row r="680" ht="13.5" customHeight="1">
      <c r="A680">
        <v>700.0</v>
      </c>
      <c r="C680" s="3">
        <f t="shared" ref="C680:C695" si="35">1/S680</f>
        <v>0.08483635068</v>
      </c>
      <c r="D680">
        <v>-159.904</v>
      </c>
      <c r="E680" s="3">
        <f t="shared" si="2"/>
        <v>0.02109768078</v>
      </c>
      <c r="F680">
        <v>2.0</v>
      </c>
      <c r="I680" s="3">
        <f t="shared" si="3"/>
        <v>0.00003013954397</v>
      </c>
      <c r="J680" t="str">
        <f t="shared" si="4"/>
        <v/>
      </c>
      <c r="L680" s="4">
        <v>0.0</v>
      </c>
      <c r="M680" t="s">
        <v>276</v>
      </c>
      <c r="N680" t="s">
        <v>613</v>
      </c>
      <c r="P680" t="s">
        <v>276</v>
      </c>
      <c r="Q680" s="5"/>
      <c r="S680" s="3">
        <v>11.7874</v>
      </c>
      <c r="T680" s="28"/>
      <c r="U680" s="3">
        <f t="shared" si="27"/>
        <v>0.02109768078</v>
      </c>
      <c r="V680" t="s">
        <v>443</v>
      </c>
      <c r="W680" t="s">
        <v>38</v>
      </c>
      <c r="X680" t="s">
        <v>614</v>
      </c>
      <c r="Y680" s="11" t="s">
        <v>615</v>
      </c>
      <c r="AB680" s="1">
        <v>47.62</v>
      </c>
      <c r="AC680">
        <v>2.0</v>
      </c>
      <c r="AD680">
        <v>2.0</v>
      </c>
      <c r="AE680">
        <f t="shared" si="28"/>
        <v>4</v>
      </c>
      <c r="AF680">
        <f t="shared" si="29"/>
        <v>11.905</v>
      </c>
      <c r="AG680" t="s">
        <v>280</v>
      </c>
      <c r="AH680" s="11" t="s">
        <v>281</v>
      </c>
      <c r="AI680" s="6">
        <v>26170.0</v>
      </c>
      <c r="AJ680" s="7">
        <v>295.0</v>
      </c>
      <c r="AK680" s="3">
        <f t="shared" si="30"/>
        <v>25569.28922</v>
      </c>
      <c r="AL680" s="1" t="str">
        <f t="shared" si="9"/>
        <v/>
      </c>
      <c r="AM680" s="1">
        <v>186.0</v>
      </c>
      <c r="AN680" s="1">
        <v>12.0</v>
      </c>
    </row>
    <row r="681" ht="13.5" customHeight="1">
      <c r="A681">
        <v>1000.0</v>
      </c>
      <c r="C681" s="3">
        <f t="shared" si="35"/>
        <v>0.06052645914</v>
      </c>
      <c r="D681">
        <v>-190.963</v>
      </c>
      <c r="E681" s="3">
        <f t="shared" si="2"/>
        <v>0.06024946426</v>
      </c>
      <c r="F681">
        <v>2.0</v>
      </c>
      <c r="I681" s="3">
        <f t="shared" si="3"/>
        <v>0.00006024946426</v>
      </c>
      <c r="J681" t="str">
        <f t="shared" si="4"/>
        <v/>
      </c>
      <c r="L681" s="4">
        <v>0.0</v>
      </c>
      <c r="M681" t="s">
        <v>276</v>
      </c>
      <c r="N681" t="s">
        <v>613</v>
      </c>
      <c r="P681" t="s">
        <v>276</v>
      </c>
      <c r="Q681" s="5"/>
      <c r="S681" s="3">
        <v>16.5217</v>
      </c>
      <c r="T681" s="28"/>
      <c r="U681" s="3">
        <f t="shared" si="27"/>
        <v>0.06024946426</v>
      </c>
      <c r="V681" t="s">
        <v>443</v>
      </c>
      <c r="W681" t="s">
        <v>38</v>
      </c>
      <c r="X681" t="s">
        <v>614</v>
      </c>
      <c r="Y681" s="11" t="s">
        <v>615</v>
      </c>
      <c r="AB681" s="1">
        <v>47.62</v>
      </c>
      <c r="AC681">
        <v>2.0</v>
      </c>
      <c r="AD681">
        <v>2.0</v>
      </c>
      <c r="AE681">
        <f t="shared" si="28"/>
        <v>4</v>
      </c>
      <c r="AF681">
        <f t="shared" si="29"/>
        <v>11.905</v>
      </c>
      <c r="AG681" t="s">
        <v>280</v>
      </c>
      <c r="AH681" s="11" t="s">
        <v>281</v>
      </c>
      <c r="AI681" s="6">
        <v>26170.0</v>
      </c>
      <c r="AJ681" s="7">
        <v>295.0</v>
      </c>
      <c r="AK681" s="3">
        <f t="shared" si="30"/>
        <v>36466.86737</v>
      </c>
      <c r="AL681" s="1" t="str">
        <f t="shared" si="9"/>
        <v/>
      </c>
      <c r="AM681" s="1">
        <v>186.0</v>
      </c>
      <c r="AN681" s="1">
        <v>12.0</v>
      </c>
    </row>
    <row r="682" ht="13.5" customHeight="1">
      <c r="A682">
        <v>700.0</v>
      </c>
      <c r="C682" s="3">
        <f t="shared" si="35"/>
        <v>0.06809206047</v>
      </c>
      <c r="D682">
        <v>-133.608</v>
      </c>
      <c r="E682" s="3">
        <f t="shared" si="2"/>
        <v>0.01835128542</v>
      </c>
      <c r="F682">
        <v>2.0</v>
      </c>
      <c r="I682" s="3">
        <f t="shared" si="3"/>
        <v>0.00002621612203</v>
      </c>
      <c r="J682" t="str">
        <f t="shared" si="4"/>
        <v/>
      </c>
      <c r="L682" s="4">
        <v>0.02</v>
      </c>
      <c r="M682" t="s">
        <v>616</v>
      </c>
      <c r="N682" t="s">
        <v>613</v>
      </c>
      <c r="P682" t="s">
        <v>276</v>
      </c>
      <c r="Q682" s="5"/>
      <c r="S682" s="3">
        <v>14.686</v>
      </c>
      <c r="T682" s="28"/>
      <c r="U682" s="3">
        <f t="shared" si="27"/>
        <v>0.01835128542</v>
      </c>
      <c r="V682" t="s">
        <v>443</v>
      </c>
      <c r="W682" t="s">
        <v>38</v>
      </c>
      <c r="X682" t="s">
        <v>614</v>
      </c>
      <c r="Y682" s="11" t="s">
        <v>615</v>
      </c>
      <c r="AB682" s="1">
        <v>47.62</v>
      </c>
      <c r="AC682">
        <v>2.0</v>
      </c>
      <c r="AD682">
        <v>2.0</v>
      </c>
      <c r="AE682">
        <f t="shared" si="28"/>
        <v>4</v>
      </c>
      <c r="AF682">
        <f t="shared" si="29"/>
        <v>11.905</v>
      </c>
      <c r="AG682" t="s">
        <v>280</v>
      </c>
      <c r="AH682" s="11" t="s">
        <v>281</v>
      </c>
      <c r="AI682" s="6">
        <v>26170.0</v>
      </c>
      <c r="AJ682" s="7">
        <v>295.0</v>
      </c>
      <c r="AK682" s="3">
        <f t="shared" si="30"/>
        <v>17851.09766</v>
      </c>
      <c r="AL682" s="1" t="str">
        <f t="shared" si="9"/>
        <v/>
      </c>
      <c r="AM682" s="1">
        <v>186.0</v>
      </c>
      <c r="AN682" s="1">
        <v>12.0</v>
      </c>
    </row>
    <row r="683" ht="13.5" customHeight="1">
      <c r="A683">
        <v>1000.0</v>
      </c>
      <c r="C683" s="3">
        <f t="shared" si="35"/>
        <v>0.025429957</v>
      </c>
      <c r="D683">
        <v>-182.054</v>
      </c>
      <c r="E683" s="3">
        <f t="shared" si="2"/>
        <v>0.13033313</v>
      </c>
      <c r="F683">
        <v>2.0</v>
      </c>
      <c r="I683" s="3">
        <f t="shared" si="3"/>
        <v>0.00013033313</v>
      </c>
      <c r="J683" t="str">
        <f t="shared" si="4"/>
        <v/>
      </c>
      <c r="L683" s="4">
        <v>0.02</v>
      </c>
      <c r="M683" t="s">
        <v>616</v>
      </c>
      <c r="N683" t="s">
        <v>613</v>
      </c>
      <c r="P683" t="s">
        <v>276</v>
      </c>
      <c r="Q683" s="5"/>
      <c r="S683" s="3">
        <v>39.3237</v>
      </c>
      <c r="T683" s="28"/>
      <c r="U683" s="3">
        <f t="shared" si="27"/>
        <v>0.13033313</v>
      </c>
      <c r="V683" t="s">
        <v>443</v>
      </c>
      <c r="W683" t="s">
        <v>38</v>
      </c>
      <c r="X683" t="s">
        <v>614</v>
      </c>
      <c r="Y683" s="11" t="s">
        <v>615</v>
      </c>
      <c r="AB683" s="1">
        <v>47.62</v>
      </c>
      <c r="AC683">
        <v>2.0</v>
      </c>
      <c r="AD683">
        <v>2.0</v>
      </c>
      <c r="AE683">
        <f t="shared" si="28"/>
        <v>4</v>
      </c>
      <c r="AF683">
        <f t="shared" si="29"/>
        <v>11.905</v>
      </c>
      <c r="AG683" t="s">
        <v>280</v>
      </c>
      <c r="AH683" s="11" t="s">
        <v>281</v>
      </c>
      <c r="AI683" s="6">
        <v>26170.0</v>
      </c>
      <c r="AJ683" s="7">
        <v>295.0</v>
      </c>
      <c r="AK683" s="3">
        <f t="shared" si="30"/>
        <v>33143.65892</v>
      </c>
      <c r="AL683" s="1" t="str">
        <f t="shared" si="9"/>
        <v/>
      </c>
      <c r="AM683" s="1">
        <v>186.0</v>
      </c>
      <c r="AN683" s="1">
        <v>12.0</v>
      </c>
    </row>
    <row r="684" ht="13.5" customHeight="1">
      <c r="A684">
        <v>700.0</v>
      </c>
      <c r="C684" s="3">
        <f t="shared" si="35"/>
        <v>0.04975966084</v>
      </c>
      <c r="D684">
        <v>-124.909</v>
      </c>
      <c r="E684" s="3">
        <f t="shared" si="2"/>
        <v>0.02194866406</v>
      </c>
      <c r="F684">
        <v>2.0</v>
      </c>
      <c r="I684" s="3">
        <f t="shared" si="3"/>
        <v>0.00003135523438</v>
      </c>
      <c r="J684" t="str">
        <f t="shared" si="4"/>
        <v/>
      </c>
      <c r="L684" s="4">
        <v>0.03</v>
      </c>
      <c r="M684" t="s">
        <v>439</v>
      </c>
      <c r="N684" t="s">
        <v>613</v>
      </c>
      <c r="P684" t="s">
        <v>276</v>
      </c>
      <c r="Q684" s="5"/>
      <c r="S684" s="3">
        <v>20.0966</v>
      </c>
      <c r="T684" s="28"/>
      <c r="U684" s="3">
        <f t="shared" si="27"/>
        <v>0.02194866406</v>
      </c>
      <c r="V684" t="s">
        <v>443</v>
      </c>
      <c r="W684" t="s">
        <v>38</v>
      </c>
      <c r="X684" t="s">
        <v>614</v>
      </c>
      <c r="Y684" s="11" t="s">
        <v>615</v>
      </c>
      <c r="AB684" s="1">
        <v>47.62</v>
      </c>
      <c r="AC684">
        <v>2.0</v>
      </c>
      <c r="AD684">
        <v>2.0</v>
      </c>
      <c r="AE684">
        <f t="shared" si="28"/>
        <v>4</v>
      </c>
      <c r="AF684">
        <f t="shared" si="29"/>
        <v>11.905</v>
      </c>
      <c r="AG684" t="s">
        <v>280</v>
      </c>
      <c r="AH684" s="11" t="s">
        <v>281</v>
      </c>
      <c r="AI684" s="6">
        <v>26170.0</v>
      </c>
      <c r="AJ684" s="7">
        <v>295.0</v>
      </c>
      <c r="AK684" s="3">
        <f t="shared" si="30"/>
        <v>15602.25828</v>
      </c>
      <c r="AL684" s="1" t="str">
        <f t="shared" si="9"/>
        <v/>
      </c>
      <c r="AM684" s="1">
        <v>186.0</v>
      </c>
      <c r="AN684" s="1">
        <v>12.0</v>
      </c>
    </row>
    <row r="685" ht="13.5" customHeight="1">
      <c r="A685">
        <v>1000.0</v>
      </c>
      <c r="C685" s="3">
        <f t="shared" si="35"/>
        <v>0.01938202356</v>
      </c>
      <c r="D685">
        <v>-173.573</v>
      </c>
      <c r="E685" s="3">
        <f t="shared" si="2"/>
        <v>0.1554408715</v>
      </c>
      <c r="F685">
        <v>2.0</v>
      </c>
      <c r="I685" s="3">
        <f t="shared" si="3"/>
        <v>0.0001554408715</v>
      </c>
      <c r="J685" t="str">
        <f t="shared" si="4"/>
        <v/>
      </c>
      <c r="L685" s="4">
        <v>0.03</v>
      </c>
      <c r="M685" t="s">
        <v>439</v>
      </c>
      <c r="N685" t="s">
        <v>613</v>
      </c>
      <c r="P685" t="s">
        <v>276</v>
      </c>
      <c r="Q685" s="5"/>
      <c r="S685" s="3">
        <v>51.5942</v>
      </c>
      <c r="T685" s="28"/>
      <c r="U685" s="3">
        <f t="shared" si="27"/>
        <v>0.1554408715</v>
      </c>
      <c r="V685" t="s">
        <v>443</v>
      </c>
      <c r="W685" t="s">
        <v>38</v>
      </c>
      <c r="X685" t="s">
        <v>614</v>
      </c>
      <c r="Y685" s="11" t="s">
        <v>615</v>
      </c>
      <c r="AB685" s="1">
        <v>47.62</v>
      </c>
      <c r="AC685">
        <v>2.0</v>
      </c>
      <c r="AD685">
        <v>2.0</v>
      </c>
      <c r="AE685">
        <f t="shared" si="28"/>
        <v>4</v>
      </c>
      <c r="AF685">
        <f t="shared" si="29"/>
        <v>11.905</v>
      </c>
      <c r="AG685" t="s">
        <v>280</v>
      </c>
      <c r="AH685" s="11" t="s">
        <v>281</v>
      </c>
      <c r="AI685" s="6">
        <v>26170.0</v>
      </c>
      <c r="AJ685" s="7">
        <v>295.0</v>
      </c>
      <c r="AK685" s="3">
        <f t="shared" si="30"/>
        <v>30127.58633</v>
      </c>
      <c r="AL685" s="1" t="str">
        <f t="shared" si="9"/>
        <v/>
      </c>
      <c r="AM685" s="1">
        <v>186.0</v>
      </c>
      <c r="AN685" s="1">
        <v>12.0</v>
      </c>
    </row>
    <row r="686" ht="13.5" customHeight="1">
      <c r="A686">
        <v>700.0</v>
      </c>
      <c r="C686" s="3">
        <f t="shared" si="35"/>
        <v>0.04683248488</v>
      </c>
      <c r="D686">
        <v>-112.738</v>
      </c>
      <c r="E686" s="3">
        <f t="shared" si="2"/>
        <v>0.01899728292</v>
      </c>
      <c r="F686">
        <v>2.0</v>
      </c>
      <c r="I686" s="3">
        <f t="shared" si="3"/>
        <v>0.0000271389756</v>
      </c>
      <c r="J686" t="str">
        <f t="shared" si="4"/>
        <v/>
      </c>
      <c r="L686" s="4">
        <v>0.05</v>
      </c>
      <c r="M686" t="s">
        <v>617</v>
      </c>
      <c r="N686" t="s">
        <v>613</v>
      </c>
      <c r="P686" t="s">
        <v>276</v>
      </c>
      <c r="Q686" s="5"/>
      <c r="S686" s="3">
        <v>21.3527</v>
      </c>
      <c r="T686" s="28"/>
      <c r="U686" s="3">
        <f t="shared" si="27"/>
        <v>0.01899728292</v>
      </c>
      <c r="V686" t="s">
        <v>443</v>
      </c>
      <c r="W686" t="s">
        <v>38</v>
      </c>
      <c r="X686" t="s">
        <v>614</v>
      </c>
      <c r="Y686" s="11" t="s">
        <v>615</v>
      </c>
      <c r="AB686" s="1">
        <v>47.62</v>
      </c>
      <c r="AC686">
        <v>2.0</v>
      </c>
      <c r="AD686">
        <v>2.0</v>
      </c>
      <c r="AE686">
        <f t="shared" si="28"/>
        <v>4</v>
      </c>
      <c r="AF686">
        <f t="shared" si="29"/>
        <v>11.905</v>
      </c>
      <c r="AG686" t="s">
        <v>280</v>
      </c>
      <c r="AH686" s="11" t="s">
        <v>281</v>
      </c>
      <c r="AI686" s="6">
        <v>26170.0</v>
      </c>
      <c r="AJ686" s="7">
        <v>295.0</v>
      </c>
      <c r="AK686" s="3">
        <f t="shared" si="30"/>
        <v>12709.85664</v>
      </c>
      <c r="AL686" s="1" t="str">
        <f t="shared" si="9"/>
        <v/>
      </c>
      <c r="AM686" s="1">
        <v>186.0</v>
      </c>
      <c r="AN686" s="1">
        <v>12.0</v>
      </c>
    </row>
    <row r="687" ht="13.5" customHeight="1">
      <c r="A687">
        <v>1000.0</v>
      </c>
      <c r="C687" s="3">
        <f t="shared" si="35"/>
        <v>0.01831857467</v>
      </c>
      <c r="D687">
        <v>-164.443</v>
      </c>
      <c r="E687" s="3">
        <f t="shared" si="2"/>
        <v>0.1476179274</v>
      </c>
      <c r="F687">
        <v>2.0</v>
      </c>
      <c r="I687" s="3">
        <f t="shared" si="3"/>
        <v>0.0001476179274</v>
      </c>
      <c r="J687" t="str">
        <f t="shared" si="4"/>
        <v/>
      </c>
      <c r="L687" s="4">
        <v>0.05</v>
      </c>
      <c r="M687" t="s">
        <v>617</v>
      </c>
      <c r="N687" t="s">
        <v>613</v>
      </c>
      <c r="P687" t="s">
        <v>276</v>
      </c>
      <c r="Q687" s="5"/>
      <c r="S687" s="3">
        <v>54.5894</v>
      </c>
      <c r="T687" s="28"/>
      <c r="U687" s="3">
        <f t="shared" si="27"/>
        <v>0.1476179274</v>
      </c>
      <c r="V687" t="s">
        <v>443</v>
      </c>
      <c r="W687" t="s">
        <v>38</v>
      </c>
      <c r="X687" t="s">
        <v>614</v>
      </c>
      <c r="Y687" s="11" t="s">
        <v>615</v>
      </c>
      <c r="AB687" s="1">
        <v>47.62</v>
      </c>
      <c r="AC687">
        <v>2.0</v>
      </c>
      <c r="AD687">
        <v>2.0</v>
      </c>
      <c r="AE687">
        <f t="shared" si="28"/>
        <v>4</v>
      </c>
      <c r="AF687">
        <f t="shared" si="29"/>
        <v>11.905</v>
      </c>
      <c r="AG687" t="s">
        <v>280</v>
      </c>
      <c r="AH687" s="11" t="s">
        <v>281</v>
      </c>
      <c r="AI687" s="6">
        <v>26170.0</v>
      </c>
      <c r="AJ687" s="7">
        <v>295.0</v>
      </c>
      <c r="AK687" s="3">
        <f t="shared" si="30"/>
        <v>27041.50025</v>
      </c>
      <c r="AL687" s="1" t="str">
        <f t="shared" si="9"/>
        <v/>
      </c>
      <c r="AM687" s="1">
        <v>186.0</v>
      </c>
      <c r="AN687" s="1">
        <v>12.0</v>
      </c>
    </row>
    <row r="688" ht="13.5" customHeight="1">
      <c r="A688">
        <v>700.0</v>
      </c>
      <c r="C688" s="3">
        <f t="shared" si="35"/>
        <v>0.03382354931</v>
      </c>
      <c r="D688">
        <v>-170.775</v>
      </c>
      <c r="E688" s="3">
        <f t="shared" si="2"/>
        <v>0.06035697275</v>
      </c>
      <c r="F688">
        <v>2.0</v>
      </c>
      <c r="I688" s="3">
        <f t="shared" si="3"/>
        <v>0.00008622424678</v>
      </c>
      <c r="J688" t="str">
        <f t="shared" si="4"/>
        <v/>
      </c>
      <c r="L688" s="4">
        <v>0.025</v>
      </c>
      <c r="M688" t="s">
        <v>618</v>
      </c>
      <c r="N688" t="s">
        <v>613</v>
      </c>
      <c r="P688" t="s">
        <v>276</v>
      </c>
      <c r="Q688" s="5"/>
      <c r="S688" s="3">
        <v>29.5652</v>
      </c>
      <c r="T688" s="28"/>
      <c r="U688" s="3">
        <f t="shared" si="27"/>
        <v>0.06035697275</v>
      </c>
      <c r="V688" t="s">
        <v>443</v>
      </c>
      <c r="W688" t="s">
        <v>38</v>
      </c>
      <c r="X688" t="s">
        <v>614</v>
      </c>
      <c r="Y688" s="11" t="s">
        <v>615</v>
      </c>
      <c r="AB688" s="1">
        <v>47.62</v>
      </c>
      <c r="AC688">
        <v>2.0</v>
      </c>
      <c r="AD688">
        <v>2.0</v>
      </c>
      <c r="AE688">
        <f t="shared" si="28"/>
        <v>4</v>
      </c>
      <c r="AF688">
        <f t="shared" si="29"/>
        <v>11.905</v>
      </c>
      <c r="AG688" t="s">
        <v>280</v>
      </c>
      <c r="AH688" s="11" t="s">
        <v>281</v>
      </c>
      <c r="AI688" s="6">
        <v>26170.0</v>
      </c>
      <c r="AJ688" s="7">
        <v>295.0</v>
      </c>
      <c r="AK688" s="3">
        <f t="shared" si="30"/>
        <v>29164.10063</v>
      </c>
      <c r="AL688" s="1" t="str">
        <f t="shared" si="9"/>
        <v/>
      </c>
      <c r="AM688" s="1">
        <v>186.0</v>
      </c>
      <c r="AN688" s="1">
        <v>12.0</v>
      </c>
    </row>
    <row r="689" ht="13.5" customHeight="1">
      <c r="A689">
        <v>1000.0</v>
      </c>
      <c r="C689" s="3">
        <f t="shared" si="35"/>
        <v>0.01739496485</v>
      </c>
      <c r="D689">
        <v>-217.259</v>
      </c>
      <c r="E689" s="3">
        <f t="shared" si="2"/>
        <v>0.2713513564</v>
      </c>
      <c r="F689">
        <v>2.0</v>
      </c>
      <c r="I689" s="3">
        <f t="shared" si="3"/>
        <v>0.0002713513564</v>
      </c>
      <c r="J689" t="str">
        <f t="shared" si="4"/>
        <v/>
      </c>
      <c r="L689" s="4">
        <v>0.025</v>
      </c>
      <c r="M689" t="s">
        <v>618</v>
      </c>
      <c r="N689" t="s">
        <v>613</v>
      </c>
      <c r="P689" t="s">
        <v>276</v>
      </c>
      <c r="Q689" s="5"/>
      <c r="S689" s="3">
        <v>57.4879</v>
      </c>
      <c r="T689" s="28"/>
      <c r="U689" s="3">
        <f t="shared" si="27"/>
        <v>0.2713513564</v>
      </c>
      <c r="V689" t="s">
        <v>443</v>
      </c>
      <c r="W689" t="s">
        <v>38</v>
      </c>
      <c r="X689" t="s">
        <v>614</v>
      </c>
      <c r="Y689" s="11" t="s">
        <v>615</v>
      </c>
      <c r="AB689" s="1">
        <v>47.62</v>
      </c>
      <c r="AC689">
        <v>2.0</v>
      </c>
      <c r="AD689">
        <v>2.0</v>
      </c>
      <c r="AE689">
        <f t="shared" si="28"/>
        <v>4</v>
      </c>
      <c r="AF689">
        <f t="shared" si="29"/>
        <v>11.905</v>
      </c>
      <c r="AG689" t="s">
        <v>280</v>
      </c>
      <c r="AH689" s="11" t="s">
        <v>281</v>
      </c>
      <c r="AI689" s="6">
        <v>26170.0</v>
      </c>
      <c r="AJ689" s="7">
        <v>295.0</v>
      </c>
      <c r="AK689" s="3">
        <f t="shared" si="30"/>
        <v>47201.47308</v>
      </c>
      <c r="AL689" s="1" t="str">
        <f t="shared" si="9"/>
        <v/>
      </c>
      <c r="AM689" s="1">
        <v>186.0</v>
      </c>
      <c r="AN689" s="1">
        <v>12.0</v>
      </c>
    </row>
    <row r="690" ht="13.5" customHeight="1">
      <c r="A690">
        <v>700.0</v>
      </c>
      <c r="C690" s="3">
        <f t="shared" si="35"/>
        <v>0.0294033761</v>
      </c>
      <c r="D690">
        <v>-147.96</v>
      </c>
      <c r="E690" s="3">
        <f t="shared" si="2"/>
        <v>0.05211820939</v>
      </c>
      <c r="F690">
        <v>2.0</v>
      </c>
      <c r="I690" s="3">
        <f t="shared" si="3"/>
        <v>0.00007445458484</v>
      </c>
      <c r="J690" t="str">
        <f t="shared" si="4"/>
        <v/>
      </c>
      <c r="L690" s="4">
        <v>0.02</v>
      </c>
      <c r="M690" t="s">
        <v>619</v>
      </c>
      <c r="N690" t="s">
        <v>613</v>
      </c>
      <c r="P690" t="s">
        <v>276</v>
      </c>
      <c r="Q690" s="5"/>
      <c r="S690" s="3">
        <v>34.0097</v>
      </c>
      <c r="T690" s="28"/>
      <c r="U690" s="3">
        <f t="shared" si="27"/>
        <v>0.05211820939</v>
      </c>
      <c r="V690" t="s">
        <v>443</v>
      </c>
      <c r="W690" t="s">
        <v>38</v>
      </c>
      <c r="X690" t="s">
        <v>614</v>
      </c>
      <c r="Y690" s="11" t="s">
        <v>615</v>
      </c>
      <c r="AB690" s="1">
        <v>47.62</v>
      </c>
      <c r="AC690">
        <v>2.0</v>
      </c>
      <c r="AD690">
        <v>2.0</v>
      </c>
      <c r="AE690">
        <f t="shared" si="28"/>
        <v>4</v>
      </c>
      <c r="AF690">
        <f t="shared" si="29"/>
        <v>11.905</v>
      </c>
      <c r="AG690" t="s">
        <v>280</v>
      </c>
      <c r="AH690" s="11" t="s">
        <v>281</v>
      </c>
      <c r="AI690" s="6">
        <v>26170.0</v>
      </c>
      <c r="AJ690" s="7">
        <v>295.0</v>
      </c>
      <c r="AK690" s="3">
        <f t="shared" si="30"/>
        <v>21892.1616</v>
      </c>
      <c r="AL690" s="1" t="str">
        <f t="shared" si="9"/>
        <v/>
      </c>
      <c r="AM690" s="1">
        <v>186.0</v>
      </c>
      <c r="AN690" s="1">
        <v>12.0</v>
      </c>
    </row>
    <row r="691" ht="13.5" customHeight="1">
      <c r="A691">
        <v>1000.0</v>
      </c>
      <c r="C691" s="3">
        <f t="shared" si="35"/>
        <v>0.01589860506</v>
      </c>
      <c r="D691">
        <v>-212.256</v>
      </c>
      <c r="E691" s="3">
        <f t="shared" si="2"/>
        <v>0.2833746066</v>
      </c>
      <c r="F691">
        <v>2.0</v>
      </c>
      <c r="I691" s="3">
        <f t="shared" si="3"/>
        <v>0.0002833746066</v>
      </c>
      <c r="J691" t="str">
        <f t="shared" si="4"/>
        <v/>
      </c>
      <c r="L691" s="4">
        <v>0.02</v>
      </c>
      <c r="M691" t="s">
        <v>619</v>
      </c>
      <c r="N691" t="s">
        <v>613</v>
      </c>
      <c r="P691" t="s">
        <v>276</v>
      </c>
      <c r="Q691" s="5"/>
      <c r="S691" s="3">
        <v>62.8986</v>
      </c>
      <c r="T691" s="28"/>
      <c r="U691" s="3">
        <f t="shared" si="27"/>
        <v>0.2833746066</v>
      </c>
      <c r="V691" t="s">
        <v>443</v>
      </c>
      <c r="W691" t="s">
        <v>38</v>
      </c>
      <c r="X691" t="s">
        <v>614</v>
      </c>
      <c r="Y691" s="11" t="s">
        <v>615</v>
      </c>
      <c r="AB691" s="1">
        <v>47.62</v>
      </c>
      <c r="AC691">
        <v>2.0</v>
      </c>
      <c r="AD691">
        <v>2.0</v>
      </c>
      <c r="AE691">
        <f t="shared" si="28"/>
        <v>4</v>
      </c>
      <c r="AF691">
        <f t="shared" si="29"/>
        <v>11.905</v>
      </c>
      <c r="AG691" t="s">
        <v>280</v>
      </c>
      <c r="AH691" s="11" t="s">
        <v>281</v>
      </c>
      <c r="AI691" s="6">
        <v>26170.0</v>
      </c>
      <c r="AJ691" s="7">
        <v>295.0</v>
      </c>
      <c r="AK691" s="3">
        <f t="shared" si="30"/>
        <v>45052.60954</v>
      </c>
      <c r="AL691" s="1" t="str">
        <f t="shared" si="9"/>
        <v/>
      </c>
      <c r="AM691" s="1">
        <v>186.0</v>
      </c>
      <c r="AN691" s="1">
        <v>12.0</v>
      </c>
    </row>
    <row r="692" ht="13.5" customHeight="1">
      <c r="A692">
        <v>700.0</v>
      </c>
      <c r="C692" s="3">
        <f t="shared" si="35"/>
        <v>0.02600502937</v>
      </c>
      <c r="D692">
        <v>-143.177</v>
      </c>
      <c r="E692" s="3">
        <f t="shared" si="2"/>
        <v>0.05518070034</v>
      </c>
      <c r="F692">
        <v>2.0</v>
      </c>
      <c r="I692" s="3">
        <f t="shared" si="3"/>
        <v>0.00007882957191</v>
      </c>
      <c r="J692" t="str">
        <f t="shared" si="4"/>
        <v/>
      </c>
      <c r="L692" s="4">
        <v>0.015</v>
      </c>
      <c r="M692" t="s">
        <v>620</v>
      </c>
      <c r="N692" t="s">
        <v>613</v>
      </c>
      <c r="P692" t="s">
        <v>276</v>
      </c>
      <c r="Q692" s="5"/>
      <c r="S692" s="3">
        <v>38.4541</v>
      </c>
      <c r="T692" s="28"/>
      <c r="U692" s="3">
        <f t="shared" si="27"/>
        <v>0.05518070034</v>
      </c>
      <c r="V692" t="s">
        <v>443</v>
      </c>
      <c r="W692" t="s">
        <v>38</v>
      </c>
      <c r="X692" t="s">
        <v>614</v>
      </c>
      <c r="Y692" s="11" t="s">
        <v>615</v>
      </c>
      <c r="AB692" s="1">
        <v>47.62</v>
      </c>
      <c r="AC692">
        <v>2.0</v>
      </c>
      <c r="AD692">
        <v>2.0</v>
      </c>
      <c r="AE692">
        <f t="shared" si="28"/>
        <v>4</v>
      </c>
      <c r="AF692">
        <f t="shared" si="29"/>
        <v>11.905</v>
      </c>
      <c r="AG692" t="s">
        <v>280</v>
      </c>
      <c r="AH692" s="11" t="s">
        <v>281</v>
      </c>
      <c r="AI692" s="6">
        <v>26170.0</v>
      </c>
      <c r="AJ692" s="7">
        <v>295.0</v>
      </c>
      <c r="AK692" s="3">
        <f t="shared" si="30"/>
        <v>20499.65333</v>
      </c>
      <c r="AL692" s="1" t="str">
        <f t="shared" si="9"/>
        <v/>
      </c>
      <c r="AM692" s="1">
        <v>186.0</v>
      </c>
      <c r="AN692" s="1">
        <v>12.0</v>
      </c>
    </row>
    <row r="693" ht="13.5" customHeight="1">
      <c r="A693">
        <v>1000.0</v>
      </c>
      <c r="C693" s="3">
        <f t="shared" si="35"/>
        <v>0.01445531645</v>
      </c>
      <c r="D693">
        <v>-205.305</v>
      </c>
      <c r="E693" s="3">
        <f t="shared" si="2"/>
        <v>0.2915892099</v>
      </c>
      <c r="F693">
        <v>2.0</v>
      </c>
      <c r="I693" s="3">
        <f t="shared" si="3"/>
        <v>0.0002915892099</v>
      </c>
      <c r="J693" t="str">
        <f t="shared" si="4"/>
        <v/>
      </c>
      <c r="L693" s="4">
        <v>0.015</v>
      </c>
      <c r="M693" t="s">
        <v>620</v>
      </c>
      <c r="N693" t="s">
        <v>613</v>
      </c>
      <c r="P693" t="s">
        <v>276</v>
      </c>
      <c r="Q693" s="5"/>
      <c r="S693" s="3">
        <v>69.1787</v>
      </c>
      <c r="T693" s="28"/>
      <c r="U693" s="3">
        <f t="shared" si="27"/>
        <v>0.2915892099</v>
      </c>
      <c r="V693" t="s">
        <v>443</v>
      </c>
      <c r="W693" t="s">
        <v>38</v>
      </c>
      <c r="X693" t="s">
        <v>614</v>
      </c>
      <c r="Y693" s="11" t="s">
        <v>615</v>
      </c>
      <c r="AB693" s="1">
        <v>47.62</v>
      </c>
      <c r="AC693">
        <v>2.0</v>
      </c>
      <c r="AD693">
        <v>2.0</v>
      </c>
      <c r="AE693">
        <f t="shared" si="28"/>
        <v>4</v>
      </c>
      <c r="AF693">
        <f t="shared" si="29"/>
        <v>11.905</v>
      </c>
      <c r="AG693" t="s">
        <v>280</v>
      </c>
      <c r="AH693" s="11" t="s">
        <v>281</v>
      </c>
      <c r="AI693" s="6">
        <v>26170.0</v>
      </c>
      <c r="AJ693" s="7">
        <v>295.0</v>
      </c>
      <c r="AK693" s="3">
        <f t="shared" si="30"/>
        <v>42150.14303</v>
      </c>
      <c r="AL693" s="1" t="str">
        <f t="shared" si="9"/>
        <v/>
      </c>
      <c r="AM693" s="1">
        <v>186.0</v>
      </c>
      <c r="AN693" s="1">
        <v>12.0</v>
      </c>
    </row>
    <row r="694" ht="13.5" customHeight="1">
      <c r="A694">
        <v>700.0</v>
      </c>
      <c r="C694" s="3">
        <f t="shared" si="35"/>
        <v>0.02352271471</v>
      </c>
      <c r="D694">
        <v>-139.044</v>
      </c>
      <c r="E694" s="3">
        <f t="shared" si="2"/>
        <v>0.05753274621</v>
      </c>
      <c r="F694">
        <v>2.0</v>
      </c>
      <c r="I694" s="3">
        <f t="shared" si="3"/>
        <v>0.00008218963744</v>
      </c>
      <c r="J694" t="str">
        <f t="shared" si="4"/>
        <v/>
      </c>
      <c r="L694" s="4">
        <v>0.01</v>
      </c>
      <c r="M694" t="s">
        <v>621</v>
      </c>
      <c r="N694" t="s">
        <v>613</v>
      </c>
      <c r="P694" t="s">
        <v>276</v>
      </c>
      <c r="Q694" s="5"/>
      <c r="S694" s="3">
        <v>42.5121</v>
      </c>
      <c r="T694" s="28"/>
      <c r="U694" s="3">
        <f t="shared" si="27"/>
        <v>0.05753274621</v>
      </c>
      <c r="V694" t="s">
        <v>443</v>
      </c>
      <c r="W694" t="s">
        <v>38</v>
      </c>
      <c r="X694" t="s">
        <v>614</v>
      </c>
      <c r="Y694" s="11" t="s">
        <v>615</v>
      </c>
      <c r="AB694" s="1">
        <v>47.62</v>
      </c>
      <c r="AC694">
        <v>2.0</v>
      </c>
      <c r="AD694">
        <v>2.0</v>
      </c>
      <c r="AE694">
        <f t="shared" si="28"/>
        <v>4</v>
      </c>
      <c r="AF694">
        <f t="shared" si="29"/>
        <v>11.905</v>
      </c>
      <c r="AG694" t="s">
        <v>280</v>
      </c>
      <c r="AH694" s="11" t="s">
        <v>281</v>
      </c>
      <c r="AI694" s="6">
        <v>26170.0</v>
      </c>
      <c r="AJ694" s="7">
        <v>295.0</v>
      </c>
      <c r="AK694" s="3">
        <f t="shared" si="30"/>
        <v>19333.23394</v>
      </c>
      <c r="AL694" s="1" t="str">
        <f t="shared" si="9"/>
        <v/>
      </c>
      <c r="AM694" s="1">
        <v>186.0</v>
      </c>
      <c r="AN694" s="1">
        <v>12.0</v>
      </c>
    </row>
    <row r="695" ht="13.5" customHeight="1">
      <c r="A695">
        <v>1000.0</v>
      </c>
      <c r="C695" s="3">
        <f t="shared" si="35"/>
        <v>0.01325224725</v>
      </c>
      <c r="D695">
        <v>-195.093</v>
      </c>
      <c r="E695" s="3">
        <f t="shared" si="2"/>
        <v>0.2872062219</v>
      </c>
      <c r="F695">
        <v>2.0</v>
      </c>
      <c r="I695" s="3">
        <f t="shared" si="3"/>
        <v>0.0002872062219</v>
      </c>
      <c r="J695" t="str">
        <f t="shared" si="4"/>
        <v/>
      </c>
      <c r="L695" s="4">
        <v>0.01</v>
      </c>
      <c r="M695" t="s">
        <v>621</v>
      </c>
      <c r="N695" t="s">
        <v>613</v>
      </c>
      <c r="P695" t="s">
        <v>276</v>
      </c>
      <c r="Q695" s="5"/>
      <c r="S695" s="3">
        <v>75.4589</v>
      </c>
      <c r="T695" s="28"/>
      <c r="U695" s="3">
        <f t="shared" si="27"/>
        <v>0.2872062219</v>
      </c>
      <c r="V695" t="s">
        <v>443</v>
      </c>
      <c r="W695" t="s">
        <v>38</v>
      </c>
      <c r="X695" t="s">
        <v>614</v>
      </c>
      <c r="Y695" s="11" t="s">
        <v>615</v>
      </c>
      <c r="AB695" s="1">
        <v>47.62</v>
      </c>
      <c r="AC695">
        <v>2.0</v>
      </c>
      <c r="AD695">
        <v>2.0</v>
      </c>
      <c r="AE695">
        <f t="shared" si="28"/>
        <v>4</v>
      </c>
      <c r="AF695">
        <f t="shared" si="29"/>
        <v>11.905</v>
      </c>
      <c r="AG695" t="s">
        <v>280</v>
      </c>
      <c r="AH695" s="11" t="s">
        <v>281</v>
      </c>
      <c r="AI695" s="6">
        <v>26170.0</v>
      </c>
      <c r="AJ695" s="7">
        <v>295.0</v>
      </c>
      <c r="AK695" s="3">
        <f t="shared" si="30"/>
        <v>38061.27865</v>
      </c>
      <c r="AL695" s="1" t="str">
        <f t="shared" si="9"/>
        <v/>
      </c>
      <c r="AM695" s="1">
        <v>186.0</v>
      </c>
      <c r="AN695" s="1">
        <v>12.0</v>
      </c>
    </row>
    <row r="696" ht="13.5" customHeight="1">
      <c r="A696">
        <v>300.0</v>
      </c>
      <c r="C696" s="1">
        <v>0.00974787</v>
      </c>
      <c r="D696">
        <v>-178.765</v>
      </c>
      <c r="E696" s="3">
        <f t="shared" si="2"/>
        <v>0.09835048649</v>
      </c>
      <c r="F696">
        <v>7.0</v>
      </c>
      <c r="I696" s="3">
        <f t="shared" si="3"/>
        <v>0.000327834955</v>
      </c>
      <c r="J696">
        <f t="shared" si="4"/>
        <v>0.02406422473</v>
      </c>
      <c r="K696">
        <v>4.087</v>
      </c>
      <c r="L696" s="4">
        <v>0.0</v>
      </c>
      <c r="M696" t="s">
        <v>622</v>
      </c>
      <c r="N696" t="s">
        <v>623</v>
      </c>
      <c r="P696" t="s">
        <v>458</v>
      </c>
      <c r="Q696" s="5"/>
      <c r="S696" s="3">
        <f t="shared" ref="S696:S755" si="36">IFERROR(1/C696,"")</f>
        <v>102.5865138</v>
      </c>
      <c r="T696" s="28"/>
      <c r="U696" s="3">
        <f t="shared" si="27"/>
        <v>0.09835048649</v>
      </c>
      <c r="V696" t="s">
        <v>624</v>
      </c>
      <c r="W696" t="s">
        <v>38</v>
      </c>
      <c r="X696" t="s">
        <v>625</v>
      </c>
      <c r="Y696" s="11" t="s">
        <v>626</v>
      </c>
      <c r="AB696" s="1">
        <v>226.87</v>
      </c>
      <c r="AC696">
        <v>4.0</v>
      </c>
      <c r="AD696">
        <v>3.0</v>
      </c>
      <c r="AE696">
        <f t="shared" si="28"/>
        <v>12</v>
      </c>
      <c r="AF696">
        <f t="shared" si="29"/>
        <v>18.90583333</v>
      </c>
      <c r="AG696" t="s">
        <v>480</v>
      </c>
      <c r="AH696" s="11" t="s">
        <v>481</v>
      </c>
      <c r="AI696" s="6">
        <v>646828.0</v>
      </c>
      <c r="AJ696" s="7">
        <v>300.0</v>
      </c>
      <c r="AK696" s="3">
        <f t="shared" si="30"/>
        <v>31956.92523</v>
      </c>
      <c r="AL696" s="1">
        <f t="shared" si="9"/>
        <v>0.01837370396</v>
      </c>
      <c r="AM696" s="1">
        <v>216.0</v>
      </c>
      <c r="AN696" s="1">
        <v>96.0</v>
      </c>
    </row>
    <row r="697" ht="13.5" customHeight="1">
      <c r="A697">
        <v>400.0</v>
      </c>
      <c r="C697" s="1">
        <v>0.00625721</v>
      </c>
      <c r="D697">
        <v>-208.592</v>
      </c>
      <c r="E697" s="3">
        <f t="shared" si="2"/>
        <v>0.2781471133</v>
      </c>
      <c r="F697">
        <v>7.0</v>
      </c>
      <c r="I697" s="3">
        <f t="shared" si="3"/>
        <v>0.0006953677831</v>
      </c>
      <c r="J697">
        <f t="shared" si="4"/>
        <v>0.07879521622</v>
      </c>
      <c r="K697">
        <v>3.53</v>
      </c>
      <c r="L697" s="4">
        <v>0.0</v>
      </c>
      <c r="M697" t="s">
        <v>622</v>
      </c>
      <c r="N697" t="s">
        <v>623</v>
      </c>
      <c r="P697" t="s">
        <v>458</v>
      </c>
      <c r="Q697" s="5"/>
      <c r="S697" s="3">
        <f t="shared" si="36"/>
        <v>159.8156367</v>
      </c>
      <c r="T697" s="28"/>
      <c r="U697" s="3">
        <f t="shared" si="27"/>
        <v>0.2781471133</v>
      </c>
      <c r="V697" t="s">
        <v>624</v>
      </c>
      <c r="W697" t="s">
        <v>38</v>
      </c>
      <c r="X697" t="s">
        <v>625</v>
      </c>
      <c r="Y697" s="11" t="s">
        <v>626</v>
      </c>
      <c r="AB697" s="1">
        <v>226.87</v>
      </c>
      <c r="AC697">
        <v>4.0</v>
      </c>
      <c r="AD697">
        <v>3.0</v>
      </c>
      <c r="AE697">
        <f t="shared" si="28"/>
        <v>12</v>
      </c>
      <c r="AF697">
        <f t="shared" si="29"/>
        <v>18.90583333</v>
      </c>
      <c r="AG697" t="s">
        <v>480</v>
      </c>
      <c r="AH697" s="11" t="s">
        <v>481</v>
      </c>
      <c r="AI697" s="6">
        <v>646828.0</v>
      </c>
      <c r="AJ697" s="7">
        <v>300.0</v>
      </c>
      <c r="AK697" s="3">
        <f t="shared" si="30"/>
        <v>43510.62246</v>
      </c>
      <c r="AL697" s="1">
        <f t="shared" si="9"/>
        <v>0.04418698623</v>
      </c>
      <c r="AM697" s="1">
        <v>216.0</v>
      </c>
      <c r="AN697" s="1">
        <v>96.0</v>
      </c>
    </row>
    <row r="698" ht="13.5" customHeight="1">
      <c r="A698">
        <v>700.0</v>
      </c>
      <c r="C698" s="1">
        <v>0.00216666</v>
      </c>
      <c r="D698">
        <v>-236.062</v>
      </c>
      <c r="E698" s="3">
        <f t="shared" si="2"/>
        <v>1.800360347</v>
      </c>
      <c r="F698">
        <v>7.0</v>
      </c>
      <c r="I698" s="3">
        <f t="shared" si="3"/>
        <v>0.002571943353</v>
      </c>
      <c r="J698">
        <f t="shared" si="4"/>
        <v>0.5498962574</v>
      </c>
      <c r="K698">
        <v>3.274</v>
      </c>
      <c r="L698" s="4">
        <v>0.0</v>
      </c>
      <c r="M698" t="s">
        <v>622</v>
      </c>
      <c r="N698" t="s">
        <v>623</v>
      </c>
      <c r="P698" t="s">
        <v>458</v>
      </c>
      <c r="Q698" s="5"/>
      <c r="S698" s="3">
        <f t="shared" si="36"/>
        <v>461.5398817</v>
      </c>
      <c r="T698" s="28"/>
      <c r="U698" s="3">
        <f t="shared" si="27"/>
        <v>1.800360347</v>
      </c>
      <c r="V698" t="s">
        <v>624</v>
      </c>
      <c r="W698" t="s">
        <v>38</v>
      </c>
      <c r="X698" t="s">
        <v>625</v>
      </c>
      <c r="Y698" s="11" t="s">
        <v>626</v>
      </c>
      <c r="AB698" s="1">
        <v>226.87</v>
      </c>
      <c r="AC698">
        <v>4.0</v>
      </c>
      <c r="AD698">
        <v>3.0</v>
      </c>
      <c r="AE698">
        <f t="shared" si="28"/>
        <v>12</v>
      </c>
      <c r="AF698">
        <f t="shared" si="29"/>
        <v>18.90583333</v>
      </c>
      <c r="AG698" t="s">
        <v>480</v>
      </c>
      <c r="AH698" s="11" t="s">
        <v>481</v>
      </c>
      <c r="AI698" s="6">
        <v>646828.0</v>
      </c>
      <c r="AJ698" s="7">
        <v>300.0</v>
      </c>
      <c r="AK698" s="3">
        <f t="shared" si="30"/>
        <v>55725.26784</v>
      </c>
      <c r="AL698" s="1">
        <f t="shared" si="9"/>
        <v>0.2407788998</v>
      </c>
      <c r="AM698" s="1">
        <v>216.0</v>
      </c>
      <c r="AN698" s="1">
        <v>96.0</v>
      </c>
    </row>
    <row r="699" ht="13.5" customHeight="1">
      <c r="A699">
        <v>300.0</v>
      </c>
      <c r="C699" s="1">
        <v>0.00904316</v>
      </c>
      <c r="D699">
        <v>-188.659</v>
      </c>
      <c r="E699" s="3">
        <f t="shared" si="2"/>
        <v>0.1180744948</v>
      </c>
      <c r="F699">
        <v>7.0</v>
      </c>
      <c r="I699" s="3">
        <f t="shared" si="3"/>
        <v>0.0003935816493</v>
      </c>
      <c r="J699">
        <f t="shared" si="4"/>
        <v>0.03095817903</v>
      </c>
      <c r="K699">
        <v>3.814</v>
      </c>
      <c r="L699" s="4">
        <v>0.2</v>
      </c>
      <c r="M699" t="s">
        <v>627</v>
      </c>
      <c r="N699" t="s">
        <v>623</v>
      </c>
      <c r="P699" t="s">
        <v>458</v>
      </c>
      <c r="Q699" s="5"/>
      <c r="S699" s="3">
        <f t="shared" si="36"/>
        <v>110.5808147</v>
      </c>
      <c r="T699" s="28"/>
      <c r="U699" s="3">
        <f t="shared" si="27"/>
        <v>0.1180744948</v>
      </c>
      <c r="V699" t="s">
        <v>624</v>
      </c>
      <c r="W699" t="s">
        <v>38</v>
      </c>
      <c r="X699" t="s">
        <v>625</v>
      </c>
      <c r="Y699" s="11" t="s">
        <v>626</v>
      </c>
      <c r="AB699" s="1">
        <v>226.87</v>
      </c>
      <c r="AC699">
        <v>4.0</v>
      </c>
      <c r="AD699">
        <v>3.0</v>
      </c>
      <c r="AE699">
        <f t="shared" si="28"/>
        <v>12</v>
      </c>
      <c r="AF699">
        <f t="shared" si="29"/>
        <v>18.90583333</v>
      </c>
      <c r="AG699" t="s">
        <v>480</v>
      </c>
      <c r="AH699" s="11" t="s">
        <v>481</v>
      </c>
      <c r="AI699" s="6">
        <v>646828.0</v>
      </c>
      <c r="AJ699" s="7">
        <v>300.0</v>
      </c>
      <c r="AK699" s="3">
        <f t="shared" si="30"/>
        <v>35592.21828</v>
      </c>
      <c r="AL699" s="1">
        <f t="shared" si="9"/>
        <v>0.02122316632</v>
      </c>
      <c r="AM699" s="1">
        <v>216.0</v>
      </c>
      <c r="AN699" s="1">
        <v>96.0</v>
      </c>
    </row>
    <row r="700" ht="13.5" customHeight="1">
      <c r="A700">
        <v>400.0</v>
      </c>
      <c r="C700" s="1">
        <v>0.00511455</v>
      </c>
      <c r="D700">
        <v>-233.589</v>
      </c>
      <c r="E700" s="3">
        <f t="shared" si="2"/>
        <v>0.4267340894</v>
      </c>
      <c r="F700">
        <v>7.0</v>
      </c>
      <c r="I700" s="3">
        <f t="shared" si="3"/>
        <v>0.001066835223</v>
      </c>
      <c r="J700">
        <f t="shared" si="4"/>
        <v>0.1275737188</v>
      </c>
      <c r="K700">
        <v>3.345</v>
      </c>
      <c r="L700" s="4">
        <v>0.2</v>
      </c>
      <c r="M700" t="s">
        <v>627</v>
      </c>
      <c r="N700" t="s">
        <v>623</v>
      </c>
      <c r="P700" t="s">
        <v>458</v>
      </c>
      <c r="Q700" s="5"/>
      <c r="S700" s="3">
        <f t="shared" si="36"/>
        <v>195.5206225</v>
      </c>
      <c r="T700" s="28"/>
      <c r="U700" s="3">
        <f t="shared" si="27"/>
        <v>0.4267340894</v>
      </c>
      <c r="V700" t="s">
        <v>624</v>
      </c>
      <c r="W700" t="s">
        <v>38</v>
      </c>
      <c r="X700" t="s">
        <v>625</v>
      </c>
      <c r="Y700" s="11" t="s">
        <v>626</v>
      </c>
      <c r="AB700" s="1">
        <v>226.87</v>
      </c>
      <c r="AC700">
        <v>4.0</v>
      </c>
      <c r="AD700">
        <v>3.0</v>
      </c>
      <c r="AE700">
        <f t="shared" si="28"/>
        <v>12</v>
      </c>
      <c r="AF700">
        <f t="shared" si="29"/>
        <v>18.90583333</v>
      </c>
      <c r="AG700" t="s">
        <v>480</v>
      </c>
      <c r="AH700" s="11" t="s">
        <v>481</v>
      </c>
      <c r="AI700" s="6">
        <v>646828.0</v>
      </c>
      <c r="AJ700" s="7">
        <v>300.0</v>
      </c>
      <c r="AK700" s="3">
        <f t="shared" si="30"/>
        <v>54563.82092</v>
      </c>
      <c r="AL700" s="1">
        <f t="shared" si="9"/>
        <v>0.05704876759</v>
      </c>
      <c r="AM700" s="1">
        <v>216.0</v>
      </c>
      <c r="AN700" s="1">
        <v>96.0</v>
      </c>
    </row>
    <row r="701" ht="13.5" customHeight="1">
      <c r="A701">
        <v>700.0</v>
      </c>
      <c r="C701" s="1">
        <v>0.00176663</v>
      </c>
      <c r="D701">
        <v>-276.689</v>
      </c>
      <c r="E701" s="3">
        <f t="shared" si="2"/>
        <v>3.033445708</v>
      </c>
      <c r="F701">
        <v>7.0</v>
      </c>
      <c r="I701" s="3">
        <f t="shared" si="3"/>
        <v>0.004333493868</v>
      </c>
      <c r="J701">
        <f t="shared" si="4"/>
        <v>0.9491382064</v>
      </c>
      <c r="K701">
        <v>3.196</v>
      </c>
      <c r="L701" s="4">
        <v>0.2</v>
      </c>
      <c r="M701" t="s">
        <v>627</v>
      </c>
      <c r="N701" t="s">
        <v>623</v>
      </c>
      <c r="P701" t="s">
        <v>458</v>
      </c>
      <c r="Q701" s="5"/>
      <c r="S701" s="3">
        <f t="shared" si="36"/>
        <v>566.049484</v>
      </c>
      <c r="T701" s="28"/>
      <c r="U701" s="3">
        <f t="shared" si="27"/>
        <v>3.033445708</v>
      </c>
      <c r="V701" t="s">
        <v>624</v>
      </c>
      <c r="W701" t="s">
        <v>38</v>
      </c>
      <c r="X701" t="s">
        <v>625</v>
      </c>
      <c r="Y701" s="11" t="s">
        <v>626</v>
      </c>
      <c r="AB701" s="1">
        <v>226.87</v>
      </c>
      <c r="AC701">
        <v>4.0</v>
      </c>
      <c r="AD701">
        <v>3.0</v>
      </c>
      <c r="AE701">
        <f t="shared" si="28"/>
        <v>12</v>
      </c>
      <c r="AF701">
        <f t="shared" si="29"/>
        <v>18.90583333</v>
      </c>
      <c r="AG701" t="s">
        <v>480</v>
      </c>
      <c r="AH701" s="11" t="s">
        <v>481</v>
      </c>
      <c r="AI701" s="6">
        <v>646828.0</v>
      </c>
      <c r="AJ701" s="7">
        <v>300.0</v>
      </c>
      <c r="AK701" s="3">
        <f t="shared" si="30"/>
        <v>76556.80272</v>
      </c>
      <c r="AL701" s="1">
        <f t="shared" si="9"/>
        <v>0.3025070459</v>
      </c>
      <c r="AM701" s="1">
        <v>216.0</v>
      </c>
      <c r="AN701" s="1">
        <v>96.0</v>
      </c>
    </row>
    <row r="702" ht="13.5" customHeight="1">
      <c r="A702">
        <v>300.0</v>
      </c>
      <c r="C702" s="1">
        <v>0.00860507</v>
      </c>
      <c r="D702">
        <v>-369.912</v>
      </c>
      <c r="E702" s="3">
        <f t="shared" si="2"/>
        <v>0.4770497663</v>
      </c>
      <c r="F702">
        <v>7.0</v>
      </c>
      <c r="I702" s="3">
        <f t="shared" si="3"/>
        <v>0.001590165888</v>
      </c>
      <c r="J702">
        <f t="shared" si="4"/>
        <v>0.1504888853</v>
      </c>
      <c r="K702">
        <v>3.17</v>
      </c>
      <c r="L702" s="4">
        <v>0.3</v>
      </c>
      <c r="M702" t="s">
        <v>628</v>
      </c>
      <c r="N702" t="s">
        <v>623</v>
      </c>
      <c r="P702" t="s">
        <v>458</v>
      </c>
      <c r="Q702" s="5"/>
      <c r="S702" s="3">
        <f t="shared" si="36"/>
        <v>116.2105596</v>
      </c>
      <c r="T702" s="28"/>
      <c r="U702" s="3">
        <f t="shared" si="27"/>
        <v>0.4770497663</v>
      </c>
      <c r="V702" t="s">
        <v>624</v>
      </c>
      <c r="W702" t="s">
        <v>38</v>
      </c>
      <c r="X702" t="s">
        <v>625</v>
      </c>
      <c r="Y702" s="11" t="s">
        <v>626</v>
      </c>
      <c r="AB702" s="1">
        <v>226.87</v>
      </c>
      <c r="AC702">
        <v>4.0</v>
      </c>
      <c r="AD702">
        <v>3.0</v>
      </c>
      <c r="AE702">
        <f t="shared" si="28"/>
        <v>12</v>
      </c>
      <c r="AF702">
        <f t="shared" si="29"/>
        <v>18.90583333</v>
      </c>
      <c r="AG702" t="s">
        <v>480</v>
      </c>
      <c r="AH702" s="11" t="s">
        <v>481</v>
      </c>
      <c r="AI702" s="6">
        <v>646828.0</v>
      </c>
      <c r="AJ702" s="7">
        <v>300.0</v>
      </c>
      <c r="AK702" s="3">
        <f t="shared" si="30"/>
        <v>136834.8877</v>
      </c>
      <c r="AL702" s="1">
        <f t="shared" si="9"/>
        <v>0.0268347412</v>
      </c>
      <c r="AM702" s="1">
        <v>216.0</v>
      </c>
      <c r="AN702" s="1">
        <v>96.0</v>
      </c>
    </row>
    <row r="703" ht="13.5" customHeight="1">
      <c r="A703">
        <v>400.0</v>
      </c>
      <c r="C703" s="1">
        <v>0.00555251</v>
      </c>
      <c r="D703">
        <v>-379.426</v>
      </c>
      <c r="E703" s="3">
        <f t="shared" si="2"/>
        <v>1.037109988</v>
      </c>
      <c r="F703">
        <v>7.0</v>
      </c>
      <c r="I703" s="3">
        <f t="shared" si="3"/>
        <v>0.00259277497</v>
      </c>
      <c r="J703">
        <f t="shared" si="4"/>
        <v>0.3655657342</v>
      </c>
      <c r="K703">
        <v>2.837</v>
      </c>
      <c r="L703" s="4">
        <v>0.3</v>
      </c>
      <c r="M703" t="s">
        <v>628</v>
      </c>
      <c r="N703" t="s">
        <v>623</v>
      </c>
      <c r="P703" t="s">
        <v>458</v>
      </c>
      <c r="Q703" s="5"/>
      <c r="S703" s="3">
        <f t="shared" si="36"/>
        <v>180.0987301</v>
      </c>
      <c r="T703" s="28"/>
      <c r="U703" s="3">
        <f t="shared" si="27"/>
        <v>1.037109988</v>
      </c>
      <c r="V703" t="s">
        <v>624</v>
      </c>
      <c r="W703" t="s">
        <v>38</v>
      </c>
      <c r="X703" t="s">
        <v>625</v>
      </c>
      <c r="Y703" s="11" t="s">
        <v>626</v>
      </c>
      <c r="AB703" s="1">
        <v>226.87</v>
      </c>
      <c r="AC703">
        <v>4.0</v>
      </c>
      <c r="AD703">
        <v>3.0</v>
      </c>
      <c r="AE703">
        <f t="shared" si="28"/>
        <v>12</v>
      </c>
      <c r="AF703">
        <f t="shared" si="29"/>
        <v>18.90583333</v>
      </c>
      <c r="AG703" t="s">
        <v>480</v>
      </c>
      <c r="AH703" s="11" t="s">
        <v>481</v>
      </c>
      <c r="AI703" s="6">
        <v>646828.0</v>
      </c>
      <c r="AJ703" s="7">
        <v>300.0</v>
      </c>
      <c r="AK703" s="3">
        <f t="shared" si="30"/>
        <v>143964.0895</v>
      </c>
      <c r="AL703" s="1">
        <f t="shared" si="9"/>
        <v>0.06195853387</v>
      </c>
      <c r="AM703" s="1">
        <v>216.0</v>
      </c>
      <c r="AN703" s="1">
        <v>96.0</v>
      </c>
    </row>
    <row r="704" ht="13.5" customHeight="1">
      <c r="A704">
        <v>700.0</v>
      </c>
      <c r="C704" s="1">
        <v>0.00228094</v>
      </c>
      <c r="D704">
        <v>-348.046</v>
      </c>
      <c r="E704" s="3">
        <f t="shared" si="2"/>
        <v>3.717555599</v>
      </c>
      <c r="F704">
        <v>7.0</v>
      </c>
      <c r="I704" s="3">
        <f t="shared" si="3"/>
        <v>0.005310793713</v>
      </c>
      <c r="J704">
        <f t="shared" si="4"/>
        <v>1.263615091</v>
      </c>
      <c r="K704">
        <v>2.942</v>
      </c>
      <c r="L704" s="4">
        <v>0.3</v>
      </c>
      <c r="M704" t="s">
        <v>628</v>
      </c>
      <c r="N704" t="s">
        <v>623</v>
      </c>
      <c r="P704" t="s">
        <v>458</v>
      </c>
      <c r="Q704" s="5"/>
      <c r="S704" s="3">
        <f t="shared" si="36"/>
        <v>438.4157409</v>
      </c>
      <c r="T704" s="28"/>
      <c r="U704" s="3">
        <f t="shared" si="27"/>
        <v>3.717555599</v>
      </c>
      <c r="V704" t="s">
        <v>624</v>
      </c>
      <c r="W704" t="s">
        <v>38</v>
      </c>
      <c r="X704" t="s">
        <v>625</v>
      </c>
      <c r="Y704" s="11" t="s">
        <v>626</v>
      </c>
      <c r="AB704" s="1">
        <v>226.87</v>
      </c>
      <c r="AC704">
        <v>4.0</v>
      </c>
      <c r="AD704">
        <v>3.0</v>
      </c>
      <c r="AE704">
        <f t="shared" si="28"/>
        <v>12</v>
      </c>
      <c r="AF704">
        <f t="shared" si="29"/>
        <v>18.90583333</v>
      </c>
      <c r="AG704" t="s">
        <v>480</v>
      </c>
      <c r="AH704" s="11" t="s">
        <v>481</v>
      </c>
      <c r="AI704" s="6">
        <v>646828.0</v>
      </c>
      <c r="AJ704" s="7">
        <v>300.0</v>
      </c>
      <c r="AK704" s="3">
        <f t="shared" si="30"/>
        <v>121136.0181</v>
      </c>
      <c r="AL704" s="1">
        <f t="shared" si="9"/>
        <v>0.2545255219</v>
      </c>
      <c r="AM704" s="1">
        <v>216.0</v>
      </c>
      <c r="AN704" s="1">
        <v>96.0</v>
      </c>
    </row>
    <row r="705" ht="13.5" customHeight="1">
      <c r="A705">
        <v>300.0</v>
      </c>
      <c r="C705" s="1">
        <v>0.00475748</v>
      </c>
      <c r="D705">
        <v>-311.579</v>
      </c>
      <c r="E705" s="3">
        <f t="shared" si="2"/>
        <v>0.612182121</v>
      </c>
      <c r="F705">
        <v>7.0</v>
      </c>
      <c r="I705" s="3">
        <f t="shared" si="3"/>
        <v>0.00204060707</v>
      </c>
      <c r="J705">
        <f t="shared" si="4"/>
        <v>0.1998896758</v>
      </c>
      <c r="K705">
        <v>3.0626</v>
      </c>
      <c r="L705" s="4">
        <v>0.5</v>
      </c>
      <c r="M705" t="s">
        <v>629</v>
      </c>
      <c r="N705" t="s">
        <v>623</v>
      </c>
      <c r="P705" t="s">
        <v>458</v>
      </c>
      <c r="Q705" s="5"/>
      <c r="S705" s="3">
        <f t="shared" si="36"/>
        <v>210.1953135</v>
      </c>
      <c r="T705" s="28"/>
      <c r="U705" s="3">
        <f t="shared" si="27"/>
        <v>0.612182121</v>
      </c>
      <c r="V705" t="s">
        <v>624</v>
      </c>
      <c r="W705" t="s">
        <v>38</v>
      </c>
      <c r="X705" t="s">
        <v>625</v>
      </c>
      <c r="Y705" s="11" t="s">
        <v>626</v>
      </c>
      <c r="AB705" s="1">
        <v>226.87</v>
      </c>
      <c r="AC705">
        <v>4.0</v>
      </c>
      <c r="AD705">
        <v>3.0</v>
      </c>
      <c r="AE705">
        <f t="shared" si="28"/>
        <v>12</v>
      </c>
      <c r="AF705">
        <f t="shared" si="29"/>
        <v>18.90583333</v>
      </c>
      <c r="AG705" t="s">
        <v>480</v>
      </c>
      <c r="AH705" s="11" t="s">
        <v>481</v>
      </c>
      <c r="AI705" s="6">
        <v>646828.0</v>
      </c>
      <c r="AJ705" s="7">
        <v>300.0</v>
      </c>
      <c r="AK705" s="3">
        <f t="shared" si="30"/>
        <v>97081.47324</v>
      </c>
      <c r="AL705" s="1">
        <f t="shared" si="9"/>
        <v>0.05023932916</v>
      </c>
      <c r="AM705" s="1">
        <v>216.0</v>
      </c>
      <c r="AN705" s="1">
        <v>96.0</v>
      </c>
    </row>
    <row r="706" ht="13.5" customHeight="1">
      <c r="A706">
        <v>400.0</v>
      </c>
      <c r="C706" s="1">
        <v>0.00338128</v>
      </c>
      <c r="D706">
        <v>-329.939</v>
      </c>
      <c r="E706" s="3">
        <f t="shared" si="2"/>
        <v>1.287793306</v>
      </c>
      <c r="F706">
        <v>7.0</v>
      </c>
      <c r="I706" s="3">
        <f t="shared" si="3"/>
        <v>0.003219483264</v>
      </c>
      <c r="J706">
        <f t="shared" si="4"/>
        <v>0.4288355996</v>
      </c>
      <c r="K706">
        <v>3.003</v>
      </c>
      <c r="L706" s="4">
        <v>0.5</v>
      </c>
      <c r="M706" t="s">
        <v>629</v>
      </c>
      <c r="N706" t="s">
        <v>623</v>
      </c>
      <c r="P706" t="s">
        <v>458</v>
      </c>
      <c r="Q706" s="5"/>
      <c r="S706" s="3">
        <f t="shared" si="36"/>
        <v>295.7459897</v>
      </c>
      <c r="T706" s="28"/>
      <c r="U706" s="3">
        <f t="shared" si="27"/>
        <v>1.287793306</v>
      </c>
      <c r="V706" t="s">
        <v>624</v>
      </c>
      <c r="W706" t="s">
        <v>38</v>
      </c>
      <c r="X706" t="s">
        <v>625</v>
      </c>
      <c r="Y706" s="11" t="s">
        <v>626</v>
      </c>
      <c r="AB706" s="1">
        <v>226.87</v>
      </c>
      <c r="AC706">
        <v>4.0</v>
      </c>
      <c r="AD706">
        <v>3.0</v>
      </c>
      <c r="AE706">
        <f t="shared" si="28"/>
        <v>12</v>
      </c>
      <c r="AF706">
        <f t="shared" si="29"/>
        <v>18.90583333</v>
      </c>
      <c r="AG706" t="s">
        <v>480</v>
      </c>
      <c r="AH706" s="11" t="s">
        <v>481</v>
      </c>
      <c r="AI706" s="6">
        <v>646828.0</v>
      </c>
      <c r="AJ706" s="7">
        <v>300.0</v>
      </c>
      <c r="AK706" s="3">
        <f t="shared" si="30"/>
        <v>108859.7437</v>
      </c>
      <c r="AL706" s="1">
        <f t="shared" si="9"/>
        <v>0.09611990874</v>
      </c>
      <c r="AM706" s="1">
        <v>216.0</v>
      </c>
      <c r="AN706" s="1">
        <v>96.0</v>
      </c>
    </row>
    <row r="707" ht="13.5" customHeight="1">
      <c r="A707">
        <v>700.0</v>
      </c>
      <c r="C707" s="1">
        <v>0.00163327</v>
      </c>
      <c r="D707">
        <v>-328.251</v>
      </c>
      <c r="E707" s="3">
        <f t="shared" si="2"/>
        <v>4.617981307</v>
      </c>
      <c r="F707">
        <v>7.0</v>
      </c>
      <c r="I707" s="3">
        <f t="shared" si="3"/>
        <v>0.006597116154</v>
      </c>
      <c r="J707">
        <f t="shared" si="4"/>
        <v>1.419170654</v>
      </c>
      <c r="K707">
        <v>3.254</v>
      </c>
      <c r="L707" s="4">
        <v>0.5</v>
      </c>
      <c r="M707" t="s">
        <v>629</v>
      </c>
      <c r="N707" t="s">
        <v>623</v>
      </c>
      <c r="P707" t="s">
        <v>458</v>
      </c>
      <c r="Q707" s="5"/>
      <c r="S707" s="3">
        <f t="shared" si="36"/>
        <v>612.268639</v>
      </c>
      <c r="T707" s="28"/>
      <c r="U707" s="3">
        <f t="shared" si="27"/>
        <v>4.617981307</v>
      </c>
      <c r="V707" t="s">
        <v>624</v>
      </c>
      <c r="W707" t="s">
        <v>38</v>
      </c>
      <c r="X707" t="s">
        <v>625</v>
      </c>
      <c r="Y707" s="11" t="s">
        <v>626</v>
      </c>
      <c r="AB707" s="1">
        <v>226.87</v>
      </c>
      <c r="AC707">
        <v>4.0</v>
      </c>
      <c r="AD707">
        <v>3.0</v>
      </c>
      <c r="AE707">
        <f t="shared" si="28"/>
        <v>12</v>
      </c>
      <c r="AF707">
        <f t="shared" si="29"/>
        <v>18.90583333</v>
      </c>
      <c r="AG707" t="s">
        <v>480</v>
      </c>
      <c r="AH707" s="11" t="s">
        <v>481</v>
      </c>
      <c r="AI707" s="6">
        <v>646828.0</v>
      </c>
      <c r="AJ707" s="7">
        <v>300.0</v>
      </c>
      <c r="AK707" s="3">
        <f t="shared" si="30"/>
        <v>107748.719</v>
      </c>
      <c r="AL707" s="1">
        <f t="shared" si="9"/>
        <v>0.3213751799</v>
      </c>
      <c r="AM707" s="1">
        <v>216.0</v>
      </c>
      <c r="AN707" s="1">
        <v>96.0</v>
      </c>
    </row>
    <row r="708" ht="13.5" customHeight="1">
      <c r="A708">
        <v>300.0</v>
      </c>
      <c r="C708" s="1">
        <v>0.0048146</v>
      </c>
      <c r="D708">
        <v>-252.204</v>
      </c>
      <c r="E708" s="3">
        <f t="shared" si="2"/>
        <v>0.396337334</v>
      </c>
      <c r="F708">
        <v>7.0</v>
      </c>
      <c r="I708" s="3">
        <f t="shared" si="3"/>
        <v>0.001321124447</v>
      </c>
      <c r="J708">
        <f t="shared" si="4"/>
        <v>0.1167758792</v>
      </c>
      <c r="K708">
        <v>3.394</v>
      </c>
      <c r="L708" s="4">
        <v>0.7</v>
      </c>
      <c r="M708" t="s">
        <v>630</v>
      </c>
      <c r="N708" t="s">
        <v>623</v>
      </c>
      <c r="P708" t="s">
        <v>458</v>
      </c>
      <c r="Q708" s="5"/>
      <c r="S708" s="3">
        <f t="shared" si="36"/>
        <v>207.7015744</v>
      </c>
      <c r="T708" s="28"/>
      <c r="U708" s="3">
        <f t="shared" si="27"/>
        <v>0.396337334</v>
      </c>
      <c r="V708" t="s">
        <v>624</v>
      </c>
      <c r="W708" t="s">
        <v>38</v>
      </c>
      <c r="X708" t="s">
        <v>625</v>
      </c>
      <c r="Y708" s="11" t="s">
        <v>626</v>
      </c>
      <c r="AB708" s="1">
        <v>226.87</v>
      </c>
      <c r="AC708">
        <v>4.0</v>
      </c>
      <c r="AD708">
        <v>3.0</v>
      </c>
      <c r="AE708">
        <f t="shared" si="28"/>
        <v>12</v>
      </c>
      <c r="AF708">
        <f t="shared" si="29"/>
        <v>18.90583333</v>
      </c>
      <c r="AG708" t="s">
        <v>480</v>
      </c>
      <c r="AH708" s="11" t="s">
        <v>481</v>
      </c>
      <c r="AI708" s="6">
        <v>646828.0</v>
      </c>
      <c r="AJ708" s="7">
        <v>300.0</v>
      </c>
      <c r="AK708" s="3">
        <f t="shared" si="30"/>
        <v>63606.85762</v>
      </c>
      <c r="AL708" s="1">
        <f t="shared" si="9"/>
        <v>0.04479597892</v>
      </c>
      <c r="AM708" s="1">
        <v>216.0</v>
      </c>
      <c r="AN708" s="1">
        <v>96.0</v>
      </c>
    </row>
    <row r="709" ht="13.5" customHeight="1">
      <c r="A709">
        <v>400.0</v>
      </c>
      <c r="C709" s="1">
        <v>0.00313369</v>
      </c>
      <c r="D709">
        <v>-264.835</v>
      </c>
      <c r="E709" s="3">
        <f t="shared" si="2"/>
        <v>0.8952714177</v>
      </c>
      <c r="F709">
        <v>7.0</v>
      </c>
      <c r="I709" s="3">
        <f t="shared" si="3"/>
        <v>0.002238178544</v>
      </c>
      <c r="J709">
        <f t="shared" si="4"/>
        <v>0.291429498</v>
      </c>
      <c r="K709">
        <v>3.072</v>
      </c>
      <c r="L709" s="4">
        <v>0.7</v>
      </c>
      <c r="M709" t="s">
        <v>630</v>
      </c>
      <c r="N709" t="s">
        <v>623</v>
      </c>
      <c r="P709" t="s">
        <v>458</v>
      </c>
      <c r="Q709" s="5"/>
      <c r="S709" s="3">
        <f t="shared" si="36"/>
        <v>319.1126116</v>
      </c>
      <c r="T709" s="28"/>
      <c r="U709" s="3">
        <f t="shared" si="27"/>
        <v>0.8952714177</v>
      </c>
      <c r="V709" t="s">
        <v>624</v>
      </c>
      <c r="W709" t="s">
        <v>38</v>
      </c>
      <c r="X709" t="s">
        <v>625</v>
      </c>
      <c r="Y709" s="11" t="s">
        <v>626</v>
      </c>
      <c r="AB709" s="1">
        <v>226.87</v>
      </c>
      <c r="AC709">
        <v>4.0</v>
      </c>
      <c r="AD709">
        <v>3.0</v>
      </c>
      <c r="AE709">
        <f t="shared" si="28"/>
        <v>12</v>
      </c>
      <c r="AF709">
        <f t="shared" si="29"/>
        <v>18.90583333</v>
      </c>
      <c r="AG709" t="s">
        <v>480</v>
      </c>
      <c r="AH709" s="11" t="s">
        <v>481</v>
      </c>
      <c r="AI709" s="6">
        <v>646828.0</v>
      </c>
      <c r="AJ709" s="7">
        <v>300.0</v>
      </c>
      <c r="AK709" s="3">
        <f t="shared" si="30"/>
        <v>70137.57723</v>
      </c>
      <c r="AL709" s="1">
        <f t="shared" si="9"/>
        <v>0.101384736</v>
      </c>
      <c r="AM709" s="1">
        <v>216.0</v>
      </c>
      <c r="AN709" s="1">
        <v>96.0</v>
      </c>
    </row>
    <row r="710" ht="13.5" customHeight="1">
      <c r="A710">
        <v>700.0</v>
      </c>
      <c r="C710" s="1">
        <v>0.00148089</v>
      </c>
      <c r="D710">
        <v>-260.541</v>
      </c>
      <c r="E710" s="3">
        <f t="shared" si="2"/>
        <v>3.208687268</v>
      </c>
      <c r="F710">
        <v>7.0</v>
      </c>
      <c r="I710" s="3">
        <f t="shared" si="3"/>
        <v>0.004583838954</v>
      </c>
      <c r="J710">
        <f t="shared" si="4"/>
        <v>1.016372274</v>
      </c>
      <c r="K710">
        <v>3.157</v>
      </c>
      <c r="L710" s="4">
        <v>0.7</v>
      </c>
      <c r="M710" t="s">
        <v>630</v>
      </c>
      <c r="N710" t="s">
        <v>623</v>
      </c>
      <c r="P710" t="s">
        <v>458</v>
      </c>
      <c r="Q710" s="5"/>
      <c r="S710" s="3">
        <f t="shared" si="36"/>
        <v>675.2696014</v>
      </c>
      <c r="T710" s="28"/>
      <c r="U710" s="3">
        <f t="shared" si="27"/>
        <v>3.208687268</v>
      </c>
      <c r="V710" t="s">
        <v>624</v>
      </c>
      <c r="W710" t="s">
        <v>38</v>
      </c>
      <c r="X710" t="s">
        <v>625</v>
      </c>
      <c r="Y710" s="11" t="s">
        <v>626</v>
      </c>
      <c r="AB710" s="1">
        <v>226.87</v>
      </c>
      <c r="AC710">
        <v>4.0</v>
      </c>
      <c r="AD710">
        <v>3.0</v>
      </c>
      <c r="AE710">
        <f t="shared" si="28"/>
        <v>12</v>
      </c>
      <c r="AF710">
        <f t="shared" si="29"/>
        <v>18.90583333</v>
      </c>
      <c r="AG710" t="s">
        <v>480</v>
      </c>
      <c r="AH710" s="11" t="s">
        <v>481</v>
      </c>
      <c r="AI710" s="6">
        <v>646828.0</v>
      </c>
      <c r="AJ710" s="7">
        <v>300.0</v>
      </c>
      <c r="AK710" s="3">
        <f t="shared" si="30"/>
        <v>67881.61268</v>
      </c>
      <c r="AL710" s="1">
        <f t="shared" si="9"/>
        <v>0.3653343298</v>
      </c>
      <c r="AM710" s="1">
        <v>216.0</v>
      </c>
      <c r="AN710" s="1">
        <v>96.0</v>
      </c>
    </row>
    <row r="711" ht="13.5" customHeight="1">
      <c r="A711">
        <v>300.0</v>
      </c>
      <c r="C711" s="1">
        <v>9.93432E-4</v>
      </c>
      <c r="D711">
        <v>68.2676</v>
      </c>
      <c r="E711" s="3">
        <f t="shared" si="2"/>
        <v>0.1407383256</v>
      </c>
      <c r="F711">
        <v>6.0</v>
      </c>
      <c r="I711" s="3">
        <f t="shared" si="3"/>
        <v>0.0004691277521</v>
      </c>
      <c r="J711" t="str">
        <f t="shared" si="4"/>
        <v/>
      </c>
      <c r="L711" s="4">
        <v>4.0</v>
      </c>
      <c r="M711" t="s">
        <v>425</v>
      </c>
      <c r="N711" t="s">
        <v>631</v>
      </c>
      <c r="P711" t="s">
        <v>632</v>
      </c>
      <c r="Q711" s="5"/>
      <c r="S711" s="3">
        <f t="shared" si="36"/>
        <v>1006.611424</v>
      </c>
      <c r="T711" s="28"/>
      <c r="U711" s="3">
        <f t="shared" si="27"/>
        <v>0.1407383256</v>
      </c>
      <c r="V711" t="s">
        <v>488</v>
      </c>
      <c r="W711" t="s">
        <v>38</v>
      </c>
      <c r="X711" t="s">
        <v>633</v>
      </c>
      <c r="Y711" s="11" t="s">
        <v>634</v>
      </c>
      <c r="AB711" s="1">
        <v>762.3</v>
      </c>
      <c r="AC711">
        <v>2.0</v>
      </c>
      <c r="AD711">
        <v>17.0</v>
      </c>
      <c r="AE711">
        <f t="shared" si="28"/>
        <v>34</v>
      </c>
      <c r="AF711">
        <f t="shared" si="29"/>
        <v>22.42058824</v>
      </c>
      <c r="AG711" t="s">
        <v>635</v>
      </c>
      <c r="AH711" s="11" t="s">
        <v>636</v>
      </c>
      <c r="AI711" s="6">
        <v>621065.0</v>
      </c>
      <c r="AJ711" s="7">
        <v>300.0</v>
      </c>
      <c r="AK711" s="3">
        <f t="shared" si="30"/>
        <v>4660.46521</v>
      </c>
      <c r="AL711" s="1" t="str">
        <f t="shared" si="9"/>
        <v/>
      </c>
      <c r="AM711" s="1">
        <v>204.0</v>
      </c>
      <c r="AN711" s="1">
        <v>48.0</v>
      </c>
    </row>
    <row r="712" ht="13.5" customHeight="1">
      <c r="A712">
        <v>400.0</v>
      </c>
      <c r="C712" s="1">
        <v>0.00105643</v>
      </c>
      <c r="D712">
        <v>87.0227</v>
      </c>
      <c r="E712" s="3">
        <f t="shared" si="2"/>
        <v>0.28673742</v>
      </c>
      <c r="F712">
        <v>6.0</v>
      </c>
      <c r="I712" s="3">
        <f t="shared" si="3"/>
        <v>0.00071684355</v>
      </c>
      <c r="J712" t="str">
        <f t="shared" si="4"/>
        <v/>
      </c>
      <c r="L712" s="4">
        <v>4.0</v>
      </c>
      <c r="M712" t="s">
        <v>425</v>
      </c>
      <c r="N712" t="s">
        <v>631</v>
      </c>
      <c r="P712" t="s">
        <v>632</v>
      </c>
      <c r="Q712" s="5"/>
      <c r="S712" s="3">
        <f t="shared" si="36"/>
        <v>946.5842507</v>
      </c>
      <c r="T712" s="28"/>
      <c r="U712" s="3">
        <f t="shared" si="27"/>
        <v>0.28673742</v>
      </c>
      <c r="V712" t="s">
        <v>488</v>
      </c>
      <c r="W712" t="s">
        <v>38</v>
      </c>
      <c r="X712" t="s">
        <v>633</v>
      </c>
      <c r="Y712" s="11" t="s">
        <v>634</v>
      </c>
      <c r="AB712" s="1">
        <v>762.3</v>
      </c>
      <c r="AC712">
        <v>2.0</v>
      </c>
      <c r="AD712">
        <v>17.0</v>
      </c>
      <c r="AE712">
        <f t="shared" si="28"/>
        <v>34</v>
      </c>
      <c r="AF712">
        <f t="shared" si="29"/>
        <v>22.42058824</v>
      </c>
      <c r="AG712" t="s">
        <v>635</v>
      </c>
      <c r="AH712" s="11" t="s">
        <v>636</v>
      </c>
      <c r="AI712" s="6">
        <v>621065.0</v>
      </c>
      <c r="AJ712" s="7">
        <v>300.0</v>
      </c>
      <c r="AK712" s="3">
        <f t="shared" si="30"/>
        <v>7572.950315</v>
      </c>
      <c r="AL712" s="1" t="str">
        <f t="shared" si="9"/>
        <v/>
      </c>
      <c r="AM712" s="1">
        <v>204.0</v>
      </c>
      <c r="AN712" s="1">
        <v>48.0</v>
      </c>
    </row>
    <row r="713" ht="13.5" customHeight="1">
      <c r="A713">
        <v>700.0</v>
      </c>
      <c r="C713" s="1">
        <v>0.00130209</v>
      </c>
      <c r="D713">
        <v>128.846</v>
      </c>
      <c r="E713" s="3">
        <f t="shared" si="2"/>
        <v>0.8924808732</v>
      </c>
      <c r="F713">
        <v>6.0</v>
      </c>
      <c r="I713" s="3">
        <f t="shared" si="3"/>
        <v>0.001274972676</v>
      </c>
      <c r="J713" t="str">
        <f t="shared" si="4"/>
        <v/>
      </c>
      <c r="L713" s="4">
        <v>4.0</v>
      </c>
      <c r="M713" t="s">
        <v>425</v>
      </c>
      <c r="N713" t="s">
        <v>631</v>
      </c>
      <c r="P713" t="s">
        <v>632</v>
      </c>
      <c r="Q713" s="5"/>
      <c r="S713" s="3">
        <f t="shared" si="36"/>
        <v>767.9960679</v>
      </c>
      <c r="T713" s="28"/>
      <c r="U713" s="3">
        <f t="shared" si="27"/>
        <v>0.8924808732</v>
      </c>
      <c r="V713" t="s">
        <v>488</v>
      </c>
      <c r="W713" t="s">
        <v>38</v>
      </c>
      <c r="X713" t="s">
        <v>633</v>
      </c>
      <c r="Y713" s="11" t="s">
        <v>634</v>
      </c>
      <c r="AB713" s="1">
        <v>762.3</v>
      </c>
      <c r="AC713">
        <v>2.0</v>
      </c>
      <c r="AD713">
        <v>17.0</v>
      </c>
      <c r="AE713">
        <f t="shared" si="28"/>
        <v>34</v>
      </c>
      <c r="AF713">
        <f t="shared" si="29"/>
        <v>22.42058824</v>
      </c>
      <c r="AG713" t="s">
        <v>635</v>
      </c>
      <c r="AH713" s="11" t="s">
        <v>636</v>
      </c>
      <c r="AI713" s="6">
        <v>621065.0</v>
      </c>
      <c r="AJ713" s="7">
        <v>300.0</v>
      </c>
      <c r="AK713" s="3">
        <f t="shared" si="30"/>
        <v>16601.29172</v>
      </c>
      <c r="AL713" s="1" t="str">
        <f t="shared" si="9"/>
        <v/>
      </c>
      <c r="AM713" s="1">
        <v>204.0</v>
      </c>
      <c r="AN713" s="1">
        <v>48.0</v>
      </c>
    </row>
    <row r="714" ht="13.5" customHeight="1">
      <c r="A714">
        <v>1000.0</v>
      </c>
      <c r="C714" s="1">
        <v>0.00174341</v>
      </c>
      <c r="D714">
        <v>156.737</v>
      </c>
      <c r="E714" s="3">
        <f t="shared" si="2"/>
        <v>1.409105556</v>
      </c>
      <c r="F714">
        <v>6.0</v>
      </c>
      <c r="I714" s="3">
        <f t="shared" si="3"/>
        <v>0.001409105556</v>
      </c>
      <c r="J714" t="str">
        <f t="shared" si="4"/>
        <v/>
      </c>
      <c r="L714" s="4">
        <v>4.0</v>
      </c>
      <c r="M714" t="s">
        <v>425</v>
      </c>
      <c r="N714" t="s">
        <v>631</v>
      </c>
      <c r="P714" t="s">
        <v>632</v>
      </c>
      <c r="Q714" s="5"/>
      <c r="S714" s="3">
        <f t="shared" si="36"/>
        <v>573.588542</v>
      </c>
      <c r="T714" s="28"/>
      <c r="U714" s="3">
        <f t="shared" si="27"/>
        <v>1.409105556</v>
      </c>
      <c r="V714" t="s">
        <v>488</v>
      </c>
      <c r="W714" t="s">
        <v>38</v>
      </c>
      <c r="X714" t="s">
        <v>633</v>
      </c>
      <c r="Y714" s="11" t="s">
        <v>634</v>
      </c>
      <c r="AB714" s="1">
        <v>762.3</v>
      </c>
      <c r="AC714">
        <v>2.0</v>
      </c>
      <c r="AD714">
        <v>17.0</v>
      </c>
      <c r="AE714">
        <f t="shared" si="28"/>
        <v>34</v>
      </c>
      <c r="AF714">
        <f t="shared" si="29"/>
        <v>22.42058824</v>
      </c>
      <c r="AG714" t="s">
        <v>635</v>
      </c>
      <c r="AH714" s="11" t="s">
        <v>636</v>
      </c>
      <c r="AI714" s="6">
        <v>621065.0</v>
      </c>
      <c r="AJ714" s="7">
        <v>300.0</v>
      </c>
      <c r="AK714" s="3">
        <f t="shared" si="30"/>
        <v>24566.48717</v>
      </c>
      <c r="AL714" s="1" t="str">
        <f t="shared" si="9"/>
        <v/>
      </c>
      <c r="AM714" s="1">
        <v>204.0</v>
      </c>
      <c r="AN714" s="1">
        <v>48.0</v>
      </c>
    </row>
    <row r="715" ht="13.5" customHeight="1">
      <c r="A715">
        <v>300.0</v>
      </c>
      <c r="C715" s="1">
        <v>0.00147222</v>
      </c>
      <c r="D715">
        <v>86.5388</v>
      </c>
      <c r="E715" s="3">
        <f t="shared" si="2"/>
        <v>0.1526055326</v>
      </c>
      <c r="F715">
        <v>6.0</v>
      </c>
      <c r="I715" s="3">
        <f t="shared" si="3"/>
        <v>0.0005086851086</v>
      </c>
      <c r="J715">
        <f t="shared" si="4"/>
        <v>0.1113908997</v>
      </c>
      <c r="K715">
        <v>1.37</v>
      </c>
      <c r="L715" s="4">
        <v>3.0</v>
      </c>
      <c r="M715" t="s">
        <v>420</v>
      </c>
      <c r="N715" t="s">
        <v>631</v>
      </c>
      <c r="P715" t="s">
        <v>632</v>
      </c>
      <c r="Q715" s="5"/>
      <c r="S715" s="3">
        <f t="shared" si="36"/>
        <v>679.2463083</v>
      </c>
      <c r="T715" s="28"/>
      <c r="U715" s="3">
        <f t="shared" si="27"/>
        <v>0.1526055326</v>
      </c>
      <c r="V715" t="s">
        <v>488</v>
      </c>
      <c r="W715" t="s">
        <v>38</v>
      </c>
      <c r="X715" t="s">
        <v>633</v>
      </c>
      <c r="Y715" s="11" t="s">
        <v>634</v>
      </c>
      <c r="AA715" t="s">
        <v>637</v>
      </c>
      <c r="AB715" s="1">
        <v>756.81</v>
      </c>
      <c r="AC715">
        <v>2.0</v>
      </c>
      <c r="AD715">
        <v>17.0</v>
      </c>
      <c r="AE715">
        <f t="shared" si="28"/>
        <v>34</v>
      </c>
      <c r="AF715">
        <f t="shared" si="29"/>
        <v>22.25911765</v>
      </c>
      <c r="AG715" t="s">
        <v>418</v>
      </c>
      <c r="AH715" s="11" t="s">
        <v>419</v>
      </c>
      <c r="AI715" s="6">
        <v>96163.0</v>
      </c>
      <c r="AJ715" s="7">
        <v>300.0</v>
      </c>
      <c r="AK715" s="3">
        <f t="shared" si="30"/>
        <v>7488.963905</v>
      </c>
      <c r="AL715" s="1">
        <f t="shared" si="9"/>
        <v>0.3629257647</v>
      </c>
      <c r="AM715" s="1">
        <v>204.0</v>
      </c>
      <c r="AN715" s="1">
        <v>48.0</v>
      </c>
    </row>
    <row r="716" ht="13.5" customHeight="1">
      <c r="A716">
        <v>400.0</v>
      </c>
      <c r="C716" s="1">
        <v>0.00162618</v>
      </c>
      <c r="D716">
        <v>107.702</v>
      </c>
      <c r="E716" s="3">
        <f t="shared" si="2"/>
        <v>0.2853243996</v>
      </c>
      <c r="F716">
        <v>6.0</v>
      </c>
      <c r="I716" s="3">
        <f t="shared" si="3"/>
        <v>0.000713310999</v>
      </c>
      <c r="J716" t="str">
        <f t="shared" si="4"/>
        <v/>
      </c>
      <c r="L716" s="4">
        <v>3.0</v>
      </c>
      <c r="M716" t="s">
        <v>420</v>
      </c>
      <c r="N716" t="s">
        <v>631</v>
      </c>
      <c r="P716" t="s">
        <v>632</v>
      </c>
      <c r="Q716" s="5"/>
      <c r="S716" s="3">
        <f t="shared" si="36"/>
        <v>614.9380757</v>
      </c>
      <c r="T716" s="28"/>
      <c r="U716" s="3">
        <f t="shared" si="27"/>
        <v>0.2853243996</v>
      </c>
      <c r="V716" t="s">
        <v>488</v>
      </c>
      <c r="W716" t="s">
        <v>38</v>
      </c>
      <c r="X716" t="s">
        <v>633</v>
      </c>
      <c r="Y716" s="11" t="s">
        <v>634</v>
      </c>
      <c r="AB716" s="1">
        <v>756.81</v>
      </c>
      <c r="AC716">
        <v>2.0</v>
      </c>
      <c r="AD716">
        <v>17.0</v>
      </c>
      <c r="AE716">
        <f t="shared" si="28"/>
        <v>34</v>
      </c>
      <c r="AF716">
        <f t="shared" si="29"/>
        <v>22.25911765</v>
      </c>
      <c r="AG716" t="s">
        <v>418</v>
      </c>
      <c r="AH716" s="11" t="s">
        <v>419</v>
      </c>
      <c r="AI716" s="6">
        <v>96163.0</v>
      </c>
      <c r="AJ716" s="7">
        <v>300.0</v>
      </c>
      <c r="AK716" s="3">
        <f t="shared" si="30"/>
        <v>11599.7208</v>
      </c>
      <c r="AL716" s="1" t="str">
        <f t="shared" si="9"/>
        <v/>
      </c>
      <c r="AM716" s="1">
        <v>204.0</v>
      </c>
      <c r="AN716" s="1">
        <v>48.0</v>
      </c>
    </row>
    <row r="717" ht="13.5" customHeight="1">
      <c r="A717">
        <v>700.0</v>
      </c>
      <c r="C717" s="1">
        <v>0.00201791</v>
      </c>
      <c r="D717">
        <v>149.997</v>
      </c>
      <c r="E717" s="3">
        <f t="shared" si="2"/>
        <v>0.7804793081</v>
      </c>
      <c r="F717">
        <v>6.0</v>
      </c>
      <c r="I717" s="3">
        <f t="shared" si="3"/>
        <v>0.00111497044</v>
      </c>
      <c r="J717" t="str">
        <f t="shared" si="4"/>
        <v/>
      </c>
      <c r="L717" s="4">
        <v>3.0</v>
      </c>
      <c r="M717" t="s">
        <v>420</v>
      </c>
      <c r="N717" t="s">
        <v>631</v>
      </c>
      <c r="P717" t="s">
        <v>632</v>
      </c>
      <c r="Q717" s="5"/>
      <c r="S717" s="3">
        <f t="shared" si="36"/>
        <v>495.5622401</v>
      </c>
      <c r="T717" s="28"/>
      <c r="U717" s="3">
        <f t="shared" si="27"/>
        <v>0.7804793081</v>
      </c>
      <c r="V717" t="s">
        <v>488</v>
      </c>
      <c r="W717" t="s">
        <v>38</v>
      </c>
      <c r="X717" t="s">
        <v>633</v>
      </c>
      <c r="Y717" s="11" t="s">
        <v>634</v>
      </c>
      <c r="AB717" s="1">
        <v>756.81</v>
      </c>
      <c r="AC717">
        <v>2.0</v>
      </c>
      <c r="AD717">
        <v>17.0</v>
      </c>
      <c r="AE717">
        <f t="shared" si="28"/>
        <v>34</v>
      </c>
      <c r="AF717">
        <f t="shared" si="29"/>
        <v>22.25911765</v>
      </c>
      <c r="AG717" t="s">
        <v>418</v>
      </c>
      <c r="AH717" s="11" t="s">
        <v>419</v>
      </c>
      <c r="AI717" s="6">
        <v>96163.0</v>
      </c>
      <c r="AJ717" s="7">
        <v>300.0</v>
      </c>
      <c r="AK717" s="3">
        <f t="shared" si="30"/>
        <v>22499.10001</v>
      </c>
      <c r="AL717" s="1" t="str">
        <f t="shared" si="9"/>
        <v/>
      </c>
      <c r="AM717" s="1">
        <v>204.0</v>
      </c>
      <c r="AN717" s="1">
        <v>48.0</v>
      </c>
    </row>
    <row r="718" ht="13.5" customHeight="1">
      <c r="A718">
        <v>1000.0</v>
      </c>
      <c r="C718" s="1">
        <v>0.00230374</v>
      </c>
      <c r="D718">
        <v>176.441</v>
      </c>
      <c r="E718" s="3">
        <f t="shared" si="2"/>
        <v>1.351342881</v>
      </c>
      <c r="F718">
        <v>6.0</v>
      </c>
      <c r="I718" s="3">
        <f t="shared" si="3"/>
        <v>0.001351342881</v>
      </c>
      <c r="J718" t="str">
        <f t="shared" si="4"/>
        <v/>
      </c>
      <c r="L718" s="4">
        <v>3.0</v>
      </c>
      <c r="M718" t="s">
        <v>420</v>
      </c>
      <c r="N718" t="s">
        <v>631</v>
      </c>
      <c r="P718" t="s">
        <v>632</v>
      </c>
      <c r="Q718" s="5"/>
      <c r="S718" s="3">
        <f t="shared" si="36"/>
        <v>434.0767621</v>
      </c>
      <c r="T718" s="28"/>
      <c r="U718" s="3">
        <f t="shared" si="27"/>
        <v>1.351342881</v>
      </c>
      <c r="V718" t="s">
        <v>488</v>
      </c>
      <c r="W718" t="s">
        <v>38</v>
      </c>
      <c r="X718" t="s">
        <v>633</v>
      </c>
      <c r="Y718" s="11" t="s">
        <v>634</v>
      </c>
      <c r="AB718" s="1">
        <v>756.81</v>
      </c>
      <c r="AC718">
        <v>2.0</v>
      </c>
      <c r="AD718">
        <v>17.0</v>
      </c>
      <c r="AE718">
        <f t="shared" si="28"/>
        <v>34</v>
      </c>
      <c r="AF718">
        <f t="shared" si="29"/>
        <v>22.25911765</v>
      </c>
      <c r="AG718" t="s">
        <v>418</v>
      </c>
      <c r="AH718" s="11" t="s">
        <v>419</v>
      </c>
      <c r="AI718" s="6">
        <v>96163.0</v>
      </c>
      <c r="AJ718" s="7">
        <v>300.0</v>
      </c>
      <c r="AK718" s="3">
        <f t="shared" si="30"/>
        <v>31131.42648</v>
      </c>
      <c r="AL718" s="1" t="str">
        <f t="shared" si="9"/>
        <v/>
      </c>
      <c r="AM718" s="1">
        <v>204.0</v>
      </c>
      <c r="AN718" s="1">
        <v>48.0</v>
      </c>
    </row>
    <row r="719" ht="13.5" customHeight="1">
      <c r="A719">
        <v>300.0</v>
      </c>
      <c r="C719" s="1">
        <v>0.0027419</v>
      </c>
      <c r="D719">
        <v>104.331</v>
      </c>
      <c r="E719" s="3">
        <f t="shared" si="2"/>
        <v>0.1190957828</v>
      </c>
      <c r="F719">
        <v>6.0</v>
      </c>
      <c r="I719" s="3">
        <f t="shared" si="3"/>
        <v>0.0003969859426</v>
      </c>
      <c r="J719" t="str">
        <f t="shared" si="4"/>
        <v/>
      </c>
      <c r="L719" s="4">
        <v>2.5</v>
      </c>
      <c r="M719" t="s">
        <v>638</v>
      </c>
      <c r="N719" t="s">
        <v>631</v>
      </c>
      <c r="P719" t="s">
        <v>632</v>
      </c>
      <c r="Q719" s="5"/>
      <c r="S719" s="3">
        <f t="shared" si="36"/>
        <v>364.7106021</v>
      </c>
      <c r="T719" s="28"/>
      <c r="U719" s="3">
        <f t="shared" si="27"/>
        <v>0.1190957828</v>
      </c>
      <c r="V719" t="s">
        <v>488</v>
      </c>
      <c r="W719" t="s">
        <v>38</v>
      </c>
      <c r="X719" t="s">
        <v>633</v>
      </c>
      <c r="Y719" s="11" t="s">
        <v>634</v>
      </c>
      <c r="AB719" s="1">
        <v>756.81</v>
      </c>
      <c r="AC719">
        <v>2.0</v>
      </c>
      <c r="AD719">
        <v>17.0</v>
      </c>
      <c r="AE719">
        <f t="shared" si="28"/>
        <v>34</v>
      </c>
      <c r="AF719">
        <f t="shared" si="29"/>
        <v>22.25911765</v>
      </c>
      <c r="AG719" t="s">
        <v>418</v>
      </c>
      <c r="AH719" s="11" t="s">
        <v>419</v>
      </c>
      <c r="AI719" s="6">
        <v>96163.0</v>
      </c>
      <c r="AJ719" s="7">
        <v>300.0</v>
      </c>
      <c r="AK719" s="3">
        <f t="shared" si="30"/>
        <v>10884.95756</v>
      </c>
      <c r="AL719" s="1" t="str">
        <f t="shared" si="9"/>
        <v/>
      </c>
      <c r="AM719" s="1">
        <v>204.0</v>
      </c>
      <c r="AN719" s="1">
        <v>48.0</v>
      </c>
    </row>
    <row r="720" ht="13.5" customHeight="1">
      <c r="A720">
        <v>400.0</v>
      </c>
      <c r="C720" s="1">
        <v>0.00287783</v>
      </c>
      <c r="D720">
        <v>123.077</v>
      </c>
      <c r="E720" s="3">
        <f t="shared" si="2"/>
        <v>0.2105468069</v>
      </c>
      <c r="F720">
        <v>6.0</v>
      </c>
      <c r="I720" s="3">
        <f t="shared" si="3"/>
        <v>0.0005263670171</v>
      </c>
      <c r="J720" t="str">
        <f t="shared" si="4"/>
        <v/>
      </c>
      <c r="L720" s="4">
        <v>2.5</v>
      </c>
      <c r="M720" t="s">
        <v>638</v>
      </c>
      <c r="N720" t="s">
        <v>631</v>
      </c>
      <c r="P720" t="s">
        <v>632</v>
      </c>
      <c r="Q720" s="5"/>
      <c r="S720" s="3">
        <f t="shared" si="36"/>
        <v>347.4840418</v>
      </c>
      <c r="T720" s="28"/>
      <c r="U720" s="3">
        <f t="shared" si="27"/>
        <v>0.2105468069</v>
      </c>
      <c r="V720" t="s">
        <v>488</v>
      </c>
      <c r="W720" t="s">
        <v>38</v>
      </c>
      <c r="X720" t="s">
        <v>633</v>
      </c>
      <c r="Y720" s="11" t="s">
        <v>634</v>
      </c>
      <c r="AB720" s="1">
        <v>756.81</v>
      </c>
      <c r="AC720">
        <v>2.0</v>
      </c>
      <c r="AD720">
        <v>17.0</v>
      </c>
      <c r="AE720">
        <f t="shared" si="28"/>
        <v>34</v>
      </c>
      <c r="AF720">
        <f t="shared" si="29"/>
        <v>22.25911765</v>
      </c>
      <c r="AG720" t="s">
        <v>418</v>
      </c>
      <c r="AH720" s="11" t="s">
        <v>419</v>
      </c>
      <c r="AI720" s="6">
        <v>96163.0</v>
      </c>
      <c r="AJ720" s="7">
        <v>300.0</v>
      </c>
      <c r="AK720" s="3">
        <f t="shared" si="30"/>
        <v>15147.94793</v>
      </c>
      <c r="AL720" s="1" t="str">
        <f t="shared" si="9"/>
        <v/>
      </c>
      <c r="AM720" s="1">
        <v>204.0</v>
      </c>
      <c r="AN720" s="1">
        <v>48.0</v>
      </c>
    </row>
    <row r="721" ht="13.5" customHeight="1">
      <c r="A721">
        <v>700.0</v>
      </c>
      <c r="C721" s="1">
        <v>0.00330908</v>
      </c>
      <c r="D721">
        <v>162.016</v>
      </c>
      <c r="E721" s="3">
        <f t="shared" si="2"/>
        <v>0.555273036</v>
      </c>
      <c r="F721">
        <v>6.0</v>
      </c>
      <c r="I721" s="3">
        <f t="shared" si="3"/>
        <v>0.0007932471943</v>
      </c>
      <c r="J721" t="str">
        <f t="shared" si="4"/>
        <v/>
      </c>
      <c r="L721" s="4">
        <v>2.5</v>
      </c>
      <c r="M721" t="s">
        <v>638</v>
      </c>
      <c r="N721" t="s">
        <v>631</v>
      </c>
      <c r="P721" t="s">
        <v>632</v>
      </c>
      <c r="Q721" s="5"/>
      <c r="S721" s="3">
        <f t="shared" si="36"/>
        <v>302.1987985</v>
      </c>
      <c r="T721" s="28"/>
      <c r="U721" s="3">
        <f t="shared" si="27"/>
        <v>0.555273036</v>
      </c>
      <c r="V721" t="s">
        <v>488</v>
      </c>
      <c r="W721" t="s">
        <v>38</v>
      </c>
      <c r="X721" t="s">
        <v>633</v>
      </c>
      <c r="Y721" s="11" t="s">
        <v>634</v>
      </c>
      <c r="AB721" s="1">
        <v>756.81</v>
      </c>
      <c r="AC721">
        <v>2.0</v>
      </c>
      <c r="AD721">
        <v>17.0</v>
      </c>
      <c r="AE721">
        <f t="shared" si="28"/>
        <v>34</v>
      </c>
      <c r="AF721">
        <f t="shared" si="29"/>
        <v>22.25911765</v>
      </c>
      <c r="AG721" t="s">
        <v>418</v>
      </c>
      <c r="AH721" s="11" t="s">
        <v>419</v>
      </c>
      <c r="AI721" s="6">
        <v>96163.0</v>
      </c>
      <c r="AJ721" s="7">
        <v>300.0</v>
      </c>
      <c r="AK721" s="3">
        <f t="shared" si="30"/>
        <v>26249.18426</v>
      </c>
      <c r="AL721" s="1" t="str">
        <f t="shared" si="9"/>
        <v/>
      </c>
      <c r="AM721" s="1">
        <v>204.0</v>
      </c>
      <c r="AN721" s="1">
        <v>48.0</v>
      </c>
    </row>
    <row r="722" ht="13.5" customHeight="1">
      <c r="A722">
        <v>1000.0</v>
      </c>
      <c r="C722" s="1">
        <v>0.00339272</v>
      </c>
      <c r="D722">
        <v>189.903</v>
      </c>
      <c r="E722" s="3">
        <f t="shared" si="2"/>
        <v>1.062956843</v>
      </c>
      <c r="F722">
        <v>6.0</v>
      </c>
      <c r="I722" s="3">
        <f t="shared" si="3"/>
        <v>0.001062956843</v>
      </c>
      <c r="J722" t="str">
        <f t="shared" si="4"/>
        <v/>
      </c>
      <c r="L722" s="4">
        <v>2.5</v>
      </c>
      <c r="M722" t="s">
        <v>638</v>
      </c>
      <c r="N722" t="s">
        <v>631</v>
      </c>
      <c r="P722" t="s">
        <v>632</v>
      </c>
      <c r="Q722" s="5"/>
      <c r="S722" s="3">
        <f t="shared" si="36"/>
        <v>294.7487562</v>
      </c>
      <c r="T722" s="28"/>
      <c r="U722" s="3">
        <f t="shared" si="27"/>
        <v>1.062956843</v>
      </c>
      <c r="V722" t="s">
        <v>488</v>
      </c>
      <c r="W722" t="s">
        <v>38</v>
      </c>
      <c r="X722" t="s">
        <v>633</v>
      </c>
      <c r="Y722" s="11" t="s">
        <v>634</v>
      </c>
      <c r="AB722" s="1">
        <v>756.81</v>
      </c>
      <c r="AC722">
        <v>2.0</v>
      </c>
      <c r="AD722">
        <v>17.0</v>
      </c>
      <c r="AE722">
        <f t="shared" si="28"/>
        <v>34</v>
      </c>
      <c r="AF722">
        <f t="shared" si="29"/>
        <v>22.25911765</v>
      </c>
      <c r="AG722" t="s">
        <v>418</v>
      </c>
      <c r="AH722" s="11" t="s">
        <v>419</v>
      </c>
      <c r="AI722" s="6">
        <v>96163.0</v>
      </c>
      <c r="AJ722" s="7">
        <v>300.0</v>
      </c>
      <c r="AK722" s="3">
        <f t="shared" si="30"/>
        <v>36063.14941</v>
      </c>
      <c r="AL722" s="1" t="str">
        <f t="shared" si="9"/>
        <v/>
      </c>
      <c r="AM722" s="1">
        <v>204.0</v>
      </c>
      <c r="AN722" s="1">
        <v>48.0</v>
      </c>
    </row>
    <row r="723" ht="13.5" customHeight="1">
      <c r="A723">
        <v>300.0</v>
      </c>
      <c r="C723" s="1">
        <v>0.00473037</v>
      </c>
      <c r="D723">
        <v>107.699</v>
      </c>
      <c r="E723" s="3">
        <f t="shared" si="2"/>
        <v>0.07356131508</v>
      </c>
      <c r="F723">
        <v>6.0</v>
      </c>
      <c r="I723" s="3">
        <f t="shared" si="3"/>
        <v>0.0002452043836</v>
      </c>
      <c r="J723" t="str">
        <f t="shared" si="4"/>
        <v/>
      </c>
      <c r="L723" s="4">
        <v>2.0</v>
      </c>
      <c r="M723" t="s">
        <v>412</v>
      </c>
      <c r="N723" t="s">
        <v>631</v>
      </c>
      <c r="P723" t="s">
        <v>632</v>
      </c>
      <c r="Q723" s="5"/>
      <c r="S723" s="3">
        <f t="shared" si="36"/>
        <v>211.3999539</v>
      </c>
      <c r="T723" s="28"/>
      <c r="U723" s="3">
        <f t="shared" si="27"/>
        <v>0.07356131508</v>
      </c>
      <c r="V723" t="s">
        <v>488</v>
      </c>
      <c r="W723" t="s">
        <v>38</v>
      </c>
      <c r="X723" t="s">
        <v>633</v>
      </c>
      <c r="Y723" s="11" t="s">
        <v>634</v>
      </c>
      <c r="AB723" s="1">
        <v>747.0</v>
      </c>
      <c r="AC723">
        <v>2.0</v>
      </c>
      <c r="AD723">
        <v>17.0</v>
      </c>
      <c r="AE723">
        <f t="shared" si="28"/>
        <v>34</v>
      </c>
      <c r="AF723">
        <f t="shared" si="29"/>
        <v>21.97058824</v>
      </c>
      <c r="AG723" t="s">
        <v>418</v>
      </c>
      <c r="AH723" s="11" t="s">
        <v>419</v>
      </c>
      <c r="AI723" s="6">
        <v>96163.0</v>
      </c>
      <c r="AJ723" s="7">
        <v>300.0</v>
      </c>
      <c r="AK723" s="3">
        <f t="shared" si="30"/>
        <v>11599.0746</v>
      </c>
      <c r="AL723" s="1" t="str">
        <f t="shared" si="9"/>
        <v/>
      </c>
      <c r="AM723" s="1">
        <v>204.0</v>
      </c>
      <c r="AN723" s="1">
        <v>48.0</v>
      </c>
    </row>
    <row r="724" ht="13.5" customHeight="1">
      <c r="A724">
        <v>400.0</v>
      </c>
      <c r="C724" s="1">
        <v>0.00481344</v>
      </c>
      <c r="D724">
        <v>134.608</v>
      </c>
      <c r="E724" s="3">
        <f t="shared" si="2"/>
        <v>0.150572677</v>
      </c>
      <c r="F724">
        <v>6.0</v>
      </c>
      <c r="I724" s="3">
        <f t="shared" si="3"/>
        <v>0.0003764316926</v>
      </c>
      <c r="J724" t="str">
        <f t="shared" si="4"/>
        <v/>
      </c>
      <c r="L724" s="4">
        <v>2.0</v>
      </c>
      <c r="M724" t="s">
        <v>412</v>
      </c>
      <c r="N724" t="s">
        <v>631</v>
      </c>
      <c r="P724" t="s">
        <v>632</v>
      </c>
      <c r="Q724" s="5"/>
      <c r="S724" s="3">
        <f t="shared" si="36"/>
        <v>207.7516288</v>
      </c>
      <c r="T724" s="28"/>
      <c r="U724" s="3">
        <f t="shared" si="27"/>
        <v>0.150572677</v>
      </c>
      <c r="V724" t="s">
        <v>488</v>
      </c>
      <c r="W724" t="s">
        <v>38</v>
      </c>
      <c r="X724" t="s">
        <v>633</v>
      </c>
      <c r="Y724" s="11" t="s">
        <v>634</v>
      </c>
      <c r="AB724" s="1">
        <v>747.0</v>
      </c>
      <c r="AC724">
        <v>2.0</v>
      </c>
      <c r="AD724">
        <v>17.0</v>
      </c>
      <c r="AE724">
        <f t="shared" si="28"/>
        <v>34</v>
      </c>
      <c r="AF724">
        <f t="shared" si="29"/>
        <v>21.97058824</v>
      </c>
      <c r="AG724" t="s">
        <v>418</v>
      </c>
      <c r="AH724" s="11" t="s">
        <v>419</v>
      </c>
      <c r="AI724" s="6">
        <v>96163.0</v>
      </c>
      <c r="AJ724" s="7">
        <v>300.0</v>
      </c>
      <c r="AK724" s="3">
        <f t="shared" si="30"/>
        <v>18119.31366</v>
      </c>
      <c r="AL724" s="1" t="str">
        <f t="shared" si="9"/>
        <v/>
      </c>
      <c r="AM724" s="1">
        <v>204.0</v>
      </c>
      <c r="AN724" s="1">
        <v>48.0</v>
      </c>
    </row>
    <row r="725" ht="13.5" customHeight="1">
      <c r="A725">
        <v>700.0</v>
      </c>
      <c r="C725" s="1">
        <v>0.0048781</v>
      </c>
      <c r="D725">
        <v>163.937</v>
      </c>
      <c r="E725" s="3">
        <f t="shared" si="2"/>
        <v>0.3856570792</v>
      </c>
      <c r="F725">
        <v>6.0</v>
      </c>
      <c r="I725" s="3">
        <f t="shared" si="3"/>
        <v>0.0005509386845</v>
      </c>
      <c r="J725" t="str">
        <f t="shared" si="4"/>
        <v/>
      </c>
      <c r="L725" s="4">
        <v>2.0</v>
      </c>
      <c r="M725" t="s">
        <v>412</v>
      </c>
      <c r="N725" t="s">
        <v>631</v>
      </c>
      <c r="P725" t="s">
        <v>632</v>
      </c>
      <c r="Q725" s="5"/>
      <c r="S725" s="3">
        <f t="shared" si="36"/>
        <v>204.9978475</v>
      </c>
      <c r="T725" s="28"/>
      <c r="U725" s="3">
        <f t="shared" si="27"/>
        <v>0.3856570792</v>
      </c>
      <c r="V725" t="s">
        <v>488</v>
      </c>
      <c r="W725" t="s">
        <v>38</v>
      </c>
      <c r="X725" t="s">
        <v>633</v>
      </c>
      <c r="Y725" s="11" t="s">
        <v>634</v>
      </c>
      <c r="AB725" s="1">
        <v>747.0</v>
      </c>
      <c r="AC725">
        <v>2.0</v>
      </c>
      <c r="AD725">
        <v>17.0</v>
      </c>
      <c r="AE725">
        <f t="shared" si="28"/>
        <v>34</v>
      </c>
      <c r="AF725">
        <f t="shared" si="29"/>
        <v>21.97058824</v>
      </c>
      <c r="AG725" t="s">
        <v>418</v>
      </c>
      <c r="AH725" s="11" t="s">
        <v>419</v>
      </c>
      <c r="AI725" s="6">
        <v>96163.0</v>
      </c>
      <c r="AJ725" s="7">
        <v>300.0</v>
      </c>
      <c r="AK725" s="3">
        <f t="shared" si="30"/>
        <v>26875.33997</v>
      </c>
      <c r="AL725" s="1" t="str">
        <f t="shared" si="9"/>
        <v/>
      </c>
      <c r="AM725" s="1">
        <v>204.0</v>
      </c>
      <c r="AN725" s="1">
        <v>48.0</v>
      </c>
    </row>
    <row r="726" ht="13.5" customHeight="1">
      <c r="A726">
        <v>1000.0</v>
      </c>
      <c r="C726" s="1">
        <v>0.00499442</v>
      </c>
      <c r="D726">
        <v>117.784</v>
      </c>
      <c r="E726" s="3">
        <f t="shared" si="2"/>
        <v>0.277771406</v>
      </c>
      <c r="F726">
        <v>6.0</v>
      </c>
      <c r="I726" s="3">
        <f t="shared" si="3"/>
        <v>0.000277771406</v>
      </c>
      <c r="J726" t="str">
        <f t="shared" si="4"/>
        <v/>
      </c>
      <c r="L726" s="4">
        <v>2.0</v>
      </c>
      <c r="M726" t="s">
        <v>412</v>
      </c>
      <c r="N726" t="s">
        <v>631</v>
      </c>
      <c r="P726" t="s">
        <v>632</v>
      </c>
      <c r="Q726" s="5"/>
      <c r="S726" s="3">
        <f t="shared" si="36"/>
        <v>200.2234494</v>
      </c>
      <c r="T726" s="28"/>
      <c r="U726" s="3">
        <f t="shared" si="27"/>
        <v>0.277771406</v>
      </c>
      <c r="V726" t="s">
        <v>488</v>
      </c>
      <c r="W726" t="s">
        <v>38</v>
      </c>
      <c r="X726" t="s">
        <v>633</v>
      </c>
      <c r="Y726" s="11" t="s">
        <v>634</v>
      </c>
      <c r="AB726" s="1">
        <v>747.0</v>
      </c>
      <c r="AC726">
        <v>2.0</v>
      </c>
      <c r="AD726">
        <v>17.0</v>
      </c>
      <c r="AE726">
        <f t="shared" si="28"/>
        <v>34</v>
      </c>
      <c r="AF726">
        <f t="shared" si="29"/>
        <v>21.97058824</v>
      </c>
      <c r="AG726" t="s">
        <v>418</v>
      </c>
      <c r="AH726" s="11" t="s">
        <v>419</v>
      </c>
      <c r="AI726" s="6">
        <v>96163.0</v>
      </c>
      <c r="AJ726" s="7">
        <v>300.0</v>
      </c>
      <c r="AK726" s="3">
        <f t="shared" si="30"/>
        <v>13873.07066</v>
      </c>
      <c r="AL726" s="1" t="str">
        <f t="shared" si="9"/>
        <v/>
      </c>
      <c r="AM726" s="1">
        <v>204.0</v>
      </c>
      <c r="AN726" s="1">
        <v>48.0</v>
      </c>
    </row>
    <row r="727" ht="13.5" customHeight="1">
      <c r="A727">
        <v>300.0</v>
      </c>
      <c r="C727" s="1">
        <v>0.0104532</v>
      </c>
      <c r="D727">
        <v>-87.0125</v>
      </c>
      <c r="E727" s="3">
        <f t="shared" si="2"/>
        <v>0.02172877728</v>
      </c>
      <c r="F727">
        <v>6.0</v>
      </c>
      <c r="I727" s="3">
        <f t="shared" si="3"/>
        <v>0.00007242925761</v>
      </c>
      <c r="J727" t="str">
        <f t="shared" si="4"/>
        <v/>
      </c>
      <c r="L727" s="4">
        <v>1.0</v>
      </c>
      <c r="M727" t="s">
        <v>639</v>
      </c>
      <c r="N727" t="s">
        <v>631</v>
      </c>
      <c r="P727" t="s">
        <v>632</v>
      </c>
      <c r="Q727" s="5"/>
      <c r="S727" s="3">
        <f t="shared" si="36"/>
        <v>95.66448552</v>
      </c>
      <c r="T727" s="28"/>
      <c r="U727" s="3">
        <f t="shared" si="27"/>
        <v>0.02172877728</v>
      </c>
      <c r="V727" t="s">
        <v>488</v>
      </c>
      <c r="W727" t="s">
        <v>38</v>
      </c>
      <c r="X727" t="s">
        <v>633</v>
      </c>
      <c r="Y727" s="11" t="s">
        <v>634</v>
      </c>
      <c r="AB727" s="1">
        <v>747.0</v>
      </c>
      <c r="AC727">
        <v>2.0</v>
      </c>
      <c r="AD727">
        <v>17.0</v>
      </c>
      <c r="AE727">
        <f t="shared" si="28"/>
        <v>34</v>
      </c>
      <c r="AF727">
        <f t="shared" si="29"/>
        <v>21.97058824</v>
      </c>
      <c r="AG727" t="s">
        <v>418</v>
      </c>
      <c r="AH727" s="11" t="s">
        <v>419</v>
      </c>
      <c r="AI727" s="6">
        <v>96163.0</v>
      </c>
      <c r="AJ727" s="7">
        <v>300.0</v>
      </c>
      <c r="AK727" s="3">
        <f t="shared" si="30"/>
        <v>7571.175156</v>
      </c>
      <c r="AL727" s="1" t="str">
        <f t="shared" si="9"/>
        <v/>
      </c>
      <c r="AM727" s="1">
        <v>204.0</v>
      </c>
      <c r="AN727" s="1">
        <v>48.0</v>
      </c>
    </row>
    <row r="728" ht="13.5" customHeight="1">
      <c r="A728">
        <v>400.0</v>
      </c>
      <c r="C728" s="1">
        <v>0.00985308</v>
      </c>
      <c r="D728">
        <v>-102.424</v>
      </c>
      <c r="E728" s="3">
        <f t="shared" si="2"/>
        <v>0.04258841205</v>
      </c>
      <c r="F728">
        <v>6.0</v>
      </c>
      <c r="I728" s="3">
        <f t="shared" si="3"/>
        <v>0.0001064710301</v>
      </c>
      <c r="J728" t="str">
        <f t="shared" si="4"/>
        <v/>
      </c>
      <c r="L728" s="4">
        <v>1.0</v>
      </c>
      <c r="M728" t="s">
        <v>639</v>
      </c>
      <c r="N728" t="s">
        <v>631</v>
      </c>
      <c r="P728" t="s">
        <v>632</v>
      </c>
      <c r="Q728" s="5"/>
      <c r="S728" s="3">
        <f t="shared" si="36"/>
        <v>101.4911073</v>
      </c>
      <c r="T728" s="28"/>
      <c r="U728" s="3">
        <f t="shared" si="27"/>
        <v>0.04258841205</v>
      </c>
      <c r="V728" t="s">
        <v>488</v>
      </c>
      <c r="W728" t="s">
        <v>38</v>
      </c>
      <c r="X728" t="s">
        <v>633</v>
      </c>
      <c r="Y728" s="11" t="s">
        <v>634</v>
      </c>
      <c r="AB728" s="1">
        <v>747.0</v>
      </c>
      <c r="AC728">
        <v>2.0</v>
      </c>
      <c r="AD728">
        <v>17.0</v>
      </c>
      <c r="AE728">
        <f t="shared" si="28"/>
        <v>34</v>
      </c>
      <c r="AF728">
        <f t="shared" si="29"/>
        <v>21.97058824</v>
      </c>
      <c r="AG728" t="s">
        <v>418</v>
      </c>
      <c r="AH728" s="11" t="s">
        <v>419</v>
      </c>
      <c r="AI728" s="6">
        <v>96163.0</v>
      </c>
      <c r="AJ728" s="7">
        <v>300.0</v>
      </c>
      <c r="AK728" s="3">
        <f t="shared" si="30"/>
        <v>10490.67578</v>
      </c>
      <c r="AL728" s="1" t="str">
        <f t="shared" si="9"/>
        <v/>
      </c>
      <c r="AM728" s="1">
        <v>204.0</v>
      </c>
      <c r="AN728" s="1">
        <v>48.0</v>
      </c>
    </row>
    <row r="729" ht="13.5" customHeight="1">
      <c r="A729">
        <v>700.0</v>
      </c>
      <c r="C729" s="1">
        <v>0.00608923</v>
      </c>
      <c r="D729">
        <v>-140.861</v>
      </c>
      <c r="E729" s="3">
        <f t="shared" si="2"/>
        <v>0.2280957514</v>
      </c>
      <c r="F729">
        <v>6.0</v>
      </c>
      <c r="I729" s="3">
        <f t="shared" si="3"/>
        <v>0.0003258510735</v>
      </c>
      <c r="J729" t="str">
        <f t="shared" si="4"/>
        <v/>
      </c>
      <c r="L729" s="4">
        <v>1.0</v>
      </c>
      <c r="M729" t="s">
        <v>639</v>
      </c>
      <c r="N729" t="s">
        <v>631</v>
      </c>
      <c r="P729" t="s">
        <v>632</v>
      </c>
      <c r="Q729" s="5"/>
      <c r="S729" s="3">
        <f t="shared" si="36"/>
        <v>164.2243765</v>
      </c>
      <c r="T729" s="28"/>
      <c r="U729" s="3">
        <f t="shared" si="27"/>
        <v>0.2280957514</v>
      </c>
      <c r="V729" t="s">
        <v>488</v>
      </c>
      <c r="W729" t="s">
        <v>38</v>
      </c>
      <c r="X729" t="s">
        <v>633</v>
      </c>
      <c r="Y729" s="11" t="s">
        <v>634</v>
      </c>
      <c r="AB729" s="1">
        <v>747.0</v>
      </c>
      <c r="AC729">
        <v>2.0</v>
      </c>
      <c r="AD729">
        <v>17.0</v>
      </c>
      <c r="AE729">
        <f t="shared" si="28"/>
        <v>34</v>
      </c>
      <c r="AF729">
        <f t="shared" si="29"/>
        <v>21.97058824</v>
      </c>
      <c r="AG729" t="s">
        <v>418</v>
      </c>
      <c r="AH729" s="11" t="s">
        <v>419</v>
      </c>
      <c r="AI729" s="6">
        <v>96163.0</v>
      </c>
      <c r="AJ729" s="7">
        <v>300.0</v>
      </c>
      <c r="AK729" s="3">
        <f t="shared" si="30"/>
        <v>19841.82132</v>
      </c>
      <c r="AL729" s="1" t="str">
        <f t="shared" si="9"/>
        <v/>
      </c>
      <c r="AM729" s="1">
        <v>204.0</v>
      </c>
      <c r="AN729" s="1">
        <v>48.0</v>
      </c>
    </row>
    <row r="730" ht="13.5" customHeight="1">
      <c r="A730">
        <v>1000.0</v>
      </c>
      <c r="C730" s="1">
        <v>0.00448351</v>
      </c>
      <c r="D730">
        <v>-138.009</v>
      </c>
      <c r="E730" s="3">
        <f t="shared" si="2"/>
        <v>0.4248119014</v>
      </c>
      <c r="F730">
        <v>6.0</v>
      </c>
      <c r="I730" s="3">
        <f t="shared" si="3"/>
        <v>0.0004248119014</v>
      </c>
      <c r="J730" t="str">
        <f t="shared" si="4"/>
        <v/>
      </c>
      <c r="L730" s="4">
        <v>1.0</v>
      </c>
      <c r="M730" t="s">
        <v>639</v>
      </c>
      <c r="N730" t="s">
        <v>631</v>
      </c>
      <c r="P730" t="s">
        <v>632</v>
      </c>
      <c r="Q730" s="5"/>
      <c r="S730" s="3">
        <f t="shared" si="36"/>
        <v>223.0395382</v>
      </c>
      <c r="T730" s="28"/>
      <c r="U730" s="3">
        <f t="shared" si="27"/>
        <v>0.4248119014</v>
      </c>
      <c r="V730" t="s">
        <v>488</v>
      </c>
      <c r="W730" t="s">
        <v>38</v>
      </c>
      <c r="X730" t="s">
        <v>633</v>
      </c>
      <c r="Y730" s="11" t="s">
        <v>634</v>
      </c>
      <c r="AB730" s="1">
        <v>747.0</v>
      </c>
      <c r="AC730">
        <v>2.0</v>
      </c>
      <c r="AD730">
        <v>17.0</v>
      </c>
      <c r="AE730">
        <f t="shared" si="28"/>
        <v>34</v>
      </c>
      <c r="AF730">
        <f t="shared" si="29"/>
        <v>21.97058824</v>
      </c>
      <c r="AG730" t="s">
        <v>418</v>
      </c>
      <c r="AH730" s="11" t="s">
        <v>419</v>
      </c>
      <c r="AI730" s="6">
        <v>96163.0</v>
      </c>
      <c r="AJ730" s="7">
        <v>300.0</v>
      </c>
      <c r="AK730" s="3">
        <f t="shared" si="30"/>
        <v>19046.48408</v>
      </c>
      <c r="AL730" s="1" t="str">
        <f t="shared" si="9"/>
        <v/>
      </c>
      <c r="AM730" s="1">
        <v>204.0</v>
      </c>
      <c r="AN730" s="1">
        <v>48.0</v>
      </c>
    </row>
    <row r="731" ht="13.5" customHeight="1">
      <c r="A731">
        <v>300.0</v>
      </c>
      <c r="C731" s="1">
        <v>0.0609811</v>
      </c>
      <c r="D731">
        <v>16.3458</v>
      </c>
      <c r="E731" s="3">
        <f t="shared" si="2"/>
        <v>0.0001314432722</v>
      </c>
      <c r="F731">
        <v>6.0</v>
      </c>
      <c r="I731" s="3">
        <f t="shared" si="3"/>
        <v>0.0000004381442408</v>
      </c>
      <c r="J731" t="str">
        <f t="shared" si="4"/>
        <v/>
      </c>
      <c r="L731" s="4">
        <v>1.5</v>
      </c>
      <c r="M731" t="s">
        <v>640</v>
      </c>
      <c r="N731" t="s">
        <v>631</v>
      </c>
      <c r="P731" t="s">
        <v>632</v>
      </c>
      <c r="Q731" s="5"/>
      <c r="S731" s="3">
        <f t="shared" si="36"/>
        <v>16.39852348</v>
      </c>
      <c r="T731" s="28"/>
      <c r="U731" s="3">
        <f t="shared" si="27"/>
        <v>0.0001314432722</v>
      </c>
      <c r="V731" t="s">
        <v>488</v>
      </c>
      <c r="W731" t="s">
        <v>38</v>
      </c>
      <c r="X731" t="s">
        <v>633</v>
      </c>
      <c r="Y731" s="11" t="s">
        <v>634</v>
      </c>
      <c r="AB731" s="1">
        <v>747.0</v>
      </c>
      <c r="AC731">
        <v>2.0</v>
      </c>
      <c r="AD731">
        <v>17.0</v>
      </c>
      <c r="AE731">
        <f t="shared" si="28"/>
        <v>34</v>
      </c>
      <c r="AF731">
        <f t="shared" si="29"/>
        <v>21.97058824</v>
      </c>
      <c r="AG731" t="s">
        <v>418</v>
      </c>
      <c r="AH731" s="11" t="s">
        <v>419</v>
      </c>
      <c r="AI731" s="6">
        <v>96163.0</v>
      </c>
      <c r="AJ731" s="7">
        <v>300.0</v>
      </c>
      <c r="AK731" s="3">
        <f t="shared" si="30"/>
        <v>267.1851776</v>
      </c>
      <c r="AL731" s="1" t="str">
        <f t="shared" si="9"/>
        <v/>
      </c>
      <c r="AM731" s="1">
        <v>204.0</v>
      </c>
      <c r="AN731" s="1">
        <v>48.0</v>
      </c>
    </row>
    <row r="732" ht="13.5" customHeight="1">
      <c r="A732">
        <v>400.0</v>
      </c>
      <c r="C732" s="1">
        <v>0.0446028</v>
      </c>
      <c r="D732">
        <v>12.0057</v>
      </c>
      <c r="E732" s="3">
        <f t="shared" si="2"/>
        <v>0.0001292625866</v>
      </c>
      <c r="F732">
        <v>6.0</v>
      </c>
      <c r="I732" s="3">
        <f t="shared" si="3"/>
        <v>0.0000003231564666</v>
      </c>
      <c r="J732" t="str">
        <f t="shared" si="4"/>
        <v/>
      </c>
      <c r="L732" s="4">
        <v>1.5</v>
      </c>
      <c r="M732" t="s">
        <v>640</v>
      </c>
      <c r="N732" t="s">
        <v>631</v>
      </c>
      <c r="P732" t="s">
        <v>632</v>
      </c>
      <c r="Q732" s="5"/>
      <c r="S732" s="3">
        <f t="shared" si="36"/>
        <v>22.42011712</v>
      </c>
      <c r="T732" s="28"/>
      <c r="U732" s="3">
        <f t="shared" si="27"/>
        <v>0.0001292625866</v>
      </c>
      <c r="V732" t="s">
        <v>488</v>
      </c>
      <c r="W732" t="s">
        <v>38</v>
      </c>
      <c r="X732" t="s">
        <v>633</v>
      </c>
      <c r="Y732" s="11" t="s">
        <v>634</v>
      </c>
      <c r="AB732" s="1">
        <v>747.0</v>
      </c>
      <c r="AC732">
        <v>2.0</v>
      </c>
      <c r="AD732">
        <v>17.0</v>
      </c>
      <c r="AE732">
        <f t="shared" si="28"/>
        <v>34</v>
      </c>
      <c r="AF732">
        <f t="shared" si="29"/>
        <v>21.97058824</v>
      </c>
      <c r="AG732" t="s">
        <v>418</v>
      </c>
      <c r="AH732" s="11" t="s">
        <v>419</v>
      </c>
      <c r="AI732" s="6">
        <v>96163.0</v>
      </c>
      <c r="AJ732" s="7">
        <v>300.0</v>
      </c>
      <c r="AK732" s="3">
        <f t="shared" si="30"/>
        <v>144.1368325</v>
      </c>
      <c r="AL732" s="1" t="str">
        <f t="shared" si="9"/>
        <v/>
      </c>
      <c r="AM732" s="1">
        <v>204.0</v>
      </c>
      <c r="AN732" s="1">
        <v>48.0</v>
      </c>
    </row>
    <row r="733" ht="13.5" customHeight="1">
      <c r="A733">
        <v>700.0</v>
      </c>
      <c r="C733" s="1">
        <v>0.011935</v>
      </c>
      <c r="D733">
        <v>-35.5636</v>
      </c>
      <c r="E733" s="3">
        <f t="shared" si="2"/>
        <v>0.007418003783</v>
      </c>
      <c r="F733">
        <v>6.0</v>
      </c>
      <c r="I733" s="3">
        <f t="shared" si="3"/>
        <v>0.00001059714826</v>
      </c>
      <c r="J733" t="str">
        <f t="shared" si="4"/>
        <v/>
      </c>
      <c r="L733" s="4">
        <v>1.5</v>
      </c>
      <c r="M733" t="s">
        <v>640</v>
      </c>
      <c r="N733" t="s">
        <v>631</v>
      </c>
      <c r="P733" t="s">
        <v>632</v>
      </c>
      <c r="Q733" s="5"/>
      <c r="S733" s="3">
        <f t="shared" si="36"/>
        <v>83.78718056</v>
      </c>
      <c r="T733" s="28"/>
      <c r="U733" s="3">
        <f t="shared" si="27"/>
        <v>0.007418003783</v>
      </c>
      <c r="V733" t="s">
        <v>488</v>
      </c>
      <c r="W733" t="s">
        <v>38</v>
      </c>
      <c r="X733" t="s">
        <v>633</v>
      </c>
      <c r="Y733" s="11" t="s">
        <v>634</v>
      </c>
      <c r="AB733" s="1">
        <v>747.0</v>
      </c>
      <c r="AC733">
        <v>2.0</v>
      </c>
      <c r="AD733">
        <v>17.0</v>
      </c>
      <c r="AE733">
        <f t="shared" si="28"/>
        <v>34</v>
      </c>
      <c r="AF733">
        <f t="shared" si="29"/>
        <v>21.97058824</v>
      </c>
      <c r="AG733" t="s">
        <v>418</v>
      </c>
      <c r="AH733" s="11" t="s">
        <v>419</v>
      </c>
      <c r="AI733" s="6">
        <v>96163.0</v>
      </c>
      <c r="AJ733" s="7">
        <v>300.0</v>
      </c>
      <c r="AK733" s="3">
        <f t="shared" si="30"/>
        <v>1264.769645</v>
      </c>
      <c r="AL733" s="1" t="str">
        <f t="shared" si="9"/>
        <v/>
      </c>
      <c r="AM733" s="1">
        <v>204.0</v>
      </c>
      <c r="AN733" s="1">
        <v>48.0</v>
      </c>
    </row>
    <row r="734" ht="13.5" customHeight="1">
      <c r="A734">
        <v>1000.0</v>
      </c>
      <c r="C734" s="1">
        <v>0.00397477</v>
      </c>
      <c r="D734">
        <v>-89.9103</v>
      </c>
      <c r="E734" s="3">
        <f t="shared" si="2"/>
        <v>0.2033793665</v>
      </c>
      <c r="F734">
        <v>6.0</v>
      </c>
      <c r="I734" s="3">
        <f t="shared" si="3"/>
        <v>0.0002033793665</v>
      </c>
      <c r="J734" t="str">
        <f t="shared" si="4"/>
        <v/>
      </c>
      <c r="L734" s="4">
        <v>1.5</v>
      </c>
      <c r="M734" t="s">
        <v>640</v>
      </c>
      <c r="N734" t="s">
        <v>631</v>
      </c>
      <c r="P734" t="s">
        <v>632</v>
      </c>
      <c r="Q734" s="5"/>
      <c r="S734" s="3">
        <f t="shared" si="36"/>
        <v>251.5868843</v>
      </c>
      <c r="T734" s="28"/>
      <c r="U734" s="3">
        <f t="shared" si="27"/>
        <v>0.2033793665</v>
      </c>
      <c r="V734" t="s">
        <v>488</v>
      </c>
      <c r="W734" t="s">
        <v>38</v>
      </c>
      <c r="X734" t="s">
        <v>633</v>
      </c>
      <c r="Y734" s="11" t="s">
        <v>634</v>
      </c>
      <c r="AA734" t="s">
        <v>641</v>
      </c>
      <c r="AB734" s="1">
        <v>747.0</v>
      </c>
      <c r="AC734">
        <v>2.0</v>
      </c>
      <c r="AD734">
        <v>17.0</v>
      </c>
      <c r="AE734">
        <f t="shared" si="28"/>
        <v>34</v>
      </c>
      <c r="AF734">
        <f t="shared" si="29"/>
        <v>21.97058824</v>
      </c>
      <c r="AG734" t="s">
        <v>418</v>
      </c>
      <c r="AH734" s="11" t="s">
        <v>419</v>
      </c>
      <c r="AI734" s="6">
        <v>96163.0</v>
      </c>
      <c r="AJ734" s="7">
        <v>300.0</v>
      </c>
      <c r="AK734" s="3">
        <f t="shared" si="30"/>
        <v>8083.862046</v>
      </c>
      <c r="AL734" s="1" t="str">
        <f t="shared" si="9"/>
        <v/>
      </c>
      <c r="AM734" s="1">
        <v>204.0</v>
      </c>
      <c r="AN734" s="1">
        <v>48.0</v>
      </c>
    </row>
    <row r="735" ht="13.5" customHeight="1">
      <c r="A735">
        <v>300.0</v>
      </c>
      <c r="C735" s="1">
        <v>0.00164306</v>
      </c>
      <c r="D735">
        <v>108.391</v>
      </c>
      <c r="E735" s="3">
        <f t="shared" si="2"/>
        <v>0.2145133266</v>
      </c>
      <c r="F735">
        <v>6.0</v>
      </c>
      <c r="I735" s="3">
        <f t="shared" si="3"/>
        <v>0.0007150444221</v>
      </c>
      <c r="J735">
        <f t="shared" si="4"/>
        <v>0.1340708291</v>
      </c>
      <c r="K735">
        <v>1.6</v>
      </c>
      <c r="L735" s="4">
        <v>3.0</v>
      </c>
      <c r="M735" t="s">
        <v>642</v>
      </c>
      <c r="N735" t="s">
        <v>643</v>
      </c>
      <c r="P735" t="s">
        <v>644</v>
      </c>
      <c r="Q735" s="5"/>
      <c r="S735" s="3">
        <f t="shared" si="36"/>
        <v>608.6205008</v>
      </c>
      <c r="T735" s="28"/>
      <c r="U735" s="3">
        <f t="shared" si="27"/>
        <v>0.2145133266</v>
      </c>
      <c r="V735" t="s">
        <v>488</v>
      </c>
      <c r="W735" t="s">
        <v>38</v>
      </c>
      <c r="X735" t="s">
        <v>633</v>
      </c>
      <c r="Y735" s="11" t="s">
        <v>634</v>
      </c>
      <c r="AB735" s="1">
        <v>752.85</v>
      </c>
      <c r="AC735">
        <v>2.0</v>
      </c>
      <c r="AD735">
        <v>17.0</v>
      </c>
      <c r="AE735">
        <f t="shared" si="28"/>
        <v>34</v>
      </c>
      <c r="AF735">
        <f t="shared" si="29"/>
        <v>22.14264706</v>
      </c>
      <c r="AG735" t="s">
        <v>645</v>
      </c>
      <c r="AH735" s="11" t="s">
        <v>646</v>
      </c>
      <c r="AI735" s="6">
        <v>280118.0</v>
      </c>
      <c r="AJ735" s="7">
        <v>295.0</v>
      </c>
      <c r="AK735" s="3">
        <f t="shared" si="30"/>
        <v>11748.60888</v>
      </c>
      <c r="AL735" s="1">
        <f t="shared" si="9"/>
        <v>0.2784438791</v>
      </c>
      <c r="AM735" s="1">
        <v>204.0</v>
      </c>
      <c r="AN735" s="1">
        <v>48.0</v>
      </c>
    </row>
    <row r="736" ht="13.5" customHeight="1">
      <c r="A736">
        <v>400.0</v>
      </c>
      <c r="C736" s="1">
        <v>0.00183033</v>
      </c>
      <c r="D736">
        <v>142.661</v>
      </c>
      <c r="E736" s="3">
        <f t="shared" si="2"/>
        <v>0.4447757709</v>
      </c>
      <c r="F736">
        <v>6.0</v>
      </c>
      <c r="I736" s="3">
        <f t="shared" si="3"/>
        <v>0.001111939427</v>
      </c>
      <c r="J736">
        <f t="shared" si="4"/>
        <v>0.2779848568</v>
      </c>
      <c r="K736">
        <v>1.6</v>
      </c>
      <c r="L736" s="4">
        <v>3.0</v>
      </c>
      <c r="M736" t="s">
        <v>642</v>
      </c>
      <c r="N736" t="s">
        <v>643</v>
      </c>
      <c r="P736" t="s">
        <v>644</v>
      </c>
      <c r="Q736" s="5"/>
      <c r="S736" s="3">
        <f t="shared" si="36"/>
        <v>546.3495654</v>
      </c>
      <c r="T736" s="28"/>
      <c r="U736" s="3">
        <f t="shared" si="27"/>
        <v>0.4447757709</v>
      </c>
      <c r="V736" t="s">
        <v>488</v>
      </c>
      <c r="W736" t="s">
        <v>38</v>
      </c>
      <c r="X736" t="s">
        <v>633</v>
      </c>
      <c r="Y736" s="11" t="s">
        <v>634</v>
      </c>
      <c r="AB736" s="1">
        <v>752.85</v>
      </c>
      <c r="AC736">
        <v>2.0</v>
      </c>
      <c r="AD736">
        <v>17.0</v>
      </c>
      <c r="AE736">
        <f t="shared" si="28"/>
        <v>34</v>
      </c>
      <c r="AF736">
        <f t="shared" si="29"/>
        <v>22.14264706</v>
      </c>
      <c r="AG736" t="s">
        <v>645</v>
      </c>
      <c r="AH736" s="11" t="s">
        <v>646</v>
      </c>
      <c r="AI736" s="6">
        <v>280118.0</v>
      </c>
      <c r="AJ736" s="7">
        <v>295.0</v>
      </c>
      <c r="AK736" s="3">
        <f t="shared" si="30"/>
        <v>20352.16092</v>
      </c>
      <c r="AL736" s="1">
        <f t="shared" si="9"/>
        <v>0.3332732349</v>
      </c>
      <c r="AM736" s="1">
        <v>204.0</v>
      </c>
      <c r="AN736" s="1">
        <v>48.0</v>
      </c>
    </row>
    <row r="737" ht="13.5" customHeight="1">
      <c r="A737" s="6">
        <v>700.0</v>
      </c>
      <c r="B737" s="6"/>
      <c r="C737" s="6">
        <v>0.00231764</v>
      </c>
      <c r="D737" s="6">
        <v>210.479</v>
      </c>
      <c r="E737" s="3">
        <f t="shared" si="2"/>
        <v>1.338041569</v>
      </c>
      <c r="F737" s="6">
        <v>6.0</v>
      </c>
      <c r="G737" s="6"/>
      <c r="H737" s="6"/>
      <c r="I737" s="3">
        <f t="shared" si="3"/>
        <v>0.001911487955</v>
      </c>
      <c r="J737">
        <f t="shared" si="4"/>
        <v>0.8522557761</v>
      </c>
      <c r="K737">
        <v>1.57</v>
      </c>
      <c r="L737" s="35">
        <v>3.0</v>
      </c>
      <c r="M737" s="6" t="s">
        <v>642</v>
      </c>
      <c r="N737" s="6" t="s">
        <v>643</v>
      </c>
      <c r="P737" t="s">
        <v>644</v>
      </c>
      <c r="Q737" s="5"/>
      <c r="S737" s="3">
        <f t="shared" si="36"/>
        <v>431.4733954</v>
      </c>
      <c r="T737" s="28"/>
      <c r="U737" s="3">
        <f t="shared" si="27"/>
        <v>1.338041569</v>
      </c>
      <c r="V737" t="s">
        <v>488</v>
      </c>
      <c r="W737" t="s">
        <v>38</v>
      </c>
      <c r="X737" t="s">
        <v>633</v>
      </c>
      <c r="Y737" s="11" t="s">
        <v>634</v>
      </c>
      <c r="AB737" s="1">
        <v>752.85</v>
      </c>
      <c r="AC737">
        <v>2.0</v>
      </c>
      <c r="AD737">
        <v>17.0</v>
      </c>
      <c r="AE737">
        <f t="shared" si="28"/>
        <v>34</v>
      </c>
      <c r="AF737">
        <f t="shared" si="29"/>
        <v>22.14264706</v>
      </c>
      <c r="AG737" t="s">
        <v>645</v>
      </c>
      <c r="AH737" s="11" t="s">
        <v>646</v>
      </c>
      <c r="AI737" s="6">
        <v>280118.0</v>
      </c>
      <c r="AJ737" s="7">
        <v>295.0</v>
      </c>
      <c r="AK737" s="3">
        <f t="shared" si="30"/>
        <v>44301.40944</v>
      </c>
      <c r="AL737" s="1">
        <f t="shared" si="9"/>
        <v>0.4693990823</v>
      </c>
      <c r="AM737" s="1">
        <v>204.0</v>
      </c>
      <c r="AN737" s="1">
        <v>48.0</v>
      </c>
    </row>
    <row r="738" ht="13.5" customHeight="1">
      <c r="A738" s="6">
        <v>300.0</v>
      </c>
      <c r="B738" s="6"/>
      <c r="C738" s="6">
        <v>0.00932355</v>
      </c>
      <c r="D738" s="6">
        <v>-177.252</v>
      </c>
      <c r="E738" s="3">
        <f t="shared" si="2"/>
        <v>0.1010932687</v>
      </c>
      <c r="F738" s="6">
        <v>7.0</v>
      </c>
      <c r="G738" s="6"/>
      <c r="H738" s="6"/>
      <c r="I738" s="3">
        <f t="shared" si="3"/>
        <v>0.0003369775622</v>
      </c>
      <c r="J738">
        <f t="shared" si="4"/>
        <v>0.0256</v>
      </c>
      <c r="K738">
        <v>3.9489558074714033</v>
      </c>
      <c r="L738" s="35">
        <v>0.0</v>
      </c>
      <c r="M738" s="6" t="s">
        <v>622</v>
      </c>
      <c r="N738" s="6" t="s">
        <v>647</v>
      </c>
      <c r="P738" t="s">
        <v>250</v>
      </c>
      <c r="Q738" s="5"/>
      <c r="S738" s="3">
        <f t="shared" si="36"/>
        <v>107.2552837</v>
      </c>
      <c r="T738" s="28"/>
      <c r="U738" s="3">
        <f t="shared" si="27"/>
        <v>0.1010932687</v>
      </c>
      <c r="V738" t="s">
        <v>624</v>
      </c>
      <c r="W738" t="s">
        <v>38</v>
      </c>
      <c r="X738" t="s">
        <v>648</v>
      </c>
      <c r="Y738" s="11" t="s">
        <v>649</v>
      </c>
      <c r="AB738" s="1">
        <v>226.87</v>
      </c>
      <c r="AC738">
        <v>4.0</v>
      </c>
      <c r="AD738">
        <v>3.0</v>
      </c>
      <c r="AE738">
        <f t="shared" si="28"/>
        <v>12</v>
      </c>
      <c r="AF738">
        <f t="shared" si="29"/>
        <v>18.90583333</v>
      </c>
      <c r="AG738" t="s">
        <v>480</v>
      </c>
      <c r="AH738" s="11" t="s">
        <v>481</v>
      </c>
      <c r="AI738" s="6">
        <v>646828.0</v>
      </c>
      <c r="AJ738" s="7">
        <v>300.0</v>
      </c>
      <c r="AK738" s="3">
        <f t="shared" si="30"/>
        <v>31418.2715</v>
      </c>
      <c r="AL738" s="1">
        <f t="shared" si="9"/>
        <v>0.01988142473</v>
      </c>
      <c r="AM738" s="1">
        <v>216.0</v>
      </c>
      <c r="AN738" s="1">
        <v>96.0</v>
      </c>
    </row>
    <row r="739" ht="13.5" customHeight="1">
      <c r="A739" s="6">
        <v>700.0</v>
      </c>
      <c r="B739" s="6"/>
      <c r="C739" s="6">
        <v>0.00236129</v>
      </c>
      <c r="D739" s="6">
        <v>-237.912</v>
      </c>
      <c r="E739" s="3">
        <f t="shared" si="2"/>
        <v>1.677959243</v>
      </c>
      <c r="F739" s="6">
        <v>7.0</v>
      </c>
      <c r="G739" s="6"/>
      <c r="H739" s="6"/>
      <c r="I739" s="3">
        <f t="shared" si="3"/>
        <v>0.002397084634</v>
      </c>
      <c r="J739">
        <f t="shared" si="4"/>
        <v>0.539</v>
      </c>
      <c r="K739">
        <v>3.113096926712908</v>
      </c>
      <c r="L739" s="35">
        <v>0.0</v>
      </c>
      <c r="M739" s="6" t="s">
        <v>622</v>
      </c>
      <c r="N739" s="6" t="s">
        <v>647</v>
      </c>
      <c r="P739" t="s">
        <v>250</v>
      </c>
      <c r="Q739" s="5"/>
      <c r="S739" s="3">
        <f t="shared" si="36"/>
        <v>423.4973256</v>
      </c>
      <c r="T739" s="28"/>
      <c r="U739" s="3">
        <f t="shared" si="27"/>
        <v>1.677959243</v>
      </c>
      <c r="V739" t="s">
        <v>624</v>
      </c>
      <c r="W739" t="s">
        <v>38</v>
      </c>
      <c r="X739" t="s">
        <v>648</v>
      </c>
      <c r="Y739" s="11" t="s">
        <v>649</v>
      </c>
      <c r="AB739" s="1">
        <v>226.87</v>
      </c>
      <c r="AC739">
        <v>4.0</v>
      </c>
      <c r="AD739">
        <v>3.0</v>
      </c>
      <c r="AE739">
        <f t="shared" si="28"/>
        <v>12</v>
      </c>
      <c r="AF739">
        <f t="shared" si="29"/>
        <v>18.90583333</v>
      </c>
      <c r="AG739" t="s">
        <v>480</v>
      </c>
      <c r="AH739" s="11" t="s">
        <v>481</v>
      </c>
      <c r="AI739" s="6">
        <v>646828.0</v>
      </c>
      <c r="AJ739" s="7">
        <v>300.0</v>
      </c>
      <c r="AK739" s="3">
        <f t="shared" si="30"/>
        <v>56602.11974</v>
      </c>
      <c r="AL739" s="1">
        <f t="shared" si="9"/>
        <v>0.2323517222</v>
      </c>
      <c r="AM739" s="1">
        <v>216.0</v>
      </c>
      <c r="AN739" s="1">
        <v>96.0</v>
      </c>
    </row>
    <row r="740" ht="13.5" customHeight="1">
      <c r="A740" s="6">
        <v>300.0</v>
      </c>
      <c r="B740" s="6"/>
      <c r="C740" s="6">
        <v>0.002408</v>
      </c>
      <c r="D740" s="6">
        <v>-250.0</v>
      </c>
      <c r="E740" s="3">
        <f t="shared" si="2"/>
        <v>0.778654485</v>
      </c>
      <c r="F740" s="6">
        <v>7.0</v>
      </c>
      <c r="G740" s="6"/>
      <c r="H740" s="6"/>
      <c r="I740" s="3">
        <f t="shared" si="3"/>
        <v>0.00259551495</v>
      </c>
      <c r="J740">
        <f t="shared" si="4"/>
        <v>0.2697</v>
      </c>
      <c r="K740">
        <v>2.8871134039667554</v>
      </c>
      <c r="L740" s="35">
        <v>0.002</v>
      </c>
      <c r="M740" s="6" t="s">
        <v>650</v>
      </c>
      <c r="N740" s="6" t="s">
        <v>651</v>
      </c>
      <c r="P740" t="s">
        <v>250</v>
      </c>
      <c r="Q740" s="5"/>
      <c r="S740" s="3">
        <f t="shared" si="36"/>
        <v>415.282392</v>
      </c>
      <c r="T740" s="28"/>
      <c r="U740" s="3">
        <f t="shared" si="27"/>
        <v>0.778654485</v>
      </c>
      <c r="V740" t="s">
        <v>624</v>
      </c>
      <c r="W740" t="s">
        <v>38</v>
      </c>
      <c r="X740" t="s">
        <v>648</v>
      </c>
      <c r="Y740" s="11" t="s">
        <v>649</v>
      </c>
      <c r="AB740" s="1">
        <v>226.87</v>
      </c>
      <c r="AC740">
        <v>4.0</v>
      </c>
      <c r="AD740">
        <v>3.0</v>
      </c>
      <c r="AE740">
        <f t="shared" si="28"/>
        <v>12</v>
      </c>
      <c r="AF740">
        <f t="shared" si="29"/>
        <v>18.90583333</v>
      </c>
      <c r="AG740" t="s">
        <v>480</v>
      </c>
      <c r="AH740" s="11" t="s">
        <v>481</v>
      </c>
      <c r="AI740" s="6">
        <v>646828.0</v>
      </c>
      <c r="AJ740" s="7">
        <v>300.0</v>
      </c>
      <c r="AK740" s="3">
        <f t="shared" si="30"/>
        <v>62500</v>
      </c>
      <c r="AL740" s="1">
        <f t="shared" si="9"/>
        <v>0.10529088</v>
      </c>
      <c r="AM740" s="1">
        <v>216.0</v>
      </c>
      <c r="AN740" s="1">
        <v>96.0</v>
      </c>
    </row>
    <row r="741" ht="13.5" customHeight="1">
      <c r="A741" s="6">
        <v>400.0</v>
      </c>
      <c r="B741" s="6"/>
      <c r="C741" s="6">
        <v>0.002168</v>
      </c>
      <c r="D741" s="6">
        <v>-281.0</v>
      </c>
      <c r="E741" s="3">
        <f t="shared" si="2"/>
        <v>1.456845018</v>
      </c>
      <c r="F741" s="6">
        <v>7.0</v>
      </c>
      <c r="G741" s="6"/>
      <c r="H741" s="6"/>
      <c r="I741" s="3">
        <f t="shared" si="3"/>
        <v>0.003642112546</v>
      </c>
      <c r="J741">
        <f t="shared" si="4"/>
        <v>0.537</v>
      </c>
      <c r="K741">
        <v>2.712932995251741</v>
      </c>
      <c r="L741" s="35">
        <v>0.002</v>
      </c>
      <c r="M741" s="6" t="s">
        <v>650</v>
      </c>
      <c r="N741" s="6" t="s">
        <v>651</v>
      </c>
      <c r="P741" t="s">
        <v>250</v>
      </c>
      <c r="Q741" s="5"/>
      <c r="S741" s="3">
        <f t="shared" si="36"/>
        <v>461.2546125</v>
      </c>
      <c r="T741" s="28"/>
      <c r="U741" s="3">
        <f t="shared" si="27"/>
        <v>1.456845018</v>
      </c>
      <c r="V741" t="s">
        <v>624</v>
      </c>
      <c r="W741" t="s">
        <v>38</v>
      </c>
      <c r="X741" t="s">
        <v>648</v>
      </c>
      <c r="Y741" s="11" t="s">
        <v>649</v>
      </c>
      <c r="AB741" s="1">
        <v>226.87</v>
      </c>
      <c r="AC741">
        <v>4.0</v>
      </c>
      <c r="AD741">
        <v>3.0</v>
      </c>
      <c r="AE741">
        <f t="shared" si="28"/>
        <v>12</v>
      </c>
      <c r="AF741">
        <f t="shared" si="29"/>
        <v>18.90583333</v>
      </c>
      <c r="AG741" t="s">
        <v>480</v>
      </c>
      <c r="AH741" s="11" t="s">
        <v>481</v>
      </c>
      <c r="AI741" s="6">
        <v>646828.0</v>
      </c>
      <c r="AJ741" s="7">
        <v>300.0</v>
      </c>
      <c r="AK741" s="3">
        <f t="shared" si="30"/>
        <v>78961</v>
      </c>
      <c r="AL741" s="1">
        <f t="shared" si="9"/>
        <v>0.1659401477</v>
      </c>
      <c r="AM741" s="1">
        <v>216.0</v>
      </c>
      <c r="AN741" s="1">
        <v>96.0</v>
      </c>
    </row>
    <row r="742" ht="13.5" customHeight="1">
      <c r="A742" s="6">
        <v>700.0</v>
      </c>
      <c r="B742" s="6"/>
      <c r="C742" s="6">
        <v>0.001544</v>
      </c>
      <c r="D742" s="6">
        <v>-307.0</v>
      </c>
      <c r="E742" s="3">
        <f t="shared" si="2"/>
        <v>4.272946891</v>
      </c>
      <c r="F742" s="6">
        <v>7.0</v>
      </c>
      <c r="G742" s="6"/>
      <c r="H742" s="6"/>
      <c r="I742" s="3">
        <f t="shared" si="3"/>
        <v>0.006104209845</v>
      </c>
      <c r="J742">
        <f t="shared" si="4"/>
        <v>1.45</v>
      </c>
      <c r="K742">
        <v>2.9468599249597993</v>
      </c>
      <c r="L742" s="35">
        <v>0.002</v>
      </c>
      <c r="M742" s="6" t="s">
        <v>650</v>
      </c>
      <c r="N742" s="6" t="s">
        <v>651</v>
      </c>
      <c r="P742" t="s">
        <v>250</v>
      </c>
      <c r="Q742" s="5"/>
      <c r="S742" s="3">
        <f t="shared" si="36"/>
        <v>647.6683938</v>
      </c>
      <c r="T742" s="28"/>
      <c r="U742" s="3">
        <f t="shared" si="27"/>
        <v>4.272946891</v>
      </c>
      <c r="V742" t="s">
        <v>624</v>
      </c>
      <c r="W742" t="s">
        <v>38</v>
      </c>
      <c r="X742" t="s">
        <v>648</v>
      </c>
      <c r="Y742" s="11" t="s">
        <v>649</v>
      </c>
      <c r="AB742" s="1">
        <v>226.87</v>
      </c>
      <c r="AC742">
        <v>4.0</v>
      </c>
      <c r="AD742">
        <v>3.0</v>
      </c>
      <c r="AE742">
        <f t="shared" si="28"/>
        <v>12</v>
      </c>
      <c r="AF742">
        <f t="shared" si="29"/>
        <v>18.90583333</v>
      </c>
      <c r="AG742" t="s">
        <v>480</v>
      </c>
      <c r="AH742" s="11" t="s">
        <v>481</v>
      </c>
      <c r="AI742" s="6">
        <v>646828.0</v>
      </c>
      <c r="AJ742" s="7">
        <v>300.0</v>
      </c>
      <c r="AK742" s="3">
        <f t="shared" si="30"/>
        <v>94249</v>
      </c>
      <c r="AL742" s="1">
        <f t="shared" si="9"/>
        <v>0.3753885983</v>
      </c>
      <c r="AM742" s="1">
        <v>216.0</v>
      </c>
      <c r="AN742" s="1">
        <v>96.0</v>
      </c>
    </row>
    <row r="743" ht="13.5" customHeight="1">
      <c r="A743" s="6">
        <v>300.0</v>
      </c>
      <c r="B743" s="6"/>
      <c r="C743" s="6">
        <v>0.001166</v>
      </c>
      <c r="D743" s="6">
        <v>-211.0</v>
      </c>
      <c r="E743" s="3">
        <f t="shared" si="2"/>
        <v>1.145480274</v>
      </c>
      <c r="F743" s="6">
        <v>7.0</v>
      </c>
      <c r="G743" s="6"/>
      <c r="H743" s="6"/>
      <c r="I743" s="3">
        <f t="shared" si="3"/>
        <v>0.003818267581</v>
      </c>
      <c r="J743">
        <f t="shared" si="4"/>
        <v>0.414</v>
      </c>
      <c r="K743">
        <v>2.7668605662863244</v>
      </c>
      <c r="L743" s="35">
        <v>0.006</v>
      </c>
      <c r="M743" s="6" t="s">
        <v>652</v>
      </c>
      <c r="N743" s="6" t="s">
        <v>651</v>
      </c>
      <c r="P743" t="s">
        <v>250</v>
      </c>
      <c r="Q743" s="5"/>
      <c r="S743" s="3">
        <f t="shared" si="36"/>
        <v>857.6329331</v>
      </c>
      <c r="T743" s="28"/>
      <c r="U743" s="3">
        <f t="shared" si="27"/>
        <v>1.145480274</v>
      </c>
      <c r="V743" t="s">
        <v>624</v>
      </c>
      <c r="W743" t="s">
        <v>38</v>
      </c>
      <c r="X743" t="s">
        <v>648</v>
      </c>
      <c r="Y743" s="11" t="s">
        <v>649</v>
      </c>
      <c r="AB743" s="1">
        <v>226.87</v>
      </c>
      <c r="AC743">
        <v>4.0</v>
      </c>
      <c r="AD743">
        <v>3.0</v>
      </c>
      <c r="AE743">
        <f t="shared" si="28"/>
        <v>12</v>
      </c>
      <c r="AF743">
        <f t="shared" si="29"/>
        <v>18.90583333</v>
      </c>
      <c r="AG743" t="s">
        <v>480</v>
      </c>
      <c r="AH743" s="11" t="s">
        <v>481</v>
      </c>
      <c r="AI743" s="6">
        <v>646828.0</v>
      </c>
      <c r="AJ743" s="7">
        <v>300.0</v>
      </c>
      <c r="AK743" s="3">
        <f t="shared" si="30"/>
        <v>44521</v>
      </c>
      <c r="AL743" s="1">
        <f t="shared" si="9"/>
        <v>0.2268951731</v>
      </c>
      <c r="AM743" s="1">
        <v>216.0</v>
      </c>
      <c r="AN743" s="1">
        <v>96.0</v>
      </c>
    </row>
    <row r="744" ht="13.5" customHeight="1">
      <c r="A744" s="6">
        <v>400.0</v>
      </c>
      <c r="B744" s="6"/>
      <c r="C744" s="6">
        <v>0.0012526</v>
      </c>
      <c r="D744" s="6">
        <v>-237.0</v>
      </c>
      <c r="E744" s="3">
        <f t="shared" si="2"/>
        <v>1.793677152</v>
      </c>
      <c r="F744" s="6">
        <v>7.0</v>
      </c>
      <c r="G744" s="6"/>
      <c r="H744" s="6"/>
      <c r="I744" s="3">
        <f t="shared" si="3"/>
        <v>0.004484192879</v>
      </c>
      <c r="J744">
        <f t="shared" si="4"/>
        <v>0.678</v>
      </c>
      <c r="K744">
        <v>2.64554152142305</v>
      </c>
      <c r="L744" s="35">
        <v>0.006</v>
      </c>
      <c r="M744" s="6" t="s">
        <v>652</v>
      </c>
      <c r="N744" s="6" t="s">
        <v>651</v>
      </c>
      <c r="P744" t="s">
        <v>250</v>
      </c>
      <c r="Q744" s="5"/>
      <c r="S744" s="3">
        <f t="shared" si="36"/>
        <v>798.3394539</v>
      </c>
      <c r="T744" s="28"/>
      <c r="U744" s="3">
        <f t="shared" si="27"/>
        <v>1.793677152</v>
      </c>
      <c r="V744" t="s">
        <v>624</v>
      </c>
      <c r="W744" t="s">
        <v>38</v>
      </c>
      <c r="X744" t="s">
        <v>648</v>
      </c>
      <c r="Y744" s="11" t="s">
        <v>649</v>
      </c>
      <c r="AB744" s="1">
        <v>226.87</v>
      </c>
      <c r="AC744">
        <v>4.0</v>
      </c>
      <c r="AD744">
        <v>3.0</v>
      </c>
      <c r="AE744">
        <f t="shared" si="28"/>
        <v>12</v>
      </c>
      <c r="AF744">
        <f t="shared" si="29"/>
        <v>18.90583333</v>
      </c>
      <c r="AG744" t="s">
        <v>480</v>
      </c>
      <c r="AH744" s="11" t="s">
        <v>481</v>
      </c>
      <c r="AI744" s="6">
        <v>646828.0</v>
      </c>
      <c r="AJ744" s="7">
        <v>300.0</v>
      </c>
      <c r="AK744" s="3">
        <f t="shared" si="30"/>
        <v>56169</v>
      </c>
      <c r="AL744" s="1">
        <f t="shared" si="9"/>
        <v>0.29452545</v>
      </c>
      <c r="AM744" s="1">
        <v>216.0</v>
      </c>
      <c r="AN744" s="1">
        <v>96.0</v>
      </c>
    </row>
    <row r="745" ht="13.5" customHeight="1">
      <c r="A745" s="6">
        <v>700.0</v>
      </c>
      <c r="B745" s="6"/>
      <c r="C745" s="6">
        <v>0.0013186</v>
      </c>
      <c r="D745" s="6">
        <v>-274.0</v>
      </c>
      <c r="E745" s="3">
        <f t="shared" si="2"/>
        <v>3.985530108</v>
      </c>
      <c r="F745" s="6">
        <v>7.0</v>
      </c>
      <c r="G745" s="6"/>
      <c r="H745" s="6"/>
      <c r="I745" s="3">
        <f t="shared" si="3"/>
        <v>0.00569361444</v>
      </c>
      <c r="J745">
        <f t="shared" si="4"/>
        <v>1.3448</v>
      </c>
      <c r="K745">
        <v>2.963660103874162</v>
      </c>
      <c r="L745" s="35">
        <v>0.006</v>
      </c>
      <c r="M745" s="6" t="s">
        <v>652</v>
      </c>
      <c r="N745" s="6" t="s">
        <v>651</v>
      </c>
      <c r="P745" t="s">
        <v>250</v>
      </c>
      <c r="Q745" s="5"/>
      <c r="S745" s="3">
        <f t="shared" si="36"/>
        <v>758.3801001</v>
      </c>
      <c r="T745" s="28"/>
      <c r="U745" s="3">
        <f t="shared" si="27"/>
        <v>3.985530108</v>
      </c>
      <c r="V745" t="s">
        <v>624</v>
      </c>
      <c r="W745" t="s">
        <v>38</v>
      </c>
      <c r="X745" t="s">
        <v>648</v>
      </c>
      <c r="Y745" s="11" t="s">
        <v>649</v>
      </c>
      <c r="AB745" s="1">
        <v>226.87</v>
      </c>
      <c r="AC745">
        <v>4.0</v>
      </c>
      <c r="AD745">
        <v>3.0</v>
      </c>
      <c r="AE745">
        <f t="shared" si="28"/>
        <v>12</v>
      </c>
      <c r="AF745">
        <f t="shared" si="29"/>
        <v>18.90583333</v>
      </c>
      <c r="AG745" t="s">
        <v>480</v>
      </c>
      <c r="AH745" s="11" t="s">
        <v>481</v>
      </c>
      <c r="AI745" s="6">
        <v>646828.0</v>
      </c>
      <c r="AJ745" s="7">
        <v>300.0</v>
      </c>
      <c r="AK745" s="3">
        <f t="shared" si="30"/>
        <v>75076</v>
      </c>
      <c r="AL745" s="1">
        <f t="shared" si="9"/>
        <v>0.4370653738</v>
      </c>
      <c r="AM745" s="1">
        <v>216.0</v>
      </c>
      <c r="AN745" s="1">
        <v>96.0</v>
      </c>
    </row>
    <row r="746" ht="13.5" customHeight="1">
      <c r="A746" s="6">
        <v>300.0</v>
      </c>
      <c r="B746" s="6"/>
      <c r="C746" s="6">
        <v>0.00877175</v>
      </c>
      <c r="D746" s="6">
        <v>-181.756</v>
      </c>
      <c r="E746" s="3">
        <f t="shared" si="2"/>
        <v>0.112982849</v>
      </c>
      <c r="F746" s="6">
        <v>7.0</v>
      </c>
      <c r="G746" s="6"/>
      <c r="H746" s="6"/>
      <c r="I746" s="3">
        <f t="shared" si="3"/>
        <v>0.0003766094968</v>
      </c>
      <c r="J746" t="str">
        <f t="shared" si="4"/>
        <v/>
      </c>
      <c r="L746" s="35">
        <v>0.2</v>
      </c>
      <c r="M746" s="6" t="s">
        <v>627</v>
      </c>
      <c r="N746" s="6" t="s">
        <v>647</v>
      </c>
      <c r="P746" t="s">
        <v>250</v>
      </c>
      <c r="Q746" s="5"/>
      <c r="S746" s="3">
        <f t="shared" si="36"/>
        <v>114.002337</v>
      </c>
      <c r="T746" s="28"/>
      <c r="U746" s="3">
        <f t="shared" si="27"/>
        <v>0.112982849</v>
      </c>
      <c r="V746" t="s">
        <v>624</v>
      </c>
      <c r="W746" t="s">
        <v>38</v>
      </c>
      <c r="X746" t="s">
        <v>648</v>
      </c>
      <c r="Y746" s="11" t="s">
        <v>649</v>
      </c>
      <c r="AB746" s="1">
        <v>226.87</v>
      </c>
      <c r="AC746">
        <v>4.0</v>
      </c>
      <c r="AD746">
        <v>3.0</v>
      </c>
      <c r="AE746">
        <f t="shared" si="28"/>
        <v>12</v>
      </c>
      <c r="AF746">
        <f t="shared" si="29"/>
        <v>18.90583333</v>
      </c>
      <c r="AG746" t="s">
        <v>480</v>
      </c>
      <c r="AH746" s="11" t="s">
        <v>481</v>
      </c>
      <c r="AI746" s="6">
        <v>646828.0</v>
      </c>
      <c r="AJ746" s="7">
        <v>300.0</v>
      </c>
      <c r="AK746" s="3">
        <f t="shared" si="30"/>
        <v>33035.24354</v>
      </c>
      <c r="AL746" s="1" t="str">
        <f t="shared" si="9"/>
        <v/>
      </c>
      <c r="AM746" s="1">
        <v>216.0</v>
      </c>
      <c r="AN746" s="1">
        <v>96.0</v>
      </c>
    </row>
    <row r="747" ht="13.5" customHeight="1">
      <c r="A747" s="6">
        <v>700.0</v>
      </c>
      <c r="B747" s="6"/>
      <c r="C747" s="6">
        <v>0.0021511</v>
      </c>
      <c r="D747" s="6">
        <v>-287.251</v>
      </c>
      <c r="E747" s="3">
        <f t="shared" si="2"/>
        <v>2.685100456</v>
      </c>
      <c r="F747" s="6">
        <v>7.0</v>
      </c>
      <c r="G747" s="6"/>
      <c r="H747" s="6"/>
      <c r="I747" s="3">
        <f t="shared" si="3"/>
        <v>0.003835857794</v>
      </c>
      <c r="J747" t="str">
        <f t="shared" si="4"/>
        <v/>
      </c>
      <c r="L747" s="35">
        <v>0.2</v>
      </c>
      <c r="M747" s="6" t="s">
        <v>627</v>
      </c>
      <c r="N747" s="6" t="s">
        <v>647</v>
      </c>
      <c r="P747" t="s">
        <v>250</v>
      </c>
      <c r="Q747" s="5"/>
      <c r="S747" s="3">
        <f t="shared" si="36"/>
        <v>464.8784343</v>
      </c>
      <c r="T747" s="28"/>
      <c r="U747" s="3">
        <f t="shared" si="27"/>
        <v>2.685100456</v>
      </c>
      <c r="V747" t="s">
        <v>624</v>
      </c>
      <c r="W747" t="s">
        <v>38</v>
      </c>
      <c r="X747" t="s">
        <v>648</v>
      </c>
      <c r="Y747" s="11" t="s">
        <v>649</v>
      </c>
      <c r="AB747" s="1">
        <v>226.87</v>
      </c>
      <c r="AC747">
        <v>4.0</v>
      </c>
      <c r="AD747">
        <v>3.0</v>
      </c>
      <c r="AE747">
        <f t="shared" si="28"/>
        <v>12</v>
      </c>
      <c r="AF747">
        <f t="shared" si="29"/>
        <v>18.90583333</v>
      </c>
      <c r="AG747" t="s">
        <v>480</v>
      </c>
      <c r="AH747" s="11" t="s">
        <v>481</v>
      </c>
      <c r="AI747" s="6">
        <v>646828.0</v>
      </c>
      <c r="AJ747" s="7">
        <v>300.0</v>
      </c>
      <c r="AK747" s="3">
        <f t="shared" si="30"/>
        <v>82513.137</v>
      </c>
      <c r="AL747" s="1" t="str">
        <f t="shared" si="9"/>
        <v/>
      </c>
      <c r="AM747" s="1">
        <v>216.0</v>
      </c>
      <c r="AN747" s="1">
        <v>96.0</v>
      </c>
    </row>
    <row r="748" ht="13.5" customHeight="1">
      <c r="A748" s="6">
        <v>300.0</v>
      </c>
      <c r="B748" s="6"/>
      <c r="C748" s="6">
        <v>0.00841046</v>
      </c>
      <c r="D748" s="6">
        <v>-329.724</v>
      </c>
      <c r="E748" s="3">
        <f t="shared" si="2"/>
        <v>0.3877953745</v>
      </c>
      <c r="F748" s="6">
        <v>7.0</v>
      </c>
      <c r="G748" s="6"/>
      <c r="H748" s="6"/>
      <c r="I748" s="3">
        <f t="shared" si="3"/>
        <v>0.001292651248</v>
      </c>
      <c r="J748" t="str">
        <f t="shared" si="4"/>
        <v/>
      </c>
      <c r="L748" s="35">
        <v>0.3</v>
      </c>
      <c r="M748" s="6" t="s">
        <v>628</v>
      </c>
      <c r="N748" s="6" t="s">
        <v>647</v>
      </c>
      <c r="P748" t="s">
        <v>250</v>
      </c>
      <c r="Q748" s="5"/>
      <c r="S748" s="3">
        <f t="shared" si="36"/>
        <v>118.8995608</v>
      </c>
      <c r="T748" s="28"/>
      <c r="U748" s="3">
        <f t="shared" si="27"/>
        <v>0.3877953745</v>
      </c>
      <c r="V748" t="s">
        <v>624</v>
      </c>
      <c r="W748" t="s">
        <v>38</v>
      </c>
      <c r="X748" t="s">
        <v>648</v>
      </c>
      <c r="Y748" s="11" t="s">
        <v>649</v>
      </c>
      <c r="AB748" s="1">
        <v>226.87</v>
      </c>
      <c r="AC748">
        <v>4.0</v>
      </c>
      <c r="AD748">
        <v>3.0</v>
      </c>
      <c r="AE748">
        <f t="shared" si="28"/>
        <v>12</v>
      </c>
      <c r="AF748">
        <f t="shared" si="29"/>
        <v>18.90583333</v>
      </c>
      <c r="AG748" t="s">
        <v>480</v>
      </c>
      <c r="AH748" s="11" t="s">
        <v>481</v>
      </c>
      <c r="AI748" s="6">
        <v>646828.0</v>
      </c>
      <c r="AJ748" s="7">
        <v>300.0</v>
      </c>
      <c r="AK748" s="3">
        <f t="shared" si="30"/>
        <v>108717.9162</v>
      </c>
      <c r="AL748" s="1" t="str">
        <f t="shared" si="9"/>
        <v/>
      </c>
      <c r="AM748" s="1">
        <v>216.0</v>
      </c>
      <c r="AN748" s="1">
        <v>96.0</v>
      </c>
    </row>
    <row r="749" ht="13.5" customHeight="1">
      <c r="A749" s="6">
        <v>700.0</v>
      </c>
      <c r="B749" s="6"/>
      <c r="C749" s="6">
        <v>0.00234825</v>
      </c>
      <c r="D749" s="6">
        <v>-345.217</v>
      </c>
      <c r="E749" s="3">
        <f t="shared" si="2"/>
        <v>3.55253248</v>
      </c>
      <c r="F749" s="6">
        <v>7.0</v>
      </c>
      <c r="G749" s="6"/>
      <c r="H749" s="6"/>
      <c r="I749" s="3">
        <f t="shared" si="3"/>
        <v>0.0050750464</v>
      </c>
      <c r="J749" t="str">
        <f t="shared" si="4"/>
        <v/>
      </c>
      <c r="L749" s="35">
        <v>0.3</v>
      </c>
      <c r="M749" s="6" t="s">
        <v>628</v>
      </c>
      <c r="N749" s="6" t="s">
        <v>647</v>
      </c>
      <c r="P749" t="s">
        <v>250</v>
      </c>
      <c r="Q749" s="5"/>
      <c r="S749" s="3">
        <f t="shared" si="36"/>
        <v>425.8490365</v>
      </c>
      <c r="T749" s="28"/>
      <c r="U749" s="3">
        <f t="shared" si="27"/>
        <v>3.55253248</v>
      </c>
      <c r="V749" t="s">
        <v>624</v>
      </c>
      <c r="W749" t="s">
        <v>38</v>
      </c>
      <c r="X749" t="s">
        <v>648</v>
      </c>
      <c r="Y749" s="11" t="s">
        <v>649</v>
      </c>
      <c r="AB749" s="1">
        <v>226.87</v>
      </c>
      <c r="AC749">
        <v>4.0</v>
      </c>
      <c r="AD749">
        <v>3.0</v>
      </c>
      <c r="AE749">
        <f t="shared" si="28"/>
        <v>12</v>
      </c>
      <c r="AF749">
        <f t="shared" si="29"/>
        <v>18.90583333</v>
      </c>
      <c r="AG749" t="s">
        <v>480</v>
      </c>
      <c r="AH749" s="11" t="s">
        <v>481</v>
      </c>
      <c r="AI749" s="6">
        <v>646828.0</v>
      </c>
      <c r="AJ749" s="7">
        <v>300.0</v>
      </c>
      <c r="AK749" s="3">
        <f t="shared" si="30"/>
        <v>119174.7771</v>
      </c>
      <c r="AL749" s="1" t="str">
        <f t="shared" si="9"/>
        <v/>
      </c>
      <c r="AM749" s="1">
        <v>216.0</v>
      </c>
      <c r="AN749" s="1">
        <v>96.0</v>
      </c>
    </row>
    <row r="750" ht="13.5" customHeight="1">
      <c r="A750" s="6">
        <v>300.0</v>
      </c>
      <c r="B750" s="6"/>
      <c r="C750" s="6">
        <v>0.00845644</v>
      </c>
      <c r="D750" s="6">
        <v>-316.151</v>
      </c>
      <c r="E750" s="3">
        <f t="shared" si="2"/>
        <v>0.3545869945</v>
      </c>
      <c r="F750" s="6">
        <v>7.0</v>
      </c>
      <c r="G750" s="6"/>
      <c r="H750" s="6"/>
      <c r="I750" s="3">
        <f t="shared" si="3"/>
        <v>0.001181956648</v>
      </c>
      <c r="J750" t="str">
        <f t="shared" si="4"/>
        <v/>
      </c>
      <c r="L750" s="35">
        <v>0.4</v>
      </c>
      <c r="M750" s="6" t="s">
        <v>653</v>
      </c>
      <c r="N750" s="6" t="s">
        <v>647</v>
      </c>
      <c r="P750" t="s">
        <v>250</v>
      </c>
      <c r="Q750" s="5"/>
      <c r="S750" s="3">
        <f t="shared" si="36"/>
        <v>118.253071</v>
      </c>
      <c r="T750" s="28"/>
      <c r="U750" s="3">
        <f t="shared" si="27"/>
        <v>0.3545869945</v>
      </c>
      <c r="V750" t="s">
        <v>624</v>
      </c>
      <c r="W750" t="s">
        <v>38</v>
      </c>
      <c r="X750" t="s">
        <v>648</v>
      </c>
      <c r="Y750" s="11" t="s">
        <v>649</v>
      </c>
      <c r="AB750" s="1">
        <v>226.87</v>
      </c>
      <c r="AC750">
        <v>4.0</v>
      </c>
      <c r="AD750">
        <v>3.0</v>
      </c>
      <c r="AE750">
        <f t="shared" si="28"/>
        <v>12</v>
      </c>
      <c r="AF750">
        <f t="shared" si="29"/>
        <v>18.90583333</v>
      </c>
      <c r="AG750" t="s">
        <v>480</v>
      </c>
      <c r="AH750" s="11" t="s">
        <v>481</v>
      </c>
      <c r="AI750" s="6">
        <v>646828.0</v>
      </c>
      <c r="AJ750" s="7">
        <v>300.0</v>
      </c>
      <c r="AK750" s="3">
        <f t="shared" si="30"/>
        <v>99951.4548</v>
      </c>
      <c r="AL750" s="1" t="str">
        <f t="shared" si="9"/>
        <v/>
      </c>
      <c r="AM750" s="1">
        <v>216.0</v>
      </c>
      <c r="AN750" s="1">
        <v>96.0</v>
      </c>
    </row>
    <row r="751" ht="13.5" customHeight="1">
      <c r="A751" s="6">
        <v>700.0</v>
      </c>
      <c r="B751" s="6"/>
      <c r="C751" s="6">
        <v>0.00203291</v>
      </c>
      <c r="D751" s="6">
        <v>-358.019</v>
      </c>
      <c r="E751" s="3">
        <f t="shared" si="2"/>
        <v>4.413590521</v>
      </c>
      <c r="F751" s="6">
        <v>7.0</v>
      </c>
      <c r="G751" s="6"/>
      <c r="H751" s="6"/>
      <c r="I751" s="3">
        <f t="shared" si="3"/>
        <v>0.006305129315</v>
      </c>
      <c r="J751" t="str">
        <f t="shared" si="4"/>
        <v/>
      </c>
      <c r="L751" s="35">
        <v>0.4</v>
      </c>
      <c r="M751" s="6" t="s">
        <v>653</v>
      </c>
      <c r="N751" s="6" t="s">
        <v>647</v>
      </c>
      <c r="P751" t="s">
        <v>250</v>
      </c>
      <c r="Q751" s="5"/>
      <c r="S751" s="3">
        <f t="shared" si="36"/>
        <v>491.9056918</v>
      </c>
      <c r="T751" s="28"/>
      <c r="U751" s="3">
        <f t="shared" si="27"/>
        <v>4.413590521</v>
      </c>
      <c r="V751" t="s">
        <v>624</v>
      </c>
      <c r="W751" t="s">
        <v>38</v>
      </c>
      <c r="X751" t="s">
        <v>648</v>
      </c>
      <c r="Y751" s="11" t="s">
        <v>649</v>
      </c>
      <c r="AB751" s="1">
        <v>226.87</v>
      </c>
      <c r="AC751">
        <v>4.0</v>
      </c>
      <c r="AD751">
        <v>3.0</v>
      </c>
      <c r="AE751">
        <f t="shared" si="28"/>
        <v>12</v>
      </c>
      <c r="AF751">
        <f t="shared" si="29"/>
        <v>18.90583333</v>
      </c>
      <c r="AG751" t="s">
        <v>480</v>
      </c>
      <c r="AH751" s="11" t="s">
        <v>481</v>
      </c>
      <c r="AI751" s="6">
        <v>646828.0</v>
      </c>
      <c r="AJ751" s="7">
        <v>300.0</v>
      </c>
      <c r="AK751" s="3">
        <f t="shared" si="30"/>
        <v>128177.6044</v>
      </c>
      <c r="AL751" s="1" t="str">
        <f t="shared" si="9"/>
        <v/>
      </c>
      <c r="AM751" s="1">
        <v>216.0</v>
      </c>
      <c r="AN751" s="1">
        <v>96.0</v>
      </c>
    </row>
    <row r="752" ht="13.5" customHeight="1">
      <c r="A752" s="6">
        <v>300.0</v>
      </c>
      <c r="B752" s="6"/>
      <c r="C752" s="6">
        <v>0.00494914</v>
      </c>
      <c r="D752" s="6">
        <v>-303.567</v>
      </c>
      <c r="E752" s="3">
        <f t="shared" si="2"/>
        <v>0.5585996162</v>
      </c>
      <c r="F752" s="6">
        <v>7.0</v>
      </c>
      <c r="G752" s="6"/>
      <c r="H752" s="6"/>
      <c r="I752" s="3">
        <f t="shared" si="3"/>
        <v>0.001861998721</v>
      </c>
      <c r="J752" t="str">
        <f t="shared" si="4"/>
        <v/>
      </c>
      <c r="L752" s="35">
        <v>0.5</v>
      </c>
      <c r="M752" s="6" t="s">
        <v>629</v>
      </c>
      <c r="N752" s="6" t="s">
        <v>647</v>
      </c>
      <c r="P752" t="s">
        <v>250</v>
      </c>
      <c r="Q752" s="5"/>
      <c r="S752" s="3">
        <f t="shared" si="36"/>
        <v>202.0553066</v>
      </c>
      <c r="T752" s="28"/>
      <c r="U752" s="3">
        <f t="shared" si="27"/>
        <v>0.5585996162</v>
      </c>
      <c r="V752" t="s">
        <v>624</v>
      </c>
      <c r="W752" t="s">
        <v>38</v>
      </c>
      <c r="X752" t="s">
        <v>648</v>
      </c>
      <c r="Y752" s="11" t="s">
        <v>649</v>
      </c>
      <c r="AB752" s="1">
        <v>226.87</v>
      </c>
      <c r="AC752">
        <v>4.0</v>
      </c>
      <c r="AD752">
        <v>3.0</v>
      </c>
      <c r="AE752">
        <f t="shared" si="28"/>
        <v>12</v>
      </c>
      <c r="AF752">
        <f t="shared" si="29"/>
        <v>18.90583333</v>
      </c>
      <c r="AG752" t="s">
        <v>480</v>
      </c>
      <c r="AH752" s="11" t="s">
        <v>481</v>
      </c>
      <c r="AI752" s="6">
        <v>646828.0</v>
      </c>
      <c r="AJ752" s="7">
        <v>300.0</v>
      </c>
      <c r="AK752" s="3">
        <f t="shared" si="30"/>
        <v>92152.92349</v>
      </c>
      <c r="AL752" s="1" t="str">
        <f t="shared" si="9"/>
        <v/>
      </c>
      <c r="AM752" s="1">
        <v>216.0</v>
      </c>
      <c r="AN752" s="1">
        <v>96.0</v>
      </c>
    </row>
    <row r="753" ht="13.5" customHeight="1">
      <c r="A753" s="6">
        <v>700.0</v>
      </c>
      <c r="B753" s="6"/>
      <c r="C753" s="6">
        <v>0.00188843</v>
      </c>
      <c r="D753" s="6">
        <v>-333.898</v>
      </c>
      <c r="E753" s="3">
        <f t="shared" si="2"/>
        <v>4.132613445</v>
      </c>
      <c r="F753" s="6">
        <v>7.0</v>
      </c>
      <c r="G753" s="6"/>
      <c r="H753" s="6"/>
      <c r="I753" s="3">
        <f t="shared" si="3"/>
        <v>0.005903733493</v>
      </c>
      <c r="J753" t="str">
        <f t="shared" si="4"/>
        <v/>
      </c>
      <c r="L753" s="35">
        <v>0.5</v>
      </c>
      <c r="M753" s="6" t="s">
        <v>629</v>
      </c>
      <c r="N753" s="6" t="s">
        <v>647</v>
      </c>
      <c r="P753" t="s">
        <v>250</v>
      </c>
      <c r="Q753" s="5"/>
      <c r="S753" s="3">
        <f t="shared" si="36"/>
        <v>529.5404119</v>
      </c>
      <c r="T753" s="28"/>
      <c r="U753" s="3">
        <f t="shared" si="27"/>
        <v>4.132613445</v>
      </c>
      <c r="V753" t="s">
        <v>624</v>
      </c>
      <c r="W753" t="s">
        <v>38</v>
      </c>
      <c r="X753" t="s">
        <v>648</v>
      </c>
      <c r="Y753" s="11" t="s">
        <v>649</v>
      </c>
      <c r="AB753" s="1">
        <v>226.87</v>
      </c>
      <c r="AC753">
        <v>4.0</v>
      </c>
      <c r="AD753">
        <v>3.0</v>
      </c>
      <c r="AE753">
        <f t="shared" si="28"/>
        <v>12</v>
      </c>
      <c r="AF753">
        <f t="shared" si="29"/>
        <v>18.90583333</v>
      </c>
      <c r="AG753" t="s">
        <v>480</v>
      </c>
      <c r="AH753" s="11" t="s">
        <v>481</v>
      </c>
      <c r="AI753" s="6">
        <v>646828.0</v>
      </c>
      <c r="AJ753" s="7">
        <v>300.0</v>
      </c>
      <c r="AK753" s="3">
        <f t="shared" si="30"/>
        <v>111487.8744</v>
      </c>
      <c r="AL753" s="1" t="str">
        <f t="shared" si="9"/>
        <v/>
      </c>
      <c r="AM753" s="1">
        <v>216.0</v>
      </c>
      <c r="AN753" s="1">
        <v>96.0</v>
      </c>
    </row>
    <row r="754" ht="13.5" customHeight="1">
      <c r="A754" s="6">
        <v>300.0</v>
      </c>
      <c r="B754" s="6"/>
      <c r="C754" s="6">
        <v>0.00467326</v>
      </c>
      <c r="D754" s="6">
        <v>-250.711</v>
      </c>
      <c r="E754" s="3">
        <f t="shared" si="2"/>
        <v>0.4035042274</v>
      </c>
      <c r="F754" s="6">
        <v>7.0</v>
      </c>
      <c r="G754" s="6"/>
      <c r="H754" s="6"/>
      <c r="I754" s="3">
        <f t="shared" si="3"/>
        <v>0.001345014091</v>
      </c>
      <c r="J754" t="str">
        <f t="shared" si="4"/>
        <v/>
      </c>
      <c r="L754" s="35">
        <v>0.7</v>
      </c>
      <c r="M754" s="6" t="s">
        <v>630</v>
      </c>
      <c r="N754" s="6" t="s">
        <v>647</v>
      </c>
      <c r="P754" t="s">
        <v>250</v>
      </c>
      <c r="Q754" s="5"/>
      <c r="S754" s="3">
        <f t="shared" si="36"/>
        <v>213.9833863</v>
      </c>
      <c r="T754" s="28"/>
      <c r="U754" s="3">
        <f t="shared" si="27"/>
        <v>0.4035042274</v>
      </c>
      <c r="V754" t="s">
        <v>624</v>
      </c>
      <c r="W754" t="s">
        <v>38</v>
      </c>
      <c r="X754" t="s">
        <v>648</v>
      </c>
      <c r="Y754" s="11" t="s">
        <v>649</v>
      </c>
      <c r="AB754" s="1">
        <v>226.87</v>
      </c>
      <c r="AC754">
        <v>4.0</v>
      </c>
      <c r="AD754">
        <v>3.0</v>
      </c>
      <c r="AE754">
        <f t="shared" si="28"/>
        <v>12</v>
      </c>
      <c r="AF754">
        <f t="shared" si="29"/>
        <v>18.90583333</v>
      </c>
      <c r="AG754" t="s">
        <v>480</v>
      </c>
      <c r="AH754" s="11" t="s">
        <v>481</v>
      </c>
      <c r="AI754" s="6">
        <v>646828.0</v>
      </c>
      <c r="AJ754" s="7">
        <v>300.0</v>
      </c>
      <c r="AK754" s="3">
        <f t="shared" si="30"/>
        <v>62856.00552</v>
      </c>
      <c r="AL754" s="1" t="str">
        <f t="shared" si="9"/>
        <v/>
      </c>
      <c r="AM754" s="1">
        <v>216.0</v>
      </c>
      <c r="AN754" s="1">
        <v>96.0</v>
      </c>
    </row>
    <row r="755" ht="13.5" customHeight="1">
      <c r="A755" s="6">
        <v>700.0</v>
      </c>
      <c r="B755" s="6"/>
      <c r="C755" s="6">
        <v>0.0016849</v>
      </c>
      <c r="D755" s="6">
        <v>-260.931</v>
      </c>
      <c r="E755" s="3">
        <f t="shared" si="2"/>
        <v>2.828624294</v>
      </c>
      <c r="F755" s="6">
        <v>7.0</v>
      </c>
      <c r="G755" s="6"/>
      <c r="H755" s="6"/>
      <c r="I755" s="3">
        <f t="shared" si="3"/>
        <v>0.004040891849</v>
      </c>
      <c r="J755" t="str">
        <f t="shared" si="4"/>
        <v/>
      </c>
      <c r="L755" s="35">
        <v>0.7</v>
      </c>
      <c r="M755" s="6" t="s">
        <v>630</v>
      </c>
      <c r="N755" s="6" t="s">
        <v>647</v>
      </c>
      <c r="P755" t="s">
        <v>250</v>
      </c>
      <c r="Q755" s="5"/>
      <c r="S755" s="3">
        <f t="shared" si="36"/>
        <v>593.5070331</v>
      </c>
      <c r="T755" s="28"/>
      <c r="U755" s="3">
        <f t="shared" si="27"/>
        <v>2.828624294</v>
      </c>
      <c r="V755" t="s">
        <v>624</v>
      </c>
      <c r="W755" t="s">
        <v>38</v>
      </c>
      <c r="X755" t="s">
        <v>648</v>
      </c>
      <c r="Y755" s="11" t="s">
        <v>649</v>
      </c>
      <c r="AB755" s="1">
        <v>226.87</v>
      </c>
      <c r="AC755">
        <v>4.0</v>
      </c>
      <c r="AD755">
        <v>3.0</v>
      </c>
      <c r="AE755">
        <f t="shared" si="28"/>
        <v>12</v>
      </c>
      <c r="AF755">
        <f t="shared" si="29"/>
        <v>18.90583333</v>
      </c>
      <c r="AG755" t="s">
        <v>480</v>
      </c>
      <c r="AH755" s="11" t="s">
        <v>481</v>
      </c>
      <c r="AI755" s="6">
        <v>646828.0</v>
      </c>
      <c r="AJ755" s="7">
        <v>300.0</v>
      </c>
      <c r="AK755" s="3">
        <f t="shared" si="30"/>
        <v>68084.98676</v>
      </c>
      <c r="AL755" s="1" t="str">
        <f t="shared" si="9"/>
        <v/>
      </c>
      <c r="AM755" s="1">
        <v>216.0</v>
      </c>
      <c r="AN755" s="1">
        <v>96.0</v>
      </c>
    </row>
    <row r="756" ht="13.5" customHeight="1">
      <c r="A756">
        <v>300.0</v>
      </c>
      <c r="C756" s="3">
        <f t="shared" ref="C756:C775" si="37">1/S756</f>
        <v>0.004618297695</v>
      </c>
      <c r="D756">
        <v>-63.5492</v>
      </c>
      <c r="E756" s="3">
        <f t="shared" si="2"/>
        <v>0.02623369748</v>
      </c>
      <c r="F756">
        <v>2.0</v>
      </c>
      <c r="I756" s="3">
        <f t="shared" si="3"/>
        <v>0.00008744565827</v>
      </c>
      <c r="J756">
        <f t="shared" si="4"/>
        <v>0.003295690638</v>
      </c>
      <c r="K756">
        <v>7.96</v>
      </c>
      <c r="L756" s="4">
        <v>0.2</v>
      </c>
      <c r="M756" t="s">
        <v>530</v>
      </c>
      <c r="N756" t="s">
        <v>654</v>
      </c>
      <c r="P756" t="s">
        <v>520</v>
      </c>
      <c r="Q756" s="5"/>
      <c r="S756" s="3">
        <v>216.53</v>
      </c>
      <c r="T756" s="28"/>
      <c r="U756" s="3">
        <f t="shared" si="27"/>
        <v>0.02623369748</v>
      </c>
      <c r="V756" t="s">
        <v>443</v>
      </c>
      <c r="W756" t="s">
        <v>38</v>
      </c>
      <c r="X756" t="s">
        <v>655</v>
      </c>
      <c r="Y756" s="11" t="s">
        <v>656</v>
      </c>
      <c r="AA756" t="s">
        <v>657</v>
      </c>
      <c r="AB756" s="1">
        <v>60.64</v>
      </c>
      <c r="AC756">
        <v>1.0</v>
      </c>
      <c r="AD756">
        <v>5.0</v>
      </c>
      <c r="AE756">
        <f t="shared" si="28"/>
        <v>5</v>
      </c>
      <c r="AF756">
        <f t="shared" si="29"/>
        <v>12.128</v>
      </c>
      <c r="AG756" t="s">
        <v>658</v>
      </c>
      <c r="AH756" s="11" t="s">
        <v>659</v>
      </c>
      <c r="AI756" s="6">
        <v>174464.0</v>
      </c>
      <c r="AJ756" s="7">
        <v>293.0</v>
      </c>
      <c r="AK756" s="3">
        <f t="shared" si="30"/>
        <v>4038.500821</v>
      </c>
      <c r="AL756" s="1">
        <f t="shared" si="9"/>
        <v>0.01991205528</v>
      </c>
      <c r="AM756" s="1">
        <v>221.0</v>
      </c>
      <c r="AN756" s="1">
        <v>48.0</v>
      </c>
    </row>
    <row r="757" ht="13.5" customHeight="1">
      <c r="A757">
        <v>400.0</v>
      </c>
      <c r="C757" s="3">
        <f t="shared" si="37"/>
        <v>0.004541078597</v>
      </c>
      <c r="D757">
        <v>-76.9741</v>
      </c>
      <c r="E757" s="3">
        <f t="shared" si="2"/>
        <v>0.05219035033</v>
      </c>
      <c r="F757">
        <v>2.0</v>
      </c>
      <c r="I757" s="3">
        <f t="shared" si="3"/>
        <v>0.0001304758758</v>
      </c>
      <c r="J757">
        <f t="shared" si="4"/>
        <v>0.006089889186</v>
      </c>
      <c r="K757">
        <v>8.57</v>
      </c>
      <c r="L757" s="4">
        <v>0.2</v>
      </c>
      <c r="M757" t="s">
        <v>530</v>
      </c>
      <c r="N757" t="s">
        <v>654</v>
      </c>
      <c r="P757" t="s">
        <v>520</v>
      </c>
      <c r="Q757" s="5"/>
      <c r="S757" s="3">
        <v>220.212</v>
      </c>
      <c r="T757" s="28"/>
      <c r="U757" s="3">
        <f t="shared" si="27"/>
        <v>0.05219035033</v>
      </c>
      <c r="V757" t="s">
        <v>443</v>
      </c>
      <c r="W757" t="s">
        <v>38</v>
      </c>
      <c r="X757" t="s">
        <v>655</v>
      </c>
      <c r="Y757" s="11" t="s">
        <v>656</v>
      </c>
      <c r="AB757" s="1">
        <v>60.64</v>
      </c>
      <c r="AC757">
        <v>1.0</v>
      </c>
      <c r="AD757">
        <v>5.0</v>
      </c>
      <c r="AE757">
        <f t="shared" si="28"/>
        <v>5</v>
      </c>
      <c r="AF757">
        <f t="shared" si="29"/>
        <v>12.128</v>
      </c>
      <c r="AG757" t="s">
        <v>658</v>
      </c>
      <c r="AH757" s="11" t="s">
        <v>659</v>
      </c>
      <c r="AI757" s="6">
        <v>174464.0</v>
      </c>
      <c r="AJ757" s="7">
        <v>293.0</v>
      </c>
      <c r="AK757" s="3">
        <f t="shared" si="30"/>
        <v>5925.012071</v>
      </c>
      <c r="AL757" s="1">
        <f t="shared" si="9"/>
        <v>0.02507898623</v>
      </c>
      <c r="AM757" s="1">
        <v>221.0</v>
      </c>
      <c r="AN757" s="1">
        <v>48.0</v>
      </c>
    </row>
    <row r="758" ht="13.5" customHeight="1">
      <c r="A758">
        <v>700.0</v>
      </c>
      <c r="C758" s="3">
        <f t="shared" si="37"/>
        <v>0.004614717256</v>
      </c>
      <c r="D758">
        <v>-122.314</v>
      </c>
      <c r="E758" s="3">
        <f t="shared" si="2"/>
        <v>0.2269369852</v>
      </c>
      <c r="F758">
        <v>2.0</v>
      </c>
      <c r="I758" s="3">
        <f t="shared" si="3"/>
        <v>0.0003241956932</v>
      </c>
      <c r="J758">
        <f t="shared" si="4"/>
        <v>0.03696042104</v>
      </c>
      <c r="K758">
        <v>6.14</v>
      </c>
      <c r="L758" s="4">
        <v>0.2</v>
      </c>
      <c r="M758" t="s">
        <v>530</v>
      </c>
      <c r="N758" t="s">
        <v>654</v>
      </c>
      <c r="P758" t="s">
        <v>520</v>
      </c>
      <c r="Q758" s="5"/>
      <c r="S758" s="3">
        <v>216.698</v>
      </c>
      <c r="T758" s="28"/>
      <c r="U758" s="3">
        <f t="shared" si="27"/>
        <v>0.2269369852</v>
      </c>
      <c r="V758" t="s">
        <v>443</v>
      </c>
      <c r="W758" t="s">
        <v>38</v>
      </c>
      <c r="X758" t="s">
        <v>655</v>
      </c>
      <c r="Y758" s="11" t="s">
        <v>656</v>
      </c>
      <c r="AB758" s="1">
        <v>60.64</v>
      </c>
      <c r="AC758">
        <v>1.0</v>
      </c>
      <c r="AD758">
        <v>5.0</v>
      </c>
      <c r="AE758">
        <f t="shared" si="28"/>
        <v>5</v>
      </c>
      <c r="AF758">
        <f t="shared" si="29"/>
        <v>12.128</v>
      </c>
      <c r="AG758" t="s">
        <v>658</v>
      </c>
      <c r="AH758" s="11" t="s">
        <v>659</v>
      </c>
      <c r="AI758" s="6">
        <v>174464.0</v>
      </c>
      <c r="AJ758" s="7">
        <v>293.0</v>
      </c>
      <c r="AK758" s="3">
        <f t="shared" si="30"/>
        <v>14960.7146</v>
      </c>
      <c r="AL758" s="1">
        <f t="shared" si="9"/>
        <v>0.06028016026</v>
      </c>
      <c r="AM758" s="1">
        <v>221.0</v>
      </c>
      <c r="AN758" s="1">
        <v>48.0</v>
      </c>
    </row>
    <row r="759" ht="13.5" customHeight="1">
      <c r="A759">
        <v>1000.0</v>
      </c>
      <c r="C759" s="3">
        <f t="shared" si="37"/>
        <v>0.005626132259</v>
      </c>
      <c r="D759">
        <v>-163.115</v>
      </c>
      <c r="E759" s="3">
        <f t="shared" si="2"/>
        <v>0.4729093096</v>
      </c>
      <c r="F759">
        <v>2.0</v>
      </c>
      <c r="I759" s="3">
        <f t="shared" si="3"/>
        <v>0.0004729093096</v>
      </c>
      <c r="J759">
        <f t="shared" si="4"/>
        <v>0.1850917063</v>
      </c>
      <c r="K759">
        <v>2.555</v>
      </c>
      <c r="L759" s="4">
        <v>0.2</v>
      </c>
      <c r="M759" t="s">
        <v>530</v>
      </c>
      <c r="N759" t="s">
        <v>654</v>
      </c>
      <c r="P759" t="s">
        <v>520</v>
      </c>
      <c r="Q759" s="5"/>
      <c r="S759" s="3">
        <v>177.742</v>
      </c>
      <c r="T759" s="28"/>
      <c r="U759" s="3">
        <f t="shared" si="27"/>
        <v>0.4729093096</v>
      </c>
      <c r="V759" t="s">
        <v>443</v>
      </c>
      <c r="W759" t="s">
        <v>38</v>
      </c>
      <c r="X759" t="s">
        <v>655</v>
      </c>
      <c r="Y759" s="11" t="s">
        <v>656</v>
      </c>
      <c r="AB759" s="1">
        <v>60.64</v>
      </c>
      <c r="AC759">
        <v>1.0</v>
      </c>
      <c r="AD759">
        <v>5.0</v>
      </c>
      <c r="AE759">
        <f t="shared" si="28"/>
        <v>5</v>
      </c>
      <c r="AF759">
        <f t="shared" si="29"/>
        <v>12.128</v>
      </c>
      <c r="AG759" t="s">
        <v>658</v>
      </c>
      <c r="AH759" s="11" t="s">
        <v>659</v>
      </c>
      <c r="AI759" s="6">
        <v>174464.0</v>
      </c>
      <c r="AJ759" s="7">
        <v>293.0</v>
      </c>
      <c r="AK759" s="3">
        <f t="shared" si="30"/>
        <v>26606.50323</v>
      </c>
      <c r="AL759" s="1">
        <f t="shared" si="9"/>
        <v>0.1697418708</v>
      </c>
      <c r="AM759" s="1">
        <v>221.0</v>
      </c>
      <c r="AN759" s="1">
        <v>48.0</v>
      </c>
    </row>
    <row r="760" ht="13.5" customHeight="1">
      <c r="A760">
        <v>300.0</v>
      </c>
      <c r="C760" s="3">
        <f t="shared" si="37"/>
        <v>0.009615384615</v>
      </c>
      <c r="D760">
        <v>-49.7</v>
      </c>
      <c r="E760" s="3">
        <f t="shared" si="2"/>
        <v>0.0077066808</v>
      </c>
      <c r="F760">
        <v>4.0</v>
      </c>
      <c r="I760" s="3">
        <f t="shared" si="3"/>
        <v>0.000025688936</v>
      </c>
      <c r="J760">
        <f t="shared" si="4"/>
        <v>0.001837111037</v>
      </c>
      <c r="K760">
        <v>4.195</v>
      </c>
      <c r="L760" s="4"/>
      <c r="M760" t="s">
        <v>660</v>
      </c>
      <c r="N760" t="s">
        <v>661</v>
      </c>
      <c r="P760" t="s">
        <v>662</v>
      </c>
      <c r="Q760" s="5"/>
      <c r="S760" s="3">
        <v>104.0</v>
      </c>
      <c r="T760" s="28"/>
      <c r="U760" s="3">
        <f t="shared" si="27"/>
        <v>0.0077066808</v>
      </c>
      <c r="V760" t="s">
        <v>443</v>
      </c>
      <c r="W760" t="s">
        <v>38</v>
      </c>
      <c r="X760" t="s">
        <v>663</v>
      </c>
      <c r="Y760" s="11" t="s">
        <v>664</v>
      </c>
      <c r="AB760" s="1">
        <v>60.64</v>
      </c>
      <c r="AC760">
        <v>1.0</v>
      </c>
      <c r="AD760">
        <v>5.0</v>
      </c>
      <c r="AE760">
        <f t="shared" si="28"/>
        <v>5</v>
      </c>
      <c r="AF760">
        <f t="shared" si="29"/>
        <v>12.128</v>
      </c>
      <c r="AG760" t="s">
        <v>658</v>
      </c>
      <c r="AH760" s="11" t="s">
        <v>659</v>
      </c>
      <c r="AI760" s="6">
        <v>174464.0</v>
      </c>
      <c r="AJ760" s="7">
        <v>293.0</v>
      </c>
      <c r="AK760" s="3">
        <f t="shared" si="30"/>
        <v>2470.09</v>
      </c>
      <c r="AL760" s="1">
        <f t="shared" si="9"/>
        <v>0.01814731824</v>
      </c>
      <c r="AM760" s="1">
        <v>221.0</v>
      </c>
      <c r="AN760" s="1">
        <v>48.0</v>
      </c>
    </row>
    <row r="761" ht="13.5" customHeight="1">
      <c r="A761">
        <v>400.0</v>
      </c>
      <c r="C761" s="3">
        <f t="shared" si="37"/>
        <v>0.004</v>
      </c>
      <c r="D761">
        <v>-70.5</v>
      </c>
      <c r="E761" s="3">
        <f t="shared" si="2"/>
        <v>0.0497025</v>
      </c>
      <c r="F761">
        <v>4.0</v>
      </c>
      <c r="I761" s="3">
        <f t="shared" si="3"/>
        <v>0.00012425625</v>
      </c>
      <c r="J761">
        <f t="shared" si="4"/>
        <v>0.0132894385</v>
      </c>
      <c r="K761">
        <v>3.74</v>
      </c>
      <c r="L761" s="4"/>
      <c r="M761" t="s">
        <v>660</v>
      </c>
      <c r="N761" t="s">
        <v>661</v>
      </c>
      <c r="P761" t="s">
        <v>662</v>
      </c>
      <c r="Q761" s="5"/>
      <c r="S761" s="3">
        <v>250.0</v>
      </c>
      <c r="T761" s="28"/>
      <c r="U761" s="3">
        <f t="shared" si="27"/>
        <v>0.0497025</v>
      </c>
      <c r="V761" t="s">
        <v>443</v>
      </c>
      <c r="W761" t="s">
        <v>38</v>
      </c>
      <c r="X761" t="s">
        <v>663</v>
      </c>
      <c r="Y761" s="11" t="s">
        <v>664</v>
      </c>
      <c r="AB761" s="1">
        <v>60.64</v>
      </c>
      <c r="AC761">
        <v>1.0</v>
      </c>
      <c r="AD761">
        <v>5.0</v>
      </c>
      <c r="AE761">
        <f t="shared" si="28"/>
        <v>5</v>
      </c>
      <c r="AF761">
        <f t="shared" si="29"/>
        <v>12.128</v>
      </c>
      <c r="AG761" t="s">
        <v>658</v>
      </c>
      <c r="AH761" s="11" t="s">
        <v>659</v>
      </c>
      <c r="AI761" s="6">
        <v>174464.0</v>
      </c>
      <c r="AJ761" s="7">
        <v>293.0</v>
      </c>
      <c r="AK761" s="3">
        <f t="shared" si="30"/>
        <v>4970.25</v>
      </c>
      <c r="AL761" s="1">
        <f t="shared" si="9"/>
        <v>0.06524064171</v>
      </c>
      <c r="AM761" s="1">
        <v>221.0</v>
      </c>
      <c r="AN761" s="1">
        <v>48.0</v>
      </c>
    </row>
    <row r="762" ht="13.5" customHeight="1">
      <c r="A762">
        <v>700.0</v>
      </c>
      <c r="C762" s="3">
        <f t="shared" si="37"/>
        <v>0.004587155963</v>
      </c>
      <c r="D762">
        <v>-147.0</v>
      </c>
      <c r="E762" s="3">
        <f t="shared" si="2"/>
        <v>0.32975334</v>
      </c>
      <c r="F762">
        <v>4.0</v>
      </c>
      <c r="I762" s="3">
        <f t="shared" si="3"/>
        <v>0.0004710762</v>
      </c>
      <c r="J762">
        <f t="shared" si="4"/>
        <v>0.1040231356</v>
      </c>
      <c r="K762">
        <v>3.17</v>
      </c>
      <c r="L762" s="4"/>
      <c r="M762" t="s">
        <v>660</v>
      </c>
      <c r="N762" t="s">
        <v>661</v>
      </c>
      <c r="P762" t="s">
        <v>662</v>
      </c>
      <c r="Q762" s="5"/>
      <c r="S762" s="3">
        <v>218.0</v>
      </c>
      <c r="T762" s="28"/>
      <c r="U762" s="3">
        <f t="shared" si="27"/>
        <v>0.32975334</v>
      </c>
      <c r="V762" t="s">
        <v>443</v>
      </c>
      <c r="W762" t="s">
        <v>38</v>
      </c>
      <c r="X762" t="s">
        <v>663</v>
      </c>
      <c r="Y762" s="11" t="s">
        <v>664</v>
      </c>
      <c r="AB762" s="1">
        <v>60.64</v>
      </c>
      <c r="AC762">
        <v>1.0</v>
      </c>
      <c r="AD762">
        <v>5.0</v>
      </c>
      <c r="AE762">
        <f t="shared" si="28"/>
        <v>5</v>
      </c>
      <c r="AF762">
        <f t="shared" si="29"/>
        <v>12.128</v>
      </c>
      <c r="AG762" t="s">
        <v>658</v>
      </c>
      <c r="AH762" s="11" t="s">
        <v>659</v>
      </c>
      <c r="AI762" s="6">
        <v>174464.0</v>
      </c>
      <c r="AJ762" s="7">
        <v>293.0</v>
      </c>
      <c r="AK762" s="3">
        <f t="shared" si="30"/>
        <v>21609</v>
      </c>
      <c r="AL762" s="1">
        <f t="shared" si="9"/>
        <v>0.1174586751</v>
      </c>
      <c r="AM762" s="1">
        <v>221.0</v>
      </c>
      <c r="AN762" s="1">
        <v>48.0</v>
      </c>
    </row>
    <row r="763" ht="13.5" customHeight="1">
      <c r="A763">
        <v>1000.0</v>
      </c>
      <c r="C763" s="3">
        <f t="shared" si="37"/>
        <v>0.008333333333</v>
      </c>
      <c r="D763">
        <v>-191.6</v>
      </c>
      <c r="E763" s="3">
        <f t="shared" si="2"/>
        <v>0.44052672</v>
      </c>
      <c r="F763">
        <v>4.0</v>
      </c>
      <c r="I763" s="3">
        <f t="shared" si="3"/>
        <v>0.00044052672</v>
      </c>
      <c r="J763">
        <f t="shared" si="4"/>
        <v>0.1483254949</v>
      </c>
      <c r="K763">
        <v>2.97</v>
      </c>
      <c r="L763" s="4"/>
      <c r="M763" t="s">
        <v>660</v>
      </c>
      <c r="N763" t="s">
        <v>661</v>
      </c>
      <c r="P763" t="s">
        <v>662</v>
      </c>
      <c r="Q763" s="5"/>
      <c r="S763" s="3">
        <v>120.0</v>
      </c>
      <c r="T763" s="28"/>
      <c r="U763" s="3">
        <f t="shared" si="27"/>
        <v>0.44052672</v>
      </c>
      <c r="V763" t="s">
        <v>443</v>
      </c>
      <c r="W763" t="s">
        <v>38</v>
      </c>
      <c r="X763" t="s">
        <v>663</v>
      </c>
      <c r="Y763" s="11" t="s">
        <v>664</v>
      </c>
      <c r="AB763" s="1">
        <v>60.64</v>
      </c>
      <c r="AC763">
        <v>1.0</v>
      </c>
      <c r="AD763">
        <v>5.0</v>
      </c>
      <c r="AE763">
        <f t="shared" si="28"/>
        <v>5</v>
      </c>
      <c r="AF763">
        <f t="shared" si="29"/>
        <v>12.128</v>
      </c>
      <c r="AG763" t="s">
        <v>658</v>
      </c>
      <c r="AH763" s="11" t="s">
        <v>659</v>
      </c>
      <c r="AI763" s="6">
        <v>174464.0</v>
      </c>
      <c r="AJ763" s="7">
        <v>293.0</v>
      </c>
      <c r="AK763" s="3">
        <f t="shared" si="30"/>
        <v>36710.56</v>
      </c>
      <c r="AL763" s="1">
        <f t="shared" si="9"/>
        <v>0.09858585859</v>
      </c>
      <c r="AM763" s="1">
        <v>221.0</v>
      </c>
      <c r="AN763" s="1">
        <v>48.0</v>
      </c>
    </row>
    <row r="764" ht="13.5" customHeight="1">
      <c r="A764">
        <v>300.0</v>
      </c>
      <c r="C764" s="3">
        <f t="shared" si="37"/>
        <v>0.002597402597</v>
      </c>
      <c r="D764">
        <v>-32.5</v>
      </c>
      <c r="E764" s="3">
        <f t="shared" si="2"/>
        <v>0.0121996875</v>
      </c>
      <c r="F764">
        <v>4.0</v>
      </c>
      <c r="I764" s="3">
        <f t="shared" si="3"/>
        <v>0.000040665625</v>
      </c>
      <c r="J764">
        <f t="shared" si="4"/>
        <v>0.001970870355</v>
      </c>
      <c r="K764">
        <v>6.19</v>
      </c>
      <c r="L764" s="4"/>
      <c r="M764" t="s">
        <v>665</v>
      </c>
      <c r="N764" t="s">
        <v>661</v>
      </c>
      <c r="P764" t="s">
        <v>662</v>
      </c>
      <c r="Q764" s="5"/>
      <c r="S764" s="3">
        <v>385.0</v>
      </c>
      <c r="T764" s="28"/>
      <c r="U764" s="3">
        <f t="shared" si="27"/>
        <v>0.0121996875</v>
      </c>
      <c r="V764" t="s">
        <v>443</v>
      </c>
      <c r="W764" t="s">
        <v>38</v>
      </c>
      <c r="X764" t="s">
        <v>663</v>
      </c>
      <c r="Y764" s="11" t="s">
        <v>664</v>
      </c>
      <c r="AB764" s="1">
        <v>60.64</v>
      </c>
      <c r="AC764">
        <v>1.0</v>
      </c>
      <c r="AD764">
        <v>5.0</v>
      </c>
      <c r="AE764">
        <f t="shared" si="28"/>
        <v>5</v>
      </c>
      <c r="AF764">
        <f t="shared" si="29"/>
        <v>12.128</v>
      </c>
      <c r="AG764" t="s">
        <v>658</v>
      </c>
      <c r="AH764" s="11" t="s">
        <v>659</v>
      </c>
      <c r="AI764" s="6">
        <v>174464.0</v>
      </c>
      <c r="AJ764" s="7">
        <v>293.0</v>
      </c>
      <c r="AK764" s="3">
        <f t="shared" si="30"/>
        <v>1056.25</v>
      </c>
      <c r="AL764" s="1">
        <f t="shared" si="9"/>
        <v>0.04552827141</v>
      </c>
      <c r="AM764" s="1">
        <v>221.0</v>
      </c>
      <c r="AN764" s="1">
        <v>48.0</v>
      </c>
    </row>
    <row r="765" ht="13.5" customHeight="1">
      <c r="A765">
        <v>400.0</v>
      </c>
      <c r="C765" s="3">
        <f t="shared" si="37"/>
        <v>0.001926782274</v>
      </c>
      <c r="D765">
        <v>-42.2</v>
      </c>
      <c r="E765" s="3">
        <f t="shared" si="2"/>
        <v>0.0369702384</v>
      </c>
      <c r="F765">
        <v>4.0</v>
      </c>
      <c r="I765" s="3">
        <f t="shared" si="3"/>
        <v>0.000092425596</v>
      </c>
      <c r="J765">
        <f t="shared" si="4"/>
        <v>0.006910324935</v>
      </c>
      <c r="K765">
        <v>5.35</v>
      </c>
      <c r="L765" s="4"/>
      <c r="M765" t="s">
        <v>665</v>
      </c>
      <c r="N765" t="s">
        <v>661</v>
      </c>
      <c r="P765" t="s">
        <v>662</v>
      </c>
      <c r="Q765" s="5"/>
      <c r="S765" s="3">
        <v>519.0</v>
      </c>
      <c r="T765" s="28"/>
      <c r="U765" s="3">
        <f t="shared" si="27"/>
        <v>0.0369702384</v>
      </c>
      <c r="V765" t="s">
        <v>443</v>
      </c>
      <c r="W765" t="s">
        <v>38</v>
      </c>
      <c r="X765" t="s">
        <v>663</v>
      </c>
      <c r="Y765" s="11" t="s">
        <v>664</v>
      </c>
      <c r="AB765" s="1">
        <v>60.64</v>
      </c>
      <c r="AC765">
        <v>1.0</v>
      </c>
      <c r="AD765">
        <v>5.0</v>
      </c>
      <c r="AE765">
        <f t="shared" si="28"/>
        <v>5</v>
      </c>
      <c r="AF765">
        <f t="shared" si="29"/>
        <v>12.128</v>
      </c>
      <c r="AG765" t="s">
        <v>658</v>
      </c>
      <c r="AH765" s="11" t="s">
        <v>659</v>
      </c>
      <c r="AI765" s="6">
        <v>174464.0</v>
      </c>
      <c r="AJ765" s="7">
        <v>293.0</v>
      </c>
      <c r="AK765" s="3">
        <f t="shared" si="30"/>
        <v>1780.84</v>
      </c>
      <c r="AL765" s="1">
        <f t="shared" si="9"/>
        <v>0.0946811215</v>
      </c>
      <c r="AM765" s="1">
        <v>221.0</v>
      </c>
      <c r="AN765" s="1">
        <v>48.0</v>
      </c>
    </row>
    <row r="766" ht="13.5" customHeight="1">
      <c r="A766">
        <v>700.0</v>
      </c>
      <c r="C766" s="3">
        <f t="shared" si="37"/>
        <v>0.00226963232</v>
      </c>
      <c r="D766">
        <v>-96.0</v>
      </c>
      <c r="E766" s="3">
        <f t="shared" si="2"/>
        <v>0.284239872</v>
      </c>
      <c r="F766">
        <v>4.0</v>
      </c>
      <c r="I766" s="3">
        <f t="shared" si="3"/>
        <v>0.00040605696</v>
      </c>
      <c r="J766">
        <f t="shared" si="4"/>
        <v>0.07344699535</v>
      </c>
      <c r="K766">
        <v>3.87</v>
      </c>
      <c r="L766" s="4"/>
      <c r="M766" t="s">
        <v>665</v>
      </c>
      <c r="N766" t="s">
        <v>661</v>
      </c>
      <c r="P766" t="s">
        <v>662</v>
      </c>
      <c r="Q766" s="5"/>
      <c r="S766" s="3">
        <v>440.6</v>
      </c>
      <c r="T766" s="28"/>
      <c r="U766" s="3">
        <f t="shared" si="27"/>
        <v>0.284239872</v>
      </c>
      <c r="V766" t="s">
        <v>443</v>
      </c>
      <c r="W766" t="s">
        <v>38</v>
      </c>
      <c r="X766" t="s">
        <v>663</v>
      </c>
      <c r="Y766" s="11" t="s">
        <v>664</v>
      </c>
      <c r="AB766" s="1">
        <v>60.64</v>
      </c>
      <c r="AC766">
        <v>1.0</v>
      </c>
      <c r="AD766">
        <v>5.0</v>
      </c>
      <c r="AE766">
        <f t="shared" si="28"/>
        <v>5</v>
      </c>
      <c r="AF766">
        <f t="shared" si="29"/>
        <v>12.128</v>
      </c>
      <c r="AG766" t="s">
        <v>658</v>
      </c>
      <c r="AH766" s="11" t="s">
        <v>659</v>
      </c>
      <c r="AI766" s="6">
        <v>174464.0</v>
      </c>
      <c r="AJ766" s="7">
        <v>293.0</v>
      </c>
      <c r="AK766" s="3">
        <f t="shared" si="30"/>
        <v>9216</v>
      </c>
      <c r="AL766" s="1">
        <f t="shared" si="9"/>
        <v>0.1944560207</v>
      </c>
      <c r="AM766" s="1">
        <v>221.0</v>
      </c>
      <c r="AN766" s="1">
        <v>48.0</v>
      </c>
    </row>
    <row r="767" ht="13.5" customHeight="1">
      <c r="A767">
        <v>1000.0</v>
      </c>
      <c r="C767" s="3">
        <f t="shared" si="37"/>
        <v>0.004184100418</v>
      </c>
      <c r="D767">
        <v>-141.8</v>
      </c>
      <c r="E767" s="3">
        <f t="shared" si="2"/>
        <v>0.480563036</v>
      </c>
      <c r="F767">
        <v>4.0</v>
      </c>
      <c r="I767" s="3">
        <f t="shared" si="3"/>
        <v>0.000480563036</v>
      </c>
      <c r="J767">
        <f t="shared" si="4"/>
        <v>0.1414668931</v>
      </c>
      <c r="K767">
        <v>3.397</v>
      </c>
      <c r="L767" s="4"/>
      <c r="M767" t="s">
        <v>665</v>
      </c>
      <c r="N767" t="s">
        <v>661</v>
      </c>
      <c r="P767" t="s">
        <v>662</v>
      </c>
      <c r="Q767" s="5"/>
      <c r="S767" s="3">
        <v>239.0</v>
      </c>
      <c r="T767" s="28"/>
      <c r="U767" s="3">
        <f t="shared" si="27"/>
        <v>0.480563036</v>
      </c>
      <c r="V767" t="s">
        <v>443</v>
      </c>
      <c r="W767" t="s">
        <v>38</v>
      </c>
      <c r="X767" t="s">
        <v>663</v>
      </c>
      <c r="Y767" s="11" t="s">
        <v>664</v>
      </c>
      <c r="AB767" s="1">
        <v>60.64</v>
      </c>
      <c r="AC767">
        <v>1.0</v>
      </c>
      <c r="AD767">
        <v>5.0</v>
      </c>
      <c r="AE767">
        <f t="shared" si="28"/>
        <v>5</v>
      </c>
      <c r="AF767">
        <f t="shared" si="29"/>
        <v>12.128</v>
      </c>
      <c r="AG767" t="s">
        <v>658</v>
      </c>
      <c r="AH767" s="11" t="s">
        <v>659</v>
      </c>
      <c r="AI767" s="6">
        <v>174464.0</v>
      </c>
      <c r="AJ767" s="7">
        <v>293.0</v>
      </c>
      <c r="AK767" s="3">
        <f t="shared" si="30"/>
        <v>20107.24</v>
      </c>
      <c r="AL767" s="1">
        <f t="shared" si="9"/>
        <v>0.1716691198</v>
      </c>
      <c r="AM767" s="1">
        <v>221.0</v>
      </c>
      <c r="AN767" s="1">
        <v>48.0</v>
      </c>
    </row>
    <row r="768" ht="13.5" customHeight="1">
      <c r="A768">
        <v>300.0</v>
      </c>
      <c r="C768" s="3">
        <f t="shared" si="37"/>
        <v>0.001838235294</v>
      </c>
      <c r="D768">
        <v>-34.4</v>
      </c>
      <c r="E768" s="3">
        <f t="shared" si="2"/>
        <v>0.0193124352</v>
      </c>
      <c r="F768">
        <v>4.0</v>
      </c>
      <c r="I768" s="3">
        <f t="shared" si="3"/>
        <v>0.000064374784</v>
      </c>
      <c r="J768">
        <f t="shared" si="4"/>
        <v>0.003492302929</v>
      </c>
      <c r="K768">
        <v>5.53</v>
      </c>
      <c r="L768" s="4"/>
      <c r="M768" t="s">
        <v>666</v>
      </c>
      <c r="N768" t="s">
        <v>661</v>
      </c>
      <c r="P768" t="s">
        <v>662</v>
      </c>
      <c r="Q768" s="5"/>
      <c r="S768" s="3">
        <v>544.0</v>
      </c>
      <c r="T768" s="28"/>
      <c r="U768" s="3">
        <f t="shared" si="27"/>
        <v>0.0193124352</v>
      </c>
      <c r="V768" t="s">
        <v>443</v>
      </c>
      <c r="W768" t="s">
        <v>38</v>
      </c>
      <c r="X768" t="s">
        <v>663</v>
      </c>
      <c r="Y768" s="11" t="s">
        <v>664</v>
      </c>
      <c r="AB768" s="1">
        <v>60.64</v>
      </c>
      <c r="AC768">
        <v>1.0</v>
      </c>
      <c r="AD768">
        <v>5.0</v>
      </c>
      <c r="AE768">
        <f t="shared" si="28"/>
        <v>5</v>
      </c>
      <c r="AF768">
        <f t="shared" si="29"/>
        <v>12.128</v>
      </c>
      <c r="AG768" t="s">
        <v>658</v>
      </c>
      <c r="AH768" s="11" t="s">
        <v>659</v>
      </c>
      <c r="AI768" s="6">
        <v>174464.0</v>
      </c>
      <c r="AJ768" s="7">
        <v>293.0</v>
      </c>
      <c r="AK768" s="3">
        <f t="shared" si="30"/>
        <v>1183.36</v>
      </c>
      <c r="AL768" s="1">
        <f t="shared" si="9"/>
        <v>0.07200867993</v>
      </c>
      <c r="AM768" s="1">
        <v>221.0</v>
      </c>
      <c r="AN768" s="1">
        <v>48.0</v>
      </c>
    </row>
    <row r="769" ht="13.5" customHeight="1">
      <c r="A769">
        <v>400.0</v>
      </c>
      <c r="C769" s="3">
        <f t="shared" si="37"/>
        <v>0.001474926254</v>
      </c>
      <c r="D769">
        <v>-44.9</v>
      </c>
      <c r="E769" s="3">
        <f t="shared" si="2"/>
        <v>0.0546741912</v>
      </c>
      <c r="F769">
        <v>4.0</v>
      </c>
      <c r="I769" s="3">
        <f t="shared" si="3"/>
        <v>0.000136685478</v>
      </c>
      <c r="J769">
        <f t="shared" si="4"/>
        <v>0.01131970832</v>
      </c>
      <c r="K769">
        <v>4.83</v>
      </c>
      <c r="L769" s="4"/>
      <c r="M769" t="s">
        <v>666</v>
      </c>
      <c r="N769" t="s">
        <v>661</v>
      </c>
      <c r="P769" t="s">
        <v>662</v>
      </c>
      <c r="Q769" s="5"/>
      <c r="S769" s="3">
        <v>678.0</v>
      </c>
      <c r="T769" s="28"/>
      <c r="U769" s="3">
        <f t="shared" si="27"/>
        <v>0.0546741912</v>
      </c>
      <c r="V769" t="s">
        <v>443</v>
      </c>
      <c r="W769" t="s">
        <v>38</v>
      </c>
      <c r="X769" t="s">
        <v>663</v>
      </c>
      <c r="Y769" s="11" t="s">
        <v>664</v>
      </c>
      <c r="AB769" s="1">
        <v>60.64</v>
      </c>
      <c r="AC769">
        <v>1.0</v>
      </c>
      <c r="AD769">
        <v>5.0</v>
      </c>
      <c r="AE769">
        <f t="shared" si="28"/>
        <v>5</v>
      </c>
      <c r="AF769">
        <f t="shared" si="29"/>
        <v>12.128</v>
      </c>
      <c r="AG769" t="s">
        <v>658</v>
      </c>
      <c r="AH769" s="11" t="s">
        <v>659</v>
      </c>
      <c r="AI769" s="6">
        <v>174464.0</v>
      </c>
      <c r="AJ769" s="7">
        <v>293.0</v>
      </c>
      <c r="AK769" s="3">
        <f t="shared" si="30"/>
        <v>2016.01</v>
      </c>
      <c r="AL769" s="1">
        <f t="shared" si="9"/>
        <v>0.1370037267</v>
      </c>
      <c r="AM769" s="1">
        <v>221.0</v>
      </c>
      <c r="AN769" s="1">
        <v>48.0</v>
      </c>
    </row>
    <row r="770" ht="13.5" customHeight="1">
      <c r="A770">
        <v>700.0</v>
      </c>
      <c r="C770" s="3">
        <f t="shared" si="37"/>
        <v>0.001953125</v>
      </c>
      <c r="D770">
        <v>-94.4</v>
      </c>
      <c r="E770" s="3">
        <f t="shared" si="2"/>
        <v>0.3193831424</v>
      </c>
      <c r="F770">
        <v>4.0</v>
      </c>
      <c r="I770" s="3">
        <f t="shared" si="3"/>
        <v>0.000456261632</v>
      </c>
      <c r="J770">
        <f t="shared" si="4"/>
        <v>0.09257482388</v>
      </c>
      <c r="K770">
        <v>3.45</v>
      </c>
      <c r="L770" s="4"/>
      <c r="M770" t="s">
        <v>666</v>
      </c>
      <c r="N770" t="s">
        <v>661</v>
      </c>
      <c r="P770" t="s">
        <v>662</v>
      </c>
      <c r="Q770" s="5"/>
      <c r="S770" s="3">
        <v>512.0</v>
      </c>
      <c r="T770" s="28"/>
      <c r="U770" s="3">
        <f t="shared" si="27"/>
        <v>0.3193831424</v>
      </c>
      <c r="V770" t="s">
        <v>443</v>
      </c>
      <c r="W770" t="s">
        <v>38</v>
      </c>
      <c r="X770" t="s">
        <v>663</v>
      </c>
      <c r="Y770" s="11" t="s">
        <v>664</v>
      </c>
      <c r="AB770" s="1">
        <v>60.64</v>
      </c>
      <c r="AC770">
        <v>1.0</v>
      </c>
      <c r="AD770">
        <v>5.0</v>
      </c>
      <c r="AE770">
        <f t="shared" si="28"/>
        <v>5</v>
      </c>
      <c r="AF770">
        <f t="shared" si="29"/>
        <v>12.128</v>
      </c>
      <c r="AG770" t="s">
        <v>658</v>
      </c>
      <c r="AH770" s="11" t="s">
        <v>659</v>
      </c>
      <c r="AI770" s="6">
        <v>174464.0</v>
      </c>
      <c r="AJ770" s="7">
        <v>293.0</v>
      </c>
      <c r="AK770" s="3">
        <f t="shared" si="30"/>
        <v>8911.36</v>
      </c>
      <c r="AL770" s="1">
        <f t="shared" si="9"/>
        <v>0.2534771014</v>
      </c>
      <c r="AM770" s="1">
        <v>221.0</v>
      </c>
      <c r="AN770" s="1">
        <v>48.0</v>
      </c>
    </row>
    <row r="771" ht="13.5" customHeight="1">
      <c r="A771">
        <v>1000.0</v>
      </c>
      <c r="C771" s="3">
        <f t="shared" si="37"/>
        <v>0.00395256917</v>
      </c>
      <c r="D771">
        <v>-140.0</v>
      </c>
      <c r="E771" s="3">
        <f t="shared" si="2"/>
        <v>0.49588</v>
      </c>
      <c r="F771">
        <v>4.0</v>
      </c>
      <c r="I771" s="3">
        <f t="shared" si="3"/>
        <v>0.00049588</v>
      </c>
      <c r="J771">
        <f t="shared" si="4"/>
        <v>0.1551176176</v>
      </c>
      <c r="K771">
        <v>3.1968</v>
      </c>
      <c r="L771" s="4"/>
      <c r="M771" t="s">
        <v>666</v>
      </c>
      <c r="N771" t="s">
        <v>661</v>
      </c>
      <c r="P771" t="s">
        <v>662</v>
      </c>
      <c r="Q771" s="5"/>
      <c r="S771" s="3">
        <v>253.0</v>
      </c>
      <c r="T771" s="28"/>
      <c r="U771" s="3">
        <f t="shared" si="27"/>
        <v>0.49588</v>
      </c>
      <c r="V771" t="s">
        <v>443</v>
      </c>
      <c r="W771" t="s">
        <v>38</v>
      </c>
      <c r="X771" t="s">
        <v>663</v>
      </c>
      <c r="Y771" s="11" t="s">
        <v>664</v>
      </c>
      <c r="AB771" s="1">
        <v>60.64</v>
      </c>
      <c r="AC771">
        <v>1.0</v>
      </c>
      <c r="AD771">
        <v>5.0</v>
      </c>
      <c r="AE771">
        <f t="shared" si="28"/>
        <v>5</v>
      </c>
      <c r="AF771">
        <f t="shared" si="29"/>
        <v>12.128</v>
      </c>
      <c r="AG771" t="s">
        <v>658</v>
      </c>
      <c r="AH771" s="11" t="s">
        <v>659</v>
      </c>
      <c r="AI771" s="6">
        <v>174464.0</v>
      </c>
      <c r="AJ771" s="7">
        <v>293.0</v>
      </c>
      <c r="AK771" s="3">
        <f t="shared" si="30"/>
        <v>19600</v>
      </c>
      <c r="AL771" s="1">
        <f t="shared" si="9"/>
        <v>0.1931056056</v>
      </c>
      <c r="AM771" s="1">
        <v>221.0</v>
      </c>
      <c r="AN771" s="1">
        <v>48.0</v>
      </c>
    </row>
    <row r="772" ht="13.5" customHeight="1">
      <c r="A772">
        <v>300.0</v>
      </c>
      <c r="C772" s="3">
        <f t="shared" si="37"/>
        <v>0.002247191011</v>
      </c>
      <c r="D772">
        <v>-22.6</v>
      </c>
      <c r="E772" s="3">
        <f t="shared" si="2"/>
        <v>0.006818646</v>
      </c>
      <c r="F772">
        <v>4.0</v>
      </c>
      <c r="I772" s="3">
        <f t="shared" si="3"/>
        <v>0.00002272882</v>
      </c>
      <c r="J772">
        <f t="shared" si="4"/>
        <v>0.001140241806</v>
      </c>
      <c r="K772">
        <v>5.98</v>
      </c>
      <c r="L772" s="4"/>
      <c r="M772" s="1" t="s">
        <v>667</v>
      </c>
      <c r="N772" t="s">
        <v>661</v>
      </c>
      <c r="P772" t="s">
        <v>662</v>
      </c>
      <c r="Q772" s="5"/>
      <c r="S772" s="3">
        <v>445.0</v>
      </c>
      <c r="T772" s="28"/>
      <c r="U772" s="3">
        <f t="shared" si="27"/>
        <v>0.006818646</v>
      </c>
      <c r="V772" t="s">
        <v>443</v>
      </c>
      <c r="W772" t="s">
        <v>38</v>
      </c>
      <c r="X772" t="s">
        <v>663</v>
      </c>
      <c r="Y772" s="11" t="s">
        <v>664</v>
      </c>
      <c r="AB772" s="1">
        <v>60.64</v>
      </c>
      <c r="AC772">
        <v>1.0</v>
      </c>
      <c r="AD772">
        <v>5.0</v>
      </c>
      <c r="AE772">
        <f t="shared" si="28"/>
        <v>5</v>
      </c>
      <c r="AF772">
        <f t="shared" si="29"/>
        <v>12.128</v>
      </c>
      <c r="AG772" t="s">
        <v>658</v>
      </c>
      <c r="AH772" s="11" t="s">
        <v>659</v>
      </c>
      <c r="AI772" s="6">
        <v>174464.0</v>
      </c>
      <c r="AJ772" s="7">
        <v>293.0</v>
      </c>
      <c r="AK772" s="3">
        <f t="shared" si="30"/>
        <v>510.76</v>
      </c>
      <c r="AL772" s="1">
        <f t="shared" si="9"/>
        <v>0.05447157191</v>
      </c>
      <c r="AM772" s="1">
        <v>221.0</v>
      </c>
      <c r="AN772" s="1">
        <v>48.0</v>
      </c>
    </row>
    <row r="773" ht="13.5" customHeight="1">
      <c r="A773">
        <v>400.0</v>
      </c>
      <c r="C773" s="3">
        <f t="shared" si="37"/>
        <v>0.001808318264</v>
      </c>
      <c r="D773">
        <v>-31.5</v>
      </c>
      <c r="E773" s="3">
        <f t="shared" si="2"/>
        <v>0.02194857</v>
      </c>
      <c r="F773">
        <v>4.0</v>
      </c>
      <c r="I773" s="3">
        <f t="shared" si="3"/>
        <v>0.000054871425</v>
      </c>
      <c r="J773">
        <f t="shared" si="4"/>
        <v>0.004149068053</v>
      </c>
      <c r="K773">
        <v>5.29</v>
      </c>
      <c r="L773" s="4"/>
      <c r="M773" s="1" t="s">
        <v>667</v>
      </c>
      <c r="N773" t="s">
        <v>661</v>
      </c>
      <c r="P773" t="s">
        <v>662</v>
      </c>
      <c r="Q773" s="5"/>
      <c r="S773" s="3">
        <v>553.0</v>
      </c>
      <c r="T773" s="28"/>
      <c r="U773" s="3">
        <f t="shared" si="27"/>
        <v>0.02194857</v>
      </c>
      <c r="V773" t="s">
        <v>443</v>
      </c>
      <c r="W773" t="s">
        <v>38</v>
      </c>
      <c r="X773" t="s">
        <v>663</v>
      </c>
      <c r="Y773" s="11" t="s">
        <v>664</v>
      </c>
      <c r="AB773" s="1">
        <v>60.64</v>
      </c>
      <c r="AC773">
        <v>1.0</v>
      </c>
      <c r="AD773">
        <v>5.0</v>
      </c>
      <c r="AE773">
        <f t="shared" si="28"/>
        <v>5</v>
      </c>
      <c r="AF773">
        <f t="shared" si="29"/>
        <v>12.128</v>
      </c>
      <c r="AG773" t="s">
        <v>658</v>
      </c>
      <c r="AH773" s="11" t="s">
        <v>659</v>
      </c>
      <c r="AI773" s="6">
        <v>174464.0</v>
      </c>
      <c r="AJ773" s="7">
        <v>293.0</v>
      </c>
      <c r="AK773" s="3">
        <f t="shared" si="30"/>
        <v>992.25</v>
      </c>
      <c r="AL773" s="1">
        <f t="shared" si="9"/>
        <v>0.1020279773</v>
      </c>
      <c r="AM773" s="1">
        <v>221.0</v>
      </c>
      <c r="AN773" s="1">
        <v>48.0</v>
      </c>
    </row>
    <row r="774" ht="13.5" customHeight="1">
      <c r="A774">
        <v>700.0</v>
      </c>
      <c r="C774" s="3">
        <f t="shared" si="37"/>
        <v>0.001862197393</v>
      </c>
      <c r="D774">
        <v>-80.7</v>
      </c>
      <c r="E774" s="3">
        <f t="shared" si="2"/>
        <v>0.2448044991</v>
      </c>
      <c r="F774">
        <v>4.0</v>
      </c>
      <c r="I774" s="3">
        <f t="shared" si="3"/>
        <v>0.000349720713</v>
      </c>
      <c r="J774">
        <f t="shared" si="4"/>
        <v>0.06510757955</v>
      </c>
      <c r="K774">
        <v>3.76</v>
      </c>
      <c r="L774" s="4"/>
      <c r="M774" s="1" t="s">
        <v>667</v>
      </c>
      <c r="N774" t="s">
        <v>661</v>
      </c>
      <c r="P774" t="s">
        <v>662</v>
      </c>
      <c r="Q774" s="5"/>
      <c r="S774" s="3">
        <v>537.0</v>
      </c>
      <c r="T774" s="28"/>
      <c r="U774" s="3">
        <f t="shared" si="27"/>
        <v>0.2448044991</v>
      </c>
      <c r="V774" t="s">
        <v>443</v>
      </c>
      <c r="W774" t="s">
        <v>38</v>
      </c>
      <c r="X774" t="s">
        <v>663</v>
      </c>
      <c r="Y774" s="11" t="s">
        <v>664</v>
      </c>
      <c r="AB774" s="1">
        <v>60.64</v>
      </c>
      <c r="AC774">
        <v>1.0</v>
      </c>
      <c r="AD774">
        <v>5.0</v>
      </c>
      <c r="AE774">
        <f t="shared" si="28"/>
        <v>5</v>
      </c>
      <c r="AF774">
        <f t="shared" si="29"/>
        <v>12.128</v>
      </c>
      <c r="AG774" t="s">
        <v>658</v>
      </c>
      <c r="AH774" s="11" t="s">
        <v>659</v>
      </c>
      <c r="AI774" s="6">
        <v>174464.0</v>
      </c>
      <c r="AJ774" s="7">
        <v>293.0</v>
      </c>
      <c r="AK774" s="3">
        <f t="shared" si="30"/>
        <v>6512.49</v>
      </c>
      <c r="AL774" s="1">
        <f t="shared" si="9"/>
        <v>0.2439351064</v>
      </c>
      <c r="AM774" s="1">
        <v>221.0</v>
      </c>
      <c r="AN774" s="1">
        <v>48.0</v>
      </c>
    </row>
    <row r="775" ht="13.5" customHeight="1">
      <c r="A775">
        <v>1000.0</v>
      </c>
      <c r="C775" s="3">
        <f t="shared" si="37"/>
        <v>0.003194888179</v>
      </c>
      <c r="D775">
        <v>-124.0</v>
      </c>
      <c r="E775" s="3">
        <f t="shared" si="2"/>
        <v>0.4812688</v>
      </c>
      <c r="F775">
        <v>4.0</v>
      </c>
      <c r="I775" s="3">
        <f t="shared" si="3"/>
        <v>0.0004812688</v>
      </c>
      <c r="J775">
        <f t="shared" si="4"/>
        <v>0.1494623602</v>
      </c>
      <c r="K775">
        <v>3.22</v>
      </c>
      <c r="L775" s="4"/>
      <c r="M775" s="1" t="s">
        <v>667</v>
      </c>
      <c r="N775" t="s">
        <v>661</v>
      </c>
      <c r="P775" t="s">
        <v>662</v>
      </c>
      <c r="Q775" s="5"/>
      <c r="S775" s="3">
        <v>313.0</v>
      </c>
      <c r="T775" s="28"/>
      <c r="U775" s="3">
        <f t="shared" si="27"/>
        <v>0.4812688</v>
      </c>
      <c r="V775" t="s">
        <v>443</v>
      </c>
      <c r="W775" t="s">
        <v>38</v>
      </c>
      <c r="X775" t="s">
        <v>663</v>
      </c>
      <c r="Y775" s="11" t="s">
        <v>664</v>
      </c>
      <c r="AB775" s="1">
        <v>60.64</v>
      </c>
      <c r="AC775">
        <v>1.0</v>
      </c>
      <c r="AD775">
        <v>5.0</v>
      </c>
      <c r="AE775">
        <f t="shared" si="28"/>
        <v>5</v>
      </c>
      <c r="AF775">
        <f t="shared" si="29"/>
        <v>12.128</v>
      </c>
      <c r="AG775" t="s">
        <v>658</v>
      </c>
      <c r="AH775" s="11" t="s">
        <v>659</v>
      </c>
      <c r="AI775" s="6">
        <v>174464.0</v>
      </c>
      <c r="AJ775" s="7">
        <v>293.0</v>
      </c>
      <c r="AK775" s="3">
        <f t="shared" si="30"/>
        <v>15376</v>
      </c>
      <c r="AL775" s="1">
        <f t="shared" si="9"/>
        <v>0.2371801242</v>
      </c>
      <c r="AM775" s="1">
        <v>221.0</v>
      </c>
      <c r="AN775" s="1">
        <v>48.0</v>
      </c>
    </row>
    <row r="776" ht="13.5" customHeight="1">
      <c r="A776">
        <v>300.0</v>
      </c>
      <c r="C776" s="1">
        <v>0.00230891</v>
      </c>
      <c r="D776">
        <v>122.133</v>
      </c>
      <c r="E776" s="3">
        <f t="shared" si="2"/>
        <v>0.1938118379</v>
      </c>
      <c r="F776">
        <v>8.0</v>
      </c>
      <c r="I776" s="3">
        <f t="shared" si="3"/>
        <v>0.0006460394597</v>
      </c>
      <c r="J776">
        <f t="shared" si="4"/>
        <v>0.2517036856</v>
      </c>
      <c r="K776">
        <v>0.77</v>
      </c>
      <c r="L776" s="4">
        <v>0.09</v>
      </c>
      <c r="M776" s="1" t="s">
        <v>406</v>
      </c>
      <c r="N776" s="36" t="s">
        <v>668</v>
      </c>
      <c r="O776" s="36"/>
      <c r="P776" s="36" t="s">
        <v>406</v>
      </c>
      <c r="Q776" s="5"/>
      <c r="S776" s="3">
        <f t="shared" ref="S776:S784" si="38">IFERROR(1/C776,"")</f>
        <v>433.1047984</v>
      </c>
      <c r="T776" s="28"/>
      <c r="U776" s="3">
        <f t="shared" si="27"/>
        <v>0.1938118379</v>
      </c>
      <c r="V776" t="s">
        <v>521</v>
      </c>
      <c r="W776" t="s">
        <v>38</v>
      </c>
      <c r="X776" t="s">
        <v>669</v>
      </c>
      <c r="Y776" s="11" t="s">
        <v>670</v>
      </c>
      <c r="AA776" t="s">
        <v>671</v>
      </c>
      <c r="AB776" s="1">
        <v>1610.64</v>
      </c>
      <c r="AC776">
        <v>9.0</v>
      </c>
      <c r="AD776">
        <v>7.0</v>
      </c>
      <c r="AE776">
        <f t="shared" si="28"/>
        <v>63</v>
      </c>
      <c r="AF776">
        <f t="shared" si="29"/>
        <v>25.56571429</v>
      </c>
      <c r="AG776" t="s">
        <v>410</v>
      </c>
      <c r="AH776" s="11" t="s">
        <v>411</v>
      </c>
      <c r="AI776" s="6">
        <v>52403.0</v>
      </c>
      <c r="AJ776" s="7">
        <v>300.0</v>
      </c>
      <c r="AK776" s="3">
        <f t="shared" si="30"/>
        <v>14916.46969</v>
      </c>
      <c r="AL776" s="1">
        <f t="shared" si="9"/>
        <v>0.4117307953</v>
      </c>
      <c r="AM776" s="1">
        <v>167.0</v>
      </c>
      <c r="AN776" s="1">
        <v>12.0</v>
      </c>
    </row>
    <row r="777" ht="13.5" customHeight="1">
      <c r="A777">
        <v>400.0</v>
      </c>
      <c r="C777" s="1">
        <v>0.00266982</v>
      </c>
      <c r="D777">
        <v>148.361</v>
      </c>
      <c r="E777" s="3">
        <f t="shared" si="2"/>
        <v>0.3297748361</v>
      </c>
      <c r="F777">
        <v>8.0</v>
      </c>
      <c r="I777" s="3">
        <f t="shared" si="3"/>
        <v>0.0008244370902</v>
      </c>
      <c r="J777">
        <f t="shared" si="4"/>
        <v>0.4456416704</v>
      </c>
      <c r="K777">
        <v>0.74</v>
      </c>
      <c r="L777" s="4">
        <v>0.09</v>
      </c>
      <c r="M777" s="1" t="s">
        <v>406</v>
      </c>
      <c r="N777" s="36" t="s">
        <v>672</v>
      </c>
      <c r="O777" s="36"/>
      <c r="P777" s="36" t="s">
        <v>406</v>
      </c>
      <c r="Q777" s="5"/>
      <c r="S777" s="3">
        <f t="shared" si="38"/>
        <v>374.5570862</v>
      </c>
      <c r="T777" s="28"/>
      <c r="U777" s="3">
        <f t="shared" si="27"/>
        <v>0.3297748361</v>
      </c>
      <c r="V777" t="s">
        <v>521</v>
      </c>
      <c r="W777" t="s">
        <v>38</v>
      </c>
      <c r="X777" t="s">
        <v>669</v>
      </c>
      <c r="Y777" s="11" t="s">
        <v>670</v>
      </c>
      <c r="Z777" t="s">
        <v>673</v>
      </c>
      <c r="AB777" s="1">
        <v>1610.64</v>
      </c>
      <c r="AC777">
        <v>9.0</v>
      </c>
      <c r="AD777">
        <v>7.0</v>
      </c>
      <c r="AE777">
        <f t="shared" si="28"/>
        <v>63</v>
      </c>
      <c r="AF777">
        <f t="shared" si="29"/>
        <v>25.56571429</v>
      </c>
      <c r="AG777" t="s">
        <v>410</v>
      </c>
      <c r="AH777" s="11" t="s">
        <v>411</v>
      </c>
      <c r="AI777" s="6">
        <v>52403.0</v>
      </c>
      <c r="AJ777" s="7">
        <v>300.0</v>
      </c>
      <c r="AK777" s="3">
        <f t="shared" si="30"/>
        <v>22010.98632</v>
      </c>
      <c r="AL777" s="1">
        <f t="shared" si="9"/>
        <v>0.4940104273</v>
      </c>
      <c r="AM777" s="1">
        <v>167.0</v>
      </c>
      <c r="AN777" s="1">
        <v>12.0</v>
      </c>
    </row>
    <row r="778" ht="13.5" customHeight="1">
      <c r="A778">
        <v>700.0</v>
      </c>
      <c r="C778" s="1">
        <v>0.00335417</v>
      </c>
      <c r="D778">
        <v>184.769</v>
      </c>
      <c r="E778" s="3">
        <f t="shared" si="2"/>
        <v>0.7124775534</v>
      </c>
      <c r="F778">
        <v>8.0</v>
      </c>
      <c r="I778" s="3">
        <f t="shared" si="3"/>
        <v>0.001017825076</v>
      </c>
      <c r="J778">
        <f t="shared" si="4"/>
        <v>0.9628075046</v>
      </c>
      <c r="K778">
        <v>0.74</v>
      </c>
      <c r="L778" s="4">
        <v>0.09</v>
      </c>
      <c r="M778" s="1" t="s">
        <v>406</v>
      </c>
      <c r="N778" s="36" t="s">
        <v>674</v>
      </c>
      <c r="O778" s="36"/>
      <c r="P778" s="36" t="s">
        <v>406</v>
      </c>
      <c r="Q778" s="5"/>
      <c r="S778" s="3">
        <f t="shared" si="38"/>
        <v>298.1363497</v>
      </c>
      <c r="T778" s="28"/>
      <c r="U778" s="3">
        <f t="shared" si="27"/>
        <v>0.7124775534</v>
      </c>
      <c r="V778" t="s">
        <v>521</v>
      </c>
      <c r="W778" t="s">
        <v>38</v>
      </c>
      <c r="X778" t="s">
        <v>669</v>
      </c>
      <c r="Y778" s="11" t="s">
        <v>670</v>
      </c>
      <c r="Z778" t="s">
        <v>673</v>
      </c>
      <c r="AA778" t="s">
        <v>675</v>
      </c>
      <c r="AB778" s="1">
        <v>1610.64</v>
      </c>
      <c r="AC778">
        <v>9.0</v>
      </c>
      <c r="AD778">
        <v>7.0</v>
      </c>
      <c r="AE778">
        <f t="shared" si="28"/>
        <v>63</v>
      </c>
      <c r="AF778">
        <f t="shared" si="29"/>
        <v>25.56571429</v>
      </c>
      <c r="AG778" t="s">
        <v>410</v>
      </c>
      <c r="AH778" s="11" t="s">
        <v>411</v>
      </c>
      <c r="AI778" s="6">
        <v>52403.0</v>
      </c>
      <c r="AJ778" s="7">
        <v>300.0</v>
      </c>
      <c r="AK778" s="3">
        <f t="shared" si="30"/>
        <v>34139.58336</v>
      </c>
      <c r="AL778" s="1">
        <f t="shared" si="9"/>
        <v>0.688130926</v>
      </c>
      <c r="AM778" s="1">
        <v>167.0</v>
      </c>
      <c r="AN778" s="1">
        <v>12.0</v>
      </c>
    </row>
    <row r="779" ht="13.5" customHeight="1">
      <c r="A779">
        <v>300.0</v>
      </c>
      <c r="C779" s="1">
        <v>0.00212594</v>
      </c>
      <c r="D779">
        <v>126.887</v>
      </c>
      <c r="E779" s="3">
        <f t="shared" si="2"/>
        <v>0.2271980033</v>
      </c>
      <c r="F779">
        <v>8.0</v>
      </c>
      <c r="I779" s="3">
        <f t="shared" si="3"/>
        <v>0.0007573266776</v>
      </c>
      <c r="J779">
        <f t="shared" si="4"/>
        <v>0.2989447411</v>
      </c>
      <c r="K779">
        <v>0.76</v>
      </c>
      <c r="L779" s="4">
        <v>0.08</v>
      </c>
      <c r="M779" s="1" t="s">
        <v>406</v>
      </c>
      <c r="N779" s="36" t="s">
        <v>676</v>
      </c>
      <c r="O779" s="36"/>
      <c r="P779" s="36" t="s">
        <v>406</v>
      </c>
      <c r="Q779" s="5"/>
      <c r="S779" s="3">
        <f t="shared" si="38"/>
        <v>470.3801612</v>
      </c>
      <c r="T779" s="28"/>
      <c r="U779" s="3">
        <f t="shared" si="27"/>
        <v>0.2271980033</v>
      </c>
      <c r="V779" t="s">
        <v>521</v>
      </c>
      <c r="W779" t="s">
        <v>38</v>
      </c>
      <c r="X779" t="s">
        <v>669</v>
      </c>
      <c r="Y779" s="11" t="s">
        <v>670</v>
      </c>
      <c r="Z779" t="s">
        <v>673</v>
      </c>
      <c r="AB779" s="1">
        <v>1610.64</v>
      </c>
      <c r="AC779">
        <v>9.0</v>
      </c>
      <c r="AD779">
        <v>7.0</v>
      </c>
      <c r="AE779">
        <f t="shared" si="28"/>
        <v>63</v>
      </c>
      <c r="AF779">
        <f t="shared" si="29"/>
        <v>25.56571429</v>
      </c>
      <c r="AG779" t="s">
        <v>410</v>
      </c>
      <c r="AH779" s="11" t="s">
        <v>411</v>
      </c>
      <c r="AI779" s="6">
        <v>52403.0</v>
      </c>
      <c r="AJ779" s="7">
        <v>300.0</v>
      </c>
      <c r="AK779" s="3">
        <f t="shared" si="30"/>
        <v>16100.31077</v>
      </c>
      <c r="AL779" s="1">
        <f t="shared" si="9"/>
        <v>0.4530503658</v>
      </c>
      <c r="AM779" s="1">
        <v>167.0</v>
      </c>
      <c r="AN779" s="1">
        <v>12.0</v>
      </c>
    </row>
    <row r="780" ht="13.5" customHeight="1">
      <c r="A780">
        <v>400.0</v>
      </c>
      <c r="C780" s="1">
        <v>0.0024668</v>
      </c>
      <c r="D780">
        <v>155.085</v>
      </c>
      <c r="E780" s="3">
        <f t="shared" si="2"/>
        <v>0.3900009279</v>
      </c>
      <c r="F780">
        <v>8.0</v>
      </c>
      <c r="I780" s="3">
        <f t="shared" si="3"/>
        <v>0.0009750023198</v>
      </c>
      <c r="J780">
        <f t="shared" si="4"/>
        <v>0.5249003068</v>
      </c>
      <c r="K780">
        <v>0.743</v>
      </c>
      <c r="L780" s="4">
        <v>0.08</v>
      </c>
      <c r="M780" s="1" t="s">
        <v>406</v>
      </c>
      <c r="N780" s="36" t="s">
        <v>677</v>
      </c>
      <c r="O780" s="36"/>
      <c r="P780" s="36" t="s">
        <v>406</v>
      </c>
      <c r="Q780" s="5"/>
      <c r="S780" s="3">
        <f t="shared" si="38"/>
        <v>405.3834928</v>
      </c>
      <c r="T780" s="28"/>
      <c r="U780" s="3">
        <f t="shared" si="27"/>
        <v>0.3900009279</v>
      </c>
      <c r="V780" t="s">
        <v>521</v>
      </c>
      <c r="W780" t="s">
        <v>38</v>
      </c>
      <c r="X780" t="s">
        <v>669</v>
      </c>
      <c r="Y780" s="11" t="s">
        <v>670</v>
      </c>
      <c r="Z780" t="s">
        <v>673</v>
      </c>
      <c r="AB780" s="1">
        <v>1610.64</v>
      </c>
      <c r="AC780">
        <v>9.0</v>
      </c>
      <c r="AD780">
        <v>7.0</v>
      </c>
      <c r="AE780">
        <f t="shared" si="28"/>
        <v>63</v>
      </c>
      <c r="AF780">
        <f t="shared" si="29"/>
        <v>25.56571429</v>
      </c>
      <c r="AG780" t="s">
        <v>410</v>
      </c>
      <c r="AH780" s="11" t="s">
        <v>411</v>
      </c>
      <c r="AI780" s="6">
        <v>52403.0</v>
      </c>
      <c r="AJ780" s="7">
        <v>300.0</v>
      </c>
      <c r="AK780" s="3">
        <f t="shared" si="30"/>
        <v>24051.35723</v>
      </c>
      <c r="AL780" s="1">
        <f t="shared" si="9"/>
        <v>0.5325091372</v>
      </c>
      <c r="AM780" s="1">
        <v>167.0</v>
      </c>
      <c r="AN780" s="1">
        <v>12.0</v>
      </c>
    </row>
    <row r="781" ht="13.5" customHeight="1">
      <c r="A781">
        <v>700.0</v>
      </c>
      <c r="C781" s="1">
        <v>0.00316607</v>
      </c>
      <c r="D781">
        <v>188.372</v>
      </c>
      <c r="E781" s="3">
        <f t="shared" si="2"/>
        <v>0.7845312096</v>
      </c>
      <c r="F781">
        <v>8.0</v>
      </c>
      <c r="I781" s="3">
        <f t="shared" si="3"/>
        <v>0.001120758871</v>
      </c>
      <c r="J781">
        <f t="shared" si="4"/>
        <v>1.055896648</v>
      </c>
      <c r="K781">
        <v>0.743</v>
      </c>
      <c r="L781" s="4">
        <v>0.08</v>
      </c>
      <c r="M781" s="1" t="s">
        <v>406</v>
      </c>
      <c r="N781" s="36" t="s">
        <v>678</v>
      </c>
      <c r="O781" s="36"/>
      <c r="P781" s="36" t="s">
        <v>406</v>
      </c>
      <c r="Q781" s="5"/>
      <c r="S781" s="3">
        <f t="shared" si="38"/>
        <v>315.8489863</v>
      </c>
      <c r="T781" s="28"/>
      <c r="U781" s="3">
        <f t="shared" si="27"/>
        <v>0.7845312096</v>
      </c>
      <c r="V781" t="s">
        <v>521</v>
      </c>
      <c r="W781" t="s">
        <v>38</v>
      </c>
      <c r="X781" t="s">
        <v>669</v>
      </c>
      <c r="Y781" s="11" t="s">
        <v>670</v>
      </c>
      <c r="Z781" t="s">
        <v>673</v>
      </c>
      <c r="AA781" t="s">
        <v>675</v>
      </c>
      <c r="AB781" s="1">
        <v>1610.64</v>
      </c>
      <c r="AC781">
        <v>9.0</v>
      </c>
      <c r="AD781">
        <v>7.0</v>
      </c>
      <c r="AE781">
        <f t="shared" si="28"/>
        <v>63</v>
      </c>
      <c r="AF781">
        <f t="shared" si="29"/>
        <v>25.56571429</v>
      </c>
      <c r="AG781" t="s">
        <v>410</v>
      </c>
      <c r="AH781" s="11" t="s">
        <v>411</v>
      </c>
      <c r="AI781" s="6">
        <v>52403.0</v>
      </c>
      <c r="AJ781" s="7">
        <v>300.0</v>
      </c>
      <c r="AK781" s="3">
        <f t="shared" si="30"/>
        <v>35484.01038</v>
      </c>
      <c r="AL781" s="1">
        <f t="shared" si="9"/>
        <v>0.7260700788</v>
      </c>
      <c r="AM781" s="1">
        <v>167.0</v>
      </c>
      <c r="AN781" s="1">
        <v>12.0</v>
      </c>
    </row>
    <row r="782" ht="13.5" customHeight="1">
      <c r="A782">
        <v>300.0</v>
      </c>
      <c r="C782" s="1">
        <v>0.00217354</v>
      </c>
      <c r="D782">
        <v>135.898</v>
      </c>
      <c r="E782" s="3">
        <f t="shared" si="2"/>
        <v>0.2549058182</v>
      </c>
      <c r="F782">
        <v>8.0</v>
      </c>
      <c r="I782" s="3">
        <f t="shared" si="3"/>
        <v>0.0008496860607</v>
      </c>
      <c r="J782">
        <f t="shared" si="4"/>
        <v>0.3255502148</v>
      </c>
      <c r="K782">
        <v>0.783</v>
      </c>
      <c r="L782" s="4">
        <v>0.075</v>
      </c>
      <c r="M782" s="1" t="s">
        <v>406</v>
      </c>
      <c r="N782" s="36" t="s">
        <v>679</v>
      </c>
      <c r="O782" s="36"/>
      <c r="P782" s="36" t="s">
        <v>406</v>
      </c>
      <c r="Q782" s="5"/>
      <c r="S782" s="3">
        <f t="shared" si="38"/>
        <v>460.0789495</v>
      </c>
      <c r="T782" s="28"/>
      <c r="U782" s="3">
        <f t="shared" si="27"/>
        <v>0.2549058182</v>
      </c>
      <c r="V782" t="s">
        <v>521</v>
      </c>
      <c r="W782" t="s">
        <v>38</v>
      </c>
      <c r="X782" t="s">
        <v>669</v>
      </c>
      <c r="Y782" s="11" t="s">
        <v>670</v>
      </c>
      <c r="Z782" t="s">
        <v>673</v>
      </c>
      <c r="AB782" s="1">
        <v>1610.64</v>
      </c>
      <c r="AC782">
        <v>9.0</v>
      </c>
      <c r="AD782">
        <v>7.0</v>
      </c>
      <c r="AE782">
        <f t="shared" si="28"/>
        <v>63</v>
      </c>
      <c r="AF782">
        <f t="shared" si="29"/>
        <v>25.56571429</v>
      </c>
      <c r="AG782" t="s">
        <v>410</v>
      </c>
      <c r="AH782" s="11" t="s">
        <v>411</v>
      </c>
      <c r="AI782" s="6">
        <v>52403.0</v>
      </c>
      <c r="AJ782" s="7">
        <v>300.0</v>
      </c>
      <c r="AK782" s="3">
        <f t="shared" si="30"/>
        <v>18468.2664</v>
      </c>
      <c r="AL782" s="1">
        <f t="shared" si="9"/>
        <v>0.4301121214</v>
      </c>
      <c r="AM782" s="1">
        <v>167.0</v>
      </c>
      <c r="AN782" s="1">
        <v>12.0</v>
      </c>
    </row>
    <row r="783" ht="13.5" customHeight="1">
      <c r="A783">
        <v>400.0</v>
      </c>
      <c r="C783" s="1">
        <v>0.0025094</v>
      </c>
      <c r="D783">
        <v>160.988</v>
      </c>
      <c r="E783" s="3">
        <f t="shared" si="2"/>
        <v>0.4131208439</v>
      </c>
      <c r="F783">
        <v>8.0</v>
      </c>
      <c r="I783" s="3">
        <f t="shared" si="3"/>
        <v>0.00103280211</v>
      </c>
      <c r="J783">
        <f t="shared" si="4"/>
        <v>0.5508277919</v>
      </c>
      <c r="K783">
        <v>0.75</v>
      </c>
      <c r="L783" s="4">
        <v>0.075</v>
      </c>
      <c r="M783" s="1" t="s">
        <v>406</v>
      </c>
      <c r="N783" s="36" t="s">
        <v>680</v>
      </c>
      <c r="O783" s="36"/>
      <c r="P783" s="36" t="s">
        <v>406</v>
      </c>
      <c r="Q783" s="5"/>
      <c r="S783" s="3">
        <f t="shared" si="38"/>
        <v>398.5016339</v>
      </c>
      <c r="T783" s="28"/>
      <c r="U783" s="3">
        <f t="shared" si="27"/>
        <v>0.4131208439</v>
      </c>
      <c r="V783" t="s">
        <v>521</v>
      </c>
      <c r="W783" t="s">
        <v>38</v>
      </c>
      <c r="X783" t="s">
        <v>669</v>
      </c>
      <c r="Y783" s="11" t="s">
        <v>670</v>
      </c>
      <c r="Z783" t="s">
        <v>673</v>
      </c>
      <c r="AB783" s="1">
        <v>1610.64</v>
      </c>
      <c r="AC783">
        <v>9.0</v>
      </c>
      <c r="AD783">
        <v>7.0</v>
      </c>
      <c r="AE783">
        <f t="shared" si="28"/>
        <v>63</v>
      </c>
      <c r="AF783">
        <f t="shared" si="29"/>
        <v>25.56571429</v>
      </c>
      <c r="AG783" t="s">
        <v>410</v>
      </c>
      <c r="AH783" s="11" t="s">
        <v>411</v>
      </c>
      <c r="AI783" s="6">
        <v>52403.0</v>
      </c>
      <c r="AJ783" s="7">
        <v>300.0</v>
      </c>
      <c r="AK783" s="3">
        <f t="shared" si="30"/>
        <v>25917.13614</v>
      </c>
      <c r="AL783" s="1">
        <f t="shared" si="9"/>
        <v>0.5185834595</v>
      </c>
      <c r="AM783" s="1">
        <v>167.0</v>
      </c>
      <c r="AN783" s="1">
        <v>12.0</v>
      </c>
    </row>
    <row r="784" ht="13.5" customHeight="1">
      <c r="A784">
        <v>700.0</v>
      </c>
      <c r="C784" s="1">
        <v>0.00328897</v>
      </c>
      <c r="D784">
        <v>191.811</v>
      </c>
      <c r="E784" s="3">
        <f t="shared" si="2"/>
        <v>0.7830421623</v>
      </c>
      <c r="F784">
        <v>8.0</v>
      </c>
      <c r="I784" s="3">
        <f t="shared" si="3"/>
        <v>0.00111863166</v>
      </c>
      <c r="J784">
        <f t="shared" si="4"/>
        <v>1.044056216</v>
      </c>
      <c r="K784">
        <v>0.75</v>
      </c>
      <c r="L784" s="4">
        <v>0.075</v>
      </c>
      <c r="M784" s="1" t="s">
        <v>406</v>
      </c>
      <c r="N784" s="36" t="s">
        <v>681</v>
      </c>
      <c r="O784" s="36"/>
      <c r="P784" s="36" t="s">
        <v>406</v>
      </c>
      <c r="Q784" s="5"/>
      <c r="S784" s="3">
        <f t="shared" si="38"/>
        <v>304.0465556</v>
      </c>
      <c r="T784" s="28"/>
      <c r="U784" s="3">
        <f t="shared" si="27"/>
        <v>0.7830421623</v>
      </c>
      <c r="V784" t="s">
        <v>521</v>
      </c>
      <c r="W784" t="s">
        <v>38</v>
      </c>
      <c r="X784" t="s">
        <v>669</v>
      </c>
      <c r="Y784" s="11" t="s">
        <v>670</v>
      </c>
      <c r="Z784" t="s">
        <v>673</v>
      </c>
      <c r="AA784" t="s">
        <v>675</v>
      </c>
      <c r="AB784" s="1">
        <v>1610.64</v>
      </c>
      <c r="AC784">
        <v>9.0</v>
      </c>
      <c r="AD784">
        <v>7.0</v>
      </c>
      <c r="AE784">
        <f t="shared" si="28"/>
        <v>63</v>
      </c>
      <c r="AF784">
        <f t="shared" si="29"/>
        <v>25.56571429</v>
      </c>
      <c r="AG784" t="s">
        <v>410</v>
      </c>
      <c r="AH784" s="11" t="s">
        <v>411</v>
      </c>
      <c r="AI784" s="6">
        <v>52403.0</v>
      </c>
      <c r="AJ784" s="7">
        <v>300.0</v>
      </c>
      <c r="AK784" s="3">
        <f t="shared" si="30"/>
        <v>36791.45972</v>
      </c>
      <c r="AL784" s="1">
        <f t="shared" si="9"/>
        <v>0.692415356</v>
      </c>
      <c r="AM784" s="1">
        <v>167.0</v>
      </c>
      <c r="AN784" s="1">
        <v>12.0</v>
      </c>
    </row>
    <row r="785" ht="13.5" customHeight="1">
      <c r="A785">
        <v>300.0</v>
      </c>
      <c r="C785">
        <v>0.2597</v>
      </c>
      <c r="D785">
        <v>-301.0</v>
      </c>
      <c r="E785" s="3">
        <f t="shared" si="2"/>
        <v>0.01046603774</v>
      </c>
      <c r="F785">
        <v>2.0</v>
      </c>
      <c r="I785" s="3">
        <f t="shared" si="3"/>
        <v>0.00003488679245</v>
      </c>
      <c r="J785">
        <f t="shared" si="4"/>
        <v>0.0002149083724</v>
      </c>
      <c r="K785">
        <v>48.7</v>
      </c>
      <c r="L785" s="4">
        <v>0.0</v>
      </c>
      <c r="M785" t="s">
        <v>276</v>
      </c>
      <c r="N785" t="s">
        <v>682</v>
      </c>
      <c r="P785" t="s">
        <v>276</v>
      </c>
      <c r="Q785" s="5"/>
      <c r="S785" s="3">
        <v>0.0591614</v>
      </c>
      <c r="T785" s="28"/>
      <c r="U785" s="3">
        <f t="shared" si="27"/>
        <v>0.01046603774</v>
      </c>
      <c r="V785" t="s">
        <v>443</v>
      </c>
      <c r="W785" t="s">
        <v>38</v>
      </c>
      <c r="X785" t="s">
        <v>683</v>
      </c>
      <c r="Y785" s="11" t="s">
        <v>684</v>
      </c>
      <c r="AB785" s="1">
        <v>47.62</v>
      </c>
      <c r="AC785">
        <v>2.0</v>
      </c>
      <c r="AD785">
        <v>2.0</v>
      </c>
      <c r="AE785">
        <f t="shared" si="28"/>
        <v>4</v>
      </c>
      <c r="AF785">
        <f t="shared" si="29"/>
        <v>11.905</v>
      </c>
      <c r="AG785" t="s">
        <v>280</v>
      </c>
      <c r="AH785" s="11" t="s">
        <v>281</v>
      </c>
      <c r="AI785" s="6">
        <v>26170.0</v>
      </c>
      <c r="AJ785" s="7">
        <v>295.0</v>
      </c>
      <c r="AK785" s="3">
        <f t="shared" si="30"/>
        <v>90601</v>
      </c>
      <c r="AL785" s="1">
        <f t="shared" si="9"/>
        <v>0.0000008892432197</v>
      </c>
      <c r="AM785" s="1">
        <v>186.0</v>
      </c>
      <c r="AN785" s="1">
        <v>12.0</v>
      </c>
    </row>
    <row r="786" ht="13.5" customHeight="1">
      <c r="A786">
        <v>400.0</v>
      </c>
      <c r="C786">
        <v>0.3891</v>
      </c>
      <c r="D786">
        <v>-293.962</v>
      </c>
      <c r="E786" s="3">
        <f t="shared" si="2"/>
        <v>0.00888343947</v>
      </c>
      <c r="F786">
        <v>2.0</v>
      </c>
      <c r="I786" s="3">
        <f t="shared" si="3"/>
        <v>0.00002220859867</v>
      </c>
      <c r="J786">
        <f t="shared" si="4"/>
        <v>0.0002674123862</v>
      </c>
      <c r="K786">
        <v>33.22</v>
      </c>
      <c r="L786" s="4">
        <v>0.0</v>
      </c>
      <c r="M786" t="s">
        <v>276</v>
      </c>
      <c r="N786" t="s">
        <v>682</v>
      </c>
      <c r="P786" t="s">
        <v>276</v>
      </c>
      <c r="Q786" s="5"/>
      <c r="S786" s="3">
        <v>0.249644</v>
      </c>
      <c r="T786" s="28"/>
      <c r="U786" s="3">
        <f t="shared" si="27"/>
        <v>0.00888343947</v>
      </c>
      <c r="V786" t="s">
        <v>443</v>
      </c>
      <c r="W786" t="s">
        <v>38</v>
      </c>
      <c r="X786" t="s">
        <v>683</v>
      </c>
      <c r="Y786" s="11" t="s">
        <v>684</v>
      </c>
      <c r="AB786" s="1">
        <v>47.62</v>
      </c>
      <c r="AC786">
        <v>2.0</v>
      </c>
      <c r="AD786">
        <v>2.0</v>
      </c>
      <c r="AE786">
        <f t="shared" si="28"/>
        <v>4</v>
      </c>
      <c r="AF786">
        <f t="shared" si="29"/>
        <v>11.905</v>
      </c>
      <c r="AG786" t="s">
        <v>280</v>
      </c>
      <c r="AH786" s="11" t="s">
        <v>281</v>
      </c>
      <c r="AI786" s="6">
        <v>26170.0</v>
      </c>
      <c r="AJ786" s="7">
        <v>295.0</v>
      </c>
      <c r="AK786" s="3">
        <f t="shared" si="30"/>
        <v>86413.65744</v>
      </c>
      <c r="AL786" s="1">
        <f t="shared" si="9"/>
        <v>0.000007334513666</v>
      </c>
      <c r="AM786" s="1">
        <v>186.0</v>
      </c>
      <c r="AN786" s="1">
        <v>12.0</v>
      </c>
    </row>
    <row r="787" ht="13.5" customHeight="1">
      <c r="A787">
        <v>700.0</v>
      </c>
      <c r="C787">
        <v>1.786</v>
      </c>
      <c r="D787">
        <v>-329.869</v>
      </c>
      <c r="E787" s="3">
        <f t="shared" si="2"/>
        <v>0.004264809071</v>
      </c>
      <c r="F787">
        <v>2.0</v>
      </c>
      <c r="I787" s="3">
        <f t="shared" si="3"/>
        <v>0.000006092584388</v>
      </c>
      <c r="J787">
        <f t="shared" si="4"/>
        <v>0.0002911132472</v>
      </c>
      <c r="K787">
        <v>14.65</v>
      </c>
      <c r="L787" s="4">
        <v>0.0</v>
      </c>
      <c r="M787" t="s">
        <v>276</v>
      </c>
      <c r="N787" t="s">
        <v>682</v>
      </c>
      <c r="P787" t="s">
        <v>276</v>
      </c>
      <c r="Q787" s="5"/>
      <c r="S787" s="3">
        <v>9.34451</v>
      </c>
      <c r="T787" s="28"/>
      <c r="U787" s="3">
        <f t="shared" si="27"/>
        <v>0.004264809071</v>
      </c>
      <c r="V787" t="s">
        <v>443</v>
      </c>
      <c r="W787" t="s">
        <v>38</v>
      </c>
      <c r="X787" t="s">
        <v>683</v>
      </c>
      <c r="Y787" s="11" t="s">
        <v>684</v>
      </c>
      <c r="AB787" s="1">
        <v>47.62</v>
      </c>
      <c r="AC787">
        <v>2.0</v>
      </c>
      <c r="AD787">
        <v>2.0</v>
      </c>
      <c r="AE787">
        <f t="shared" si="28"/>
        <v>4</v>
      </c>
      <c r="AF787">
        <f t="shared" si="29"/>
        <v>11.905</v>
      </c>
      <c r="AG787" t="s">
        <v>280</v>
      </c>
      <c r="AH787" s="11" t="s">
        <v>281</v>
      </c>
      <c r="AI787" s="6">
        <v>26170.0</v>
      </c>
      <c r="AJ787" s="7">
        <v>295.0</v>
      </c>
      <c r="AK787" s="3">
        <f t="shared" si="30"/>
        <v>108813.5572</v>
      </c>
      <c r="AL787" s="1">
        <f t="shared" si="9"/>
        <v>0.001089448674</v>
      </c>
      <c r="AM787" s="1">
        <v>186.0</v>
      </c>
      <c r="AN787" s="1">
        <v>12.0</v>
      </c>
    </row>
    <row r="788" ht="13.5" customHeight="1">
      <c r="A788">
        <v>1000.0</v>
      </c>
      <c r="C788">
        <v>2.97</v>
      </c>
      <c r="D788">
        <v>-436.926</v>
      </c>
      <c r="E788" s="3">
        <f t="shared" si="2"/>
        <v>0.006427755201</v>
      </c>
      <c r="F788">
        <v>2.0</v>
      </c>
      <c r="I788" s="3">
        <f t="shared" si="3"/>
        <v>0.000006427755201</v>
      </c>
      <c r="J788">
        <f t="shared" si="4"/>
        <v>0.0007491556179</v>
      </c>
      <c r="K788">
        <v>8.58</v>
      </c>
      <c r="L788" s="4">
        <v>0.0</v>
      </c>
      <c r="M788" t="s">
        <v>276</v>
      </c>
      <c r="N788" t="s">
        <v>682</v>
      </c>
      <c r="P788" t="s">
        <v>276</v>
      </c>
      <c r="Q788" s="5"/>
      <c r="S788" s="3">
        <v>21.029</v>
      </c>
      <c r="T788" s="28"/>
      <c r="U788" s="3">
        <f t="shared" si="27"/>
        <v>0.006427755201</v>
      </c>
      <c r="V788" t="s">
        <v>443</v>
      </c>
      <c r="W788" t="s">
        <v>38</v>
      </c>
      <c r="X788" t="s">
        <v>683</v>
      </c>
      <c r="Y788" s="11" t="s">
        <v>684</v>
      </c>
      <c r="AB788" s="1">
        <v>47.62</v>
      </c>
      <c r="AC788">
        <v>2.0</v>
      </c>
      <c r="AD788">
        <v>2.0</v>
      </c>
      <c r="AE788">
        <f t="shared" si="28"/>
        <v>4</v>
      </c>
      <c r="AF788">
        <f t="shared" si="29"/>
        <v>11.905</v>
      </c>
      <c r="AG788" t="s">
        <v>280</v>
      </c>
      <c r="AH788" s="11" t="s">
        <v>281</v>
      </c>
      <c r="AI788" s="6">
        <v>26170.0</v>
      </c>
      <c r="AJ788" s="7">
        <v>295.0</v>
      </c>
      <c r="AK788" s="3">
        <f t="shared" si="30"/>
        <v>190904.3295</v>
      </c>
      <c r="AL788" s="1">
        <f t="shared" si="9"/>
        <v>0.005980275058</v>
      </c>
      <c r="AM788" s="1">
        <v>186.0</v>
      </c>
      <c r="AN788" s="1">
        <v>12.0</v>
      </c>
    </row>
    <row r="789" ht="13.5" customHeight="1">
      <c r="A789">
        <v>300.0</v>
      </c>
      <c r="C789">
        <v>0.005623413251903487</v>
      </c>
      <c r="D789">
        <v>-154.022</v>
      </c>
      <c r="E789" s="3">
        <f t="shared" si="2"/>
        <v>0.1265571749</v>
      </c>
      <c r="F789">
        <v>2.0</v>
      </c>
      <c r="I789" s="3">
        <f t="shared" si="3"/>
        <v>0.0004218572497</v>
      </c>
      <c r="J789">
        <f t="shared" si="4"/>
        <v>0.002844301043</v>
      </c>
      <c r="K789">
        <v>44.495000000000005</v>
      </c>
      <c r="L789" s="4">
        <v>0.005</v>
      </c>
      <c r="M789" t="s">
        <v>436</v>
      </c>
      <c r="N789" t="s">
        <v>682</v>
      </c>
      <c r="P789" t="s">
        <v>276</v>
      </c>
      <c r="Q789" s="5"/>
      <c r="S789" s="3">
        <v>154.631</v>
      </c>
      <c r="T789" s="28"/>
      <c r="U789" s="3">
        <f t="shared" si="27"/>
        <v>0.1265571749</v>
      </c>
      <c r="V789" t="s">
        <v>443</v>
      </c>
      <c r="W789" t="s">
        <v>38</v>
      </c>
      <c r="X789" t="s">
        <v>683</v>
      </c>
      <c r="Y789" s="11" t="s">
        <v>684</v>
      </c>
      <c r="AA789" t="s">
        <v>685</v>
      </c>
      <c r="AB789" s="1">
        <v>47.62</v>
      </c>
      <c r="AC789">
        <v>2.0</v>
      </c>
      <c r="AD789">
        <v>2.0</v>
      </c>
      <c r="AE789">
        <f t="shared" si="28"/>
        <v>4</v>
      </c>
      <c r="AF789">
        <f t="shared" si="29"/>
        <v>11.905</v>
      </c>
      <c r="AG789" t="s">
        <v>280</v>
      </c>
      <c r="AH789" s="11" t="s">
        <v>281</v>
      </c>
      <c r="AI789" s="6">
        <v>26170.0</v>
      </c>
      <c r="AJ789" s="7">
        <v>295.0</v>
      </c>
      <c r="AK789" s="3">
        <f t="shared" si="30"/>
        <v>23722.77648</v>
      </c>
      <c r="AL789" s="1">
        <f t="shared" si="9"/>
        <v>0.002543878908</v>
      </c>
      <c r="AM789" s="1">
        <v>186.0</v>
      </c>
      <c r="AN789" s="1">
        <v>12.0</v>
      </c>
    </row>
    <row r="790" ht="13.5" customHeight="1">
      <c r="A790">
        <v>400.0</v>
      </c>
      <c r="C790">
        <v>0.00616595001861482</v>
      </c>
      <c r="D790">
        <v>-190.595</v>
      </c>
      <c r="E790" s="3">
        <f t="shared" si="2"/>
        <v>0.2356584398</v>
      </c>
      <c r="F790">
        <v>2.0</v>
      </c>
      <c r="I790" s="3">
        <f t="shared" si="3"/>
        <v>0.0005891460994</v>
      </c>
      <c r="J790">
        <f t="shared" si="4"/>
        <v>0.007800676589</v>
      </c>
      <c r="K790">
        <v>30.21</v>
      </c>
      <c r="L790" s="4">
        <v>0.005</v>
      </c>
      <c r="M790" t="s">
        <v>436</v>
      </c>
      <c r="N790" t="s">
        <v>682</v>
      </c>
      <c r="P790" t="s">
        <v>276</v>
      </c>
      <c r="Q790" s="5"/>
      <c r="S790" s="3">
        <v>148.677</v>
      </c>
      <c r="T790" s="28"/>
      <c r="U790" s="3">
        <f t="shared" si="27"/>
        <v>0.2356584398</v>
      </c>
      <c r="V790" t="s">
        <v>443</v>
      </c>
      <c r="W790" t="s">
        <v>38</v>
      </c>
      <c r="X790" t="s">
        <v>683</v>
      </c>
      <c r="Y790" s="11" t="s">
        <v>684</v>
      </c>
      <c r="AA790" t="s">
        <v>685</v>
      </c>
      <c r="AB790" s="1">
        <v>47.62</v>
      </c>
      <c r="AC790">
        <v>2.0</v>
      </c>
      <c r="AD790">
        <v>2.0</v>
      </c>
      <c r="AE790">
        <f t="shared" si="28"/>
        <v>4</v>
      </c>
      <c r="AF790">
        <f t="shared" si="29"/>
        <v>11.905</v>
      </c>
      <c r="AG790" t="s">
        <v>280</v>
      </c>
      <c r="AH790" s="11" t="s">
        <v>281</v>
      </c>
      <c r="AI790" s="6">
        <v>26170.0</v>
      </c>
      <c r="AJ790" s="7">
        <v>295.0</v>
      </c>
      <c r="AK790" s="3">
        <f t="shared" si="30"/>
        <v>36326.45403</v>
      </c>
      <c r="AL790" s="1">
        <f t="shared" si="9"/>
        <v>0.004803335055</v>
      </c>
      <c r="AM790" s="1">
        <v>186.0</v>
      </c>
      <c r="AN790" s="1">
        <v>12.0</v>
      </c>
    </row>
    <row r="791" ht="13.5" customHeight="1">
      <c r="A791">
        <v>700.0</v>
      </c>
      <c r="C791">
        <v>0.009120108393559088</v>
      </c>
      <c r="D791">
        <v>-166.107</v>
      </c>
      <c r="E791" s="3">
        <f t="shared" si="2"/>
        <v>0.2117746191</v>
      </c>
      <c r="F791">
        <v>2.0</v>
      </c>
      <c r="I791" s="3">
        <f t="shared" si="3"/>
        <v>0.0003025351702</v>
      </c>
      <c r="J791">
        <f t="shared" si="4"/>
        <v>0.0156580125</v>
      </c>
      <c r="K791">
        <v>13.525</v>
      </c>
      <c r="L791" s="4">
        <v>0.005</v>
      </c>
      <c r="M791" t="s">
        <v>436</v>
      </c>
      <c r="N791" t="s">
        <v>682</v>
      </c>
      <c r="P791" t="s">
        <v>276</v>
      </c>
      <c r="Q791" s="5"/>
      <c r="S791" s="3">
        <v>94.881</v>
      </c>
      <c r="T791" s="28"/>
      <c r="U791" s="3">
        <f t="shared" si="27"/>
        <v>0.2117746191</v>
      </c>
      <c r="V791" t="s">
        <v>443</v>
      </c>
      <c r="W791" t="s">
        <v>38</v>
      </c>
      <c r="X791" t="s">
        <v>683</v>
      </c>
      <c r="Y791" s="11" t="s">
        <v>684</v>
      </c>
      <c r="AA791" t="s">
        <v>685</v>
      </c>
      <c r="AB791" s="1">
        <v>47.62</v>
      </c>
      <c r="AC791">
        <v>2.0</v>
      </c>
      <c r="AD791">
        <v>2.0</v>
      </c>
      <c r="AE791">
        <f t="shared" si="28"/>
        <v>4</v>
      </c>
      <c r="AF791">
        <f t="shared" si="29"/>
        <v>11.905</v>
      </c>
      <c r="AG791" t="s">
        <v>280</v>
      </c>
      <c r="AH791" s="11" t="s">
        <v>281</v>
      </c>
      <c r="AI791" s="6">
        <v>26170.0</v>
      </c>
      <c r="AJ791" s="7">
        <v>295.0</v>
      </c>
      <c r="AK791" s="3">
        <f t="shared" si="30"/>
        <v>27591.53545</v>
      </c>
      <c r="AL791" s="1">
        <f t="shared" si="9"/>
        <v>0.01198201464</v>
      </c>
      <c r="AM791" s="1">
        <v>186.0</v>
      </c>
      <c r="AN791" s="1">
        <v>12.0</v>
      </c>
    </row>
    <row r="792" ht="13.5" customHeight="1">
      <c r="A792">
        <v>1000.0</v>
      </c>
      <c r="C792">
        <v>0.008709635899560801</v>
      </c>
      <c r="D792">
        <v>-231.536</v>
      </c>
      <c r="E792" s="3">
        <f t="shared" si="2"/>
        <v>0.6155127483</v>
      </c>
      <c r="F792">
        <v>2.0</v>
      </c>
      <c r="I792" s="3">
        <f t="shared" si="3"/>
        <v>0.0006155127483</v>
      </c>
      <c r="J792">
        <f t="shared" si="4"/>
        <v>0.07460760586</v>
      </c>
      <c r="K792">
        <v>8.25</v>
      </c>
      <c r="L792" s="4">
        <v>0.005</v>
      </c>
      <c r="M792" t="s">
        <v>436</v>
      </c>
      <c r="N792" t="s">
        <v>682</v>
      </c>
      <c r="P792" t="s">
        <v>276</v>
      </c>
      <c r="Q792" s="5"/>
      <c r="S792" s="3">
        <v>99.6296</v>
      </c>
      <c r="T792" s="28"/>
      <c r="U792" s="3">
        <f t="shared" si="27"/>
        <v>0.6155127483</v>
      </c>
      <c r="V792" t="s">
        <v>443</v>
      </c>
      <c r="W792" t="s">
        <v>38</v>
      </c>
      <c r="X792" t="s">
        <v>683</v>
      </c>
      <c r="Y792" s="11" t="s">
        <v>684</v>
      </c>
      <c r="AA792" t="s">
        <v>685</v>
      </c>
      <c r="AB792" s="1">
        <v>47.62</v>
      </c>
      <c r="AC792">
        <v>2.0</v>
      </c>
      <c r="AD792">
        <v>2.0</v>
      </c>
      <c r="AE792">
        <f t="shared" si="28"/>
        <v>4</v>
      </c>
      <c r="AF792">
        <f t="shared" si="29"/>
        <v>11.905</v>
      </c>
      <c r="AG792" t="s">
        <v>280</v>
      </c>
      <c r="AH792" s="11" t="s">
        <v>281</v>
      </c>
      <c r="AI792" s="6">
        <v>26170.0</v>
      </c>
      <c r="AJ792" s="7">
        <v>295.0</v>
      </c>
      <c r="AK792" s="3">
        <f t="shared" si="30"/>
        <v>53608.9193</v>
      </c>
      <c r="AL792" s="1">
        <f t="shared" si="9"/>
        <v>0.02946620897</v>
      </c>
      <c r="AM792" s="1">
        <v>186.0</v>
      </c>
      <c r="AN792" s="1">
        <v>12.0</v>
      </c>
    </row>
    <row r="793" ht="13.5" customHeight="1">
      <c r="A793">
        <v>300.0</v>
      </c>
      <c r="C793">
        <v>0.002754228703338165</v>
      </c>
      <c r="D793">
        <v>-178.859</v>
      </c>
      <c r="E793" s="3">
        <f t="shared" si="2"/>
        <v>0.3484519115</v>
      </c>
      <c r="F793">
        <v>2.0</v>
      </c>
      <c r="I793" s="3">
        <f t="shared" si="3"/>
        <v>0.001161506372</v>
      </c>
      <c r="J793">
        <f t="shared" si="4"/>
        <v>0.007831259951</v>
      </c>
      <c r="K793">
        <v>44.495000000000005</v>
      </c>
      <c r="L793" s="4">
        <v>0.01</v>
      </c>
      <c r="M793" t="s">
        <v>438</v>
      </c>
      <c r="N793" t="s">
        <v>682</v>
      </c>
      <c r="P793" t="s">
        <v>276</v>
      </c>
      <c r="Q793" s="5"/>
      <c r="S793" s="3">
        <v>311.904</v>
      </c>
      <c r="T793" s="28"/>
      <c r="U793" s="3">
        <f t="shared" si="27"/>
        <v>0.3484519115</v>
      </c>
      <c r="V793" t="s">
        <v>443</v>
      </c>
      <c r="W793" t="s">
        <v>38</v>
      </c>
      <c r="X793" t="s">
        <v>683</v>
      </c>
      <c r="Y793" s="11" t="s">
        <v>684</v>
      </c>
      <c r="AA793" t="s">
        <v>685</v>
      </c>
      <c r="AB793" s="1">
        <v>47.62</v>
      </c>
      <c r="AC793">
        <v>2.0</v>
      </c>
      <c r="AD793">
        <v>2.0</v>
      </c>
      <c r="AE793">
        <f t="shared" si="28"/>
        <v>4</v>
      </c>
      <c r="AF793">
        <f t="shared" si="29"/>
        <v>11.905</v>
      </c>
      <c r="AG793" t="s">
        <v>280</v>
      </c>
      <c r="AH793" s="11" t="s">
        <v>281</v>
      </c>
      <c r="AI793" s="6">
        <v>26170.0</v>
      </c>
      <c r="AJ793" s="7">
        <v>295.0</v>
      </c>
      <c r="AK793" s="3">
        <f t="shared" si="30"/>
        <v>31990.54188</v>
      </c>
      <c r="AL793" s="1">
        <f t="shared" si="9"/>
        <v>0.005131222115</v>
      </c>
      <c r="AM793" s="1">
        <v>186.0</v>
      </c>
      <c r="AN793" s="1">
        <v>12.0</v>
      </c>
    </row>
    <row r="794" ht="13.5" customHeight="1">
      <c r="A794">
        <v>400.0</v>
      </c>
      <c r="C794">
        <v>0.0033884415613920213</v>
      </c>
      <c r="D794">
        <v>-204.023</v>
      </c>
      <c r="E794" s="3">
        <f t="shared" si="2"/>
        <v>0.4913808755</v>
      </c>
      <c r="F794">
        <v>2.0</v>
      </c>
      <c r="I794" s="3">
        <f t="shared" si="3"/>
        <v>0.001228452189</v>
      </c>
      <c r="J794">
        <f t="shared" si="4"/>
        <v>0.01626550399</v>
      </c>
      <c r="K794">
        <v>30.21</v>
      </c>
      <c r="L794" s="4">
        <v>0.01</v>
      </c>
      <c r="M794" t="s">
        <v>438</v>
      </c>
      <c r="N794" t="s">
        <v>682</v>
      </c>
      <c r="P794" t="s">
        <v>276</v>
      </c>
      <c r="Q794" s="5"/>
      <c r="S794" s="3">
        <v>253.559</v>
      </c>
      <c r="T794" s="28"/>
      <c r="U794" s="3">
        <f t="shared" si="27"/>
        <v>0.4913808755</v>
      </c>
      <c r="V794" t="s">
        <v>443</v>
      </c>
      <c r="W794" t="s">
        <v>38</v>
      </c>
      <c r="X794" t="s">
        <v>683</v>
      </c>
      <c r="Y794" s="11" t="s">
        <v>684</v>
      </c>
      <c r="AA794" t="s">
        <v>685</v>
      </c>
      <c r="AB794" s="1">
        <v>47.62</v>
      </c>
      <c r="AC794">
        <v>2.0</v>
      </c>
      <c r="AD794">
        <v>2.0</v>
      </c>
      <c r="AE794">
        <f t="shared" si="28"/>
        <v>4</v>
      </c>
      <c r="AF794">
        <f t="shared" si="29"/>
        <v>11.905</v>
      </c>
      <c r="AG794" t="s">
        <v>280</v>
      </c>
      <c r="AH794" s="11" t="s">
        <v>281</v>
      </c>
      <c r="AI794" s="6">
        <v>26170.0</v>
      </c>
      <c r="AJ794" s="7">
        <v>295.0</v>
      </c>
      <c r="AK794" s="3">
        <f t="shared" si="30"/>
        <v>41625.38453</v>
      </c>
      <c r="AL794" s="1">
        <f t="shared" si="9"/>
        <v>0.008191777027</v>
      </c>
      <c r="AM794" s="1">
        <v>186.0</v>
      </c>
      <c r="AN794" s="1">
        <v>12.0</v>
      </c>
    </row>
    <row r="795" ht="13.5" customHeight="1">
      <c r="A795">
        <v>700.0</v>
      </c>
      <c r="C795">
        <v>0.003981071705534972</v>
      </c>
      <c r="D795">
        <v>-182.219</v>
      </c>
      <c r="E795" s="3">
        <f t="shared" si="2"/>
        <v>0.5838285892</v>
      </c>
      <c r="F795">
        <v>2.0</v>
      </c>
      <c r="I795" s="3">
        <f t="shared" si="3"/>
        <v>0.0008340408417</v>
      </c>
      <c r="J795">
        <f t="shared" si="4"/>
        <v>0.04316662397</v>
      </c>
      <c r="K795">
        <v>13.525</v>
      </c>
      <c r="L795" s="4">
        <v>0.01</v>
      </c>
      <c r="M795" t="s">
        <v>438</v>
      </c>
      <c r="N795" t="s">
        <v>682</v>
      </c>
      <c r="P795" t="s">
        <v>276</v>
      </c>
      <c r="Q795" s="5"/>
      <c r="S795" s="3">
        <v>200.349</v>
      </c>
      <c r="T795" s="28"/>
      <c r="U795" s="3">
        <f t="shared" si="27"/>
        <v>0.5838285892</v>
      </c>
      <c r="V795" t="s">
        <v>443</v>
      </c>
      <c r="W795" t="s">
        <v>38</v>
      </c>
      <c r="X795" t="s">
        <v>683</v>
      </c>
      <c r="Y795" s="11" t="s">
        <v>684</v>
      </c>
      <c r="AA795" t="s">
        <v>685</v>
      </c>
      <c r="AB795" s="1">
        <v>47.62</v>
      </c>
      <c r="AC795">
        <v>2.0</v>
      </c>
      <c r="AD795">
        <v>2.0</v>
      </c>
      <c r="AE795">
        <f t="shared" si="28"/>
        <v>4</v>
      </c>
      <c r="AF795">
        <f t="shared" si="29"/>
        <v>11.905</v>
      </c>
      <c r="AG795" t="s">
        <v>280</v>
      </c>
      <c r="AH795" s="11" t="s">
        <v>281</v>
      </c>
      <c r="AI795" s="6">
        <v>26170.0</v>
      </c>
      <c r="AJ795" s="7">
        <v>295.0</v>
      </c>
      <c r="AK795" s="3">
        <f t="shared" si="30"/>
        <v>33203.76396</v>
      </c>
      <c r="AL795" s="1">
        <f t="shared" si="9"/>
        <v>0.02530100495</v>
      </c>
      <c r="AM795" s="1">
        <v>186.0</v>
      </c>
      <c r="AN795" s="1">
        <v>12.0</v>
      </c>
    </row>
    <row r="796" ht="13.5" customHeight="1">
      <c r="A796">
        <v>1000.0</v>
      </c>
      <c r="C796">
        <v>0.00457088189614875</v>
      </c>
      <c r="D796">
        <v>-167.118</v>
      </c>
      <c r="E796" s="3">
        <f t="shared" si="2"/>
        <v>0.6110073845</v>
      </c>
      <c r="F796">
        <v>2.0</v>
      </c>
      <c r="I796" s="3">
        <f t="shared" si="3"/>
        <v>0.0006110073845</v>
      </c>
      <c r="J796">
        <f t="shared" si="4"/>
        <v>0.07406150116</v>
      </c>
      <c r="K796">
        <v>8.25</v>
      </c>
      <c r="L796" s="4">
        <v>0.01</v>
      </c>
      <c r="M796" t="s">
        <v>438</v>
      </c>
      <c r="N796" t="s">
        <v>682</v>
      </c>
      <c r="P796" t="s">
        <v>276</v>
      </c>
      <c r="Q796" s="5"/>
      <c r="S796" s="3">
        <v>186.197</v>
      </c>
      <c r="T796" s="28"/>
      <c r="U796" s="3">
        <f t="shared" si="27"/>
        <v>0.6110073845</v>
      </c>
      <c r="V796" t="s">
        <v>443</v>
      </c>
      <c r="W796" t="s">
        <v>38</v>
      </c>
      <c r="X796" t="s">
        <v>683</v>
      </c>
      <c r="Y796" s="11" t="s">
        <v>684</v>
      </c>
      <c r="AA796" t="s">
        <v>685</v>
      </c>
      <c r="AB796" s="1">
        <v>47.62</v>
      </c>
      <c r="AC796">
        <v>2.0</v>
      </c>
      <c r="AD796">
        <v>2.0</v>
      </c>
      <c r="AE796">
        <f t="shared" si="28"/>
        <v>4</v>
      </c>
      <c r="AF796">
        <f t="shared" si="29"/>
        <v>11.905</v>
      </c>
      <c r="AG796" t="s">
        <v>280</v>
      </c>
      <c r="AH796" s="11" t="s">
        <v>281</v>
      </c>
      <c r="AI796" s="6">
        <v>26170.0</v>
      </c>
      <c r="AJ796" s="7">
        <v>295.0</v>
      </c>
      <c r="AK796" s="3">
        <f t="shared" si="30"/>
        <v>27928.42592</v>
      </c>
      <c r="AL796" s="1">
        <f t="shared" si="9"/>
        <v>0.05506917333</v>
      </c>
      <c r="AM796" s="1">
        <v>186.0</v>
      </c>
      <c r="AN796" s="1">
        <v>12.0</v>
      </c>
    </row>
    <row r="797" ht="13.5" customHeight="1">
      <c r="A797">
        <v>300.0</v>
      </c>
      <c r="C797">
        <v>0.0012022644346174124</v>
      </c>
      <c r="D797">
        <v>-137.914</v>
      </c>
      <c r="E797" s="3">
        <f t="shared" si="2"/>
        <v>0.4746111799</v>
      </c>
      <c r="F797">
        <v>2.0</v>
      </c>
      <c r="I797" s="3">
        <f t="shared" si="3"/>
        <v>0.001582037266</v>
      </c>
      <c r="J797">
        <f t="shared" si="4"/>
        <v>0.0117798754</v>
      </c>
      <c r="K797">
        <v>40.29</v>
      </c>
      <c r="L797" s="4">
        <v>0.02</v>
      </c>
      <c r="M797" t="s">
        <v>616</v>
      </c>
      <c r="N797" t="s">
        <v>682</v>
      </c>
      <c r="P797" t="s">
        <v>276</v>
      </c>
      <c r="Q797" s="5"/>
      <c r="S797" s="3">
        <v>778.698</v>
      </c>
      <c r="T797" s="28"/>
      <c r="U797" s="3">
        <f t="shared" si="27"/>
        <v>0.4746111799</v>
      </c>
      <c r="V797" t="s">
        <v>443</v>
      </c>
      <c r="W797" t="s">
        <v>38</v>
      </c>
      <c r="X797" t="s">
        <v>683</v>
      </c>
      <c r="Y797" s="11" t="s">
        <v>684</v>
      </c>
      <c r="AB797" s="1">
        <v>47.62</v>
      </c>
      <c r="AC797">
        <v>2.0</v>
      </c>
      <c r="AD797">
        <v>2.0</v>
      </c>
      <c r="AE797">
        <f t="shared" si="28"/>
        <v>4</v>
      </c>
      <c r="AF797">
        <f t="shared" si="29"/>
        <v>11.905</v>
      </c>
      <c r="AG797" t="s">
        <v>280</v>
      </c>
      <c r="AH797" s="11" t="s">
        <v>281</v>
      </c>
      <c r="AI797" s="6">
        <v>26170.0</v>
      </c>
      <c r="AJ797" s="7">
        <v>295.0</v>
      </c>
      <c r="AK797" s="3">
        <f t="shared" si="30"/>
        <v>19020.2714</v>
      </c>
      <c r="AL797" s="1">
        <f t="shared" si="9"/>
        <v>0.01414760328</v>
      </c>
      <c r="AM797" s="1">
        <v>186.0</v>
      </c>
      <c r="AN797" s="1">
        <v>12.0</v>
      </c>
    </row>
    <row r="798" ht="13.5" customHeight="1">
      <c r="A798">
        <v>400.0</v>
      </c>
      <c r="C798">
        <v>0.001288249551693133</v>
      </c>
      <c r="D798">
        <v>-147.654</v>
      </c>
      <c r="E798" s="3">
        <f t="shared" si="2"/>
        <v>0.6769403859</v>
      </c>
      <c r="F798">
        <v>2.0</v>
      </c>
      <c r="I798" s="3">
        <f t="shared" si="3"/>
        <v>0.001692350965</v>
      </c>
      <c r="J798">
        <f t="shared" si="4"/>
        <v>0.02488751419</v>
      </c>
      <c r="K798">
        <v>27.2</v>
      </c>
      <c r="L798" s="4">
        <v>0.02</v>
      </c>
      <c r="M798" t="s">
        <v>616</v>
      </c>
      <c r="N798" t="s">
        <v>682</v>
      </c>
      <c r="P798" t="s">
        <v>276</v>
      </c>
      <c r="Q798" s="5"/>
      <c r="S798" s="3">
        <v>704.346</v>
      </c>
      <c r="T798" s="28"/>
      <c r="U798" s="3">
        <f t="shared" si="27"/>
        <v>0.6769403859</v>
      </c>
      <c r="V798" t="s">
        <v>443</v>
      </c>
      <c r="W798" t="s">
        <v>38</v>
      </c>
      <c r="X798" t="s">
        <v>683</v>
      </c>
      <c r="Y798" s="11" t="s">
        <v>684</v>
      </c>
      <c r="AB798" s="1">
        <v>47.62</v>
      </c>
      <c r="AC798">
        <v>2.0</v>
      </c>
      <c r="AD798">
        <v>2.0</v>
      </c>
      <c r="AE798">
        <f t="shared" si="28"/>
        <v>4</v>
      </c>
      <c r="AF798">
        <f t="shared" si="29"/>
        <v>11.905</v>
      </c>
      <c r="AG798" t="s">
        <v>280</v>
      </c>
      <c r="AH798" s="11" t="s">
        <v>281</v>
      </c>
      <c r="AI798" s="6">
        <v>26170.0</v>
      </c>
      <c r="AJ798" s="7">
        <v>295.0</v>
      </c>
      <c r="AK798" s="3">
        <f t="shared" si="30"/>
        <v>21801.70372</v>
      </c>
      <c r="AL798" s="1">
        <f t="shared" si="9"/>
        <v>0.02527359176</v>
      </c>
      <c r="AM798" s="1">
        <v>186.0</v>
      </c>
      <c r="AN798" s="1">
        <v>12.0</v>
      </c>
    </row>
    <row r="799" ht="13.5" customHeight="1">
      <c r="A799">
        <v>700.0</v>
      </c>
      <c r="C799">
        <v>0.0014791083881682066</v>
      </c>
      <c r="D799">
        <v>-171.48</v>
      </c>
      <c r="E799" s="3">
        <f t="shared" si="2"/>
        <v>1.391633868</v>
      </c>
      <c r="F799">
        <v>2.0</v>
      </c>
      <c r="I799" s="3">
        <f t="shared" si="3"/>
        <v>0.001988048383</v>
      </c>
      <c r="J799">
        <f t="shared" si="4"/>
        <v>0.1122285378</v>
      </c>
      <c r="K799">
        <v>12.4</v>
      </c>
      <c r="L799" s="4">
        <v>0.02</v>
      </c>
      <c r="M799" t="s">
        <v>616</v>
      </c>
      <c r="N799" t="s">
        <v>682</v>
      </c>
      <c r="P799" t="s">
        <v>276</v>
      </c>
      <c r="Q799" s="5"/>
      <c r="S799" s="3">
        <v>548.114</v>
      </c>
      <c r="T799" s="28"/>
      <c r="U799" s="3">
        <f t="shared" si="27"/>
        <v>1.391633868</v>
      </c>
      <c r="V799" t="s">
        <v>443</v>
      </c>
      <c r="W799" t="s">
        <v>38</v>
      </c>
      <c r="X799" t="s">
        <v>683</v>
      </c>
      <c r="Y799" s="11" t="s">
        <v>684</v>
      </c>
      <c r="AB799" s="1">
        <v>47.62</v>
      </c>
      <c r="AC799">
        <v>2.0</v>
      </c>
      <c r="AD799">
        <v>2.0</v>
      </c>
      <c r="AE799">
        <f t="shared" si="28"/>
        <v>4</v>
      </c>
      <c r="AF799">
        <f t="shared" si="29"/>
        <v>11.905</v>
      </c>
      <c r="AG799" t="s">
        <v>280</v>
      </c>
      <c r="AH799" s="11" t="s">
        <v>281</v>
      </c>
      <c r="AI799" s="6">
        <v>26170.0</v>
      </c>
      <c r="AJ799" s="7">
        <v>295.0</v>
      </c>
      <c r="AK799" s="3">
        <f t="shared" si="30"/>
        <v>29405.3904</v>
      </c>
      <c r="AL799" s="1">
        <f t="shared" si="9"/>
        <v>0.07549828323</v>
      </c>
      <c r="AM799" s="1">
        <v>186.0</v>
      </c>
      <c r="AN799" s="1">
        <v>12.0</v>
      </c>
    </row>
    <row r="800" ht="13.5" customHeight="1">
      <c r="A800">
        <v>1000.0</v>
      </c>
      <c r="C800">
        <v>0.001819700858609981</v>
      </c>
      <c r="D800">
        <v>-175.0</v>
      </c>
      <c r="E800" s="3">
        <f t="shared" si="2"/>
        <v>1.682968926</v>
      </c>
      <c r="F800">
        <v>2.0</v>
      </c>
      <c r="I800" s="3">
        <f t="shared" si="3"/>
        <v>0.001682968926</v>
      </c>
      <c r="J800">
        <f t="shared" si="4"/>
        <v>0.2124960765</v>
      </c>
      <c r="K800">
        <v>7.92</v>
      </c>
      <c r="L800" s="4">
        <v>0.02</v>
      </c>
      <c r="M800" t="s">
        <v>616</v>
      </c>
      <c r="N800" t="s">
        <v>682</v>
      </c>
      <c r="P800" t="s">
        <v>276</v>
      </c>
      <c r="Q800" s="5"/>
      <c r="S800" s="3">
        <v>444.196</v>
      </c>
      <c r="T800" s="28"/>
      <c r="U800" s="3">
        <f t="shared" si="27"/>
        <v>1.682968926</v>
      </c>
      <c r="V800" t="s">
        <v>443</v>
      </c>
      <c r="W800" t="s">
        <v>38</v>
      </c>
      <c r="X800" t="s">
        <v>683</v>
      </c>
      <c r="Y800" s="11" t="s">
        <v>684</v>
      </c>
      <c r="AB800" s="1">
        <v>47.62</v>
      </c>
      <c r="AC800">
        <v>2.0</v>
      </c>
      <c r="AD800">
        <v>2.0</v>
      </c>
      <c r="AE800">
        <f t="shared" si="28"/>
        <v>4</v>
      </c>
      <c r="AF800">
        <f t="shared" si="29"/>
        <v>11.905</v>
      </c>
      <c r="AG800" t="s">
        <v>280</v>
      </c>
      <c r="AH800" s="11" t="s">
        <v>281</v>
      </c>
      <c r="AI800" s="6">
        <v>26170.0</v>
      </c>
      <c r="AJ800" s="7">
        <v>295.0</v>
      </c>
      <c r="AK800" s="3">
        <f t="shared" si="30"/>
        <v>30625</v>
      </c>
      <c r="AL800" s="1">
        <f t="shared" si="9"/>
        <v>0.1368482626</v>
      </c>
      <c r="AM800" s="1">
        <v>186.0</v>
      </c>
      <c r="AN800" s="1">
        <v>12.0</v>
      </c>
    </row>
    <row r="801" ht="13.5" customHeight="1">
      <c r="A801">
        <v>300.0</v>
      </c>
      <c r="C801">
        <v>0.001318256738556407</v>
      </c>
      <c r="D801">
        <v>-174.827</v>
      </c>
      <c r="E801" s="3">
        <f t="shared" si="2"/>
        <v>0.695565872</v>
      </c>
      <c r="F801">
        <v>2.0</v>
      </c>
      <c r="I801" s="3">
        <f t="shared" si="3"/>
        <v>0.002318552907</v>
      </c>
      <c r="J801">
        <f t="shared" si="4"/>
        <v>0.02016132962</v>
      </c>
      <c r="K801">
        <v>34.5</v>
      </c>
      <c r="L801" s="4">
        <v>0.05</v>
      </c>
      <c r="M801" t="s">
        <v>617</v>
      </c>
      <c r="N801" t="s">
        <v>682</v>
      </c>
      <c r="P801" t="s">
        <v>276</v>
      </c>
      <c r="Q801" s="5"/>
      <c r="S801" s="3">
        <v>689.697</v>
      </c>
      <c r="T801" s="28"/>
      <c r="U801" s="3">
        <f t="shared" si="27"/>
        <v>0.695565872</v>
      </c>
      <c r="V801" t="s">
        <v>443</v>
      </c>
      <c r="W801" t="s">
        <v>38</v>
      </c>
      <c r="X801" t="s">
        <v>683</v>
      </c>
      <c r="Y801" s="11" t="s">
        <v>684</v>
      </c>
      <c r="AB801" s="1">
        <v>47.62</v>
      </c>
      <c r="AC801">
        <v>2.0</v>
      </c>
      <c r="AD801">
        <v>2.0</v>
      </c>
      <c r="AE801">
        <f t="shared" si="28"/>
        <v>4</v>
      </c>
      <c r="AF801">
        <f t="shared" si="29"/>
        <v>11.905</v>
      </c>
      <c r="AG801" t="s">
        <v>280</v>
      </c>
      <c r="AH801" s="11" t="s">
        <v>281</v>
      </c>
      <c r="AI801" s="6">
        <v>26170.0</v>
      </c>
      <c r="AJ801" s="7">
        <v>295.0</v>
      </c>
      <c r="AK801" s="3">
        <f t="shared" si="30"/>
        <v>30564.47993</v>
      </c>
      <c r="AL801" s="1">
        <f t="shared" si="9"/>
        <v>0.01463357113</v>
      </c>
      <c r="AM801" s="1">
        <v>186.0</v>
      </c>
      <c r="AN801" s="1">
        <v>12.0</v>
      </c>
    </row>
    <row r="802" ht="13.5" customHeight="1">
      <c r="A802">
        <v>400.0</v>
      </c>
      <c r="C802">
        <v>0.0015488166189124802</v>
      </c>
      <c r="D802">
        <v>-173.816</v>
      </c>
      <c r="E802" s="3">
        <f t="shared" si="2"/>
        <v>0.7802602706</v>
      </c>
      <c r="F802">
        <v>2.0</v>
      </c>
      <c r="I802" s="3">
        <f t="shared" si="3"/>
        <v>0.001950650677</v>
      </c>
      <c r="J802">
        <f t="shared" si="4"/>
        <v>0.03853137139</v>
      </c>
      <c r="K802">
        <v>20.25</v>
      </c>
      <c r="L802" s="4">
        <v>0.05</v>
      </c>
      <c r="M802" t="s">
        <v>617</v>
      </c>
      <c r="N802" t="s">
        <v>682</v>
      </c>
      <c r="P802" t="s">
        <v>276</v>
      </c>
      <c r="Q802" s="5"/>
      <c r="S802" s="3">
        <v>569.014</v>
      </c>
      <c r="T802" s="28"/>
      <c r="U802" s="3">
        <f t="shared" si="27"/>
        <v>0.7802602706</v>
      </c>
      <c r="V802" t="s">
        <v>443</v>
      </c>
      <c r="W802" t="s">
        <v>38</v>
      </c>
      <c r="X802" t="s">
        <v>683</v>
      </c>
      <c r="Y802" s="11" t="s">
        <v>684</v>
      </c>
      <c r="AB802" s="1">
        <v>47.62</v>
      </c>
      <c r="AC802">
        <v>2.0</v>
      </c>
      <c r="AD802">
        <v>2.0</v>
      </c>
      <c r="AE802">
        <f t="shared" si="28"/>
        <v>4</v>
      </c>
      <c r="AF802">
        <f t="shared" si="29"/>
        <v>11.905</v>
      </c>
      <c r="AG802" t="s">
        <v>280</v>
      </c>
      <c r="AH802" s="11" t="s">
        <v>281</v>
      </c>
      <c r="AI802" s="6">
        <v>26170.0</v>
      </c>
      <c r="AJ802" s="7">
        <v>295.0</v>
      </c>
      <c r="AK802" s="3">
        <f t="shared" si="30"/>
        <v>30212.00186</v>
      </c>
      <c r="AL802" s="1">
        <f t="shared" si="9"/>
        <v>0.02742506983</v>
      </c>
      <c r="AM802" s="1">
        <v>186.0</v>
      </c>
      <c r="AN802" s="1">
        <v>12.0</v>
      </c>
    </row>
    <row r="803" ht="13.5" customHeight="1">
      <c r="A803">
        <v>700.0</v>
      </c>
      <c r="C803">
        <v>0.0020892961308540373</v>
      </c>
      <c r="D803">
        <v>-195.646</v>
      </c>
      <c r="E803" s="3">
        <f t="shared" si="2"/>
        <v>1.282448655</v>
      </c>
      <c r="F803">
        <v>2.0</v>
      </c>
      <c r="I803" s="3">
        <f t="shared" si="3"/>
        <v>0.001832069507</v>
      </c>
      <c r="J803">
        <f t="shared" si="4"/>
        <v>0.0896817241</v>
      </c>
      <c r="K803">
        <v>14.3</v>
      </c>
      <c r="L803" s="4">
        <v>0.05</v>
      </c>
      <c r="M803" t="s">
        <v>617</v>
      </c>
      <c r="N803" t="s">
        <v>682</v>
      </c>
      <c r="P803" t="s">
        <v>276</v>
      </c>
      <c r="Q803" s="5"/>
      <c r="S803" s="3">
        <v>449.534</v>
      </c>
      <c r="T803" s="28"/>
      <c r="U803" s="3">
        <f t="shared" si="27"/>
        <v>1.282448655</v>
      </c>
      <c r="V803" t="s">
        <v>443</v>
      </c>
      <c r="W803" t="s">
        <v>38</v>
      </c>
      <c r="X803" t="s">
        <v>683</v>
      </c>
      <c r="Y803" s="11" t="s">
        <v>684</v>
      </c>
      <c r="AB803" s="1">
        <v>47.62</v>
      </c>
      <c r="AC803">
        <v>2.0</v>
      </c>
      <c r="AD803">
        <v>2.0</v>
      </c>
      <c r="AE803">
        <f t="shared" si="28"/>
        <v>4</v>
      </c>
      <c r="AF803">
        <f t="shared" si="29"/>
        <v>11.905</v>
      </c>
      <c r="AG803" t="s">
        <v>280</v>
      </c>
      <c r="AH803" s="11" t="s">
        <v>281</v>
      </c>
      <c r="AI803" s="6">
        <v>26170.0</v>
      </c>
      <c r="AJ803" s="7">
        <v>295.0</v>
      </c>
      <c r="AK803" s="3">
        <f t="shared" si="30"/>
        <v>38277.35732</v>
      </c>
      <c r="AL803" s="1">
        <f t="shared" si="9"/>
        <v>0.05369259245</v>
      </c>
      <c r="AM803" s="1">
        <v>186.0</v>
      </c>
      <c r="AN803" s="1">
        <v>12.0</v>
      </c>
    </row>
    <row r="804" ht="13.5" customHeight="1">
      <c r="A804">
        <v>1000.0</v>
      </c>
      <c r="C804">
        <v>0.002818382931264452</v>
      </c>
      <c r="D804">
        <v>-200.026</v>
      </c>
      <c r="E804" s="3">
        <f t="shared" si="2"/>
        <v>1.419622587</v>
      </c>
      <c r="F804">
        <v>2.0</v>
      </c>
      <c r="I804" s="3">
        <f t="shared" si="3"/>
        <v>0.001419622587</v>
      </c>
      <c r="J804">
        <f t="shared" si="4"/>
        <v>0.227868794</v>
      </c>
      <c r="K804">
        <v>6.23</v>
      </c>
      <c r="L804" s="4">
        <v>0.05</v>
      </c>
      <c r="M804" t="s">
        <v>617</v>
      </c>
      <c r="N804" t="s">
        <v>682</v>
      </c>
      <c r="P804" t="s">
        <v>276</v>
      </c>
      <c r="Q804" s="5"/>
      <c r="S804" s="3">
        <v>332.432</v>
      </c>
      <c r="T804" s="28"/>
      <c r="U804" s="3">
        <f t="shared" si="27"/>
        <v>1.419622587</v>
      </c>
      <c r="V804" t="s">
        <v>443</v>
      </c>
      <c r="W804" t="s">
        <v>38</v>
      </c>
      <c r="X804" t="s">
        <v>683</v>
      </c>
      <c r="Y804" s="11" t="s">
        <v>684</v>
      </c>
      <c r="AB804" s="1">
        <v>47.62</v>
      </c>
      <c r="AC804">
        <v>2.0</v>
      </c>
      <c r="AD804">
        <v>2.0</v>
      </c>
      <c r="AE804">
        <f t="shared" si="28"/>
        <v>4</v>
      </c>
      <c r="AF804">
        <f t="shared" si="29"/>
        <v>11.905</v>
      </c>
      <c r="AG804" t="s">
        <v>280</v>
      </c>
      <c r="AH804" s="11" t="s">
        <v>281</v>
      </c>
      <c r="AI804" s="6">
        <v>26170.0</v>
      </c>
      <c r="AJ804" s="7">
        <v>295.0</v>
      </c>
      <c r="AK804" s="3">
        <f t="shared" si="30"/>
        <v>40010.40068</v>
      </c>
      <c r="AL804" s="1">
        <f t="shared" si="9"/>
        <v>0.1301980867</v>
      </c>
      <c r="AM804" s="1">
        <v>186.0</v>
      </c>
      <c r="AN804" s="1">
        <v>12.0</v>
      </c>
    </row>
    <row r="805" ht="13.5" customHeight="1">
      <c r="A805">
        <v>300.0</v>
      </c>
      <c r="C805" s="3">
        <f t="shared" ref="C805:C808" si="39">1/S805</f>
        <v>5.017057997</v>
      </c>
      <c r="D805">
        <v>-39.5353</v>
      </c>
      <c r="E805" s="3">
        <f t="shared" si="2"/>
        <v>0.000009346353662</v>
      </c>
      <c r="F805">
        <v>2.0</v>
      </c>
      <c r="I805" s="3">
        <f t="shared" si="3"/>
        <v>0.00000003115451221</v>
      </c>
      <c r="J805">
        <f t="shared" si="4"/>
        <v>0.000001589515929</v>
      </c>
      <c r="K805">
        <v>5.88</v>
      </c>
      <c r="L805" s="4">
        <v>0.15</v>
      </c>
      <c r="M805" t="s">
        <v>686</v>
      </c>
      <c r="N805" t="s">
        <v>654</v>
      </c>
      <c r="P805" t="s">
        <v>520</v>
      </c>
      <c r="Q805" s="5"/>
      <c r="S805" s="3">
        <v>0.19932</v>
      </c>
      <c r="T805" s="28"/>
      <c r="U805" s="3">
        <f t="shared" si="27"/>
        <v>0.000009346353662</v>
      </c>
      <c r="V805" t="s">
        <v>521</v>
      </c>
      <c r="W805" t="s">
        <v>38</v>
      </c>
      <c r="X805" t="s">
        <v>687</v>
      </c>
      <c r="Y805" s="11" t="s">
        <v>688</v>
      </c>
      <c r="AA805" t="s">
        <v>657</v>
      </c>
      <c r="AB805" s="1">
        <v>60.64</v>
      </c>
      <c r="AC805">
        <v>1.0</v>
      </c>
      <c r="AD805">
        <v>5.0</v>
      </c>
      <c r="AE805">
        <f t="shared" si="28"/>
        <v>5</v>
      </c>
      <c r="AF805">
        <f t="shared" si="29"/>
        <v>12.128</v>
      </c>
      <c r="AG805" t="s">
        <v>658</v>
      </c>
      <c r="AH805" s="11" t="s">
        <v>659</v>
      </c>
      <c r="AI805" s="6">
        <v>174464.0</v>
      </c>
      <c r="AJ805" s="7">
        <v>293.0</v>
      </c>
      <c r="AK805" s="3">
        <f t="shared" si="30"/>
        <v>1563.039946</v>
      </c>
      <c r="AL805" s="1">
        <f t="shared" si="9"/>
        <v>0.00002481330612</v>
      </c>
      <c r="AM805" s="1">
        <v>221.0</v>
      </c>
      <c r="AN805" s="1">
        <v>48.0</v>
      </c>
    </row>
    <row r="806" ht="13.5" customHeight="1">
      <c r="A806">
        <v>400.0</v>
      </c>
      <c r="C806" s="3">
        <f t="shared" si="39"/>
        <v>0.3754768556</v>
      </c>
      <c r="D806">
        <v>-47.5373</v>
      </c>
      <c r="E806" s="3">
        <f t="shared" si="2"/>
        <v>0.0002407386615</v>
      </c>
      <c r="F806">
        <v>2.0</v>
      </c>
      <c r="I806" s="3">
        <f t="shared" si="3"/>
        <v>0.0000006018466538</v>
      </c>
      <c r="J806">
        <f t="shared" si="4"/>
        <v>0.00005126462128</v>
      </c>
      <c r="K806">
        <v>4.696</v>
      </c>
      <c r="L806" s="4">
        <v>0.15</v>
      </c>
      <c r="M806" t="s">
        <v>686</v>
      </c>
      <c r="N806" t="s">
        <v>654</v>
      </c>
      <c r="P806" t="s">
        <v>520</v>
      </c>
      <c r="Q806" s="5"/>
      <c r="S806" s="3">
        <v>2.66328</v>
      </c>
      <c r="T806" s="28"/>
      <c r="U806" s="3">
        <f t="shared" si="27"/>
        <v>0.0002407386615</v>
      </c>
      <c r="V806" t="s">
        <v>521</v>
      </c>
      <c r="W806" t="s">
        <v>38</v>
      </c>
      <c r="X806" t="s">
        <v>687</v>
      </c>
      <c r="Y806" s="11" t="s">
        <v>688</v>
      </c>
      <c r="AA806" t="s">
        <v>689</v>
      </c>
      <c r="AB806" s="1">
        <v>60.64</v>
      </c>
      <c r="AC806">
        <v>1.0</v>
      </c>
      <c r="AD806">
        <v>5.0</v>
      </c>
      <c r="AE806">
        <f t="shared" si="28"/>
        <v>5</v>
      </c>
      <c r="AF806">
        <f t="shared" si="29"/>
        <v>12.128</v>
      </c>
      <c r="AG806" t="s">
        <v>658</v>
      </c>
      <c r="AH806" s="11" t="s">
        <v>659</v>
      </c>
      <c r="AI806" s="6">
        <v>174464.0</v>
      </c>
      <c r="AJ806" s="7">
        <v>293.0</v>
      </c>
      <c r="AK806" s="3">
        <f t="shared" si="30"/>
        <v>2259.794891</v>
      </c>
      <c r="AL806" s="1">
        <f t="shared" si="9"/>
        <v>0.000553526678</v>
      </c>
      <c r="AM806" s="1">
        <v>221.0</v>
      </c>
      <c r="AN806" s="1">
        <v>48.0</v>
      </c>
    </row>
    <row r="807" ht="13.5" customHeight="1">
      <c r="A807">
        <v>700.0</v>
      </c>
      <c r="C807" s="3">
        <f t="shared" si="39"/>
        <v>0.05518520154</v>
      </c>
      <c r="D807">
        <v>-99.982</v>
      </c>
      <c r="E807" s="3">
        <f t="shared" si="2"/>
        <v>0.01267999397</v>
      </c>
      <c r="F807">
        <v>2.0</v>
      </c>
      <c r="I807" s="3">
        <f t="shared" si="3"/>
        <v>0.0000181142771</v>
      </c>
      <c r="J807">
        <f t="shared" si="4"/>
        <v>0.003633236094</v>
      </c>
      <c r="K807">
        <v>3.49</v>
      </c>
      <c r="L807" s="4">
        <v>0.15</v>
      </c>
      <c r="M807" t="s">
        <v>686</v>
      </c>
      <c r="N807" t="s">
        <v>654</v>
      </c>
      <c r="P807" t="s">
        <v>520</v>
      </c>
      <c r="Q807" s="5"/>
      <c r="S807" s="3">
        <v>18.1208</v>
      </c>
      <c r="T807" s="28"/>
      <c r="U807" s="3">
        <f t="shared" si="27"/>
        <v>0.01267999397</v>
      </c>
      <c r="V807" t="s">
        <v>521</v>
      </c>
      <c r="W807" t="s">
        <v>38</v>
      </c>
      <c r="X807" t="s">
        <v>687</v>
      </c>
      <c r="Y807" s="11" t="s">
        <v>688</v>
      </c>
      <c r="AA807" t="s">
        <v>689</v>
      </c>
      <c r="AB807" s="1">
        <v>60.64</v>
      </c>
      <c r="AC807">
        <v>1.0</v>
      </c>
      <c r="AD807">
        <v>5.0</v>
      </c>
      <c r="AE807">
        <f t="shared" si="28"/>
        <v>5</v>
      </c>
      <c r="AF807">
        <f t="shared" si="29"/>
        <v>12.128</v>
      </c>
      <c r="AG807" t="s">
        <v>658</v>
      </c>
      <c r="AH807" s="11" t="s">
        <v>659</v>
      </c>
      <c r="AI807" s="6">
        <v>174464.0</v>
      </c>
      <c r="AJ807" s="7">
        <v>293.0</v>
      </c>
      <c r="AK807" s="3">
        <f t="shared" si="30"/>
        <v>9996.400324</v>
      </c>
      <c r="AL807" s="1">
        <f t="shared" si="9"/>
        <v>0.008868288367</v>
      </c>
      <c r="AM807" s="1">
        <v>221.0</v>
      </c>
      <c r="AN807" s="1">
        <v>48.0</v>
      </c>
    </row>
    <row r="808" ht="13.5" customHeight="1">
      <c r="A808">
        <v>1000.0</v>
      </c>
      <c r="C808" s="3">
        <f t="shared" si="39"/>
        <v>0.02442563128</v>
      </c>
      <c r="D808">
        <v>-176.694</v>
      </c>
      <c r="E808" s="3">
        <f t="shared" si="2"/>
        <v>0.1278197041</v>
      </c>
      <c r="F808">
        <v>2.0</v>
      </c>
      <c r="I808" s="3">
        <f t="shared" si="3"/>
        <v>0.0001278197041</v>
      </c>
      <c r="J808">
        <f t="shared" si="4"/>
        <v>0.04152686944</v>
      </c>
      <c r="K808">
        <v>3.078</v>
      </c>
      <c r="L808" s="4">
        <v>0.15</v>
      </c>
      <c r="M808" t="s">
        <v>686</v>
      </c>
      <c r="N808" t="s">
        <v>654</v>
      </c>
      <c r="P808" t="s">
        <v>520</v>
      </c>
      <c r="Q808" s="5"/>
      <c r="S808" s="3">
        <v>40.9406</v>
      </c>
      <c r="T808" s="28"/>
      <c r="U808" s="3">
        <f t="shared" si="27"/>
        <v>0.1278197041</v>
      </c>
      <c r="V808" t="s">
        <v>521</v>
      </c>
      <c r="W808" t="s">
        <v>38</v>
      </c>
      <c r="X808" t="s">
        <v>687</v>
      </c>
      <c r="Y808" s="11" t="s">
        <v>688</v>
      </c>
      <c r="AA808" t="s">
        <v>689</v>
      </c>
      <c r="AB808" s="1">
        <v>60.64</v>
      </c>
      <c r="AC808">
        <v>1.0</v>
      </c>
      <c r="AD808">
        <v>5.0</v>
      </c>
      <c r="AE808">
        <f t="shared" si="28"/>
        <v>5</v>
      </c>
      <c r="AF808">
        <f t="shared" si="29"/>
        <v>12.128</v>
      </c>
      <c r="AG808" t="s">
        <v>658</v>
      </c>
      <c r="AH808" s="11" t="s">
        <v>659</v>
      </c>
      <c r="AI808" s="6">
        <v>174464.0</v>
      </c>
      <c r="AJ808" s="7">
        <v>293.0</v>
      </c>
      <c r="AK808" s="3">
        <f t="shared" si="30"/>
        <v>31220.76964</v>
      </c>
      <c r="AL808" s="1">
        <f t="shared" si="9"/>
        <v>0.03245453671</v>
      </c>
      <c r="AM808" s="1">
        <v>221.0</v>
      </c>
      <c r="AN808" s="1">
        <v>48.0</v>
      </c>
    </row>
    <row r="809" ht="13.5" customHeight="1">
      <c r="A809" s="1">
        <v>300.0</v>
      </c>
      <c r="B809" s="1"/>
      <c r="C809" s="1">
        <v>6.6E-4</v>
      </c>
      <c r="D809" s="2">
        <v>-42.787</v>
      </c>
      <c r="E809" s="3">
        <f t="shared" si="2"/>
        <v>0.08321488041</v>
      </c>
      <c r="F809">
        <v>5.0</v>
      </c>
      <c r="I809" s="3">
        <f t="shared" si="3"/>
        <v>0.0002773829347</v>
      </c>
      <c r="J809">
        <f t="shared" si="4"/>
        <v>0.04894992965</v>
      </c>
      <c r="K809">
        <v>1.7</v>
      </c>
      <c r="L809" s="4"/>
      <c r="M809" t="s">
        <v>690</v>
      </c>
      <c r="N809" t="s">
        <v>690</v>
      </c>
      <c r="P809" t="s">
        <v>690</v>
      </c>
      <c r="Q809" s="5"/>
      <c r="S809" s="3">
        <f t="shared" ref="S809:S1008" si="40">IFERROR(1/C809,"")</f>
        <v>1515.151515</v>
      </c>
      <c r="U809" s="3">
        <f t="shared" si="27"/>
        <v>0.08321488041</v>
      </c>
      <c r="V809" t="s">
        <v>691</v>
      </c>
      <c r="W809" t="s">
        <v>186</v>
      </c>
      <c r="X809" t="s">
        <v>692</v>
      </c>
      <c r="Y809" s="11" t="s">
        <v>693</v>
      </c>
      <c r="AA809" t="s">
        <v>694</v>
      </c>
      <c r="AB809" s="1">
        <v>1254.12</v>
      </c>
      <c r="AC809">
        <v>1.0</v>
      </c>
      <c r="AD809">
        <v>54.0</v>
      </c>
      <c r="AE809">
        <f t="shared" si="28"/>
        <v>54</v>
      </c>
      <c r="AF809">
        <f t="shared" si="29"/>
        <v>23.22444444</v>
      </c>
      <c r="AG809" t="s">
        <v>695</v>
      </c>
      <c r="AH809" s="11" t="s">
        <v>696</v>
      </c>
      <c r="AI809" s="6">
        <v>94298.0</v>
      </c>
      <c r="AJ809" s="7">
        <v>300.0</v>
      </c>
      <c r="AK809" s="3">
        <f t="shared" si="30"/>
        <v>1830.727369</v>
      </c>
      <c r="AL809" s="1">
        <f t="shared" si="9"/>
        <v>0.6524064171</v>
      </c>
      <c r="AM809" s="1">
        <v>223.0</v>
      </c>
      <c r="AN809" s="1">
        <v>48.0</v>
      </c>
    </row>
    <row r="810" ht="13.5" customHeight="1">
      <c r="A810" s="1">
        <v>300.0</v>
      </c>
      <c r="B810" s="1"/>
      <c r="C810" s="1">
        <v>7.82E-4</v>
      </c>
      <c r="D810" s="2">
        <v>-49.65</v>
      </c>
      <c r="E810" s="3">
        <f t="shared" si="2"/>
        <v>0.09456991688</v>
      </c>
      <c r="F810">
        <v>5.0</v>
      </c>
      <c r="I810" s="3">
        <f t="shared" si="3"/>
        <v>0.0003152330563</v>
      </c>
      <c r="J810">
        <f t="shared" si="4"/>
        <v>0.06221705058</v>
      </c>
      <c r="K810">
        <v>1.52</v>
      </c>
      <c r="L810" s="4"/>
      <c r="M810" t="s">
        <v>690</v>
      </c>
      <c r="N810" t="s">
        <v>690</v>
      </c>
      <c r="P810" t="s">
        <v>690</v>
      </c>
      <c r="Q810" s="5"/>
      <c r="S810" s="3">
        <f t="shared" si="40"/>
        <v>1278.772379</v>
      </c>
      <c r="U810" s="3">
        <f t="shared" si="27"/>
        <v>0.09456991688</v>
      </c>
      <c r="V810" t="s">
        <v>521</v>
      </c>
      <c r="W810" t="s">
        <v>38</v>
      </c>
      <c r="X810" t="s">
        <v>692</v>
      </c>
      <c r="Y810" s="11" t="s">
        <v>693</v>
      </c>
      <c r="AB810" s="1">
        <v>1254.12</v>
      </c>
      <c r="AC810">
        <v>1.0</v>
      </c>
      <c r="AD810">
        <v>54.0</v>
      </c>
      <c r="AE810">
        <f t="shared" si="28"/>
        <v>54</v>
      </c>
      <c r="AF810">
        <f t="shared" si="29"/>
        <v>23.22444444</v>
      </c>
      <c r="AG810" t="s">
        <v>695</v>
      </c>
      <c r="AH810" s="11" t="s">
        <v>696</v>
      </c>
      <c r="AI810" s="6">
        <v>94298.0</v>
      </c>
      <c r="AJ810" s="7">
        <v>300.0</v>
      </c>
      <c r="AK810" s="3">
        <f t="shared" si="30"/>
        <v>2465.1225</v>
      </c>
      <c r="AL810" s="1">
        <f t="shared" si="9"/>
        <v>0.615829856</v>
      </c>
      <c r="AM810" s="1">
        <v>223.0</v>
      </c>
      <c r="AN810" s="1">
        <v>48.0</v>
      </c>
    </row>
    <row r="811" ht="13.5" customHeight="1">
      <c r="A811" s="1">
        <v>400.0</v>
      </c>
      <c r="B811" s="1"/>
      <c r="C811" s="1">
        <v>7.6E-4</v>
      </c>
      <c r="D811" s="2">
        <v>-55.98</v>
      </c>
      <c r="E811" s="3">
        <f t="shared" si="2"/>
        <v>0.1649347579</v>
      </c>
      <c r="F811">
        <v>5.0</v>
      </c>
      <c r="I811" s="3">
        <f t="shared" si="3"/>
        <v>0.0004123368947</v>
      </c>
      <c r="J811">
        <f t="shared" si="4"/>
        <v>0.101186968</v>
      </c>
      <c r="K811">
        <v>1.63</v>
      </c>
      <c r="L811" s="4"/>
      <c r="M811" t="s">
        <v>690</v>
      </c>
      <c r="N811" t="s">
        <v>690</v>
      </c>
      <c r="P811" t="s">
        <v>690</v>
      </c>
      <c r="Q811" s="5"/>
      <c r="S811" s="3">
        <f t="shared" si="40"/>
        <v>1315.789474</v>
      </c>
      <c r="U811" s="3">
        <f t="shared" si="27"/>
        <v>0.1649347579</v>
      </c>
      <c r="V811" t="s">
        <v>691</v>
      </c>
      <c r="W811" t="s">
        <v>186</v>
      </c>
      <c r="X811" t="s">
        <v>692</v>
      </c>
      <c r="Y811" s="11" t="s">
        <v>693</v>
      </c>
      <c r="AB811" s="1">
        <v>1254.12</v>
      </c>
      <c r="AC811">
        <v>1.0</v>
      </c>
      <c r="AD811">
        <v>54.0</v>
      </c>
      <c r="AE811">
        <f t="shared" si="28"/>
        <v>54</v>
      </c>
      <c r="AF811">
        <f t="shared" si="29"/>
        <v>23.22444444</v>
      </c>
      <c r="AG811" t="s">
        <v>695</v>
      </c>
      <c r="AH811" s="11" t="s">
        <v>696</v>
      </c>
      <c r="AI811" s="6">
        <v>94298.0</v>
      </c>
      <c r="AJ811" s="7">
        <v>300.0</v>
      </c>
      <c r="AK811" s="3">
        <f t="shared" si="30"/>
        <v>3133.7604</v>
      </c>
      <c r="AL811" s="1">
        <f t="shared" si="9"/>
        <v>0.7878592186</v>
      </c>
      <c r="AM811" s="1">
        <v>223.0</v>
      </c>
      <c r="AN811" s="1">
        <v>48.0</v>
      </c>
    </row>
    <row r="812" ht="13.5" customHeight="1">
      <c r="A812" s="1">
        <v>400.0</v>
      </c>
      <c r="B812" s="1"/>
      <c r="C812" s="1">
        <v>9.0E-4</v>
      </c>
      <c r="D812" s="2">
        <v>-62.16</v>
      </c>
      <c r="E812" s="3">
        <f t="shared" si="2"/>
        <v>0.17172736</v>
      </c>
      <c r="F812">
        <v>5.0</v>
      </c>
      <c r="I812" s="3">
        <f t="shared" si="3"/>
        <v>0.0004293184</v>
      </c>
      <c r="J812">
        <f t="shared" si="4"/>
        <v>0.1209347606</v>
      </c>
      <c r="K812">
        <v>1.42</v>
      </c>
      <c r="L812" s="4"/>
      <c r="M812" t="s">
        <v>690</v>
      </c>
      <c r="N812" t="s">
        <v>690</v>
      </c>
      <c r="P812" t="s">
        <v>690</v>
      </c>
      <c r="Q812" s="5"/>
      <c r="S812" s="3">
        <f t="shared" si="40"/>
        <v>1111.111111</v>
      </c>
      <c r="U812" s="3">
        <f t="shared" si="27"/>
        <v>0.17172736</v>
      </c>
      <c r="V812" t="s">
        <v>521</v>
      </c>
      <c r="W812" t="s">
        <v>38</v>
      </c>
      <c r="X812" t="s">
        <v>692</v>
      </c>
      <c r="Y812" s="11" t="s">
        <v>693</v>
      </c>
      <c r="AB812" s="1">
        <v>1254.12</v>
      </c>
      <c r="AC812">
        <v>1.0</v>
      </c>
      <c r="AD812">
        <v>54.0</v>
      </c>
      <c r="AE812">
        <f t="shared" si="28"/>
        <v>54</v>
      </c>
      <c r="AF812">
        <f t="shared" si="29"/>
        <v>23.22444444</v>
      </c>
      <c r="AG812" t="s">
        <v>695</v>
      </c>
      <c r="AH812" s="11" t="s">
        <v>696</v>
      </c>
      <c r="AI812" s="6">
        <v>94298.0</v>
      </c>
      <c r="AJ812" s="7">
        <v>300.0</v>
      </c>
      <c r="AK812" s="3">
        <f t="shared" si="30"/>
        <v>3863.8656</v>
      </c>
      <c r="AL812" s="1">
        <f t="shared" si="9"/>
        <v>0.7636932707</v>
      </c>
      <c r="AM812" s="1">
        <v>223.0</v>
      </c>
      <c r="AN812" s="1">
        <v>48.0</v>
      </c>
    </row>
    <row r="813" ht="13.5" customHeight="1">
      <c r="A813" s="1">
        <v>700.0</v>
      </c>
      <c r="B813" s="1"/>
      <c r="C813" s="1">
        <v>0.00123</v>
      </c>
      <c r="D813" s="2">
        <v>-102.27</v>
      </c>
      <c r="E813" s="3">
        <f t="shared" si="2"/>
        <v>0.5952363439</v>
      </c>
      <c r="F813">
        <v>5.0</v>
      </c>
      <c r="I813" s="3">
        <f t="shared" si="3"/>
        <v>0.0008503376341</v>
      </c>
      <c r="J813">
        <f t="shared" si="4"/>
        <v>0.3674298419</v>
      </c>
      <c r="K813">
        <v>1.62</v>
      </c>
      <c r="L813" s="4"/>
      <c r="M813" t="s">
        <v>690</v>
      </c>
      <c r="N813" t="s">
        <v>690</v>
      </c>
      <c r="P813" t="s">
        <v>690</v>
      </c>
      <c r="Q813" s="5"/>
      <c r="S813" s="3">
        <f t="shared" si="40"/>
        <v>813.0081301</v>
      </c>
      <c r="U813" s="3">
        <f t="shared" si="27"/>
        <v>0.5952363439</v>
      </c>
      <c r="V813" t="s">
        <v>691</v>
      </c>
      <c r="W813" t="s">
        <v>186</v>
      </c>
      <c r="X813" t="s">
        <v>692</v>
      </c>
      <c r="Y813" s="11" t="s">
        <v>693</v>
      </c>
      <c r="AB813" s="1">
        <v>1254.12</v>
      </c>
      <c r="AC813">
        <v>1.0</v>
      </c>
      <c r="AD813">
        <v>54.0</v>
      </c>
      <c r="AE813">
        <f t="shared" si="28"/>
        <v>54</v>
      </c>
      <c r="AF813">
        <f t="shared" si="29"/>
        <v>23.22444444</v>
      </c>
      <c r="AG813" t="s">
        <v>695</v>
      </c>
      <c r="AH813" s="11" t="s">
        <v>696</v>
      </c>
      <c r="AI813" s="6">
        <v>94298.0</v>
      </c>
      <c r="AJ813" s="7">
        <v>300.0</v>
      </c>
      <c r="AK813" s="3">
        <f t="shared" si="30"/>
        <v>10459.1529</v>
      </c>
      <c r="AL813" s="1">
        <f t="shared" si="9"/>
        <v>0.8571715347</v>
      </c>
      <c r="AM813" s="1">
        <v>223.0</v>
      </c>
      <c r="AN813" s="1">
        <v>48.0</v>
      </c>
    </row>
    <row r="814" ht="13.5" customHeight="1">
      <c r="A814" s="1">
        <v>700.0</v>
      </c>
      <c r="B814" s="1"/>
      <c r="C814" s="1">
        <v>0.00161</v>
      </c>
      <c r="D814" s="2">
        <v>-107.38</v>
      </c>
      <c r="E814" s="3">
        <f t="shared" si="2"/>
        <v>0.5013245391</v>
      </c>
      <c r="F814">
        <v>5.0</v>
      </c>
      <c r="I814" s="3">
        <f t="shared" si="3"/>
        <v>0.000716177913</v>
      </c>
      <c r="J814">
        <f t="shared" si="4"/>
        <v>0.3856342609</v>
      </c>
      <c r="K814">
        <v>1.3</v>
      </c>
      <c r="L814" s="4"/>
      <c r="M814" t="s">
        <v>690</v>
      </c>
      <c r="N814" t="s">
        <v>690</v>
      </c>
      <c r="P814" t="s">
        <v>690</v>
      </c>
      <c r="Q814" s="5"/>
      <c r="S814" s="3">
        <f t="shared" si="40"/>
        <v>621.1180124</v>
      </c>
      <c r="U814" s="3">
        <f t="shared" si="27"/>
        <v>0.5013245391</v>
      </c>
      <c r="V814" t="s">
        <v>521</v>
      </c>
      <c r="W814" t="s">
        <v>38</v>
      </c>
      <c r="X814" t="s">
        <v>692</v>
      </c>
      <c r="Y814" s="11" t="s">
        <v>693</v>
      </c>
      <c r="AB814" s="1">
        <v>1254.12</v>
      </c>
      <c r="AC814">
        <v>1.0</v>
      </c>
      <c r="AD814">
        <v>54.0</v>
      </c>
      <c r="AE814">
        <f t="shared" si="28"/>
        <v>54</v>
      </c>
      <c r="AF814">
        <f t="shared" si="29"/>
        <v>23.22444444</v>
      </c>
      <c r="AG814" t="s">
        <v>695</v>
      </c>
      <c r="AH814" s="11" t="s">
        <v>696</v>
      </c>
      <c r="AI814" s="6">
        <v>94298.0</v>
      </c>
      <c r="AJ814" s="7">
        <v>300.0</v>
      </c>
      <c r="AK814" s="3">
        <f t="shared" si="30"/>
        <v>11530.4644</v>
      </c>
      <c r="AL814" s="1">
        <f t="shared" si="9"/>
        <v>0.8160535117</v>
      </c>
      <c r="AM814" s="1">
        <v>223.0</v>
      </c>
      <c r="AN814" s="1">
        <v>48.0</v>
      </c>
    </row>
    <row r="815" ht="13.5" customHeight="1">
      <c r="A815" s="1">
        <v>1000.0</v>
      </c>
      <c r="B815" s="1"/>
      <c r="C815" s="1">
        <v>0.00171</v>
      </c>
      <c r="D815" s="2">
        <v>-141.98</v>
      </c>
      <c r="E815" s="3">
        <f t="shared" si="2"/>
        <v>1.178849146</v>
      </c>
      <c r="F815">
        <v>5.0</v>
      </c>
      <c r="I815" s="3">
        <f t="shared" si="3"/>
        <v>0.001178849146</v>
      </c>
      <c r="J815">
        <f t="shared" si="4"/>
        <v>0.7367807164</v>
      </c>
      <c r="K815">
        <v>1.6</v>
      </c>
      <c r="L815" s="4"/>
      <c r="M815" t="s">
        <v>690</v>
      </c>
      <c r="N815" t="s">
        <v>690</v>
      </c>
      <c r="P815" t="s">
        <v>690</v>
      </c>
      <c r="Q815" s="5"/>
      <c r="S815" s="3">
        <f t="shared" si="40"/>
        <v>584.7953216</v>
      </c>
      <c r="U815" s="3">
        <f t="shared" si="27"/>
        <v>1.178849146</v>
      </c>
      <c r="V815" t="s">
        <v>691</v>
      </c>
      <c r="W815" t="s">
        <v>186</v>
      </c>
      <c r="X815" t="s">
        <v>692</v>
      </c>
      <c r="Y815" s="11" t="s">
        <v>693</v>
      </c>
      <c r="AB815" s="1">
        <v>1254.12</v>
      </c>
      <c r="AC815">
        <v>1.0</v>
      </c>
      <c r="AD815">
        <v>54.0</v>
      </c>
      <c r="AE815">
        <f t="shared" si="28"/>
        <v>54</v>
      </c>
      <c r="AF815">
        <f t="shared" si="29"/>
        <v>23.22444444</v>
      </c>
      <c r="AG815" t="s">
        <v>695</v>
      </c>
      <c r="AH815" s="11" t="s">
        <v>696</v>
      </c>
      <c r="AI815" s="6">
        <v>94298.0</v>
      </c>
      <c r="AJ815" s="7">
        <v>300.0</v>
      </c>
      <c r="AK815" s="3">
        <f t="shared" si="30"/>
        <v>20158.3204</v>
      </c>
      <c r="AL815" s="1">
        <f t="shared" si="9"/>
        <v>0.8918128655</v>
      </c>
      <c r="AM815" s="1">
        <v>223.0</v>
      </c>
      <c r="AN815" s="1">
        <v>48.0</v>
      </c>
    </row>
    <row r="816" ht="13.5" customHeight="1">
      <c r="A816" s="1">
        <v>1000.0</v>
      </c>
      <c r="B816" s="1"/>
      <c r="C816" s="1">
        <v>0.00223</v>
      </c>
      <c r="D816" s="2">
        <v>-144.4</v>
      </c>
      <c r="E816" s="3">
        <f t="shared" si="2"/>
        <v>0.935038565</v>
      </c>
      <c r="F816">
        <v>5.0</v>
      </c>
      <c r="I816" s="3">
        <f t="shared" si="3"/>
        <v>0.000935038565</v>
      </c>
      <c r="J816">
        <f t="shared" si="4"/>
        <v>0.7420940992</v>
      </c>
      <c r="K816">
        <v>1.26</v>
      </c>
      <c r="L816" s="4"/>
      <c r="M816" t="s">
        <v>690</v>
      </c>
      <c r="N816" t="s">
        <v>690</v>
      </c>
      <c r="P816" t="s">
        <v>690</v>
      </c>
      <c r="Q816" s="5"/>
      <c r="S816" s="3">
        <f t="shared" si="40"/>
        <v>448.4304933</v>
      </c>
      <c r="U816" s="3">
        <f t="shared" si="27"/>
        <v>0.935038565</v>
      </c>
      <c r="V816" t="s">
        <v>521</v>
      </c>
      <c r="W816" t="s">
        <v>38</v>
      </c>
      <c r="X816" t="s">
        <v>692</v>
      </c>
      <c r="Y816" s="11" t="s">
        <v>693</v>
      </c>
      <c r="AB816" s="1">
        <v>1254.12</v>
      </c>
      <c r="AC816">
        <v>1.0</v>
      </c>
      <c r="AD816">
        <v>54.0</v>
      </c>
      <c r="AE816">
        <f t="shared" si="28"/>
        <v>54</v>
      </c>
      <c r="AF816">
        <f t="shared" si="29"/>
        <v>23.22444444</v>
      </c>
      <c r="AG816" t="s">
        <v>695</v>
      </c>
      <c r="AH816" s="11" t="s">
        <v>696</v>
      </c>
      <c r="AI816" s="6">
        <v>94298.0</v>
      </c>
      <c r="AJ816" s="7">
        <v>300.0</v>
      </c>
      <c r="AK816" s="3">
        <f t="shared" si="30"/>
        <v>20851.36</v>
      </c>
      <c r="AL816" s="1">
        <f t="shared" si="9"/>
        <v>0.8683892092</v>
      </c>
      <c r="AM816" s="1">
        <v>223.0</v>
      </c>
      <c r="AN816" s="1">
        <v>48.0</v>
      </c>
    </row>
    <row r="817" ht="13.5" customHeight="1">
      <c r="A817" s="1">
        <v>300.0</v>
      </c>
      <c r="C817" s="1">
        <v>7.74E-4</v>
      </c>
      <c r="D817" s="2">
        <v>105.3</v>
      </c>
      <c r="E817" s="3">
        <f t="shared" si="2"/>
        <v>0.4297709302</v>
      </c>
      <c r="F817">
        <v>9.0</v>
      </c>
      <c r="I817" s="3">
        <f t="shared" si="3"/>
        <v>0.001432569767</v>
      </c>
      <c r="J817" t="str">
        <f t="shared" si="4"/>
        <v/>
      </c>
      <c r="L817" s="4"/>
      <c r="M817" t="s">
        <v>697</v>
      </c>
      <c r="N817" t="s">
        <v>697</v>
      </c>
      <c r="P817" t="s">
        <v>697</v>
      </c>
      <c r="Q817" s="5"/>
      <c r="S817" s="3">
        <f t="shared" si="40"/>
        <v>1291.989664</v>
      </c>
      <c r="U817" s="3">
        <f t="shared" si="27"/>
        <v>0.4297709302</v>
      </c>
      <c r="V817" t="s">
        <v>698</v>
      </c>
      <c r="W817" t="s">
        <v>186</v>
      </c>
      <c r="X817" t="s">
        <v>699</v>
      </c>
      <c r="Y817" s="11" t="s">
        <v>700</v>
      </c>
      <c r="AB817" s="1">
        <v>3250.47</v>
      </c>
      <c r="AC817">
        <v>8.0</v>
      </c>
      <c r="AD817">
        <v>11.0</v>
      </c>
      <c r="AE817">
        <f t="shared" si="28"/>
        <v>88</v>
      </c>
      <c r="AF817">
        <f t="shared" si="29"/>
        <v>36.93715909</v>
      </c>
      <c r="AG817" t="s">
        <v>269</v>
      </c>
      <c r="AH817" s="11" t="s">
        <v>700</v>
      </c>
      <c r="AI817" s="6">
        <v>170576.0</v>
      </c>
      <c r="AJ817" s="7">
        <v>300.0</v>
      </c>
      <c r="AK817" s="3">
        <f t="shared" si="30"/>
        <v>11088.09</v>
      </c>
      <c r="AL817" s="1" t="str">
        <f t="shared" si="9"/>
        <v/>
      </c>
      <c r="AM817" s="1">
        <v>12.0</v>
      </c>
      <c r="AN817" s="1">
        <v>8.0</v>
      </c>
    </row>
    <row r="818" ht="13.5" customHeight="1">
      <c r="A818" s="1">
        <v>300.0</v>
      </c>
      <c r="C818" s="1">
        <v>8.5E-4</v>
      </c>
      <c r="D818" s="2">
        <v>154.2</v>
      </c>
      <c r="E818" s="3">
        <f t="shared" si="2"/>
        <v>0.8392108235</v>
      </c>
      <c r="F818">
        <v>9.0</v>
      </c>
      <c r="I818" s="3">
        <f t="shared" si="3"/>
        <v>0.002797369412</v>
      </c>
      <c r="J818">
        <f t="shared" si="4"/>
        <v>0.5594738824</v>
      </c>
      <c r="K818">
        <v>1.5</v>
      </c>
      <c r="L818" s="4"/>
      <c r="M818" t="s">
        <v>701</v>
      </c>
      <c r="N818" t="s">
        <v>697</v>
      </c>
      <c r="P818" t="s">
        <v>697</v>
      </c>
      <c r="Q818" s="5"/>
      <c r="S818" s="3">
        <f t="shared" si="40"/>
        <v>1176.470588</v>
      </c>
      <c r="U818" s="3">
        <f t="shared" si="27"/>
        <v>0.8392108235</v>
      </c>
      <c r="V818" t="s">
        <v>698</v>
      </c>
      <c r="W818" t="s">
        <v>186</v>
      </c>
      <c r="X818" t="s">
        <v>699</v>
      </c>
      <c r="Y818" s="11" t="s">
        <v>700</v>
      </c>
      <c r="AB818" s="1">
        <v>3250.47</v>
      </c>
      <c r="AC818">
        <v>8.0</v>
      </c>
      <c r="AD818">
        <v>11.0</v>
      </c>
      <c r="AE818">
        <f t="shared" si="28"/>
        <v>88</v>
      </c>
      <c r="AF818">
        <f t="shared" si="29"/>
        <v>36.93715909</v>
      </c>
      <c r="AG818" t="s">
        <v>269</v>
      </c>
      <c r="AH818" s="11" t="s">
        <v>700</v>
      </c>
      <c r="AI818" s="6">
        <v>170576.0</v>
      </c>
      <c r="AJ818" s="7">
        <v>300.0</v>
      </c>
      <c r="AK818" s="3">
        <f t="shared" si="30"/>
        <v>23777.64</v>
      </c>
      <c r="AL818" s="1">
        <f t="shared" si="9"/>
        <v>0.5741176471</v>
      </c>
      <c r="AM818" s="1">
        <v>12.0</v>
      </c>
      <c r="AN818" s="1">
        <v>8.0</v>
      </c>
    </row>
    <row r="819" ht="13.5" customHeight="1">
      <c r="A819" s="1">
        <v>300.0</v>
      </c>
      <c r="C819" s="1">
        <v>6.62E-4</v>
      </c>
      <c r="D819" s="2">
        <v>-50.0</v>
      </c>
      <c r="E819" s="3">
        <f t="shared" si="2"/>
        <v>0.1132930514</v>
      </c>
      <c r="F819">
        <v>5.0</v>
      </c>
      <c r="I819" s="3">
        <f t="shared" si="3"/>
        <v>0.0003776435045</v>
      </c>
      <c r="J819">
        <f t="shared" si="4"/>
        <v>0.05839848008</v>
      </c>
      <c r="K819">
        <v>1.94</v>
      </c>
      <c r="L819" s="4"/>
      <c r="M819" t="s">
        <v>690</v>
      </c>
      <c r="N819" t="s">
        <v>690</v>
      </c>
      <c r="P819" t="s">
        <v>690</v>
      </c>
      <c r="Q819" s="5"/>
      <c r="S819" s="3">
        <f t="shared" si="40"/>
        <v>1510.574018</v>
      </c>
      <c r="U819" s="3">
        <f t="shared" si="27"/>
        <v>0.1132930514</v>
      </c>
      <c r="V819" t="s">
        <v>702</v>
      </c>
      <c r="W819" t="s">
        <v>186</v>
      </c>
      <c r="X819" t="s">
        <v>703</v>
      </c>
      <c r="Y819" s="11" t="s">
        <v>704</v>
      </c>
      <c r="AB819" s="1">
        <v>1254.12</v>
      </c>
      <c r="AC819">
        <v>1.0</v>
      </c>
      <c r="AD819">
        <v>54.0</v>
      </c>
      <c r="AE819">
        <f t="shared" si="28"/>
        <v>54</v>
      </c>
      <c r="AF819">
        <f t="shared" si="29"/>
        <v>23.22444444</v>
      </c>
      <c r="AG819" t="s">
        <v>695</v>
      </c>
      <c r="AH819" s="11" t="s">
        <v>696</v>
      </c>
      <c r="AI819" s="6">
        <v>94298.0</v>
      </c>
      <c r="AJ819" s="7">
        <v>300.0</v>
      </c>
      <c r="AK819" s="3">
        <f t="shared" si="30"/>
        <v>2500</v>
      </c>
      <c r="AL819" s="1">
        <f t="shared" si="9"/>
        <v>0.5699691656</v>
      </c>
      <c r="AM819" s="1">
        <v>223.0</v>
      </c>
      <c r="AN819" s="1">
        <v>48.0</v>
      </c>
    </row>
    <row r="820" ht="13.5" customHeight="1">
      <c r="A820" s="1">
        <v>400.0</v>
      </c>
      <c r="C820" s="1">
        <v>7.91E-4</v>
      </c>
      <c r="D820" s="2">
        <v>-75.0</v>
      </c>
      <c r="E820" s="3">
        <f t="shared" si="2"/>
        <v>0.2844500632</v>
      </c>
      <c r="F820">
        <v>5.0</v>
      </c>
      <c r="I820" s="3">
        <f t="shared" si="3"/>
        <v>0.000711125158</v>
      </c>
      <c r="J820">
        <f t="shared" si="4"/>
        <v>0.1589106498</v>
      </c>
      <c r="K820">
        <v>1.79</v>
      </c>
      <c r="L820" s="4"/>
      <c r="M820" t="s">
        <v>690</v>
      </c>
      <c r="N820" t="s">
        <v>690</v>
      </c>
      <c r="P820" t="s">
        <v>690</v>
      </c>
      <c r="Q820" s="5"/>
      <c r="S820" s="3">
        <f t="shared" si="40"/>
        <v>1264.222503</v>
      </c>
      <c r="U820" s="3">
        <f t="shared" si="27"/>
        <v>0.2844500632</v>
      </c>
      <c r="V820" t="s">
        <v>702</v>
      </c>
      <c r="W820" t="s">
        <v>186</v>
      </c>
      <c r="X820" t="s">
        <v>703</v>
      </c>
      <c r="Y820" s="11" t="s">
        <v>704</v>
      </c>
      <c r="AB820" s="1">
        <v>1254.12</v>
      </c>
      <c r="AC820">
        <v>1.0</v>
      </c>
      <c r="AD820">
        <v>54.0</v>
      </c>
      <c r="AE820">
        <f t="shared" si="28"/>
        <v>54</v>
      </c>
      <c r="AF820">
        <f t="shared" si="29"/>
        <v>23.22444444</v>
      </c>
      <c r="AG820" t="s">
        <v>695</v>
      </c>
      <c r="AH820" s="11" t="s">
        <v>696</v>
      </c>
      <c r="AI820" s="6">
        <v>94298.0</v>
      </c>
      <c r="AJ820" s="7">
        <v>300.0</v>
      </c>
      <c r="AK820" s="3">
        <f t="shared" si="30"/>
        <v>5625</v>
      </c>
      <c r="AL820" s="1">
        <f t="shared" si="9"/>
        <v>0.6893190855</v>
      </c>
      <c r="AM820" s="1">
        <v>223.0</v>
      </c>
      <c r="AN820" s="1">
        <v>48.0</v>
      </c>
    </row>
    <row r="821" ht="13.5" customHeight="1">
      <c r="A821" s="1">
        <v>700.0</v>
      </c>
      <c r="C821" s="1">
        <v>0.001418</v>
      </c>
      <c r="D821" s="2">
        <v>-150.0</v>
      </c>
      <c r="E821" s="3">
        <f t="shared" si="2"/>
        <v>1.110719323</v>
      </c>
      <c r="F821">
        <v>5.0</v>
      </c>
      <c r="I821" s="3">
        <f t="shared" si="3"/>
        <v>0.00158674189</v>
      </c>
      <c r="J821">
        <f t="shared" si="4"/>
        <v>0.711999566</v>
      </c>
      <c r="K821">
        <v>1.56</v>
      </c>
      <c r="L821" s="4"/>
      <c r="M821" t="s">
        <v>690</v>
      </c>
      <c r="N821" t="s">
        <v>690</v>
      </c>
      <c r="P821" t="s">
        <v>690</v>
      </c>
      <c r="Q821" s="5"/>
      <c r="S821" s="3">
        <f t="shared" si="40"/>
        <v>705.2186178</v>
      </c>
      <c r="U821" s="3">
        <f t="shared" si="27"/>
        <v>1.110719323</v>
      </c>
      <c r="V821" t="s">
        <v>702</v>
      </c>
      <c r="W821" t="s">
        <v>186</v>
      </c>
      <c r="X821" t="s">
        <v>703</v>
      </c>
      <c r="Y821" s="11" t="s">
        <v>704</v>
      </c>
      <c r="AB821" s="1">
        <v>1254.12</v>
      </c>
      <c r="AC821">
        <v>1.0</v>
      </c>
      <c r="AD821">
        <v>54.0</v>
      </c>
      <c r="AE821">
        <f t="shared" si="28"/>
        <v>54</v>
      </c>
      <c r="AF821">
        <f t="shared" si="29"/>
        <v>23.22444444</v>
      </c>
      <c r="AG821" t="s">
        <v>695</v>
      </c>
      <c r="AH821" s="11" t="s">
        <v>696</v>
      </c>
      <c r="AI821" s="6">
        <v>94298.0</v>
      </c>
      <c r="AJ821" s="7">
        <v>300.0</v>
      </c>
      <c r="AK821" s="3">
        <f t="shared" si="30"/>
        <v>22500</v>
      </c>
      <c r="AL821" s="1">
        <f t="shared" si="9"/>
        <v>0.7721239738</v>
      </c>
      <c r="AM821" s="1">
        <v>223.0</v>
      </c>
      <c r="AN821" s="1">
        <v>48.0</v>
      </c>
    </row>
    <row r="822" ht="13.5" customHeight="1">
      <c r="A822" s="1">
        <v>1000.0</v>
      </c>
      <c r="C822" s="1">
        <v>0.001996</v>
      </c>
      <c r="D822" s="2">
        <v>-200.0</v>
      </c>
      <c r="E822" s="3">
        <f t="shared" si="2"/>
        <v>2.004008016</v>
      </c>
      <c r="F822">
        <v>5.0</v>
      </c>
      <c r="I822" s="3">
        <f t="shared" si="3"/>
        <v>0.002004008016</v>
      </c>
      <c r="J822">
        <f t="shared" si="4"/>
        <v>1.401404207</v>
      </c>
      <c r="K822">
        <v>1.43</v>
      </c>
      <c r="L822" s="4"/>
      <c r="M822" t="s">
        <v>690</v>
      </c>
      <c r="N822" t="s">
        <v>690</v>
      </c>
      <c r="P822" t="s">
        <v>690</v>
      </c>
      <c r="Q822" s="5"/>
      <c r="S822" s="3">
        <f t="shared" si="40"/>
        <v>501.002004</v>
      </c>
      <c r="U822" s="3">
        <f t="shared" si="27"/>
        <v>2.004008016</v>
      </c>
      <c r="V822" t="s">
        <v>702</v>
      </c>
      <c r="W822" t="s">
        <v>186</v>
      </c>
      <c r="X822" t="s">
        <v>703</v>
      </c>
      <c r="Y822" s="11" t="s">
        <v>704</v>
      </c>
      <c r="AA822" t="s">
        <v>705</v>
      </c>
      <c r="AB822" s="1">
        <v>1254.12</v>
      </c>
      <c r="AC822">
        <v>1.0</v>
      </c>
      <c r="AD822">
        <v>54.0</v>
      </c>
      <c r="AE822">
        <f t="shared" si="28"/>
        <v>54</v>
      </c>
      <c r="AF822">
        <f t="shared" si="29"/>
        <v>23.22444444</v>
      </c>
      <c r="AG822" t="s">
        <v>695</v>
      </c>
      <c r="AH822" s="11" t="s">
        <v>696</v>
      </c>
      <c r="AI822" s="6">
        <v>94298.0</v>
      </c>
      <c r="AJ822" s="7">
        <v>300.0</v>
      </c>
      <c r="AK822" s="3">
        <f t="shared" si="30"/>
        <v>40000</v>
      </c>
      <c r="AL822" s="1">
        <f t="shared" si="9"/>
        <v>0.8548565663</v>
      </c>
      <c r="AM822" s="1">
        <v>223.0</v>
      </c>
      <c r="AN822" s="1">
        <v>48.0</v>
      </c>
    </row>
    <row r="823" ht="13.5" customHeight="1">
      <c r="A823" s="1">
        <v>300.0</v>
      </c>
      <c r="C823" s="1">
        <v>0.00642</v>
      </c>
      <c r="D823" s="2">
        <v>256.0</v>
      </c>
      <c r="E823" s="3">
        <f t="shared" si="2"/>
        <v>0.3062429907</v>
      </c>
      <c r="F823">
        <v>5.0</v>
      </c>
      <c r="I823" s="3">
        <f t="shared" si="3"/>
        <v>0.001020809969</v>
      </c>
      <c r="J823">
        <f t="shared" si="4"/>
        <v>0.6366798142</v>
      </c>
      <c r="K823">
        <v>0.481</v>
      </c>
      <c r="L823" s="4"/>
      <c r="M823" t="s">
        <v>706</v>
      </c>
      <c r="N823" t="s">
        <v>706</v>
      </c>
      <c r="P823" t="s">
        <v>706</v>
      </c>
      <c r="Q823" s="5"/>
      <c r="S823" s="3">
        <f t="shared" si="40"/>
        <v>155.7632399</v>
      </c>
      <c r="U823" s="3">
        <f t="shared" si="27"/>
        <v>0.3062429907</v>
      </c>
      <c r="V823" t="s">
        <v>707</v>
      </c>
      <c r="W823" t="s">
        <v>38</v>
      </c>
      <c r="X823" t="s">
        <v>708</v>
      </c>
      <c r="Y823" s="11" t="s">
        <v>709</v>
      </c>
      <c r="AB823" s="1">
        <v>1025.05</v>
      </c>
      <c r="AC823">
        <v>2.0</v>
      </c>
      <c r="AD823">
        <v>16.0</v>
      </c>
      <c r="AE823">
        <f t="shared" si="28"/>
        <v>32</v>
      </c>
      <c r="AF823">
        <f t="shared" si="29"/>
        <v>32.0328125</v>
      </c>
      <c r="AG823" t="s">
        <v>710</v>
      </c>
      <c r="AH823" s="11" t="s">
        <v>711</v>
      </c>
      <c r="AI823" s="6">
        <v>400246.0</v>
      </c>
      <c r="AJ823" s="7">
        <v>300.0</v>
      </c>
      <c r="AK823" s="3">
        <f t="shared" si="30"/>
        <v>65536</v>
      </c>
      <c r="AL823" s="1">
        <f t="shared" si="9"/>
        <v>0.2370450969</v>
      </c>
      <c r="AM823" s="1">
        <v>140.0</v>
      </c>
      <c r="AN823" s="1">
        <v>32.0</v>
      </c>
    </row>
    <row r="824" ht="13.5" customHeight="1">
      <c r="A824" s="1">
        <v>400.0</v>
      </c>
      <c r="C824" s="1">
        <v>0.01117</v>
      </c>
      <c r="D824" s="2">
        <v>337.9</v>
      </c>
      <c r="E824" s="3">
        <f t="shared" si="2"/>
        <v>0.4088680752</v>
      </c>
      <c r="F824">
        <v>5.0</v>
      </c>
      <c r="I824" s="3">
        <f t="shared" si="3"/>
        <v>0.001022170188</v>
      </c>
      <c r="J824">
        <f t="shared" si="4"/>
        <v>0.9996774455</v>
      </c>
      <c r="K824">
        <v>0.409</v>
      </c>
      <c r="L824" s="4"/>
      <c r="M824" t="s">
        <v>706</v>
      </c>
      <c r="N824" t="s">
        <v>706</v>
      </c>
      <c r="P824" t="s">
        <v>706</v>
      </c>
      <c r="Q824" s="5"/>
      <c r="S824" s="3">
        <f t="shared" si="40"/>
        <v>89.52551477</v>
      </c>
      <c r="U824" s="3">
        <f t="shared" si="27"/>
        <v>0.4088680752</v>
      </c>
      <c r="V824" t="s">
        <v>707</v>
      </c>
      <c r="W824" t="s">
        <v>38</v>
      </c>
      <c r="X824" t="s">
        <v>708</v>
      </c>
      <c r="Y824" s="11" t="s">
        <v>709</v>
      </c>
      <c r="AB824" s="1">
        <v>1025.05</v>
      </c>
      <c r="AC824">
        <v>2.0</v>
      </c>
      <c r="AD824">
        <v>16.0</v>
      </c>
      <c r="AE824">
        <f t="shared" si="28"/>
        <v>32</v>
      </c>
      <c r="AF824">
        <f t="shared" si="29"/>
        <v>32.0328125</v>
      </c>
      <c r="AG824" t="s">
        <v>710</v>
      </c>
      <c r="AH824" s="11" t="s">
        <v>711</v>
      </c>
      <c r="AI824" s="6">
        <v>400246.0</v>
      </c>
      <c r="AJ824" s="7">
        <v>300.0</v>
      </c>
      <c r="AK824" s="3">
        <f t="shared" si="30"/>
        <v>114176.41</v>
      </c>
      <c r="AL824" s="1">
        <f t="shared" si="9"/>
        <v>0.2136354582</v>
      </c>
      <c r="AM824" s="1">
        <v>140.0</v>
      </c>
      <c r="AN824" s="1">
        <v>32.0</v>
      </c>
    </row>
    <row r="825" ht="13.5" customHeight="1">
      <c r="A825" s="1">
        <v>300.0</v>
      </c>
      <c r="B825" s="1"/>
      <c r="C825" s="1">
        <v>3.24E-4</v>
      </c>
      <c r="D825" s="2">
        <v>-41.3</v>
      </c>
      <c r="E825" s="3">
        <f t="shared" si="2"/>
        <v>0.1579342593</v>
      </c>
      <c r="F825">
        <v>9.0</v>
      </c>
      <c r="I825" s="3">
        <f t="shared" si="3"/>
        <v>0.0005264475309</v>
      </c>
      <c r="J825">
        <f t="shared" si="4"/>
        <v>0.0537191358</v>
      </c>
      <c r="K825">
        <v>2.94</v>
      </c>
      <c r="L825" s="4"/>
      <c r="M825" t="s">
        <v>712</v>
      </c>
      <c r="N825" t="s">
        <v>713</v>
      </c>
      <c r="P825" t="s">
        <v>713</v>
      </c>
      <c r="Q825" s="5"/>
      <c r="S825" s="3">
        <f t="shared" si="40"/>
        <v>3086.419753</v>
      </c>
      <c r="U825" s="3">
        <f t="shared" si="27"/>
        <v>0.1579342593</v>
      </c>
      <c r="V825" t="s">
        <v>714</v>
      </c>
      <c r="W825" t="s">
        <v>38</v>
      </c>
      <c r="X825" t="s">
        <v>715</v>
      </c>
      <c r="Y825" s="11" t="s">
        <v>716</v>
      </c>
      <c r="AA825" t="s">
        <v>717</v>
      </c>
      <c r="AB825" s="1">
        <v>175.2</v>
      </c>
      <c r="AC825">
        <v>1.0</v>
      </c>
      <c r="AD825">
        <v>8.4</v>
      </c>
      <c r="AE825">
        <f t="shared" si="28"/>
        <v>8.4</v>
      </c>
      <c r="AF825">
        <f t="shared" si="29"/>
        <v>20.85714286</v>
      </c>
      <c r="AG825" t="s">
        <v>718</v>
      </c>
      <c r="AH825" s="11" t="s">
        <v>716</v>
      </c>
      <c r="AI825" s="6" t="s">
        <v>265</v>
      </c>
      <c r="AJ825" s="7">
        <v>300.0</v>
      </c>
      <c r="AK825" s="3">
        <f t="shared" si="30"/>
        <v>1705.69</v>
      </c>
      <c r="AL825" s="1">
        <f t="shared" si="9"/>
        <v>0.7684555304</v>
      </c>
      <c r="AM825" s="1"/>
    </row>
    <row r="826" ht="13.5" customHeight="1">
      <c r="A826" s="1">
        <v>400.0</v>
      </c>
      <c r="B826" s="1"/>
      <c r="C826" s="1">
        <v>4.99E-4</v>
      </c>
      <c r="D826" s="2">
        <v>-54.85</v>
      </c>
      <c r="E826" s="3">
        <f t="shared" si="2"/>
        <v>0.2411641283</v>
      </c>
      <c r="F826">
        <v>9.0</v>
      </c>
      <c r="I826" s="3">
        <f t="shared" si="3"/>
        <v>0.0006029103206</v>
      </c>
      <c r="J826">
        <f t="shared" si="4"/>
        <v>0.100068103</v>
      </c>
      <c r="K826">
        <v>2.41</v>
      </c>
      <c r="L826" s="4"/>
      <c r="M826" t="s">
        <v>712</v>
      </c>
      <c r="N826" t="s">
        <v>713</v>
      </c>
      <c r="P826" t="s">
        <v>713</v>
      </c>
      <c r="Q826" s="5"/>
      <c r="S826" s="3">
        <f t="shared" si="40"/>
        <v>2004.008016</v>
      </c>
      <c r="U826" s="3">
        <f t="shared" si="27"/>
        <v>0.2411641283</v>
      </c>
      <c r="V826" t="s">
        <v>714</v>
      </c>
      <c r="W826" t="s">
        <v>38</v>
      </c>
      <c r="X826" t="s">
        <v>715</v>
      </c>
      <c r="Y826" s="11" t="s">
        <v>716</v>
      </c>
      <c r="AB826" s="1">
        <v>175.2</v>
      </c>
      <c r="AC826">
        <v>1.0</v>
      </c>
      <c r="AD826">
        <v>8.4</v>
      </c>
      <c r="AE826">
        <f t="shared" si="28"/>
        <v>8.4</v>
      </c>
      <c r="AF826">
        <f t="shared" si="29"/>
        <v>20.85714286</v>
      </c>
      <c r="AG826" t="s">
        <v>718</v>
      </c>
      <c r="AH826" s="11" t="s">
        <v>716</v>
      </c>
      <c r="AI826" s="6" t="s">
        <v>265</v>
      </c>
      <c r="AJ826" s="7">
        <v>300.0</v>
      </c>
      <c r="AK826" s="3">
        <f t="shared" si="30"/>
        <v>3008.5225</v>
      </c>
      <c r="AL826" s="1">
        <f t="shared" si="9"/>
        <v>0.8115816696</v>
      </c>
      <c r="AM826" s="1"/>
    </row>
    <row r="827" ht="13.5" customHeight="1">
      <c r="A827" s="1">
        <v>700.0</v>
      </c>
      <c r="B827" s="1"/>
      <c r="C827" s="1">
        <v>9.48E-4</v>
      </c>
      <c r="D827" s="2">
        <v>-89.12</v>
      </c>
      <c r="E827" s="3">
        <f t="shared" si="2"/>
        <v>0.5864622447</v>
      </c>
      <c r="F827">
        <v>9.0</v>
      </c>
      <c r="I827" s="3">
        <f t="shared" si="3"/>
        <v>0.0008378032068</v>
      </c>
      <c r="J827">
        <f t="shared" si="4"/>
        <v>0.2779441918</v>
      </c>
      <c r="K827">
        <v>2.11</v>
      </c>
      <c r="L827" s="4"/>
      <c r="M827" t="s">
        <v>712</v>
      </c>
      <c r="N827" t="s">
        <v>713</v>
      </c>
      <c r="P827" t="s">
        <v>713</v>
      </c>
      <c r="Q827" s="5"/>
      <c r="S827" s="3">
        <f t="shared" si="40"/>
        <v>1054.852321</v>
      </c>
      <c r="U827" s="3">
        <f t="shared" si="27"/>
        <v>0.5864622447</v>
      </c>
      <c r="V827" t="s">
        <v>714</v>
      </c>
      <c r="W827" t="s">
        <v>38</v>
      </c>
      <c r="X827" t="s">
        <v>715</v>
      </c>
      <c r="Y827" s="11" t="s">
        <v>716</v>
      </c>
      <c r="AB827" s="1">
        <v>175.2</v>
      </c>
      <c r="AC827">
        <v>1.0</v>
      </c>
      <c r="AD827">
        <v>8.4</v>
      </c>
      <c r="AE827">
        <f t="shared" si="28"/>
        <v>8.4</v>
      </c>
      <c r="AF827">
        <f t="shared" si="29"/>
        <v>20.85714286</v>
      </c>
      <c r="AG827" t="s">
        <v>718</v>
      </c>
      <c r="AH827" s="11" t="s">
        <v>716</v>
      </c>
      <c r="AI827" s="6" t="s">
        <v>265</v>
      </c>
      <c r="AJ827" s="7">
        <v>300.0</v>
      </c>
      <c r="AK827" s="3">
        <f t="shared" si="30"/>
        <v>7942.3744</v>
      </c>
      <c r="AL827" s="1">
        <f t="shared" si="9"/>
        <v>0.8538804567</v>
      </c>
      <c r="AM827" s="1"/>
    </row>
    <row r="828" ht="13.5" customHeight="1">
      <c r="A828" s="1">
        <v>300.0</v>
      </c>
      <c r="B828" s="1"/>
      <c r="C828" s="1">
        <v>4.6E-4</v>
      </c>
      <c r="D828" s="2">
        <v>-50.8</v>
      </c>
      <c r="E828" s="3">
        <f t="shared" si="2"/>
        <v>0.1683026087</v>
      </c>
      <c r="F828">
        <v>9.0</v>
      </c>
      <c r="I828" s="3">
        <f t="shared" si="3"/>
        <v>0.0005610086957</v>
      </c>
      <c r="J828">
        <f t="shared" si="4"/>
        <v>0.05803538231</v>
      </c>
      <c r="K828">
        <v>2.9</v>
      </c>
      <c r="L828" s="4"/>
      <c r="M828" t="s">
        <v>719</v>
      </c>
      <c r="N828" t="s">
        <v>713</v>
      </c>
      <c r="P828" t="s">
        <v>713</v>
      </c>
      <c r="Q828" s="5"/>
      <c r="S828" s="3">
        <f t="shared" si="40"/>
        <v>2173.913043</v>
      </c>
      <c r="U828" s="3">
        <f t="shared" si="27"/>
        <v>0.1683026087</v>
      </c>
      <c r="V828" t="s">
        <v>714</v>
      </c>
      <c r="W828" t="s">
        <v>38</v>
      </c>
      <c r="X828" t="s">
        <v>715</v>
      </c>
      <c r="Y828" s="11" t="s">
        <v>716</v>
      </c>
      <c r="AA828" t="s">
        <v>717</v>
      </c>
      <c r="AB828" s="1">
        <v>175.2</v>
      </c>
      <c r="AC828">
        <v>1.0</v>
      </c>
      <c r="AD828">
        <v>8.4</v>
      </c>
      <c r="AE828">
        <f t="shared" si="28"/>
        <v>8.4</v>
      </c>
      <c r="AF828">
        <f t="shared" si="29"/>
        <v>20.85714286</v>
      </c>
      <c r="AG828" t="s">
        <v>718</v>
      </c>
      <c r="AH828" s="11" t="s">
        <v>716</v>
      </c>
      <c r="AI828" s="6" t="s">
        <v>265</v>
      </c>
      <c r="AJ828" s="7">
        <v>300.0</v>
      </c>
      <c r="AK828" s="3">
        <f t="shared" si="30"/>
        <v>2580.64</v>
      </c>
      <c r="AL828" s="1">
        <f t="shared" si="9"/>
        <v>0.5487256372</v>
      </c>
      <c r="AM828" s="1"/>
    </row>
    <row r="829" ht="13.5" customHeight="1">
      <c r="A829" s="1">
        <v>400.0</v>
      </c>
      <c r="B829" s="1"/>
      <c r="C829" s="1">
        <v>7.28E-4</v>
      </c>
      <c r="D829" s="2">
        <v>-70.8</v>
      </c>
      <c r="E829" s="3">
        <f t="shared" si="2"/>
        <v>0.2754197802</v>
      </c>
      <c r="F829">
        <v>9.0</v>
      </c>
      <c r="I829" s="3">
        <f t="shared" si="3"/>
        <v>0.0006885494505</v>
      </c>
      <c r="J829">
        <f t="shared" si="4"/>
        <v>0.1097289961</v>
      </c>
      <c r="K829">
        <v>2.51</v>
      </c>
      <c r="L829" s="4"/>
      <c r="M829" t="s">
        <v>719</v>
      </c>
      <c r="N829" t="s">
        <v>713</v>
      </c>
      <c r="P829" t="s">
        <v>713</v>
      </c>
      <c r="Q829" s="5"/>
      <c r="S829" s="3">
        <f t="shared" si="40"/>
        <v>1373.626374</v>
      </c>
      <c r="U829" s="3">
        <f t="shared" si="27"/>
        <v>0.2754197802</v>
      </c>
      <c r="V829" t="s">
        <v>714</v>
      </c>
      <c r="W829" t="s">
        <v>38</v>
      </c>
      <c r="X829" t="s">
        <v>715</v>
      </c>
      <c r="Y829" s="11" t="s">
        <v>716</v>
      </c>
      <c r="AB829" s="1">
        <v>175.2</v>
      </c>
      <c r="AC829">
        <v>1.0</v>
      </c>
      <c r="AD829">
        <v>8.4</v>
      </c>
      <c r="AE829">
        <f t="shared" si="28"/>
        <v>8.4</v>
      </c>
      <c r="AF829">
        <f t="shared" si="29"/>
        <v>20.85714286</v>
      </c>
      <c r="AG829" t="s">
        <v>718</v>
      </c>
      <c r="AH829" s="11" t="s">
        <v>716</v>
      </c>
      <c r="AI829" s="6" t="s">
        <v>265</v>
      </c>
      <c r="AJ829" s="7">
        <v>300.0</v>
      </c>
      <c r="AK829" s="3">
        <f t="shared" si="30"/>
        <v>5012.64</v>
      </c>
      <c r="AL829" s="1">
        <f t="shared" si="9"/>
        <v>0.5341272274</v>
      </c>
      <c r="AM829" s="1"/>
    </row>
    <row r="830" ht="13.5" customHeight="1">
      <c r="A830" s="1">
        <v>700.0</v>
      </c>
      <c r="B830" s="1"/>
      <c r="C830" s="1">
        <v>0.002174</v>
      </c>
      <c r="D830" s="2">
        <v>-128.9</v>
      </c>
      <c r="E830" s="3">
        <f t="shared" si="2"/>
        <v>0.5349883625</v>
      </c>
      <c r="F830">
        <v>9.0</v>
      </c>
      <c r="I830" s="3">
        <f t="shared" si="3"/>
        <v>0.0007642690892</v>
      </c>
      <c r="J830">
        <f t="shared" si="4"/>
        <v>0.2743530064</v>
      </c>
      <c r="K830">
        <v>1.95</v>
      </c>
      <c r="L830" s="4"/>
      <c r="M830" t="s">
        <v>719</v>
      </c>
      <c r="N830" t="s">
        <v>713</v>
      </c>
      <c r="P830" t="s">
        <v>713</v>
      </c>
      <c r="Q830" s="5"/>
      <c r="S830" s="3">
        <f t="shared" si="40"/>
        <v>459.9816007</v>
      </c>
      <c r="U830" s="3">
        <f t="shared" si="27"/>
        <v>0.5349883625</v>
      </c>
      <c r="V830" t="s">
        <v>714</v>
      </c>
      <c r="W830" t="s">
        <v>38</v>
      </c>
      <c r="X830" t="s">
        <v>715</v>
      </c>
      <c r="Y830" s="11" t="s">
        <v>716</v>
      </c>
      <c r="AB830" s="1">
        <v>175.2</v>
      </c>
      <c r="AC830">
        <v>1.0</v>
      </c>
      <c r="AD830">
        <v>8.4</v>
      </c>
      <c r="AE830">
        <f t="shared" si="28"/>
        <v>8.4</v>
      </c>
      <c r="AF830">
        <f t="shared" si="29"/>
        <v>20.85714286</v>
      </c>
      <c r="AG830" t="s">
        <v>718</v>
      </c>
      <c r="AH830" s="11" t="s">
        <v>716</v>
      </c>
      <c r="AI830" s="6" t="s">
        <v>265</v>
      </c>
      <c r="AJ830" s="7">
        <v>300.0</v>
      </c>
      <c r="AK830" s="3">
        <f t="shared" si="30"/>
        <v>16615.21</v>
      </c>
      <c r="AL830" s="1">
        <f t="shared" si="9"/>
        <v>0.4028967046</v>
      </c>
      <c r="AM830" s="1"/>
    </row>
    <row r="831" ht="13.5" customHeight="1">
      <c r="A831" s="1">
        <v>300.0</v>
      </c>
      <c r="B831" s="1"/>
      <c r="C831" s="1">
        <v>4.78E-4</v>
      </c>
      <c r="D831" s="2">
        <v>-64.8</v>
      </c>
      <c r="E831" s="3">
        <f t="shared" si="2"/>
        <v>0.2635380753</v>
      </c>
      <c r="F831">
        <v>9.0</v>
      </c>
      <c r="I831" s="3">
        <f t="shared" si="3"/>
        <v>0.000878460251</v>
      </c>
      <c r="J831">
        <f t="shared" si="4"/>
        <v>0.0990744644</v>
      </c>
      <c r="K831">
        <v>2.66</v>
      </c>
      <c r="L831" s="4"/>
      <c r="M831" t="s">
        <v>720</v>
      </c>
      <c r="N831" t="s">
        <v>713</v>
      </c>
      <c r="P831" t="s">
        <v>713</v>
      </c>
      <c r="Q831" s="5"/>
      <c r="S831" s="3">
        <f t="shared" si="40"/>
        <v>2092.050209</v>
      </c>
      <c r="U831" s="3">
        <f t="shared" si="27"/>
        <v>0.2635380753</v>
      </c>
      <c r="V831" t="s">
        <v>714</v>
      </c>
      <c r="W831" t="s">
        <v>38</v>
      </c>
      <c r="X831" t="s">
        <v>715</v>
      </c>
      <c r="Y831" s="11" t="s">
        <v>716</v>
      </c>
      <c r="AA831" t="s">
        <v>717</v>
      </c>
      <c r="AB831" s="1">
        <v>175.2</v>
      </c>
      <c r="AC831">
        <v>1.0</v>
      </c>
      <c r="AD831">
        <v>8.4</v>
      </c>
      <c r="AE831">
        <f t="shared" si="28"/>
        <v>8.4</v>
      </c>
      <c r="AF831">
        <f t="shared" si="29"/>
        <v>20.85714286</v>
      </c>
      <c r="AG831" t="s">
        <v>718</v>
      </c>
      <c r="AH831" s="11" t="s">
        <v>716</v>
      </c>
      <c r="AI831" s="6" t="s">
        <v>265</v>
      </c>
      <c r="AJ831" s="7">
        <v>300.0</v>
      </c>
      <c r="AK831" s="3">
        <f t="shared" si="30"/>
        <v>4199.04</v>
      </c>
      <c r="AL831" s="1">
        <f t="shared" si="9"/>
        <v>0.5757070501</v>
      </c>
      <c r="AM831" s="1"/>
    </row>
    <row r="832" ht="13.5" customHeight="1">
      <c r="A832" s="1">
        <v>400.0</v>
      </c>
      <c r="B832" s="1"/>
      <c r="C832" s="1">
        <v>8.5E-4</v>
      </c>
      <c r="D832" s="2">
        <v>-88.8</v>
      </c>
      <c r="E832" s="3">
        <f t="shared" si="2"/>
        <v>0.3710795294</v>
      </c>
      <c r="F832">
        <v>9.0</v>
      </c>
      <c r="I832" s="3">
        <f t="shared" si="3"/>
        <v>0.0009276988235</v>
      </c>
      <c r="J832">
        <f t="shared" si="4"/>
        <v>0.1827977977</v>
      </c>
      <c r="K832">
        <v>2.03</v>
      </c>
      <c r="L832" s="4"/>
      <c r="M832" t="s">
        <v>720</v>
      </c>
      <c r="N832" t="s">
        <v>713</v>
      </c>
      <c r="P832" t="s">
        <v>713</v>
      </c>
      <c r="Q832" s="5"/>
      <c r="S832" s="3">
        <f t="shared" si="40"/>
        <v>1176.470588</v>
      </c>
      <c r="U832" s="3">
        <f t="shared" si="27"/>
        <v>0.3710795294</v>
      </c>
      <c r="V832" t="s">
        <v>714</v>
      </c>
      <c r="W832" t="s">
        <v>38</v>
      </c>
      <c r="X832" t="s">
        <v>715</v>
      </c>
      <c r="Y832" s="11" t="s">
        <v>716</v>
      </c>
      <c r="AB832" s="1">
        <v>175.2</v>
      </c>
      <c r="AC832">
        <v>1.0</v>
      </c>
      <c r="AD832">
        <v>8.4</v>
      </c>
      <c r="AE832">
        <f t="shared" si="28"/>
        <v>8.4</v>
      </c>
      <c r="AF832">
        <f t="shared" si="29"/>
        <v>20.85714286</v>
      </c>
      <c r="AG832" t="s">
        <v>718</v>
      </c>
      <c r="AH832" s="11" t="s">
        <v>716</v>
      </c>
      <c r="AI832" s="6" t="s">
        <v>265</v>
      </c>
      <c r="AJ832" s="7">
        <v>300.0</v>
      </c>
      <c r="AK832" s="3">
        <f t="shared" si="30"/>
        <v>7885.44</v>
      </c>
      <c r="AL832" s="1">
        <f t="shared" si="9"/>
        <v>0.5656331498</v>
      </c>
      <c r="AM832" s="1"/>
    </row>
    <row r="833" ht="13.5" customHeight="1">
      <c r="A833" s="1">
        <v>700.0</v>
      </c>
      <c r="B833" s="1"/>
      <c r="C833" s="1">
        <v>0.002174</v>
      </c>
      <c r="D833" s="2">
        <v>-140.8</v>
      </c>
      <c r="E833" s="3">
        <f t="shared" si="2"/>
        <v>0.6383278749</v>
      </c>
      <c r="F833">
        <v>9.0</v>
      </c>
      <c r="I833" s="3">
        <f t="shared" si="3"/>
        <v>0.0009118969641</v>
      </c>
      <c r="J833">
        <f t="shared" si="4"/>
        <v>0.3777088017</v>
      </c>
      <c r="K833">
        <v>1.69</v>
      </c>
      <c r="L833" s="4"/>
      <c r="M833" t="s">
        <v>720</v>
      </c>
      <c r="N833" t="s">
        <v>713</v>
      </c>
      <c r="P833" t="s">
        <v>713</v>
      </c>
      <c r="Q833" s="5"/>
      <c r="S833" s="3">
        <f t="shared" si="40"/>
        <v>459.9816007</v>
      </c>
      <c r="U833" s="3">
        <f t="shared" si="27"/>
        <v>0.6383278749</v>
      </c>
      <c r="V833" t="s">
        <v>714</v>
      </c>
      <c r="W833" t="s">
        <v>38</v>
      </c>
      <c r="X833" t="s">
        <v>715</v>
      </c>
      <c r="Y833" s="11" t="s">
        <v>716</v>
      </c>
      <c r="AB833" s="1">
        <v>175.2</v>
      </c>
      <c r="AC833">
        <v>1.0</v>
      </c>
      <c r="AD833">
        <v>8.4</v>
      </c>
      <c r="AE833">
        <f t="shared" si="28"/>
        <v>8.4</v>
      </c>
      <c r="AF833">
        <f t="shared" si="29"/>
        <v>20.85714286</v>
      </c>
      <c r="AG833" t="s">
        <v>718</v>
      </c>
      <c r="AH833" s="11" t="s">
        <v>716</v>
      </c>
      <c r="AI833" s="6" t="s">
        <v>265</v>
      </c>
      <c r="AJ833" s="7">
        <v>300.0</v>
      </c>
      <c r="AK833" s="3">
        <f t="shared" si="30"/>
        <v>19824.64</v>
      </c>
      <c r="AL833" s="1">
        <f t="shared" si="9"/>
        <v>0.4648808131</v>
      </c>
      <c r="AM833" s="1"/>
    </row>
    <row r="834" ht="13.5" customHeight="1">
      <c r="A834" s="1">
        <v>300.0</v>
      </c>
      <c r="C834" s="1">
        <v>0.0033</v>
      </c>
      <c r="D834" s="2">
        <v>-102.0</v>
      </c>
      <c r="E834" s="3">
        <f t="shared" si="2"/>
        <v>0.09458181818</v>
      </c>
      <c r="F834">
        <v>5.0</v>
      </c>
      <c r="I834" s="3">
        <f t="shared" si="3"/>
        <v>0.0003152727273</v>
      </c>
      <c r="J834">
        <f t="shared" si="4"/>
        <v>0.05085043988</v>
      </c>
      <c r="K834">
        <v>1.86</v>
      </c>
      <c r="L834" s="4"/>
      <c r="M834" t="s">
        <v>721</v>
      </c>
      <c r="N834" t="s">
        <v>722</v>
      </c>
      <c r="P834" t="s">
        <v>722</v>
      </c>
      <c r="Q834" s="5"/>
      <c r="S834" s="3">
        <f t="shared" si="40"/>
        <v>303.030303</v>
      </c>
      <c r="U834" s="3">
        <f t="shared" si="27"/>
        <v>0.09458181818</v>
      </c>
      <c r="V834" t="s">
        <v>407</v>
      </c>
      <c r="W834" t="s">
        <v>723</v>
      </c>
      <c r="X834" t="s">
        <v>724</v>
      </c>
      <c r="Y834" s="11" t="s">
        <v>725</v>
      </c>
      <c r="AA834" s="1" t="s">
        <v>726</v>
      </c>
      <c r="AB834" s="1">
        <v>1132.02</v>
      </c>
      <c r="AC834">
        <v>1.0</v>
      </c>
      <c r="AD834">
        <v>54.0</v>
      </c>
      <c r="AE834">
        <f t="shared" si="28"/>
        <v>54</v>
      </c>
      <c r="AF834">
        <f t="shared" si="29"/>
        <v>20.96333333</v>
      </c>
      <c r="AG834" t="s">
        <v>727</v>
      </c>
      <c r="AH834" s="11" t="s">
        <v>728</v>
      </c>
      <c r="AI834" s="6">
        <v>40567.0</v>
      </c>
      <c r="AJ834" s="7">
        <v>300.0</v>
      </c>
      <c r="AK834" s="3">
        <f t="shared" si="30"/>
        <v>10404</v>
      </c>
      <c r="AL834" s="1">
        <f t="shared" si="9"/>
        <v>0.119257087</v>
      </c>
      <c r="AM834" s="1">
        <v>223.0</v>
      </c>
      <c r="AN834" s="1">
        <v>48.0</v>
      </c>
    </row>
    <row r="835" ht="13.5" customHeight="1">
      <c r="A835" s="1">
        <v>400.0</v>
      </c>
      <c r="C835" s="1">
        <v>0.00342</v>
      </c>
      <c r="D835" s="2">
        <v>-118.1</v>
      </c>
      <c r="E835" s="3">
        <f t="shared" si="2"/>
        <v>0.1631299415</v>
      </c>
      <c r="F835">
        <v>5.0</v>
      </c>
      <c r="I835" s="3">
        <f t="shared" si="3"/>
        <v>0.0004078248538</v>
      </c>
      <c r="J835">
        <f t="shared" si="4"/>
        <v>0.101322945</v>
      </c>
      <c r="K835">
        <v>1.61</v>
      </c>
      <c r="L835" s="4"/>
      <c r="M835" t="s">
        <v>721</v>
      </c>
      <c r="N835" t="s">
        <v>722</v>
      </c>
      <c r="P835" t="s">
        <v>722</v>
      </c>
      <c r="Q835" s="5"/>
      <c r="S835" s="3">
        <f t="shared" si="40"/>
        <v>292.3976608</v>
      </c>
      <c r="U835" s="3">
        <f t="shared" si="27"/>
        <v>0.1631299415</v>
      </c>
      <c r="V835" t="s">
        <v>407</v>
      </c>
      <c r="W835" t="s">
        <v>723</v>
      </c>
      <c r="X835" t="s">
        <v>724</v>
      </c>
      <c r="Y835" s="11" t="s">
        <v>725</v>
      </c>
      <c r="AB835" s="1">
        <v>1132.02</v>
      </c>
      <c r="AC835">
        <v>1.0</v>
      </c>
      <c r="AD835">
        <v>54.0</v>
      </c>
      <c r="AE835">
        <f t="shared" si="28"/>
        <v>54</v>
      </c>
      <c r="AF835">
        <f t="shared" si="29"/>
        <v>20.96333333</v>
      </c>
      <c r="AG835" t="s">
        <v>727</v>
      </c>
      <c r="AH835" s="11" t="s">
        <v>728</v>
      </c>
      <c r="AI835" s="6">
        <v>40567.0</v>
      </c>
      <c r="AJ835" s="7">
        <v>300.0</v>
      </c>
      <c r="AK835" s="3">
        <f t="shared" si="30"/>
        <v>13947.61</v>
      </c>
      <c r="AL835" s="1">
        <f t="shared" si="9"/>
        <v>0.177254731</v>
      </c>
      <c r="AM835" s="1">
        <v>223.0</v>
      </c>
      <c r="AN835" s="1">
        <v>48.0</v>
      </c>
    </row>
    <row r="836" ht="13.5" customHeight="1">
      <c r="A836" s="1">
        <v>700.0</v>
      </c>
      <c r="C836" s="1">
        <v>0.00287</v>
      </c>
      <c r="D836" s="2">
        <v>-98.25</v>
      </c>
      <c r="E836" s="3">
        <f t="shared" si="2"/>
        <v>0.2354405488</v>
      </c>
      <c r="F836">
        <v>5.0</v>
      </c>
      <c r="I836" s="3">
        <f t="shared" si="3"/>
        <v>0.0003363436411</v>
      </c>
      <c r="J836">
        <f t="shared" si="4"/>
        <v>0.09609818318</v>
      </c>
      <c r="K836">
        <v>2.45</v>
      </c>
      <c r="L836" s="4"/>
      <c r="M836" t="s">
        <v>721</v>
      </c>
      <c r="N836" t="s">
        <v>722</v>
      </c>
      <c r="P836" t="s">
        <v>722</v>
      </c>
      <c r="Q836" s="5"/>
      <c r="S836" s="3">
        <f t="shared" si="40"/>
        <v>348.4320557</v>
      </c>
      <c r="U836" s="3">
        <f t="shared" si="27"/>
        <v>0.2354405488</v>
      </c>
      <c r="V836" t="s">
        <v>407</v>
      </c>
      <c r="W836" t="s">
        <v>723</v>
      </c>
      <c r="X836" t="s">
        <v>724</v>
      </c>
      <c r="Y836" s="11" t="s">
        <v>725</v>
      </c>
      <c r="AA836" t="s">
        <v>729</v>
      </c>
      <c r="AB836" s="1">
        <v>1132.02</v>
      </c>
      <c r="AC836">
        <v>1.0</v>
      </c>
      <c r="AD836">
        <v>54.0</v>
      </c>
      <c r="AE836">
        <f t="shared" si="28"/>
        <v>54</v>
      </c>
      <c r="AF836">
        <f t="shared" si="29"/>
        <v>20.96333333</v>
      </c>
      <c r="AG836" t="s">
        <v>727</v>
      </c>
      <c r="AH836" s="11" t="s">
        <v>728</v>
      </c>
      <c r="AI836" s="6">
        <v>40567.0</v>
      </c>
      <c r="AJ836" s="7">
        <v>300.0</v>
      </c>
      <c r="AK836" s="3">
        <f t="shared" si="30"/>
        <v>9653.0625</v>
      </c>
      <c r="AL836" s="1">
        <f t="shared" si="9"/>
        <v>0.2429069189</v>
      </c>
      <c r="AM836" s="1">
        <v>223.0</v>
      </c>
      <c r="AN836" s="1">
        <v>48.0</v>
      </c>
    </row>
    <row r="837" ht="13.5" customHeight="1">
      <c r="A837" s="1">
        <v>300.0</v>
      </c>
      <c r="C837" s="1">
        <v>0.00234</v>
      </c>
      <c r="D837" s="2">
        <v>106.2</v>
      </c>
      <c r="E837" s="3">
        <f t="shared" si="2"/>
        <v>0.1445953846</v>
      </c>
      <c r="F837">
        <v>5.0</v>
      </c>
      <c r="I837" s="3">
        <f t="shared" si="3"/>
        <v>0.0004819846154</v>
      </c>
      <c r="J837">
        <f t="shared" si="4"/>
        <v>0.08169230769</v>
      </c>
      <c r="K837">
        <v>1.77</v>
      </c>
      <c r="L837" s="4"/>
      <c r="M837" t="s">
        <v>730</v>
      </c>
      <c r="N837" t="s">
        <v>722</v>
      </c>
      <c r="P837" t="s">
        <v>722</v>
      </c>
      <c r="Q837" s="5"/>
      <c r="S837" s="3">
        <f t="shared" si="40"/>
        <v>427.3504274</v>
      </c>
      <c r="U837" s="3">
        <f t="shared" si="27"/>
        <v>0.1445953846</v>
      </c>
      <c r="V837" t="s">
        <v>407</v>
      </c>
      <c r="W837" t="s">
        <v>723</v>
      </c>
      <c r="X837" t="s">
        <v>724</v>
      </c>
      <c r="Y837" s="11" t="s">
        <v>725</v>
      </c>
      <c r="AA837" s="1" t="s">
        <v>726</v>
      </c>
      <c r="AB837" s="1">
        <v>1132.02</v>
      </c>
      <c r="AC837">
        <v>1.0</v>
      </c>
      <c r="AD837">
        <v>54.0</v>
      </c>
      <c r="AE837">
        <f t="shared" si="28"/>
        <v>54</v>
      </c>
      <c r="AF837">
        <f t="shared" si="29"/>
        <v>20.96333333</v>
      </c>
      <c r="AG837" t="s">
        <v>727</v>
      </c>
      <c r="AH837" s="11" t="s">
        <v>728</v>
      </c>
      <c r="AI837" s="6">
        <v>40567.0</v>
      </c>
      <c r="AJ837" s="7">
        <v>300.0</v>
      </c>
      <c r="AK837" s="3">
        <f t="shared" si="30"/>
        <v>11278.44</v>
      </c>
      <c r="AL837" s="1">
        <f t="shared" si="9"/>
        <v>0.176734753</v>
      </c>
      <c r="AM837" s="1">
        <v>223.0</v>
      </c>
      <c r="AN837" s="1">
        <v>48.0</v>
      </c>
    </row>
    <row r="838" ht="13.5" customHeight="1">
      <c r="A838" s="1">
        <v>400.0</v>
      </c>
      <c r="C838" s="1">
        <v>0.00253</v>
      </c>
      <c r="D838" s="2">
        <v>126.5</v>
      </c>
      <c r="E838" s="3">
        <f t="shared" si="2"/>
        <v>0.253</v>
      </c>
      <c r="F838">
        <v>5.0</v>
      </c>
      <c r="I838" s="3">
        <f t="shared" si="3"/>
        <v>0.0006325</v>
      </c>
      <c r="J838">
        <f t="shared" si="4"/>
        <v>0.1561728395</v>
      </c>
      <c r="K838">
        <v>1.62</v>
      </c>
      <c r="L838" s="4"/>
      <c r="M838" t="s">
        <v>730</v>
      </c>
      <c r="N838" t="s">
        <v>722</v>
      </c>
      <c r="P838" t="s">
        <v>722</v>
      </c>
      <c r="Q838" s="5"/>
      <c r="S838" s="3">
        <f t="shared" si="40"/>
        <v>395.256917</v>
      </c>
      <c r="U838" s="3">
        <f t="shared" si="27"/>
        <v>0.253</v>
      </c>
      <c r="V838" t="s">
        <v>407</v>
      </c>
      <c r="W838" t="s">
        <v>723</v>
      </c>
      <c r="X838" t="s">
        <v>724</v>
      </c>
      <c r="Y838" s="11" t="s">
        <v>725</v>
      </c>
      <c r="AB838" s="1">
        <v>1132.02</v>
      </c>
      <c r="AC838">
        <v>1.0</v>
      </c>
      <c r="AD838">
        <v>54.0</v>
      </c>
      <c r="AE838">
        <f t="shared" si="28"/>
        <v>54</v>
      </c>
      <c r="AF838">
        <f t="shared" si="29"/>
        <v>20.96333333</v>
      </c>
      <c r="AG838" t="s">
        <v>727</v>
      </c>
      <c r="AH838" s="11" t="s">
        <v>728</v>
      </c>
      <c r="AI838" s="6">
        <v>40567.0</v>
      </c>
      <c r="AJ838" s="7">
        <v>300.0</v>
      </c>
      <c r="AK838" s="3">
        <f t="shared" si="30"/>
        <v>16002.25</v>
      </c>
      <c r="AL838" s="1">
        <f t="shared" si="9"/>
        <v>0.2381300932</v>
      </c>
      <c r="AM838" s="1">
        <v>223.0</v>
      </c>
      <c r="AN838" s="1">
        <v>48.0</v>
      </c>
    </row>
    <row r="839" ht="13.5" customHeight="1">
      <c r="A839" s="1">
        <v>700.0</v>
      </c>
      <c r="C839" s="1">
        <v>0.00275</v>
      </c>
      <c r="D839" s="2">
        <v>136.48</v>
      </c>
      <c r="E839" s="3">
        <f t="shared" si="2"/>
        <v>0.4741364829</v>
      </c>
      <c r="F839">
        <v>5.0</v>
      </c>
      <c r="I839" s="3">
        <f t="shared" si="3"/>
        <v>0.0006773378327</v>
      </c>
      <c r="J839">
        <f t="shared" si="4"/>
        <v>0.1967371298</v>
      </c>
      <c r="K839">
        <v>2.41</v>
      </c>
      <c r="L839" s="4"/>
      <c r="M839" t="s">
        <v>730</v>
      </c>
      <c r="N839" t="s">
        <v>722</v>
      </c>
      <c r="P839" t="s">
        <v>722</v>
      </c>
      <c r="Q839" s="5"/>
      <c r="S839" s="3">
        <f t="shared" si="40"/>
        <v>363.6363636</v>
      </c>
      <c r="U839" s="3">
        <f t="shared" si="27"/>
        <v>0.4741364829</v>
      </c>
      <c r="V839" t="s">
        <v>407</v>
      </c>
      <c r="W839" t="s">
        <v>723</v>
      </c>
      <c r="X839" t="s">
        <v>724</v>
      </c>
      <c r="Y839" s="11" t="s">
        <v>725</v>
      </c>
      <c r="AA839" t="s">
        <v>729</v>
      </c>
      <c r="AB839" s="1">
        <v>1132.02</v>
      </c>
      <c r="AC839">
        <v>1.0</v>
      </c>
      <c r="AD839">
        <v>54.0</v>
      </c>
      <c r="AE839">
        <f t="shared" si="28"/>
        <v>54</v>
      </c>
      <c r="AF839">
        <f t="shared" si="29"/>
        <v>20.96333333</v>
      </c>
      <c r="AG839" t="s">
        <v>727</v>
      </c>
      <c r="AH839" s="11" t="s">
        <v>728</v>
      </c>
      <c r="AI839" s="6">
        <v>40567.0</v>
      </c>
      <c r="AJ839" s="7">
        <v>300.0</v>
      </c>
      <c r="AK839" s="3">
        <f t="shared" si="30"/>
        <v>18626.7904</v>
      </c>
      <c r="AL839" s="1">
        <f t="shared" si="9"/>
        <v>0.2577140702</v>
      </c>
      <c r="AM839" s="1">
        <v>223.0</v>
      </c>
      <c r="AN839" s="1">
        <v>48.0</v>
      </c>
    </row>
    <row r="840" ht="13.5" customHeight="1">
      <c r="A840" s="1">
        <v>300.0</v>
      </c>
      <c r="C840" s="1">
        <v>6.17E-4</v>
      </c>
      <c r="D840" s="2">
        <v>46.24</v>
      </c>
      <c r="E840" s="3">
        <f t="shared" si="2"/>
        <v>0.1039613096</v>
      </c>
      <c r="F840">
        <v>5.0</v>
      </c>
      <c r="I840" s="3">
        <f t="shared" si="3"/>
        <v>0.0003465376985</v>
      </c>
      <c r="J840">
        <f t="shared" si="4"/>
        <v>0.04768867411</v>
      </c>
      <c r="K840">
        <v>2.18</v>
      </c>
      <c r="L840" s="4"/>
      <c r="M840" t="s">
        <v>731</v>
      </c>
      <c r="N840" t="s">
        <v>722</v>
      </c>
      <c r="P840" t="s">
        <v>722</v>
      </c>
      <c r="Q840" s="5"/>
      <c r="S840" s="3">
        <f t="shared" si="40"/>
        <v>1620.745543</v>
      </c>
      <c r="U840" s="3">
        <f t="shared" si="27"/>
        <v>0.1039613096</v>
      </c>
      <c r="V840" t="s">
        <v>407</v>
      </c>
      <c r="W840" t="s">
        <v>723</v>
      </c>
      <c r="X840" t="s">
        <v>724</v>
      </c>
      <c r="Y840" s="11" t="s">
        <v>725</v>
      </c>
      <c r="AA840" s="1" t="s">
        <v>726</v>
      </c>
      <c r="AB840" s="1">
        <v>1132.02</v>
      </c>
      <c r="AC840">
        <v>1.0</v>
      </c>
      <c r="AD840">
        <v>54.0</v>
      </c>
      <c r="AE840">
        <f t="shared" si="28"/>
        <v>54</v>
      </c>
      <c r="AF840">
        <f t="shared" si="29"/>
        <v>20.96333333</v>
      </c>
      <c r="AG840" t="s">
        <v>727</v>
      </c>
      <c r="AH840" s="11" t="s">
        <v>728</v>
      </c>
      <c r="AI840" s="6">
        <v>40567.0</v>
      </c>
      <c r="AJ840" s="7">
        <v>300.0</v>
      </c>
      <c r="AK840" s="3">
        <f t="shared" si="30"/>
        <v>2138.1376</v>
      </c>
      <c r="AL840" s="1">
        <f t="shared" si="9"/>
        <v>0.544213641</v>
      </c>
      <c r="AM840" s="1">
        <v>223.0</v>
      </c>
      <c r="AN840" s="1">
        <v>48.0</v>
      </c>
    </row>
    <row r="841" ht="13.5" customHeight="1">
      <c r="A841" s="1">
        <v>400.0</v>
      </c>
      <c r="C841" s="1">
        <v>7.02E-4</v>
      </c>
      <c r="D841" s="2">
        <v>56.99</v>
      </c>
      <c r="E841" s="3">
        <f t="shared" si="2"/>
        <v>0.1850632536</v>
      </c>
      <c r="F841">
        <v>5.0</v>
      </c>
      <c r="I841" s="3">
        <f t="shared" si="3"/>
        <v>0.0004626581339</v>
      </c>
      <c r="J841">
        <f t="shared" si="4"/>
        <v>0.07942628908</v>
      </c>
      <c r="K841">
        <v>2.33</v>
      </c>
      <c r="L841" s="4"/>
      <c r="M841" t="s">
        <v>731</v>
      </c>
      <c r="N841" t="s">
        <v>722</v>
      </c>
      <c r="P841" t="s">
        <v>722</v>
      </c>
      <c r="Q841" s="5"/>
      <c r="S841" s="3">
        <f t="shared" si="40"/>
        <v>1424.501425</v>
      </c>
      <c r="U841" s="3">
        <f t="shared" si="27"/>
        <v>0.1850632536</v>
      </c>
      <c r="V841" t="s">
        <v>407</v>
      </c>
      <c r="W841" t="s">
        <v>723</v>
      </c>
      <c r="X841" t="s">
        <v>724</v>
      </c>
      <c r="Y841" s="11" t="s">
        <v>725</v>
      </c>
      <c r="AB841" s="1">
        <v>1132.02</v>
      </c>
      <c r="AC841">
        <v>1.0</v>
      </c>
      <c r="AD841">
        <v>54.0</v>
      </c>
      <c r="AE841">
        <f t="shared" si="28"/>
        <v>54</v>
      </c>
      <c r="AF841">
        <f t="shared" si="29"/>
        <v>20.96333333</v>
      </c>
      <c r="AG841" t="s">
        <v>727</v>
      </c>
      <c r="AH841" s="11" t="s">
        <v>728</v>
      </c>
      <c r="AI841" s="6">
        <v>40567.0</v>
      </c>
      <c r="AJ841" s="7">
        <v>300.0</v>
      </c>
      <c r="AK841" s="3">
        <f t="shared" si="30"/>
        <v>3247.8601</v>
      </c>
      <c r="AL841" s="1">
        <f t="shared" si="9"/>
        <v>0.5967010259</v>
      </c>
      <c r="AM841" s="1">
        <v>223.0</v>
      </c>
      <c r="AN841" s="1">
        <v>48.0</v>
      </c>
    </row>
    <row r="842" ht="13.5" customHeight="1">
      <c r="A842" s="1">
        <v>700.0</v>
      </c>
      <c r="C842" s="1">
        <v>7.89E-4</v>
      </c>
      <c r="D842" s="2">
        <v>76.87</v>
      </c>
      <c r="E842" s="3">
        <f t="shared" si="2"/>
        <v>0.5242456058</v>
      </c>
      <c r="F842">
        <v>5.0</v>
      </c>
      <c r="I842" s="3">
        <f t="shared" si="3"/>
        <v>0.000748922294</v>
      </c>
      <c r="J842">
        <f t="shared" si="4"/>
        <v>0.1777103749</v>
      </c>
      <c r="K842">
        <v>2.95</v>
      </c>
      <c r="L842" s="4"/>
      <c r="M842" t="s">
        <v>731</v>
      </c>
      <c r="N842" t="s">
        <v>722</v>
      </c>
      <c r="P842" t="s">
        <v>722</v>
      </c>
      <c r="Q842" s="5"/>
      <c r="S842" s="3">
        <f t="shared" si="40"/>
        <v>1267.427123</v>
      </c>
      <c r="U842" s="3">
        <f t="shared" si="27"/>
        <v>0.5242456058</v>
      </c>
      <c r="V842" t="s">
        <v>407</v>
      </c>
      <c r="W842" t="s">
        <v>723</v>
      </c>
      <c r="X842" t="s">
        <v>724</v>
      </c>
      <c r="Y842" s="11" t="s">
        <v>725</v>
      </c>
      <c r="AA842" t="s">
        <v>729</v>
      </c>
      <c r="AB842" s="1">
        <v>1132.02</v>
      </c>
      <c r="AC842">
        <v>1.0</v>
      </c>
      <c r="AD842">
        <v>54.0</v>
      </c>
      <c r="AE842">
        <f t="shared" si="28"/>
        <v>54</v>
      </c>
      <c r="AF842">
        <f t="shared" si="29"/>
        <v>20.96333333</v>
      </c>
      <c r="AG842" t="s">
        <v>727</v>
      </c>
      <c r="AH842" s="11" t="s">
        <v>728</v>
      </c>
      <c r="AI842" s="6">
        <v>40567.0</v>
      </c>
      <c r="AJ842" s="7">
        <v>300.0</v>
      </c>
      <c r="AK842" s="3">
        <f t="shared" si="30"/>
        <v>5908.9969</v>
      </c>
      <c r="AL842" s="1">
        <f t="shared" si="9"/>
        <v>0.7338188224</v>
      </c>
      <c r="AM842" s="1">
        <v>223.0</v>
      </c>
      <c r="AN842" s="1">
        <v>48.0</v>
      </c>
    </row>
    <row r="843" ht="13.5" customHeight="1">
      <c r="A843" s="1">
        <v>300.0</v>
      </c>
      <c r="C843" s="1">
        <v>0.165</v>
      </c>
      <c r="D843" s="2">
        <v>-25.0</v>
      </c>
      <c r="E843" s="3">
        <f t="shared" si="2"/>
        <v>0.0001136363636</v>
      </c>
      <c r="F843">
        <v>9.0</v>
      </c>
      <c r="I843" s="3">
        <f t="shared" si="3"/>
        <v>0.0000003787878788</v>
      </c>
      <c r="J843">
        <f t="shared" si="4"/>
        <v>0.00008741258741</v>
      </c>
      <c r="K843">
        <v>1.3</v>
      </c>
      <c r="L843" s="4"/>
      <c r="M843" t="s">
        <v>732</v>
      </c>
      <c r="N843" t="s">
        <v>733</v>
      </c>
      <c r="P843" t="s">
        <v>733</v>
      </c>
      <c r="Q843" s="5"/>
      <c r="S843" s="3">
        <f t="shared" si="40"/>
        <v>6.060606061</v>
      </c>
      <c r="U843" s="3">
        <f t="shared" si="27"/>
        <v>0.0001136363636</v>
      </c>
      <c r="V843" t="s">
        <v>435</v>
      </c>
      <c r="W843" t="s">
        <v>38</v>
      </c>
      <c r="X843" t="s">
        <v>734</v>
      </c>
      <c r="Y843" s="11" t="s">
        <v>735</v>
      </c>
      <c r="AB843" s="1">
        <v>1204.18</v>
      </c>
      <c r="AC843">
        <v>4.0</v>
      </c>
      <c r="AD843">
        <v>9.0</v>
      </c>
      <c r="AE843">
        <f t="shared" si="28"/>
        <v>36</v>
      </c>
      <c r="AF843">
        <f t="shared" si="29"/>
        <v>33.44944444</v>
      </c>
      <c r="AG843" t="s">
        <v>736</v>
      </c>
      <c r="AH843" s="11" t="s">
        <v>737</v>
      </c>
      <c r="AI843" s="6">
        <v>79200.0</v>
      </c>
      <c r="AJ843" s="7">
        <v>296.0</v>
      </c>
      <c r="AK843" s="3">
        <f t="shared" si="30"/>
        <v>625</v>
      </c>
      <c r="AL843" s="1">
        <f t="shared" si="9"/>
        <v>0.003412587413</v>
      </c>
      <c r="AM843" s="1">
        <v>62.0</v>
      </c>
      <c r="AN843" s="1">
        <v>8.0</v>
      </c>
    </row>
    <row r="844" ht="13.5" customHeight="1">
      <c r="A844" s="1">
        <v>300.0</v>
      </c>
      <c r="C844" s="1">
        <v>0.21</v>
      </c>
      <c r="D844" s="2">
        <v>220.0</v>
      </c>
      <c r="E844" s="3">
        <f t="shared" si="2"/>
        <v>0.006914285714</v>
      </c>
      <c r="F844">
        <v>9.0</v>
      </c>
      <c r="I844" s="3">
        <f t="shared" si="3"/>
        <v>0.00002304761905</v>
      </c>
      <c r="J844" t="str">
        <f t="shared" si="4"/>
        <v/>
      </c>
      <c r="L844" s="4"/>
      <c r="M844" t="s">
        <v>738</v>
      </c>
      <c r="N844" t="s">
        <v>738</v>
      </c>
      <c r="P844" t="s">
        <v>738</v>
      </c>
      <c r="Q844" s="5"/>
      <c r="S844" s="3">
        <f t="shared" si="40"/>
        <v>4.761904762</v>
      </c>
      <c r="U844" s="3">
        <f t="shared" si="27"/>
        <v>0.006914285714</v>
      </c>
      <c r="V844" t="s">
        <v>435</v>
      </c>
      <c r="W844" t="s">
        <v>38</v>
      </c>
      <c r="X844" t="s">
        <v>739</v>
      </c>
      <c r="Y844" s="11" t="s">
        <v>740</v>
      </c>
      <c r="AB844" s="1">
        <v>1468.0</v>
      </c>
      <c r="AC844">
        <v>1.0</v>
      </c>
      <c r="AD844">
        <v>58.0</v>
      </c>
      <c r="AE844">
        <f t="shared" si="28"/>
        <v>58</v>
      </c>
      <c r="AF844">
        <f t="shared" si="29"/>
        <v>25.31034483</v>
      </c>
      <c r="AG844" t="s">
        <v>741</v>
      </c>
      <c r="AH844" s="11" t="s">
        <v>740</v>
      </c>
      <c r="AI844" s="6">
        <v>171227.0</v>
      </c>
      <c r="AJ844" s="7">
        <v>175.0</v>
      </c>
      <c r="AK844" s="3">
        <f t="shared" si="30"/>
        <v>48400</v>
      </c>
      <c r="AL844" s="1" t="str">
        <f t="shared" si="9"/>
        <v/>
      </c>
      <c r="AM844" s="1">
        <v>10.0</v>
      </c>
      <c r="AN844" s="1">
        <v>4.0</v>
      </c>
    </row>
    <row r="845" ht="13.5" customHeight="1">
      <c r="A845" s="1">
        <v>300.0</v>
      </c>
      <c r="C845" s="1">
        <v>14500.0</v>
      </c>
      <c r="D845" s="2">
        <v>-160.0</v>
      </c>
      <c r="E845" s="3">
        <f t="shared" si="2"/>
        <v>0.00000005296551724</v>
      </c>
      <c r="F845">
        <v>9.0</v>
      </c>
      <c r="I845" s="3">
        <f t="shared" si="3"/>
        <v>0.0000000001765517241</v>
      </c>
      <c r="J845">
        <f t="shared" si="4"/>
        <v>0.00000006764433875</v>
      </c>
      <c r="K845">
        <v>0.783</v>
      </c>
      <c r="L845" s="4"/>
      <c r="M845" t="s">
        <v>742</v>
      </c>
      <c r="N845" t="s">
        <v>742</v>
      </c>
      <c r="P845" t="s">
        <v>742</v>
      </c>
      <c r="Q845" s="5"/>
      <c r="S845" s="3">
        <f t="shared" si="40"/>
        <v>0.00006896551724</v>
      </c>
      <c r="U845" s="3">
        <f t="shared" si="27"/>
        <v>0.00000005296551724</v>
      </c>
      <c r="V845" t="s">
        <v>435</v>
      </c>
      <c r="W845" t="s">
        <v>38</v>
      </c>
      <c r="X845" t="s">
        <v>739</v>
      </c>
      <c r="Y845" s="11" t="s">
        <v>740</v>
      </c>
      <c r="AB845" s="1">
        <v>374.96</v>
      </c>
      <c r="AC845">
        <v>2.0</v>
      </c>
      <c r="AD845">
        <v>8.0</v>
      </c>
      <c r="AE845">
        <f t="shared" si="28"/>
        <v>16</v>
      </c>
      <c r="AF845">
        <f t="shared" si="29"/>
        <v>23.435</v>
      </c>
      <c r="AG845" t="s">
        <v>741</v>
      </c>
      <c r="AH845" s="11" t="s">
        <v>740</v>
      </c>
      <c r="AI845" s="6">
        <v>171214.0</v>
      </c>
      <c r="AJ845" s="7">
        <v>175.0</v>
      </c>
      <c r="AK845" s="3">
        <f t="shared" si="30"/>
        <v>25600</v>
      </c>
      <c r="AL845" s="1">
        <f t="shared" si="9"/>
        <v>0.00000006447351037</v>
      </c>
      <c r="AM845" s="1">
        <v>2.0</v>
      </c>
      <c r="AN845" s="1">
        <v>2.0</v>
      </c>
    </row>
    <row r="846" ht="13.5" customHeight="1">
      <c r="A846" s="1">
        <v>300.0</v>
      </c>
      <c r="C846" s="1">
        <v>130.0</v>
      </c>
      <c r="D846" s="2">
        <v>345.0</v>
      </c>
      <c r="E846" s="3">
        <f t="shared" si="2"/>
        <v>0.00002746730769</v>
      </c>
      <c r="F846">
        <v>9.0</v>
      </c>
      <c r="I846" s="3">
        <f t="shared" si="3"/>
        <v>0.00000009155769231</v>
      </c>
      <c r="J846">
        <f t="shared" si="4"/>
        <v>0.00007285758009</v>
      </c>
      <c r="K846">
        <v>0.377</v>
      </c>
      <c r="L846" s="4"/>
      <c r="M846" t="s">
        <v>743</v>
      </c>
      <c r="N846" t="s">
        <v>743</v>
      </c>
      <c r="P846" t="s">
        <v>743</v>
      </c>
      <c r="Q846" s="5"/>
      <c r="S846" s="3">
        <f t="shared" si="40"/>
        <v>0.007692307692</v>
      </c>
      <c r="U846" s="3">
        <f t="shared" si="27"/>
        <v>0.00002746730769</v>
      </c>
      <c r="V846" t="s">
        <v>435</v>
      </c>
      <c r="W846" t="s">
        <v>38</v>
      </c>
      <c r="X846" t="s">
        <v>739</v>
      </c>
      <c r="Y846" s="11" t="s">
        <v>740</v>
      </c>
      <c r="AB846" s="1">
        <v>500.1</v>
      </c>
      <c r="AC846">
        <v>2.0</v>
      </c>
      <c r="AD846">
        <v>9.0</v>
      </c>
      <c r="AE846">
        <f t="shared" si="28"/>
        <v>18</v>
      </c>
      <c r="AF846">
        <f t="shared" si="29"/>
        <v>27.78333333</v>
      </c>
      <c r="AG846" t="s">
        <v>741</v>
      </c>
      <c r="AH846" s="11" t="s">
        <v>740</v>
      </c>
      <c r="AI846" s="6">
        <v>171222.0</v>
      </c>
      <c r="AJ846" s="7">
        <v>175.0</v>
      </c>
      <c r="AK846" s="3">
        <f t="shared" si="30"/>
        <v>119025</v>
      </c>
      <c r="AL846" s="1">
        <f t="shared" si="9"/>
        <v>0.0000149357274</v>
      </c>
      <c r="AM846" s="1">
        <v>121.0</v>
      </c>
      <c r="AN846" s="1">
        <v>16.0</v>
      </c>
    </row>
    <row r="847" ht="13.5" customHeight="1">
      <c r="A847" s="1">
        <v>300.0</v>
      </c>
      <c r="C847" s="1">
        <v>0.001446</v>
      </c>
      <c r="D847" s="2">
        <v>-151.0</v>
      </c>
      <c r="E847" s="3">
        <f t="shared" si="2"/>
        <v>0.4730497925</v>
      </c>
      <c r="F847">
        <v>11.0</v>
      </c>
      <c r="I847" s="3">
        <f t="shared" si="3"/>
        <v>0.001576832642</v>
      </c>
      <c r="J847">
        <f t="shared" si="4"/>
        <v>0.05552227612</v>
      </c>
      <c r="K847">
        <v>8.52</v>
      </c>
      <c r="L847" s="4">
        <v>0.001</v>
      </c>
      <c r="M847" t="s">
        <v>744</v>
      </c>
      <c r="N847" t="s">
        <v>745</v>
      </c>
      <c r="O847" s="4"/>
      <c r="P847" s="1" t="s">
        <v>746</v>
      </c>
      <c r="Q847" s="5"/>
      <c r="S847" s="3">
        <f t="shared" si="40"/>
        <v>691.5629322</v>
      </c>
      <c r="U847" s="3">
        <f t="shared" si="27"/>
        <v>0.4730497925</v>
      </c>
      <c r="V847" t="s">
        <v>747</v>
      </c>
      <c r="W847" t="s">
        <v>38</v>
      </c>
      <c r="X847" t="s">
        <v>748</v>
      </c>
      <c r="Y847" s="11" t="s">
        <v>749</v>
      </c>
      <c r="AB847" s="1">
        <v>258.55</v>
      </c>
      <c r="AC847">
        <v>4.0</v>
      </c>
      <c r="AD847">
        <v>3.0</v>
      </c>
      <c r="AE847">
        <f t="shared" si="28"/>
        <v>12</v>
      </c>
      <c r="AF847">
        <f t="shared" si="29"/>
        <v>21.54583333</v>
      </c>
      <c r="AG847" t="s">
        <v>750</v>
      </c>
      <c r="AH847" s="11" t="s">
        <v>751</v>
      </c>
      <c r="AI847" s="6">
        <v>163708.0</v>
      </c>
      <c r="AJ847" s="7">
        <v>300.0</v>
      </c>
      <c r="AK847" s="3">
        <f t="shared" si="30"/>
        <v>22801</v>
      </c>
      <c r="AL847" s="1">
        <f t="shared" si="9"/>
        <v>0.05941597023</v>
      </c>
      <c r="AM847" s="1">
        <v>225.0</v>
      </c>
      <c r="AN847" s="1">
        <v>192.0</v>
      </c>
    </row>
    <row r="848" ht="13.5" customHeight="1">
      <c r="A848" s="1">
        <v>400.0</v>
      </c>
      <c r="C848" s="1">
        <v>0.001706</v>
      </c>
      <c r="D848" s="2">
        <v>-164.4</v>
      </c>
      <c r="E848" s="3">
        <f t="shared" si="2"/>
        <v>0.6337012896</v>
      </c>
      <c r="F848">
        <v>11.0</v>
      </c>
      <c r="I848" s="3">
        <f t="shared" si="3"/>
        <v>0.001584253224</v>
      </c>
      <c r="J848">
        <f t="shared" si="4"/>
        <v>0.1111756648</v>
      </c>
      <c r="K848">
        <v>5.7</v>
      </c>
      <c r="L848" s="4">
        <v>0.001</v>
      </c>
      <c r="M848" t="s">
        <v>744</v>
      </c>
      <c r="N848" t="s">
        <v>745</v>
      </c>
      <c r="O848" s="4"/>
      <c r="P848" s="1" t="s">
        <v>746</v>
      </c>
      <c r="Q848" s="5"/>
      <c r="S848" s="3">
        <f t="shared" si="40"/>
        <v>586.1664713</v>
      </c>
      <c r="U848" s="3">
        <f t="shared" si="27"/>
        <v>0.6337012896</v>
      </c>
      <c r="V848" t="s">
        <v>747</v>
      </c>
      <c r="W848" t="s">
        <v>38</v>
      </c>
      <c r="X848" t="s">
        <v>748</v>
      </c>
      <c r="Y848" s="11" t="s">
        <v>749</v>
      </c>
      <c r="AB848" s="1">
        <v>258.55</v>
      </c>
      <c r="AC848">
        <v>4.0</v>
      </c>
      <c r="AD848">
        <v>3.0</v>
      </c>
      <c r="AE848">
        <f t="shared" si="28"/>
        <v>12</v>
      </c>
      <c r="AF848">
        <f t="shared" si="29"/>
        <v>21.54583333</v>
      </c>
      <c r="AG848" t="s">
        <v>750</v>
      </c>
      <c r="AH848" s="11" t="s">
        <v>751</v>
      </c>
      <c r="AI848" s="6">
        <v>163708.0</v>
      </c>
      <c r="AJ848" s="7">
        <v>300.0</v>
      </c>
      <c r="AK848" s="3">
        <f t="shared" si="30"/>
        <v>27027.36</v>
      </c>
      <c r="AL848" s="1">
        <f t="shared" si="9"/>
        <v>0.1003681537</v>
      </c>
      <c r="AM848" s="1">
        <v>225.0</v>
      </c>
      <c r="AN848" s="1">
        <v>192.0</v>
      </c>
    </row>
    <row r="849" ht="13.5" customHeight="1">
      <c r="A849" s="1">
        <v>700.0</v>
      </c>
      <c r="C849" s="1">
        <v>0.003167</v>
      </c>
      <c r="D849" s="2">
        <v>-231.0</v>
      </c>
      <c r="E849" s="3">
        <f t="shared" si="2"/>
        <v>1.179434796</v>
      </c>
      <c r="F849">
        <v>11.0</v>
      </c>
      <c r="I849" s="3">
        <f t="shared" si="3"/>
        <v>0.001684906852</v>
      </c>
      <c r="J849">
        <f t="shared" si="4"/>
        <v>0.3222499444</v>
      </c>
      <c r="K849">
        <v>3.66</v>
      </c>
      <c r="L849" s="4">
        <v>0.001</v>
      </c>
      <c r="M849" t="s">
        <v>744</v>
      </c>
      <c r="N849" t="s">
        <v>745</v>
      </c>
      <c r="O849" s="4"/>
      <c r="P849" s="1" t="s">
        <v>746</v>
      </c>
      <c r="Q849" s="5"/>
      <c r="S849" s="3">
        <f t="shared" si="40"/>
        <v>315.7562362</v>
      </c>
      <c r="U849" s="3">
        <f t="shared" si="27"/>
        <v>1.179434796</v>
      </c>
      <c r="V849" t="s">
        <v>747</v>
      </c>
      <c r="W849" t="s">
        <v>38</v>
      </c>
      <c r="X849" t="s">
        <v>748</v>
      </c>
      <c r="Y849" s="11" t="s">
        <v>749</v>
      </c>
      <c r="AB849" s="1">
        <v>258.55</v>
      </c>
      <c r="AC849">
        <v>4.0</v>
      </c>
      <c r="AD849">
        <v>3.0</v>
      </c>
      <c r="AE849">
        <f t="shared" si="28"/>
        <v>12</v>
      </c>
      <c r="AF849">
        <f t="shared" si="29"/>
        <v>21.54583333</v>
      </c>
      <c r="AG849" t="s">
        <v>750</v>
      </c>
      <c r="AH849" s="11" t="s">
        <v>751</v>
      </c>
      <c r="AI849" s="6">
        <v>163708.0</v>
      </c>
      <c r="AJ849" s="7">
        <v>300.0</v>
      </c>
      <c r="AK849" s="3">
        <f t="shared" si="30"/>
        <v>53361</v>
      </c>
      <c r="AL849" s="1">
        <f t="shared" si="9"/>
        <v>0.1473529102</v>
      </c>
      <c r="AM849" s="1">
        <v>225.0</v>
      </c>
      <c r="AN849" s="1">
        <v>192.0</v>
      </c>
    </row>
    <row r="850" ht="13.5" customHeight="1">
      <c r="A850" s="1">
        <v>300.0</v>
      </c>
      <c r="C850" s="1">
        <v>8.2E-4</v>
      </c>
      <c r="D850" s="2">
        <v>-107.0</v>
      </c>
      <c r="E850" s="3">
        <f t="shared" si="2"/>
        <v>0.4188658537</v>
      </c>
      <c r="F850">
        <v>11.0</v>
      </c>
      <c r="I850" s="3">
        <f t="shared" si="3"/>
        <v>0.001396219512</v>
      </c>
      <c r="J850">
        <f t="shared" si="4"/>
        <v>0.05916184374</v>
      </c>
      <c r="K850">
        <v>7.08</v>
      </c>
      <c r="L850" s="4">
        <v>0.0015</v>
      </c>
      <c r="M850" t="s">
        <v>752</v>
      </c>
      <c r="N850" t="s">
        <v>745</v>
      </c>
      <c r="O850" s="4"/>
      <c r="P850" s="1" t="s">
        <v>746</v>
      </c>
      <c r="Q850" s="5"/>
      <c r="S850" s="3">
        <f t="shared" si="40"/>
        <v>1219.512195</v>
      </c>
      <c r="U850" s="3">
        <f t="shared" si="27"/>
        <v>0.4188658537</v>
      </c>
      <c r="V850" t="s">
        <v>747</v>
      </c>
      <c r="W850" t="s">
        <v>38</v>
      </c>
      <c r="X850" t="s">
        <v>748</v>
      </c>
      <c r="Y850" s="11" t="s">
        <v>749</v>
      </c>
      <c r="AB850" s="1">
        <v>258.55</v>
      </c>
      <c r="AC850">
        <v>4.0</v>
      </c>
      <c r="AD850">
        <v>3.0</v>
      </c>
      <c r="AE850">
        <f t="shared" si="28"/>
        <v>12</v>
      </c>
      <c r="AF850">
        <f t="shared" si="29"/>
        <v>21.54583333</v>
      </c>
      <c r="AG850" t="s">
        <v>750</v>
      </c>
      <c r="AH850" s="11" t="s">
        <v>751</v>
      </c>
      <c r="AI850" s="6">
        <v>163708.0</v>
      </c>
      <c r="AJ850" s="7">
        <v>300.0</v>
      </c>
      <c r="AK850" s="3">
        <f t="shared" si="30"/>
        <v>11449</v>
      </c>
      <c r="AL850" s="1">
        <f t="shared" si="9"/>
        <v>0.1260851592</v>
      </c>
      <c r="AM850" s="1">
        <v>225.0</v>
      </c>
      <c r="AN850" s="1">
        <v>192.0</v>
      </c>
    </row>
    <row r="851" ht="13.5" customHeight="1">
      <c r="A851" s="1">
        <v>400.0</v>
      </c>
      <c r="C851" s="1">
        <v>9.02E-4</v>
      </c>
      <c r="D851" s="2">
        <v>-149.0</v>
      </c>
      <c r="E851" s="3">
        <f t="shared" si="2"/>
        <v>0.9845232816</v>
      </c>
      <c r="F851">
        <v>11.0</v>
      </c>
      <c r="I851" s="3">
        <f t="shared" si="3"/>
        <v>0.002461308204</v>
      </c>
      <c r="J851">
        <f t="shared" si="4"/>
        <v>0.1941860516</v>
      </c>
      <c r="K851">
        <v>5.07</v>
      </c>
      <c r="L851" s="4">
        <v>0.0015</v>
      </c>
      <c r="M851" t="s">
        <v>752</v>
      </c>
      <c r="N851" t="s">
        <v>745</v>
      </c>
      <c r="O851" s="4"/>
      <c r="P851" s="1" t="s">
        <v>746</v>
      </c>
      <c r="Q851" s="5"/>
      <c r="S851" s="3">
        <f t="shared" si="40"/>
        <v>1108.64745</v>
      </c>
      <c r="U851" s="3">
        <f t="shared" si="27"/>
        <v>0.9845232816</v>
      </c>
      <c r="V851" t="s">
        <v>747</v>
      </c>
      <c r="W851" t="s">
        <v>38</v>
      </c>
      <c r="X851" t="s">
        <v>748</v>
      </c>
      <c r="Y851" s="11" t="s">
        <v>749</v>
      </c>
      <c r="AB851" s="1">
        <v>258.55</v>
      </c>
      <c r="AC851">
        <v>4.0</v>
      </c>
      <c r="AD851">
        <v>3.0</v>
      </c>
      <c r="AE851">
        <f t="shared" si="28"/>
        <v>12</v>
      </c>
      <c r="AF851">
        <f t="shared" si="29"/>
        <v>21.54583333</v>
      </c>
      <c r="AG851" t="s">
        <v>750</v>
      </c>
      <c r="AH851" s="11" t="s">
        <v>751</v>
      </c>
      <c r="AI851" s="6">
        <v>163708.0</v>
      </c>
      <c r="AJ851" s="7">
        <v>300.0</v>
      </c>
      <c r="AK851" s="3">
        <f t="shared" si="30"/>
        <v>22201</v>
      </c>
      <c r="AL851" s="1">
        <f t="shared" si="9"/>
        <v>0.2134201008</v>
      </c>
      <c r="AM851" s="1">
        <v>225.0</v>
      </c>
      <c r="AN851" s="1">
        <v>192.0</v>
      </c>
    </row>
    <row r="852" ht="13.5" customHeight="1">
      <c r="A852" s="1">
        <v>700.0</v>
      </c>
      <c r="C852" s="1">
        <v>0.001575</v>
      </c>
      <c r="D852" s="2">
        <v>-217.0</v>
      </c>
      <c r="E852" s="3">
        <f t="shared" si="2"/>
        <v>2.092844444</v>
      </c>
      <c r="F852">
        <v>11.0</v>
      </c>
      <c r="I852" s="3">
        <f t="shared" si="3"/>
        <v>0.002989777778</v>
      </c>
      <c r="J852">
        <f t="shared" si="4"/>
        <v>0.6361229314</v>
      </c>
      <c r="K852">
        <v>3.29</v>
      </c>
      <c r="L852" s="4">
        <v>0.0015</v>
      </c>
      <c r="M852" t="s">
        <v>752</v>
      </c>
      <c r="N852" t="s">
        <v>745</v>
      </c>
      <c r="O852" s="4"/>
      <c r="P852" s="1" t="s">
        <v>746</v>
      </c>
      <c r="Q852" s="5"/>
      <c r="S852" s="3">
        <f t="shared" si="40"/>
        <v>634.9206349</v>
      </c>
      <c r="U852" s="3">
        <f t="shared" si="27"/>
        <v>2.092844444</v>
      </c>
      <c r="V852" t="s">
        <v>747</v>
      </c>
      <c r="W852" t="s">
        <v>38</v>
      </c>
      <c r="X852" t="s">
        <v>748</v>
      </c>
      <c r="Y852" s="11" t="s">
        <v>749</v>
      </c>
      <c r="AB852" s="1">
        <v>258.55</v>
      </c>
      <c r="AC852">
        <v>4.0</v>
      </c>
      <c r="AD852">
        <v>3.0</v>
      </c>
      <c r="AE852">
        <f t="shared" si="28"/>
        <v>12</v>
      </c>
      <c r="AF852">
        <f t="shared" si="29"/>
        <v>21.54583333</v>
      </c>
      <c r="AG852" t="s">
        <v>750</v>
      </c>
      <c r="AH852" s="11" t="s">
        <v>751</v>
      </c>
      <c r="AI852" s="6">
        <v>163708.0</v>
      </c>
      <c r="AJ852" s="7">
        <v>300.0</v>
      </c>
      <c r="AK852" s="3">
        <f t="shared" si="30"/>
        <v>47089</v>
      </c>
      <c r="AL852" s="1">
        <f t="shared" si="9"/>
        <v>0.3296183722</v>
      </c>
      <c r="AM852" s="1">
        <v>225.0</v>
      </c>
      <c r="AN852" s="1">
        <v>192.0</v>
      </c>
    </row>
    <row r="853" ht="13.5" customHeight="1">
      <c r="A853" s="1">
        <v>300.0</v>
      </c>
      <c r="C853" s="1">
        <v>4.88E-4</v>
      </c>
      <c r="D853" s="2">
        <v>-76.6</v>
      </c>
      <c r="E853" s="3">
        <f t="shared" si="2"/>
        <v>0.3607106557</v>
      </c>
      <c r="F853">
        <v>11.0</v>
      </c>
      <c r="I853" s="3">
        <f t="shared" si="3"/>
        <v>0.001202368852</v>
      </c>
      <c r="J853">
        <f t="shared" si="4"/>
        <v>0.05855692463</v>
      </c>
      <c r="K853">
        <v>6.16</v>
      </c>
      <c r="L853" s="4">
        <v>0.003</v>
      </c>
      <c r="M853" t="s">
        <v>753</v>
      </c>
      <c r="N853" t="s">
        <v>745</v>
      </c>
      <c r="O853" s="4"/>
      <c r="P853" s="1" t="s">
        <v>746</v>
      </c>
      <c r="Q853" s="5"/>
      <c r="S853" s="3">
        <f t="shared" si="40"/>
        <v>2049.180328</v>
      </c>
      <c r="U853" s="3">
        <f t="shared" si="27"/>
        <v>0.3607106557</v>
      </c>
      <c r="V853" t="s">
        <v>747</v>
      </c>
      <c r="W853" t="s">
        <v>38</v>
      </c>
      <c r="X853" t="s">
        <v>748</v>
      </c>
      <c r="Y853" s="11" t="s">
        <v>749</v>
      </c>
      <c r="AB853" s="1">
        <v>258.55</v>
      </c>
      <c r="AC853">
        <v>4.0</v>
      </c>
      <c r="AD853">
        <v>3.0</v>
      </c>
      <c r="AE853">
        <f t="shared" si="28"/>
        <v>12</v>
      </c>
      <c r="AF853">
        <f t="shared" si="29"/>
        <v>21.54583333</v>
      </c>
      <c r="AG853" t="s">
        <v>750</v>
      </c>
      <c r="AH853" s="11" t="s">
        <v>751</v>
      </c>
      <c r="AI853" s="6">
        <v>163708.0</v>
      </c>
      <c r="AJ853" s="7">
        <v>300.0</v>
      </c>
      <c r="AK853" s="3">
        <f t="shared" si="30"/>
        <v>5867.56</v>
      </c>
      <c r="AL853" s="1">
        <f t="shared" si="9"/>
        <v>0.2435064935</v>
      </c>
      <c r="AM853" s="1">
        <v>225.0</v>
      </c>
      <c r="AN853" s="1">
        <v>192.0</v>
      </c>
    </row>
    <row r="854" ht="13.5" customHeight="1">
      <c r="A854" s="1">
        <v>400.0</v>
      </c>
      <c r="C854" s="1">
        <v>5.41E-4</v>
      </c>
      <c r="D854" s="2">
        <v>-101.0</v>
      </c>
      <c r="E854" s="3">
        <f t="shared" si="2"/>
        <v>0.754232902</v>
      </c>
      <c r="F854">
        <v>11.0</v>
      </c>
      <c r="I854" s="3">
        <f t="shared" si="3"/>
        <v>0.001885582255</v>
      </c>
      <c r="J854">
        <f t="shared" si="4"/>
        <v>0.1584522903</v>
      </c>
      <c r="K854">
        <v>4.76</v>
      </c>
      <c r="L854" s="4">
        <v>0.003</v>
      </c>
      <c r="M854" t="s">
        <v>753</v>
      </c>
      <c r="N854" t="s">
        <v>745</v>
      </c>
      <c r="O854" s="4"/>
      <c r="P854" s="1" t="s">
        <v>746</v>
      </c>
      <c r="Q854" s="5"/>
      <c r="S854" s="3">
        <f t="shared" si="40"/>
        <v>1848.428835</v>
      </c>
      <c r="U854" s="3">
        <f t="shared" si="27"/>
        <v>0.754232902</v>
      </c>
      <c r="V854" t="s">
        <v>747</v>
      </c>
      <c r="W854" t="s">
        <v>38</v>
      </c>
      <c r="X854" t="s">
        <v>748</v>
      </c>
      <c r="Y854" s="11" t="s">
        <v>749</v>
      </c>
      <c r="AB854" s="1">
        <v>258.55</v>
      </c>
      <c r="AC854">
        <v>4.0</v>
      </c>
      <c r="AD854">
        <v>3.0</v>
      </c>
      <c r="AE854">
        <f t="shared" si="28"/>
        <v>12</v>
      </c>
      <c r="AF854">
        <f t="shared" si="29"/>
        <v>21.54583333</v>
      </c>
      <c r="AG854" t="s">
        <v>750</v>
      </c>
      <c r="AH854" s="11" t="s">
        <v>751</v>
      </c>
      <c r="AI854" s="6">
        <v>163708.0</v>
      </c>
      <c r="AJ854" s="7">
        <v>300.0</v>
      </c>
      <c r="AK854" s="3">
        <f t="shared" si="30"/>
        <v>10201</v>
      </c>
      <c r="AL854" s="1">
        <f t="shared" si="9"/>
        <v>0.3790055764</v>
      </c>
      <c r="AM854" s="1">
        <v>225.0</v>
      </c>
      <c r="AN854" s="1">
        <v>192.0</v>
      </c>
    </row>
    <row r="855" ht="13.5" customHeight="1">
      <c r="A855" s="1">
        <v>700.0</v>
      </c>
      <c r="C855" s="1">
        <v>9.29E-4</v>
      </c>
      <c r="D855" s="2">
        <v>-153.0</v>
      </c>
      <c r="E855" s="3">
        <f t="shared" si="2"/>
        <v>1.76386437</v>
      </c>
      <c r="F855">
        <v>11.0</v>
      </c>
      <c r="I855" s="3">
        <f t="shared" si="3"/>
        <v>0.002519806243</v>
      </c>
      <c r="J855">
        <f t="shared" si="4"/>
        <v>0.4996782919</v>
      </c>
      <c r="K855">
        <v>3.53</v>
      </c>
      <c r="L855" s="4">
        <v>0.003</v>
      </c>
      <c r="M855" t="s">
        <v>753</v>
      </c>
      <c r="N855" t="s">
        <v>745</v>
      </c>
      <c r="O855" s="4"/>
      <c r="P855" s="1" t="s">
        <v>746</v>
      </c>
      <c r="Q855" s="5"/>
      <c r="S855" s="3">
        <f t="shared" si="40"/>
        <v>1076.426265</v>
      </c>
      <c r="U855" s="3">
        <f t="shared" si="27"/>
        <v>1.76386437</v>
      </c>
      <c r="V855" t="s">
        <v>747</v>
      </c>
      <c r="W855" t="s">
        <v>38</v>
      </c>
      <c r="X855" t="s">
        <v>748</v>
      </c>
      <c r="Y855" s="11" t="s">
        <v>749</v>
      </c>
      <c r="AB855" s="1">
        <v>258.55</v>
      </c>
      <c r="AC855">
        <v>4.0</v>
      </c>
      <c r="AD855">
        <v>3.0</v>
      </c>
      <c r="AE855">
        <f t="shared" si="28"/>
        <v>12</v>
      </c>
      <c r="AF855">
        <f t="shared" si="29"/>
        <v>21.54583333</v>
      </c>
      <c r="AG855" t="s">
        <v>750</v>
      </c>
      <c r="AH855" s="11" t="s">
        <v>751</v>
      </c>
      <c r="AI855" s="6">
        <v>163708.0</v>
      </c>
      <c r="AJ855" s="7">
        <v>300.0</v>
      </c>
      <c r="AK855" s="3">
        <f t="shared" si="30"/>
        <v>23409</v>
      </c>
      <c r="AL855" s="1">
        <f t="shared" si="9"/>
        <v>0.5208317451</v>
      </c>
      <c r="AM855" s="1">
        <v>225.0</v>
      </c>
      <c r="AN855" s="1">
        <v>192.0</v>
      </c>
    </row>
    <row r="856" ht="13.5" customHeight="1">
      <c r="A856" s="1">
        <v>300.0</v>
      </c>
      <c r="C856" s="1">
        <v>3.69E-4</v>
      </c>
      <c r="D856" s="2">
        <v>-67.7</v>
      </c>
      <c r="E856" s="3">
        <f t="shared" si="2"/>
        <v>0.3726252033</v>
      </c>
      <c r="F856">
        <v>11.0</v>
      </c>
      <c r="I856" s="3">
        <f t="shared" si="3"/>
        <v>0.001242084011</v>
      </c>
      <c r="J856">
        <f t="shared" si="4"/>
        <v>0.05688934401</v>
      </c>
      <c r="K856">
        <v>6.55</v>
      </c>
      <c r="L856" s="4">
        <v>0.005</v>
      </c>
      <c r="M856" t="s">
        <v>754</v>
      </c>
      <c r="N856" t="s">
        <v>745</v>
      </c>
      <c r="O856" s="4"/>
      <c r="P856" s="1" t="s">
        <v>746</v>
      </c>
      <c r="Q856" s="5"/>
      <c r="S856" s="3">
        <f t="shared" si="40"/>
        <v>2710.0271</v>
      </c>
      <c r="U856" s="3">
        <f t="shared" si="27"/>
        <v>0.3726252033</v>
      </c>
      <c r="V856" t="s">
        <v>747</v>
      </c>
      <c r="W856" t="s">
        <v>38</v>
      </c>
      <c r="X856" t="s">
        <v>748</v>
      </c>
      <c r="Y856" s="11" t="s">
        <v>749</v>
      </c>
      <c r="AB856" s="1">
        <v>258.55</v>
      </c>
      <c r="AC856">
        <v>4.0</v>
      </c>
      <c r="AD856">
        <v>3.0</v>
      </c>
      <c r="AE856">
        <f t="shared" si="28"/>
        <v>12</v>
      </c>
      <c r="AF856">
        <f t="shared" si="29"/>
        <v>21.54583333</v>
      </c>
      <c r="AG856" t="s">
        <v>750</v>
      </c>
      <c r="AH856" s="11" t="s">
        <v>751</v>
      </c>
      <c r="AI856" s="6">
        <v>163708.0</v>
      </c>
      <c r="AJ856" s="7">
        <v>300.0</v>
      </c>
      <c r="AK856" s="3">
        <f t="shared" si="30"/>
        <v>4583.29</v>
      </c>
      <c r="AL856" s="1">
        <f t="shared" si="9"/>
        <v>0.3028610439</v>
      </c>
      <c r="AM856" s="1">
        <v>225.0</v>
      </c>
      <c r="AN856" s="1">
        <v>192.0</v>
      </c>
    </row>
    <row r="857" ht="13.5" customHeight="1">
      <c r="A857" s="1">
        <v>400.0</v>
      </c>
      <c r="C857" s="1">
        <v>3.96E-4</v>
      </c>
      <c r="D857" s="2">
        <v>-83.5</v>
      </c>
      <c r="E857" s="3">
        <f t="shared" si="2"/>
        <v>0.7042676768</v>
      </c>
      <c r="F857">
        <v>11.0</v>
      </c>
      <c r="I857" s="3">
        <f t="shared" si="3"/>
        <v>0.001760669192</v>
      </c>
      <c r="J857">
        <f t="shared" si="4"/>
        <v>0.1301788682</v>
      </c>
      <c r="K857">
        <v>5.41</v>
      </c>
      <c r="L857" s="4">
        <v>0.005</v>
      </c>
      <c r="M857" t="s">
        <v>754</v>
      </c>
      <c r="N857" t="s">
        <v>745</v>
      </c>
      <c r="O857" s="4"/>
      <c r="P857" s="1" t="s">
        <v>746</v>
      </c>
      <c r="Q857" s="5"/>
      <c r="S857" s="3">
        <f t="shared" si="40"/>
        <v>2525.252525</v>
      </c>
      <c r="U857" s="3">
        <f t="shared" si="27"/>
        <v>0.7042676768</v>
      </c>
      <c r="V857" t="s">
        <v>747</v>
      </c>
      <c r="W857" t="s">
        <v>38</v>
      </c>
      <c r="X857" t="s">
        <v>748</v>
      </c>
      <c r="Y857" s="11" t="s">
        <v>749</v>
      </c>
      <c r="AB857" s="1">
        <v>258.55</v>
      </c>
      <c r="AC857">
        <v>4.0</v>
      </c>
      <c r="AD857">
        <v>3.0</v>
      </c>
      <c r="AE857">
        <f t="shared" si="28"/>
        <v>12</v>
      </c>
      <c r="AF857">
        <f t="shared" si="29"/>
        <v>21.54583333</v>
      </c>
      <c r="AG857" t="s">
        <v>750</v>
      </c>
      <c r="AH857" s="11" t="s">
        <v>751</v>
      </c>
      <c r="AI857" s="6">
        <v>163708.0</v>
      </c>
      <c r="AJ857" s="7">
        <v>300.0</v>
      </c>
      <c r="AK857" s="3">
        <f t="shared" si="30"/>
        <v>6972.25</v>
      </c>
      <c r="AL857" s="1">
        <f t="shared" si="9"/>
        <v>0.4555723595</v>
      </c>
      <c r="AM857" s="1">
        <v>225.0</v>
      </c>
      <c r="AN857" s="1">
        <v>192.0</v>
      </c>
    </row>
    <row r="858" ht="13.5" customHeight="1">
      <c r="A858" s="1">
        <v>700.0</v>
      </c>
      <c r="C858" s="1">
        <v>6.21E-4</v>
      </c>
      <c r="D858" s="2">
        <v>-121.2</v>
      </c>
      <c r="E858" s="3">
        <f t="shared" si="2"/>
        <v>1.655814493</v>
      </c>
      <c r="F858">
        <v>11.0</v>
      </c>
      <c r="I858" s="3">
        <f t="shared" si="3"/>
        <v>0.002365449275</v>
      </c>
      <c r="J858">
        <f t="shared" si="4"/>
        <v>0.3859707442</v>
      </c>
      <c r="K858">
        <v>4.29</v>
      </c>
      <c r="L858" s="4">
        <v>0.005</v>
      </c>
      <c r="M858" t="s">
        <v>754</v>
      </c>
      <c r="N858" t="s">
        <v>745</v>
      </c>
      <c r="O858" s="4"/>
      <c r="P858" s="1" t="s">
        <v>746</v>
      </c>
      <c r="Q858" s="5"/>
      <c r="S858" s="3">
        <f t="shared" si="40"/>
        <v>1610.305958</v>
      </c>
      <c r="U858" s="3">
        <f t="shared" si="27"/>
        <v>1.655814493</v>
      </c>
      <c r="V858" t="s">
        <v>747</v>
      </c>
      <c r="W858" t="s">
        <v>38</v>
      </c>
      <c r="X858" t="s">
        <v>748</v>
      </c>
      <c r="Y858" s="11" t="s">
        <v>749</v>
      </c>
      <c r="AB858" s="1">
        <v>258.55</v>
      </c>
      <c r="AC858">
        <v>4.0</v>
      </c>
      <c r="AD858">
        <v>3.0</v>
      </c>
      <c r="AE858">
        <f t="shared" si="28"/>
        <v>12</v>
      </c>
      <c r="AF858">
        <f t="shared" si="29"/>
        <v>21.54583333</v>
      </c>
      <c r="AG858" t="s">
        <v>750</v>
      </c>
      <c r="AH858" s="11" t="s">
        <v>751</v>
      </c>
      <c r="AI858" s="6">
        <v>163708.0</v>
      </c>
      <c r="AJ858" s="7">
        <v>300.0</v>
      </c>
      <c r="AK858" s="3">
        <f t="shared" si="30"/>
        <v>14689.44</v>
      </c>
      <c r="AL858" s="1">
        <f t="shared" si="9"/>
        <v>0.6411194817</v>
      </c>
      <c r="AM858" s="1">
        <v>225.0</v>
      </c>
      <c r="AN858" s="1">
        <v>192.0</v>
      </c>
    </row>
    <row r="859" ht="13.5" customHeight="1">
      <c r="A859" s="1">
        <v>300.0</v>
      </c>
      <c r="C859" s="1">
        <v>3.3E-4</v>
      </c>
      <c r="D859" s="2">
        <v>-61.0</v>
      </c>
      <c r="E859" s="3">
        <f t="shared" si="2"/>
        <v>0.3382727273</v>
      </c>
      <c r="F859">
        <v>11.0</v>
      </c>
      <c r="I859" s="3">
        <f t="shared" si="3"/>
        <v>0.001127575758</v>
      </c>
      <c r="J859">
        <f t="shared" si="4"/>
        <v>0.05164469119</v>
      </c>
      <c r="K859">
        <v>6.55</v>
      </c>
      <c r="L859" s="4">
        <v>0.006999999999999999</v>
      </c>
      <c r="M859" t="s">
        <v>755</v>
      </c>
      <c r="N859" t="s">
        <v>745</v>
      </c>
      <c r="O859" s="4"/>
      <c r="P859" s="1" t="s">
        <v>746</v>
      </c>
      <c r="Q859" s="5"/>
      <c r="S859" s="3">
        <f t="shared" si="40"/>
        <v>3030.30303</v>
      </c>
      <c r="U859" s="3">
        <f t="shared" si="27"/>
        <v>0.3382727273</v>
      </c>
      <c r="V859" t="s">
        <v>747</v>
      </c>
      <c r="W859" t="s">
        <v>38</v>
      </c>
      <c r="X859" t="s">
        <v>748</v>
      </c>
      <c r="Y859" s="11" t="s">
        <v>749</v>
      </c>
      <c r="AB859" s="1">
        <v>258.55</v>
      </c>
      <c r="AC859">
        <v>4.0</v>
      </c>
      <c r="AD859">
        <v>3.0</v>
      </c>
      <c r="AE859">
        <f t="shared" si="28"/>
        <v>12</v>
      </c>
      <c r="AF859">
        <f t="shared" si="29"/>
        <v>21.54583333</v>
      </c>
      <c r="AG859" t="s">
        <v>750</v>
      </c>
      <c r="AH859" s="11" t="s">
        <v>751</v>
      </c>
      <c r="AI859" s="6">
        <v>163708.0</v>
      </c>
      <c r="AJ859" s="7">
        <v>300.0</v>
      </c>
      <c r="AK859" s="3">
        <f t="shared" si="30"/>
        <v>3721</v>
      </c>
      <c r="AL859" s="1">
        <f t="shared" si="9"/>
        <v>0.3386537127</v>
      </c>
      <c r="AM859" s="1">
        <v>225.0</v>
      </c>
      <c r="AN859" s="1">
        <v>192.0</v>
      </c>
    </row>
    <row r="860" ht="13.5" customHeight="1">
      <c r="A860" s="1">
        <v>400.0</v>
      </c>
      <c r="C860" s="1">
        <v>3.48E-4</v>
      </c>
      <c r="D860" s="2">
        <v>-78.6</v>
      </c>
      <c r="E860" s="3">
        <f t="shared" si="2"/>
        <v>0.7101103448</v>
      </c>
      <c r="F860">
        <v>11.0</v>
      </c>
      <c r="I860" s="3">
        <f t="shared" si="3"/>
        <v>0.001775275862</v>
      </c>
      <c r="J860">
        <f t="shared" si="4"/>
        <v>0.1250194269</v>
      </c>
      <c r="K860">
        <v>5.68</v>
      </c>
      <c r="L860" s="4">
        <v>0.006999999999999999</v>
      </c>
      <c r="M860" t="s">
        <v>756</v>
      </c>
      <c r="N860" t="s">
        <v>745</v>
      </c>
      <c r="O860" s="4"/>
      <c r="P860" s="1" t="s">
        <v>746</v>
      </c>
      <c r="Q860" s="5"/>
      <c r="S860" s="3">
        <f t="shared" si="40"/>
        <v>2873.563218</v>
      </c>
      <c r="U860" s="3">
        <f t="shared" si="27"/>
        <v>0.7101103448</v>
      </c>
      <c r="V860" t="s">
        <v>747</v>
      </c>
      <c r="W860" t="s">
        <v>38</v>
      </c>
      <c r="X860" t="s">
        <v>748</v>
      </c>
      <c r="Y860" s="11" t="s">
        <v>749</v>
      </c>
      <c r="AB860" s="1">
        <v>258.55</v>
      </c>
      <c r="AC860">
        <v>4.0</v>
      </c>
      <c r="AD860">
        <v>3.0</v>
      </c>
      <c r="AE860">
        <f t="shared" si="28"/>
        <v>12</v>
      </c>
      <c r="AF860">
        <f t="shared" si="29"/>
        <v>21.54583333</v>
      </c>
      <c r="AG860" t="s">
        <v>750</v>
      </c>
      <c r="AH860" s="11" t="s">
        <v>751</v>
      </c>
      <c r="AI860" s="6">
        <v>163708.0</v>
      </c>
      <c r="AJ860" s="7">
        <v>300.0</v>
      </c>
      <c r="AK860" s="3">
        <f t="shared" si="30"/>
        <v>6177.96</v>
      </c>
      <c r="AL860" s="1">
        <f t="shared" si="9"/>
        <v>0.4937672009</v>
      </c>
      <c r="AM860" s="1">
        <v>225.0</v>
      </c>
      <c r="AN860" s="1">
        <v>192.0</v>
      </c>
    </row>
    <row r="861" ht="13.5" customHeight="1">
      <c r="A861" s="1">
        <v>700.0</v>
      </c>
      <c r="C861" s="1">
        <v>5.69E-4</v>
      </c>
      <c r="D861" s="2">
        <v>-125.0</v>
      </c>
      <c r="E861" s="3">
        <f t="shared" si="2"/>
        <v>1.922231986</v>
      </c>
      <c r="F861">
        <v>11.0</v>
      </c>
      <c r="I861" s="3">
        <f t="shared" si="3"/>
        <v>0.002746045694</v>
      </c>
      <c r="J861">
        <f t="shared" si="4"/>
        <v>0.4368709059</v>
      </c>
      <c r="K861">
        <v>4.4</v>
      </c>
      <c r="L861" s="4">
        <v>0.006999999999999999</v>
      </c>
      <c r="M861" t="s">
        <v>756</v>
      </c>
      <c r="N861" t="s">
        <v>745</v>
      </c>
      <c r="O861" s="4"/>
      <c r="P861" s="1" t="s">
        <v>746</v>
      </c>
      <c r="Q861" s="5"/>
      <c r="S861" s="3">
        <f t="shared" si="40"/>
        <v>1757.469244</v>
      </c>
      <c r="U861" s="3">
        <f t="shared" si="27"/>
        <v>1.922231986</v>
      </c>
      <c r="V861" t="s">
        <v>747</v>
      </c>
      <c r="W861" t="s">
        <v>38</v>
      </c>
      <c r="X861" t="s">
        <v>748</v>
      </c>
      <c r="Y861" s="11" t="s">
        <v>749</v>
      </c>
      <c r="AB861" s="1">
        <v>258.55</v>
      </c>
      <c r="AC861">
        <v>4.0</v>
      </c>
      <c r="AD861">
        <v>3.0</v>
      </c>
      <c r="AE861">
        <f t="shared" si="28"/>
        <v>12</v>
      </c>
      <c r="AF861">
        <f t="shared" si="29"/>
        <v>21.54583333</v>
      </c>
      <c r="AG861" t="s">
        <v>750</v>
      </c>
      <c r="AH861" s="11" t="s">
        <v>751</v>
      </c>
      <c r="AI861" s="6">
        <v>163708.0</v>
      </c>
      <c r="AJ861" s="7">
        <v>300.0</v>
      </c>
      <c r="AK861" s="3">
        <f t="shared" si="30"/>
        <v>15625</v>
      </c>
      <c r="AL861" s="1">
        <f t="shared" si="9"/>
        <v>0.6822176066</v>
      </c>
      <c r="AM861" s="1">
        <v>225.0</v>
      </c>
      <c r="AN861" s="1">
        <v>192.0</v>
      </c>
    </row>
    <row r="862" ht="13.5" customHeight="1">
      <c r="A862" s="1">
        <v>300.0</v>
      </c>
      <c r="C862" s="37">
        <v>0.00152</v>
      </c>
      <c r="D862" s="2">
        <v>-82.9</v>
      </c>
      <c r="E862" s="3">
        <f t="shared" si="2"/>
        <v>0.1356396711</v>
      </c>
      <c r="F862">
        <v>11.0</v>
      </c>
      <c r="I862" s="3">
        <f t="shared" si="3"/>
        <v>0.0004521322368</v>
      </c>
      <c r="J862">
        <f t="shared" si="4"/>
        <v>0.01902379678</v>
      </c>
      <c r="K862">
        <v>7.13</v>
      </c>
      <c r="L862" s="4"/>
      <c r="M862" t="s">
        <v>757</v>
      </c>
      <c r="N862" t="s">
        <v>758</v>
      </c>
      <c r="P862" s="1" t="s">
        <v>746</v>
      </c>
      <c r="Q862" s="5"/>
      <c r="S862" s="3">
        <f t="shared" si="40"/>
        <v>657.8947368</v>
      </c>
      <c r="U862" s="3">
        <f t="shared" si="27"/>
        <v>0.1356396711</v>
      </c>
      <c r="V862" t="s">
        <v>759</v>
      </c>
      <c r="W862" t="s">
        <v>38</v>
      </c>
      <c r="X862" t="s">
        <v>760</v>
      </c>
      <c r="Y862" s="11" t="s">
        <v>761</v>
      </c>
      <c r="AB862" s="1">
        <v>258.55</v>
      </c>
      <c r="AC862">
        <v>4.0</v>
      </c>
      <c r="AD862">
        <v>3.0</v>
      </c>
      <c r="AE862">
        <f t="shared" si="28"/>
        <v>12</v>
      </c>
      <c r="AF862">
        <f t="shared" si="29"/>
        <v>21.54583333</v>
      </c>
      <c r="AG862" t="s">
        <v>750</v>
      </c>
      <c r="AH862" s="11" t="s">
        <v>751</v>
      </c>
      <c r="AI862" s="6">
        <v>163708.0</v>
      </c>
      <c r="AJ862" s="7">
        <v>300.0</v>
      </c>
      <c r="AK862" s="3">
        <f t="shared" si="30"/>
        <v>6872.41</v>
      </c>
      <c r="AL862" s="1">
        <f t="shared" si="9"/>
        <v>0.06754262936</v>
      </c>
      <c r="AM862" s="1">
        <v>225.0</v>
      </c>
      <c r="AN862" s="1">
        <v>192.0</v>
      </c>
    </row>
    <row r="863" ht="13.5" customHeight="1">
      <c r="A863" s="1">
        <v>400.0</v>
      </c>
      <c r="C863" s="37">
        <v>0.00121</v>
      </c>
      <c r="D863" s="2">
        <v>-110.3</v>
      </c>
      <c r="E863" s="3">
        <f t="shared" si="2"/>
        <v>0.4021847934</v>
      </c>
      <c r="F863">
        <v>11.0</v>
      </c>
      <c r="I863" s="3">
        <f t="shared" si="3"/>
        <v>0.001005461983</v>
      </c>
      <c r="J863">
        <f t="shared" si="4"/>
        <v>0.07143602014</v>
      </c>
      <c r="K863">
        <v>5.63</v>
      </c>
      <c r="L863" s="4"/>
      <c r="M863" t="s">
        <v>757</v>
      </c>
      <c r="N863" t="s">
        <v>758</v>
      </c>
      <c r="P863" s="1" t="s">
        <v>746</v>
      </c>
      <c r="Q863" s="5"/>
      <c r="S863" s="3">
        <f t="shared" si="40"/>
        <v>826.446281</v>
      </c>
      <c r="U863" s="3">
        <f t="shared" si="27"/>
        <v>0.4021847934</v>
      </c>
      <c r="V863" t="s">
        <v>759</v>
      </c>
      <c r="W863" t="s">
        <v>38</v>
      </c>
      <c r="X863" t="s">
        <v>760</v>
      </c>
      <c r="Y863" s="11" t="s">
        <v>761</v>
      </c>
      <c r="AB863" s="1">
        <v>258.55</v>
      </c>
      <c r="AC863">
        <v>4.0</v>
      </c>
      <c r="AD863">
        <v>3.0</v>
      </c>
      <c r="AE863">
        <f t="shared" si="28"/>
        <v>12</v>
      </c>
      <c r="AF863">
        <f t="shared" si="29"/>
        <v>21.54583333</v>
      </c>
      <c r="AG863" t="s">
        <v>750</v>
      </c>
      <c r="AH863" s="11" t="s">
        <v>751</v>
      </c>
      <c r="AI863" s="6">
        <v>163708.0</v>
      </c>
      <c r="AJ863" s="7">
        <v>300.0</v>
      </c>
      <c r="AK863" s="3">
        <f t="shared" si="30"/>
        <v>12166.09</v>
      </c>
      <c r="AL863" s="1">
        <f t="shared" si="9"/>
        <v>0.1432702611</v>
      </c>
      <c r="AM863" s="1">
        <v>225.0</v>
      </c>
      <c r="AN863" s="1">
        <v>192.0</v>
      </c>
    </row>
    <row r="864" ht="13.5" customHeight="1">
      <c r="A864" s="1">
        <v>700.0</v>
      </c>
      <c r="C864" s="37">
        <v>0.001247</v>
      </c>
      <c r="D864" s="2">
        <v>-174.9</v>
      </c>
      <c r="E864" s="3">
        <f t="shared" si="2"/>
        <v>1.717161748</v>
      </c>
      <c r="F864">
        <v>11.0</v>
      </c>
      <c r="I864" s="3">
        <f t="shared" si="3"/>
        <v>0.002453088212</v>
      </c>
      <c r="J864">
        <f t="shared" si="4"/>
        <v>0.4769893745</v>
      </c>
      <c r="K864">
        <v>3.6</v>
      </c>
      <c r="L864" s="4"/>
      <c r="M864" t="s">
        <v>757</v>
      </c>
      <c r="N864" t="s">
        <v>758</v>
      </c>
      <c r="P864" s="1" t="s">
        <v>746</v>
      </c>
      <c r="Q864" s="5"/>
      <c r="S864" s="3">
        <f t="shared" si="40"/>
        <v>801.9246191</v>
      </c>
      <c r="U864" s="3">
        <f t="shared" si="27"/>
        <v>1.717161748</v>
      </c>
      <c r="V864" t="s">
        <v>759</v>
      </c>
      <c r="W864" t="s">
        <v>38</v>
      </c>
      <c r="X864" t="s">
        <v>760</v>
      </c>
      <c r="Y864" s="11" t="s">
        <v>761</v>
      </c>
      <c r="AB864" s="1">
        <v>258.55</v>
      </c>
      <c r="AC864">
        <v>4.0</v>
      </c>
      <c r="AD864">
        <v>3.0</v>
      </c>
      <c r="AE864">
        <f t="shared" si="28"/>
        <v>12</v>
      </c>
      <c r="AF864">
        <f t="shared" si="29"/>
        <v>21.54583333</v>
      </c>
      <c r="AG864" t="s">
        <v>750</v>
      </c>
      <c r="AH864" s="11" t="s">
        <v>751</v>
      </c>
      <c r="AI864" s="6">
        <v>163708.0</v>
      </c>
      <c r="AJ864" s="7">
        <v>300.0</v>
      </c>
      <c r="AK864" s="3">
        <f t="shared" si="30"/>
        <v>30590.01</v>
      </c>
      <c r="AL864" s="1">
        <f t="shared" si="9"/>
        <v>0.3804686804</v>
      </c>
      <c r="AM864" s="1">
        <v>225.0</v>
      </c>
      <c r="AN864" s="1">
        <v>192.0</v>
      </c>
    </row>
    <row r="865" ht="13.5" customHeight="1">
      <c r="A865" s="1">
        <v>1000.0</v>
      </c>
      <c r="C865" s="37">
        <v>0.001857</v>
      </c>
      <c r="D865" s="2">
        <v>-212.3</v>
      </c>
      <c r="E865" s="3">
        <f t="shared" si="2"/>
        <v>2.427102316</v>
      </c>
      <c r="F865">
        <v>11.0</v>
      </c>
      <c r="I865" s="3">
        <f t="shared" si="3"/>
        <v>0.002427102316</v>
      </c>
      <c r="J865">
        <f t="shared" si="4"/>
        <v>0.8825826602</v>
      </c>
      <c r="K865">
        <v>2.75</v>
      </c>
      <c r="L865" s="4"/>
      <c r="M865" t="s">
        <v>757</v>
      </c>
      <c r="N865" t="s">
        <v>758</v>
      </c>
      <c r="P865" s="1" t="s">
        <v>746</v>
      </c>
      <c r="Q865" s="5"/>
      <c r="S865" s="3">
        <f t="shared" si="40"/>
        <v>538.5029618</v>
      </c>
      <c r="U865" s="3">
        <f t="shared" si="27"/>
        <v>2.427102316</v>
      </c>
      <c r="V865" t="s">
        <v>759</v>
      </c>
      <c r="W865" t="s">
        <v>38</v>
      </c>
      <c r="X865" t="s">
        <v>760</v>
      </c>
      <c r="Y865" s="11" t="s">
        <v>761</v>
      </c>
      <c r="AA865" t="s">
        <v>762</v>
      </c>
      <c r="AB865" s="1">
        <v>258.55</v>
      </c>
      <c r="AC865">
        <v>4.0</v>
      </c>
      <c r="AD865">
        <v>3.0</v>
      </c>
      <c r="AE865">
        <f t="shared" si="28"/>
        <v>12</v>
      </c>
      <c r="AF865">
        <f t="shared" si="29"/>
        <v>21.54583333</v>
      </c>
      <c r="AG865" t="s">
        <v>750</v>
      </c>
      <c r="AH865" s="11" t="s">
        <v>751</v>
      </c>
      <c r="AI865" s="6">
        <v>163708.0</v>
      </c>
      <c r="AJ865" s="7">
        <v>300.0</v>
      </c>
      <c r="AK865" s="3">
        <f t="shared" si="30"/>
        <v>45071.29</v>
      </c>
      <c r="AL865" s="1">
        <f t="shared" si="9"/>
        <v>0.4777989915</v>
      </c>
      <c r="AM865" s="1">
        <v>225.0</v>
      </c>
      <c r="AN865" s="1">
        <v>192.0</v>
      </c>
    </row>
    <row r="866" ht="13.5" customHeight="1">
      <c r="A866" s="1">
        <v>300.0</v>
      </c>
      <c r="C866" s="37">
        <v>0.0015</v>
      </c>
      <c r="D866" s="2">
        <v>-83.0</v>
      </c>
      <c r="E866" s="3">
        <f t="shared" si="2"/>
        <v>0.13778</v>
      </c>
      <c r="F866">
        <v>11.0</v>
      </c>
      <c r="I866" s="3">
        <f t="shared" si="3"/>
        <v>0.0004592666667</v>
      </c>
      <c r="J866">
        <f t="shared" si="4"/>
        <v>0.04623489933</v>
      </c>
      <c r="K866">
        <v>2.98</v>
      </c>
      <c r="L866" s="4"/>
      <c r="M866" t="s">
        <v>763</v>
      </c>
      <c r="N866" t="s">
        <v>758</v>
      </c>
      <c r="P866" s="1" t="s">
        <v>746</v>
      </c>
      <c r="Q866" s="5"/>
      <c r="S866" s="3">
        <f t="shared" si="40"/>
        <v>666.6666667</v>
      </c>
      <c r="U866" s="3">
        <f t="shared" si="27"/>
        <v>0.13778</v>
      </c>
      <c r="V866" t="s">
        <v>759</v>
      </c>
      <c r="W866" t="s">
        <v>38</v>
      </c>
      <c r="X866" t="s">
        <v>760</v>
      </c>
      <c r="Y866" s="11" t="s">
        <v>761</v>
      </c>
      <c r="AB866" s="1">
        <v>258.35</v>
      </c>
      <c r="AC866">
        <v>4.0</v>
      </c>
      <c r="AD866">
        <v>3.0</v>
      </c>
      <c r="AE866">
        <f t="shared" si="28"/>
        <v>12</v>
      </c>
      <c r="AF866">
        <f t="shared" si="29"/>
        <v>21.52916667</v>
      </c>
      <c r="AG866" t="s">
        <v>764</v>
      </c>
      <c r="AH866" s="11" t="s">
        <v>765</v>
      </c>
      <c r="AI866" s="6">
        <v>180947.0</v>
      </c>
      <c r="AJ866" s="7">
        <v>300.0</v>
      </c>
      <c r="AK866" s="3">
        <f t="shared" si="30"/>
        <v>6889</v>
      </c>
      <c r="AL866" s="1">
        <f t="shared" si="9"/>
        <v>0.1637583893</v>
      </c>
      <c r="AM866" s="1">
        <v>225.0</v>
      </c>
      <c r="AN866" s="1">
        <v>192.0</v>
      </c>
    </row>
    <row r="867" ht="13.5" customHeight="1">
      <c r="A867" s="1">
        <v>400.0</v>
      </c>
      <c r="C867" s="37">
        <v>0.00127</v>
      </c>
      <c r="D867" s="2">
        <v>-117.5</v>
      </c>
      <c r="E867" s="3">
        <f t="shared" si="2"/>
        <v>0.4348425197</v>
      </c>
      <c r="F867">
        <v>11.0</v>
      </c>
      <c r="I867" s="3">
        <f t="shared" si="3"/>
        <v>0.001087106299</v>
      </c>
      <c r="J867">
        <f t="shared" si="4"/>
        <v>0.1659704274</v>
      </c>
      <c r="K867">
        <v>2.62</v>
      </c>
      <c r="L867" s="4"/>
      <c r="M867" t="s">
        <v>763</v>
      </c>
      <c r="N867" t="s">
        <v>758</v>
      </c>
      <c r="P867" s="1" t="s">
        <v>746</v>
      </c>
      <c r="Q867" s="5"/>
      <c r="S867" s="3">
        <f t="shared" si="40"/>
        <v>787.4015748</v>
      </c>
      <c r="U867" s="3">
        <f t="shared" si="27"/>
        <v>0.4348425197</v>
      </c>
      <c r="V867" t="s">
        <v>759</v>
      </c>
      <c r="W867" t="s">
        <v>38</v>
      </c>
      <c r="X867" t="s">
        <v>760</v>
      </c>
      <c r="Y867" s="11" t="s">
        <v>761</v>
      </c>
      <c r="AB867" s="1">
        <v>258.35</v>
      </c>
      <c r="AC867">
        <v>4.0</v>
      </c>
      <c r="AD867">
        <v>3.0</v>
      </c>
      <c r="AE867">
        <f t="shared" si="28"/>
        <v>12</v>
      </c>
      <c r="AF867">
        <f t="shared" si="29"/>
        <v>21.52916667</v>
      </c>
      <c r="AG867" t="s">
        <v>764</v>
      </c>
      <c r="AH867" s="11" t="s">
        <v>765</v>
      </c>
      <c r="AI867" s="6">
        <v>180947.0</v>
      </c>
      <c r="AJ867" s="7">
        <v>300.0</v>
      </c>
      <c r="AK867" s="3">
        <f t="shared" si="30"/>
        <v>13806.25</v>
      </c>
      <c r="AL867" s="1">
        <f t="shared" si="9"/>
        <v>0.2933221134</v>
      </c>
      <c r="AM867" s="1">
        <v>225.0</v>
      </c>
      <c r="AN867" s="1">
        <v>192.0</v>
      </c>
    </row>
    <row r="868" ht="13.5" customHeight="1">
      <c r="A868" s="1">
        <v>700.0</v>
      </c>
      <c r="C868" s="37">
        <v>0.00137</v>
      </c>
      <c r="D868" s="2">
        <v>-176.2</v>
      </c>
      <c r="E868" s="3">
        <f t="shared" si="2"/>
        <v>1.586314453</v>
      </c>
      <c r="F868">
        <v>11.0</v>
      </c>
      <c r="I868" s="3">
        <f t="shared" si="3"/>
        <v>0.002266163504</v>
      </c>
      <c r="J868">
        <f t="shared" si="4"/>
        <v>0.8176878621</v>
      </c>
      <c r="K868">
        <v>1.94</v>
      </c>
      <c r="L868" s="4"/>
      <c r="M868" t="s">
        <v>763</v>
      </c>
      <c r="N868" t="s">
        <v>758</v>
      </c>
      <c r="P868" s="1" t="s">
        <v>746</v>
      </c>
      <c r="Q868" s="5"/>
      <c r="S868" s="3">
        <f t="shared" si="40"/>
        <v>729.9270073</v>
      </c>
      <c r="U868" s="3">
        <f t="shared" si="27"/>
        <v>1.586314453</v>
      </c>
      <c r="V868" t="s">
        <v>759</v>
      </c>
      <c r="W868" t="s">
        <v>38</v>
      </c>
      <c r="X868" t="s">
        <v>760</v>
      </c>
      <c r="Y868" s="11" t="s">
        <v>761</v>
      </c>
      <c r="AB868" s="1">
        <v>258.35</v>
      </c>
      <c r="AC868">
        <v>4.0</v>
      </c>
      <c r="AD868">
        <v>3.0</v>
      </c>
      <c r="AE868">
        <f t="shared" si="28"/>
        <v>12</v>
      </c>
      <c r="AF868">
        <f t="shared" si="29"/>
        <v>21.52916667</v>
      </c>
      <c r="AG868" t="s">
        <v>764</v>
      </c>
      <c r="AH868" s="11" t="s">
        <v>765</v>
      </c>
      <c r="AI868" s="6">
        <v>180947.0</v>
      </c>
      <c r="AJ868" s="7">
        <v>300.0</v>
      </c>
      <c r="AK868" s="3">
        <f t="shared" si="30"/>
        <v>31046.44</v>
      </c>
      <c r="AL868" s="1">
        <f t="shared" si="9"/>
        <v>0.6426367673</v>
      </c>
      <c r="AM868" s="1">
        <v>225.0</v>
      </c>
      <c r="AN868" s="1">
        <v>192.0</v>
      </c>
    </row>
    <row r="869" ht="13.5" customHeight="1">
      <c r="A869" s="1">
        <v>1000.0</v>
      </c>
      <c r="C869" s="37">
        <v>0.0022</v>
      </c>
      <c r="D869" s="2">
        <v>-187.7</v>
      </c>
      <c r="E869" s="3">
        <f t="shared" si="2"/>
        <v>1.601422273</v>
      </c>
      <c r="F869">
        <v>11.0</v>
      </c>
      <c r="I869" s="3">
        <f t="shared" si="3"/>
        <v>0.001601422273</v>
      </c>
      <c r="J869">
        <f t="shared" si="4"/>
        <v>0.9256776143</v>
      </c>
      <c r="K869">
        <v>1.73</v>
      </c>
      <c r="L869" s="4"/>
      <c r="M869" t="s">
        <v>763</v>
      </c>
      <c r="N869" t="s">
        <v>758</v>
      </c>
      <c r="P869" s="1" t="s">
        <v>746</v>
      </c>
      <c r="Q869" s="5"/>
      <c r="S869" s="3">
        <f t="shared" si="40"/>
        <v>454.5454545</v>
      </c>
      <c r="U869" s="3">
        <f t="shared" si="27"/>
        <v>1.601422273</v>
      </c>
      <c r="V869" t="s">
        <v>759</v>
      </c>
      <c r="W869" t="s">
        <v>38</v>
      </c>
      <c r="X869" t="s">
        <v>760</v>
      </c>
      <c r="Y869" s="11" t="s">
        <v>761</v>
      </c>
      <c r="AA869" t="s">
        <v>762</v>
      </c>
      <c r="AB869" s="1">
        <v>258.35</v>
      </c>
      <c r="AC869">
        <v>4.0</v>
      </c>
      <c r="AD869">
        <v>3.0</v>
      </c>
      <c r="AE869">
        <f t="shared" si="28"/>
        <v>12</v>
      </c>
      <c r="AF869">
        <f t="shared" si="29"/>
        <v>21.52916667</v>
      </c>
      <c r="AG869" t="s">
        <v>764</v>
      </c>
      <c r="AH869" s="11" t="s">
        <v>765</v>
      </c>
      <c r="AI869" s="6">
        <v>180947.0</v>
      </c>
      <c r="AJ869" s="7">
        <v>300.0</v>
      </c>
      <c r="AK869" s="3">
        <f t="shared" si="30"/>
        <v>35231.29</v>
      </c>
      <c r="AL869" s="1">
        <f t="shared" si="9"/>
        <v>0.641093011</v>
      </c>
      <c r="AM869" s="1">
        <v>225.0</v>
      </c>
      <c r="AN869" s="1">
        <v>192.0</v>
      </c>
    </row>
    <row r="870" ht="13.5" customHeight="1">
      <c r="A870" s="1">
        <v>300.0</v>
      </c>
      <c r="C870" s="6">
        <v>1.24</v>
      </c>
      <c r="D870" s="2">
        <v>26.0</v>
      </c>
      <c r="E870" s="3">
        <f t="shared" si="2"/>
        <v>0.00001635483871</v>
      </c>
      <c r="F870">
        <v>11.0</v>
      </c>
      <c r="I870" s="3">
        <f t="shared" si="3"/>
        <v>0.00000005451612903</v>
      </c>
      <c r="J870">
        <f t="shared" si="4"/>
        <v>0.000002088740576</v>
      </c>
      <c r="K870">
        <v>7.83</v>
      </c>
      <c r="L870" s="4"/>
      <c r="M870" t="s">
        <v>766</v>
      </c>
      <c r="N870" t="s">
        <v>758</v>
      </c>
      <c r="P870" s="1" t="s">
        <v>746</v>
      </c>
      <c r="Q870" s="5"/>
      <c r="S870" s="3">
        <f t="shared" si="40"/>
        <v>0.8064516129</v>
      </c>
      <c r="U870" s="3">
        <f t="shared" si="27"/>
        <v>0.00001635483871</v>
      </c>
      <c r="V870" t="s">
        <v>759</v>
      </c>
      <c r="W870" t="s">
        <v>38</v>
      </c>
      <c r="X870" t="s">
        <v>760</v>
      </c>
      <c r="Y870" s="11" t="s">
        <v>761</v>
      </c>
      <c r="AB870" s="1">
        <v>258.55</v>
      </c>
      <c r="AC870">
        <v>4.0</v>
      </c>
      <c r="AD870">
        <v>3.0</v>
      </c>
      <c r="AE870">
        <f t="shared" si="28"/>
        <v>12</v>
      </c>
      <c r="AF870">
        <f t="shared" si="29"/>
        <v>21.54583333</v>
      </c>
      <c r="AG870" t="s">
        <v>750</v>
      </c>
      <c r="AH870" s="11" t="s">
        <v>751</v>
      </c>
      <c r="AI870" s="6">
        <v>163708.0</v>
      </c>
      <c r="AJ870" s="7">
        <v>300.0</v>
      </c>
      <c r="AK870" s="3">
        <f t="shared" si="30"/>
        <v>676</v>
      </c>
      <c r="AL870" s="1">
        <f t="shared" si="9"/>
        <v>0.00007539241132</v>
      </c>
      <c r="AM870" s="1">
        <v>225.0</v>
      </c>
      <c r="AN870" s="1">
        <v>192.0</v>
      </c>
    </row>
    <row r="871" ht="13.5" customHeight="1">
      <c r="A871" s="1">
        <v>400.0</v>
      </c>
      <c r="C871" s="6">
        <v>0.413</v>
      </c>
      <c r="D871" s="2">
        <v>178.0</v>
      </c>
      <c r="E871" s="3">
        <f t="shared" si="2"/>
        <v>0.003068668281</v>
      </c>
      <c r="F871">
        <v>11.0</v>
      </c>
      <c r="I871" s="3">
        <f t="shared" si="3"/>
        <v>0.000007671670702</v>
      </c>
      <c r="J871">
        <f t="shared" si="4"/>
        <v>0.0005063809044</v>
      </c>
      <c r="K871">
        <v>6.06</v>
      </c>
      <c r="L871" s="4"/>
      <c r="M871" t="s">
        <v>766</v>
      </c>
      <c r="N871" t="s">
        <v>758</v>
      </c>
      <c r="P871" s="1" t="s">
        <v>746</v>
      </c>
      <c r="Q871" s="5"/>
      <c r="S871" s="3">
        <f t="shared" si="40"/>
        <v>2.421307506</v>
      </c>
      <c r="U871" s="3">
        <f t="shared" si="27"/>
        <v>0.003068668281</v>
      </c>
      <c r="V871" t="s">
        <v>759</v>
      </c>
      <c r="W871" t="s">
        <v>38</v>
      </c>
      <c r="X871" t="s">
        <v>760</v>
      </c>
      <c r="Y871" s="11" t="s">
        <v>761</v>
      </c>
      <c r="AB871" s="1">
        <v>258.55</v>
      </c>
      <c r="AC871">
        <v>4.0</v>
      </c>
      <c r="AD871">
        <v>3.0</v>
      </c>
      <c r="AE871">
        <f t="shared" si="28"/>
        <v>12</v>
      </c>
      <c r="AF871">
        <f t="shared" si="29"/>
        <v>21.54583333</v>
      </c>
      <c r="AG871" t="s">
        <v>750</v>
      </c>
      <c r="AH871" s="11" t="s">
        <v>751</v>
      </c>
      <c r="AI871" s="6">
        <v>163708.0</v>
      </c>
      <c r="AJ871" s="7">
        <v>300.0</v>
      </c>
      <c r="AK871" s="3">
        <f t="shared" si="30"/>
        <v>31684</v>
      </c>
      <c r="AL871" s="1">
        <f t="shared" si="9"/>
        <v>0.0003899663574</v>
      </c>
      <c r="AM871" s="1">
        <v>225.0</v>
      </c>
      <c r="AN871" s="1">
        <v>192.0</v>
      </c>
    </row>
    <row r="872" ht="13.5" customHeight="1">
      <c r="A872" s="1">
        <v>700.0</v>
      </c>
      <c r="C872" s="6">
        <v>0.0397</v>
      </c>
      <c r="D872" s="2">
        <v>149.0</v>
      </c>
      <c r="E872" s="3">
        <f t="shared" si="2"/>
        <v>0.03914534005</v>
      </c>
      <c r="F872">
        <v>11.0</v>
      </c>
      <c r="I872" s="3">
        <f t="shared" si="3"/>
        <v>0.00005592191436</v>
      </c>
      <c r="J872">
        <f t="shared" si="4"/>
        <v>0.01066630519</v>
      </c>
      <c r="K872">
        <v>3.67</v>
      </c>
      <c r="L872" s="4"/>
      <c r="M872" t="s">
        <v>766</v>
      </c>
      <c r="N872" t="s">
        <v>758</v>
      </c>
      <c r="P872" s="1" t="s">
        <v>746</v>
      </c>
      <c r="Q872" s="5"/>
      <c r="S872" s="3">
        <f t="shared" si="40"/>
        <v>25.18891688</v>
      </c>
      <c r="U872" s="3">
        <f t="shared" si="27"/>
        <v>0.03914534005</v>
      </c>
      <c r="V872" t="s">
        <v>759</v>
      </c>
      <c r="W872" t="s">
        <v>38</v>
      </c>
      <c r="X872" t="s">
        <v>760</v>
      </c>
      <c r="Y872" s="11" t="s">
        <v>761</v>
      </c>
      <c r="AB872" s="1">
        <v>258.55</v>
      </c>
      <c r="AC872">
        <v>4.0</v>
      </c>
      <c r="AD872">
        <v>3.0</v>
      </c>
      <c r="AE872">
        <f t="shared" si="28"/>
        <v>12</v>
      </c>
      <c r="AF872">
        <f t="shared" si="29"/>
        <v>21.54583333</v>
      </c>
      <c r="AG872" t="s">
        <v>750</v>
      </c>
      <c r="AH872" s="11" t="s">
        <v>751</v>
      </c>
      <c r="AI872" s="6">
        <v>163708.0</v>
      </c>
      <c r="AJ872" s="7">
        <v>300.0</v>
      </c>
      <c r="AK872" s="3">
        <f t="shared" si="30"/>
        <v>22201</v>
      </c>
      <c r="AL872" s="1">
        <f t="shared" si="9"/>
        <v>0.01172279837</v>
      </c>
      <c r="AM872" s="1">
        <v>225.0</v>
      </c>
      <c r="AN872" s="1">
        <v>192.0</v>
      </c>
    </row>
    <row r="873" ht="13.5" customHeight="1">
      <c r="A873" s="1">
        <v>1000.0</v>
      </c>
      <c r="C873" s="37">
        <v>0.0066</v>
      </c>
      <c r="D873" s="2">
        <v>192.0</v>
      </c>
      <c r="E873" s="3">
        <f t="shared" si="2"/>
        <v>0.5585454545</v>
      </c>
      <c r="F873">
        <v>11.0</v>
      </c>
      <c r="I873" s="3">
        <f t="shared" si="3"/>
        <v>0.0005585454545</v>
      </c>
      <c r="J873">
        <f t="shared" si="4"/>
        <v>0.1767548907</v>
      </c>
      <c r="K873">
        <v>3.16</v>
      </c>
      <c r="L873" s="4"/>
      <c r="M873" t="s">
        <v>766</v>
      </c>
      <c r="N873" t="s">
        <v>758</v>
      </c>
      <c r="P873" s="1" t="s">
        <v>746</v>
      </c>
      <c r="Q873" s="5"/>
      <c r="S873" s="3">
        <f t="shared" si="40"/>
        <v>151.5151515</v>
      </c>
      <c r="U873" s="3">
        <f t="shared" si="27"/>
        <v>0.5585454545</v>
      </c>
      <c r="V873" t="s">
        <v>759</v>
      </c>
      <c r="W873" t="s">
        <v>38</v>
      </c>
      <c r="X873" t="s">
        <v>760</v>
      </c>
      <c r="Y873" s="11" t="s">
        <v>761</v>
      </c>
      <c r="AA873" t="s">
        <v>767</v>
      </c>
      <c r="AB873" s="1">
        <v>258.55</v>
      </c>
      <c r="AC873">
        <v>4.0</v>
      </c>
      <c r="AD873">
        <v>3.0</v>
      </c>
      <c r="AE873">
        <f t="shared" si="28"/>
        <v>12</v>
      </c>
      <c r="AF873">
        <f t="shared" si="29"/>
        <v>21.54583333</v>
      </c>
      <c r="AG873" t="s">
        <v>750</v>
      </c>
      <c r="AH873" s="11" t="s">
        <v>751</v>
      </c>
      <c r="AI873" s="6">
        <v>163708.0</v>
      </c>
      <c r="AJ873" s="7">
        <v>300.0</v>
      </c>
      <c r="AK873" s="3">
        <f t="shared" si="30"/>
        <v>36864</v>
      </c>
      <c r="AL873" s="1">
        <f t="shared" si="9"/>
        <v>0.1169927119</v>
      </c>
      <c r="AM873" s="1">
        <v>225.0</v>
      </c>
      <c r="AN873" s="1">
        <v>192.0</v>
      </c>
    </row>
    <row r="874" ht="13.5" customHeight="1">
      <c r="A874" s="1">
        <v>300.0</v>
      </c>
      <c r="C874" s="6">
        <v>0.0513</v>
      </c>
      <c r="D874" s="2">
        <v>30.42</v>
      </c>
      <c r="E874" s="3">
        <f t="shared" si="2"/>
        <v>0.0005411557895</v>
      </c>
      <c r="F874">
        <v>11.0</v>
      </c>
      <c r="I874" s="3">
        <f t="shared" si="3"/>
        <v>0.000001803852632</v>
      </c>
      <c r="J874">
        <f t="shared" si="4"/>
        <v>0.0001316680753</v>
      </c>
      <c r="K874">
        <v>4.11</v>
      </c>
      <c r="L874" s="4"/>
      <c r="M874" t="s">
        <v>768</v>
      </c>
      <c r="N874" t="s">
        <v>758</v>
      </c>
      <c r="P874" s="1" t="s">
        <v>746</v>
      </c>
      <c r="Q874" s="5"/>
      <c r="S874" s="3">
        <f t="shared" si="40"/>
        <v>19.49317739</v>
      </c>
      <c r="U874" s="3">
        <f t="shared" si="27"/>
        <v>0.0005411557895</v>
      </c>
      <c r="V874" t="s">
        <v>759</v>
      </c>
      <c r="W874" t="s">
        <v>38</v>
      </c>
      <c r="X874" t="s">
        <v>760</v>
      </c>
      <c r="Y874" s="11" t="s">
        <v>761</v>
      </c>
      <c r="AB874" s="1">
        <v>258.35</v>
      </c>
      <c r="AC874">
        <v>4.0</v>
      </c>
      <c r="AD874">
        <v>3.0</v>
      </c>
      <c r="AE874">
        <f t="shared" si="28"/>
        <v>12</v>
      </c>
      <c r="AF874">
        <f t="shared" si="29"/>
        <v>21.52916667</v>
      </c>
      <c r="AG874" t="s">
        <v>764</v>
      </c>
      <c r="AH874" s="11" t="s">
        <v>765</v>
      </c>
      <c r="AI874" s="6">
        <v>180947.0</v>
      </c>
      <c r="AJ874" s="7">
        <v>300.0</v>
      </c>
      <c r="AK874" s="3">
        <f t="shared" si="30"/>
        <v>925.3764</v>
      </c>
      <c r="AL874" s="1">
        <f t="shared" si="9"/>
        <v>0.003471777579</v>
      </c>
      <c r="AM874" s="1">
        <v>225.0</v>
      </c>
      <c r="AN874" s="1">
        <v>192.0</v>
      </c>
    </row>
    <row r="875" ht="13.5" customHeight="1">
      <c r="A875" s="1">
        <v>400.0</v>
      </c>
      <c r="C875" s="6">
        <v>0.0284</v>
      </c>
      <c r="D875" s="2">
        <v>157.9</v>
      </c>
      <c r="E875" s="3">
        <f t="shared" si="2"/>
        <v>0.03511607042</v>
      </c>
      <c r="F875">
        <v>11.0</v>
      </c>
      <c r="I875" s="3">
        <f t="shared" si="3"/>
        <v>0.00008779017606</v>
      </c>
      <c r="J875">
        <f t="shared" si="4"/>
        <v>0.01136442408</v>
      </c>
      <c r="K875">
        <v>3.09</v>
      </c>
      <c r="L875" s="4"/>
      <c r="M875" t="s">
        <v>768</v>
      </c>
      <c r="N875" t="s">
        <v>758</v>
      </c>
      <c r="P875" s="1" t="s">
        <v>746</v>
      </c>
      <c r="Q875" s="5"/>
      <c r="S875" s="3">
        <f t="shared" si="40"/>
        <v>35.21126761</v>
      </c>
      <c r="U875" s="3">
        <f t="shared" si="27"/>
        <v>0.03511607042</v>
      </c>
      <c r="V875" t="s">
        <v>759</v>
      </c>
      <c r="W875" t="s">
        <v>38</v>
      </c>
      <c r="X875" t="s">
        <v>760</v>
      </c>
      <c r="Y875" s="11" t="s">
        <v>761</v>
      </c>
      <c r="AB875" s="1">
        <v>258.35</v>
      </c>
      <c r="AC875">
        <v>4.0</v>
      </c>
      <c r="AD875">
        <v>3.0</v>
      </c>
      <c r="AE875">
        <f t="shared" si="28"/>
        <v>12</v>
      </c>
      <c r="AF875">
        <f t="shared" si="29"/>
        <v>21.52916667</v>
      </c>
      <c r="AG875" t="s">
        <v>764</v>
      </c>
      <c r="AH875" s="11" t="s">
        <v>765</v>
      </c>
      <c r="AI875" s="6">
        <v>180947.0</v>
      </c>
      <c r="AJ875" s="7">
        <v>300.0</v>
      </c>
      <c r="AK875" s="3">
        <f t="shared" si="30"/>
        <v>24932.41</v>
      </c>
      <c r="AL875" s="1">
        <f t="shared" si="9"/>
        <v>0.01112174666</v>
      </c>
      <c r="AM875" s="1">
        <v>225.0</v>
      </c>
      <c r="AN875" s="1">
        <v>192.0</v>
      </c>
    </row>
    <row r="876" ht="13.5" customHeight="1">
      <c r="A876" s="1">
        <v>700.0</v>
      </c>
      <c r="C876" s="6">
        <v>0.0149</v>
      </c>
      <c r="D876" s="2">
        <v>318.8</v>
      </c>
      <c r="E876" s="3">
        <f t="shared" si="2"/>
        <v>0.4774725369</v>
      </c>
      <c r="F876">
        <v>11.0</v>
      </c>
      <c r="I876" s="3">
        <f t="shared" si="3"/>
        <v>0.0006821036242</v>
      </c>
      <c r="J876">
        <f t="shared" si="4"/>
        <v>0.1857869793</v>
      </c>
      <c r="K876">
        <v>2.57</v>
      </c>
      <c r="L876" s="4"/>
      <c r="M876" t="s">
        <v>768</v>
      </c>
      <c r="N876" t="s">
        <v>758</v>
      </c>
      <c r="P876" s="1" t="s">
        <v>746</v>
      </c>
      <c r="Q876" s="5"/>
      <c r="S876" s="3">
        <f t="shared" si="40"/>
        <v>67.11409396</v>
      </c>
      <c r="U876" s="3">
        <f t="shared" si="27"/>
        <v>0.4774725369</v>
      </c>
      <c r="V876" t="s">
        <v>759</v>
      </c>
      <c r="W876" t="s">
        <v>38</v>
      </c>
      <c r="X876" t="s">
        <v>760</v>
      </c>
      <c r="Y876" s="11" t="s">
        <v>761</v>
      </c>
      <c r="AB876" s="1">
        <v>258.35</v>
      </c>
      <c r="AC876">
        <v>4.0</v>
      </c>
      <c r="AD876">
        <v>3.0</v>
      </c>
      <c r="AE876">
        <f t="shared" si="28"/>
        <v>12</v>
      </c>
      <c r="AF876">
        <f t="shared" si="29"/>
        <v>21.52916667</v>
      </c>
      <c r="AG876" t="s">
        <v>764</v>
      </c>
      <c r="AH876" s="11" t="s">
        <v>765</v>
      </c>
      <c r="AI876" s="6">
        <v>180947.0</v>
      </c>
      <c r="AJ876" s="7">
        <v>300.0</v>
      </c>
      <c r="AK876" s="3">
        <f t="shared" si="30"/>
        <v>101633.44</v>
      </c>
      <c r="AL876" s="1">
        <f t="shared" si="9"/>
        <v>0.04460345233</v>
      </c>
      <c r="AM876" s="1">
        <v>225.0</v>
      </c>
      <c r="AN876" s="1">
        <v>192.0</v>
      </c>
    </row>
    <row r="877" ht="13.5" customHeight="1">
      <c r="A877" s="1">
        <v>1000.0</v>
      </c>
      <c r="C877" s="37">
        <v>0.00544</v>
      </c>
      <c r="D877" s="2">
        <v>224.0</v>
      </c>
      <c r="E877" s="3">
        <f t="shared" si="2"/>
        <v>0.9223529412</v>
      </c>
      <c r="F877">
        <v>11.0</v>
      </c>
      <c r="I877" s="3">
        <f t="shared" si="3"/>
        <v>0.0009223529412</v>
      </c>
      <c r="J877">
        <f t="shared" si="4"/>
        <v>0.2650439486</v>
      </c>
      <c r="K877">
        <v>3.48</v>
      </c>
      <c r="L877" s="4"/>
      <c r="M877" t="s">
        <v>768</v>
      </c>
      <c r="N877" t="s">
        <v>758</v>
      </c>
      <c r="P877" s="1" t="s">
        <v>746</v>
      </c>
      <c r="Q877" s="5"/>
      <c r="S877" s="3">
        <f t="shared" si="40"/>
        <v>183.8235294</v>
      </c>
      <c r="U877" s="3">
        <f t="shared" si="27"/>
        <v>0.9223529412</v>
      </c>
      <c r="V877" t="s">
        <v>759</v>
      </c>
      <c r="W877" t="s">
        <v>38</v>
      </c>
      <c r="X877" t="s">
        <v>760</v>
      </c>
      <c r="Y877" s="11" t="s">
        <v>761</v>
      </c>
      <c r="AA877" t="s">
        <v>769</v>
      </c>
      <c r="AB877" s="1">
        <v>258.35</v>
      </c>
      <c r="AC877">
        <v>4.0</v>
      </c>
      <c r="AD877">
        <v>3.0</v>
      </c>
      <c r="AE877">
        <f t="shared" si="28"/>
        <v>12</v>
      </c>
      <c r="AF877">
        <f t="shared" si="29"/>
        <v>21.52916667</v>
      </c>
      <c r="AG877" t="s">
        <v>764</v>
      </c>
      <c r="AH877" s="11" t="s">
        <v>765</v>
      </c>
      <c r="AI877" s="6">
        <v>180947.0</v>
      </c>
      <c r="AJ877" s="7">
        <v>300.0</v>
      </c>
      <c r="AK877" s="3">
        <f t="shared" si="30"/>
        <v>50176</v>
      </c>
      <c r="AL877" s="1">
        <f t="shared" si="9"/>
        <v>0.128887762</v>
      </c>
      <c r="AM877" s="1">
        <v>225.0</v>
      </c>
      <c r="AN877" s="1">
        <v>192.0</v>
      </c>
    </row>
    <row r="878" ht="13.5" customHeight="1">
      <c r="A878" s="1">
        <v>300.0</v>
      </c>
      <c r="C878" s="1">
        <v>0.2544</v>
      </c>
      <c r="D878" s="2">
        <v>388.0</v>
      </c>
      <c r="E878" s="3">
        <f t="shared" si="2"/>
        <v>0.01775283019</v>
      </c>
      <c r="F878" s="1">
        <v>9.0</v>
      </c>
      <c r="I878" s="3">
        <f t="shared" si="3"/>
        <v>0.00005917610063</v>
      </c>
      <c r="J878">
        <f t="shared" si="4"/>
        <v>0.08876415094</v>
      </c>
      <c r="K878">
        <v>0.2</v>
      </c>
      <c r="L878" s="4"/>
      <c r="M878" t="s">
        <v>770</v>
      </c>
      <c r="N878" t="s">
        <v>770</v>
      </c>
      <c r="P878" t="s">
        <v>770</v>
      </c>
      <c r="Q878" s="5"/>
      <c r="S878" s="3">
        <f t="shared" si="40"/>
        <v>3.93081761</v>
      </c>
      <c r="U878" s="3">
        <f t="shared" si="27"/>
        <v>0.01775283019</v>
      </c>
      <c r="V878" t="s">
        <v>185</v>
      </c>
      <c r="W878" t="s">
        <v>38</v>
      </c>
      <c r="X878" t="s">
        <v>771</v>
      </c>
      <c r="Y878" s="11" t="s">
        <v>772</v>
      </c>
      <c r="AA878" t="s">
        <v>773</v>
      </c>
      <c r="AB878" s="1">
        <v>4758.66</v>
      </c>
      <c r="AC878">
        <v>6.0</v>
      </c>
      <c r="AD878">
        <v>29.0</v>
      </c>
      <c r="AE878">
        <f t="shared" si="28"/>
        <v>174</v>
      </c>
      <c r="AF878">
        <f t="shared" si="29"/>
        <v>27.34862069</v>
      </c>
      <c r="AG878" t="s">
        <v>774</v>
      </c>
      <c r="AH878" s="11" t="s">
        <v>775</v>
      </c>
      <c r="AI878" s="6">
        <v>71689.0</v>
      </c>
      <c r="AJ878" s="7">
        <v>300.0</v>
      </c>
      <c r="AK878" s="3">
        <f t="shared" si="30"/>
        <v>150544</v>
      </c>
      <c r="AL878" s="1">
        <f t="shared" si="9"/>
        <v>0.01438679245</v>
      </c>
      <c r="AM878" s="1">
        <v>167.0</v>
      </c>
      <c r="AN878" s="1">
        <v>12.0</v>
      </c>
    </row>
    <row r="879" ht="13.5" customHeight="1">
      <c r="A879" s="1">
        <v>400.0</v>
      </c>
      <c r="C879" s="1">
        <v>0.0832</v>
      </c>
      <c r="D879" s="2">
        <v>327.0</v>
      </c>
      <c r="E879" s="3">
        <f t="shared" si="2"/>
        <v>0.05140817308</v>
      </c>
      <c r="F879" s="1">
        <v>9.0</v>
      </c>
      <c r="I879" s="3">
        <f t="shared" si="3"/>
        <v>0.0001285204327</v>
      </c>
      <c r="J879">
        <f t="shared" si="4"/>
        <v>0.2448008242</v>
      </c>
      <c r="K879">
        <v>0.21</v>
      </c>
      <c r="L879" s="4"/>
      <c r="M879" t="s">
        <v>770</v>
      </c>
      <c r="N879" t="s">
        <v>770</v>
      </c>
      <c r="P879" t="s">
        <v>770</v>
      </c>
      <c r="Q879" s="5"/>
      <c r="S879" s="3">
        <f t="shared" si="40"/>
        <v>12.01923077</v>
      </c>
      <c r="U879" s="3">
        <f t="shared" si="27"/>
        <v>0.05140817308</v>
      </c>
      <c r="V879" t="s">
        <v>185</v>
      </c>
      <c r="W879" t="s">
        <v>38</v>
      </c>
      <c r="X879" t="s">
        <v>771</v>
      </c>
      <c r="Y879" s="11" t="s">
        <v>772</v>
      </c>
      <c r="AB879" s="1">
        <v>4758.66</v>
      </c>
      <c r="AC879">
        <v>6.0</v>
      </c>
      <c r="AD879">
        <v>29.0</v>
      </c>
      <c r="AE879">
        <f t="shared" si="28"/>
        <v>174</v>
      </c>
      <c r="AF879">
        <f t="shared" si="29"/>
        <v>27.34862069</v>
      </c>
      <c r="AG879" t="s">
        <v>774</v>
      </c>
      <c r="AH879" s="11" t="s">
        <v>775</v>
      </c>
      <c r="AI879" s="6">
        <v>71689.0</v>
      </c>
      <c r="AJ879" s="7">
        <v>300.0</v>
      </c>
      <c r="AK879" s="3">
        <f t="shared" si="30"/>
        <v>106929</v>
      </c>
      <c r="AL879" s="1">
        <f t="shared" si="9"/>
        <v>0.05586080586</v>
      </c>
      <c r="AM879" s="1">
        <v>167.0</v>
      </c>
      <c r="AN879" s="1">
        <v>12.0</v>
      </c>
    </row>
    <row r="880" ht="13.5" customHeight="1">
      <c r="A880" s="1">
        <v>700.0</v>
      </c>
      <c r="C880" s="1">
        <v>0.0264</v>
      </c>
      <c r="D880" s="2">
        <v>311.0</v>
      </c>
      <c r="E880" s="3">
        <f t="shared" si="2"/>
        <v>0.256457197</v>
      </c>
      <c r="F880" s="1">
        <v>9.0</v>
      </c>
      <c r="I880" s="3">
        <f t="shared" si="3"/>
        <v>0.0003663674242</v>
      </c>
      <c r="J880">
        <f t="shared" si="4"/>
        <v>1.282285985</v>
      </c>
      <c r="K880">
        <v>0.2</v>
      </c>
      <c r="L880" s="4"/>
      <c r="M880" t="s">
        <v>770</v>
      </c>
      <c r="N880" t="s">
        <v>770</v>
      </c>
      <c r="P880" t="s">
        <v>770</v>
      </c>
      <c r="Q880" s="5"/>
      <c r="S880" s="3">
        <f t="shared" si="40"/>
        <v>37.87878788</v>
      </c>
      <c r="U880" s="3">
        <f t="shared" si="27"/>
        <v>0.256457197</v>
      </c>
      <c r="V880" t="s">
        <v>185</v>
      </c>
      <c r="W880" t="s">
        <v>38</v>
      </c>
      <c r="X880" t="s">
        <v>771</v>
      </c>
      <c r="Y880" s="11" t="s">
        <v>772</v>
      </c>
      <c r="AB880" s="1">
        <v>4758.66</v>
      </c>
      <c r="AC880">
        <v>6.0</v>
      </c>
      <c r="AD880">
        <v>29.0</v>
      </c>
      <c r="AE880">
        <f t="shared" si="28"/>
        <v>174</v>
      </c>
      <c r="AF880">
        <f t="shared" si="29"/>
        <v>27.34862069</v>
      </c>
      <c r="AG880" t="s">
        <v>774</v>
      </c>
      <c r="AH880" s="11" t="s">
        <v>775</v>
      </c>
      <c r="AI880" s="6">
        <v>71689.0</v>
      </c>
      <c r="AJ880" s="7">
        <v>300.0</v>
      </c>
      <c r="AK880" s="3">
        <f t="shared" si="30"/>
        <v>96721</v>
      </c>
      <c r="AL880" s="1">
        <f t="shared" si="9"/>
        <v>0.3234848485</v>
      </c>
      <c r="AM880" s="1">
        <v>167.0</v>
      </c>
      <c r="AN880" s="1">
        <v>12.0</v>
      </c>
    </row>
    <row r="881" ht="13.5" customHeight="1">
      <c r="A881" s="1">
        <v>300.0</v>
      </c>
      <c r="C881" s="1">
        <v>0.0042</v>
      </c>
      <c r="D881" s="2">
        <v>219.0</v>
      </c>
      <c r="E881" s="3">
        <f t="shared" si="2"/>
        <v>0.3425785714</v>
      </c>
      <c r="F881" s="1">
        <v>9.0</v>
      </c>
      <c r="I881" s="3">
        <f t="shared" si="3"/>
        <v>0.001141928571</v>
      </c>
      <c r="J881">
        <f t="shared" si="4"/>
        <v>0.067304238</v>
      </c>
      <c r="K881">
        <v>5.09</v>
      </c>
      <c r="L881" s="4"/>
      <c r="M881" t="s">
        <v>776</v>
      </c>
      <c r="N881" t="s">
        <v>777</v>
      </c>
      <c r="P881" t="s">
        <v>776</v>
      </c>
      <c r="Q881" s="5"/>
      <c r="S881" s="3">
        <f t="shared" si="40"/>
        <v>238.0952381</v>
      </c>
      <c r="U881" s="3">
        <f t="shared" si="27"/>
        <v>0.3425785714</v>
      </c>
      <c r="V881" t="s">
        <v>185</v>
      </c>
      <c r="W881" t="s">
        <v>38</v>
      </c>
      <c r="X881" t="s">
        <v>778</v>
      </c>
      <c r="Y881" s="11" t="s">
        <v>779</v>
      </c>
      <c r="AB881" s="1">
        <v>1045.95</v>
      </c>
      <c r="AC881">
        <v>4.0</v>
      </c>
      <c r="AD881">
        <v>8.0</v>
      </c>
      <c r="AE881">
        <f t="shared" si="28"/>
        <v>32</v>
      </c>
      <c r="AF881">
        <f t="shared" si="29"/>
        <v>32.6859375</v>
      </c>
      <c r="AG881" t="s">
        <v>780</v>
      </c>
      <c r="AH881" t="s">
        <v>781</v>
      </c>
      <c r="AI881" s="6">
        <v>73666.0</v>
      </c>
      <c r="AJ881" s="7">
        <v>294.0</v>
      </c>
      <c r="AK881" s="3">
        <f t="shared" si="30"/>
        <v>47961</v>
      </c>
      <c r="AL881" s="1">
        <f t="shared" si="9"/>
        <v>0.03424080831</v>
      </c>
      <c r="AM881" s="1">
        <v>140.0</v>
      </c>
      <c r="AN881" s="1">
        <v>32.0</v>
      </c>
    </row>
    <row r="882" ht="13.5" customHeight="1">
      <c r="A882" s="1">
        <v>300.0</v>
      </c>
      <c r="C882" s="1">
        <v>0.02314</v>
      </c>
      <c r="D882" s="2">
        <v>285.0</v>
      </c>
      <c r="E882" s="3">
        <f t="shared" si="2"/>
        <v>0.1053046672</v>
      </c>
      <c r="F882" s="1">
        <v>9.0</v>
      </c>
      <c r="I882" s="3">
        <f t="shared" si="3"/>
        <v>0.0003510155575</v>
      </c>
      <c r="J882">
        <f t="shared" si="4"/>
        <v>0.0116102169</v>
      </c>
      <c r="K882">
        <v>9.07</v>
      </c>
      <c r="L882" s="4"/>
      <c r="M882" t="s">
        <v>782</v>
      </c>
      <c r="N882" t="s">
        <v>783</v>
      </c>
      <c r="P882" t="s">
        <v>782</v>
      </c>
      <c r="Q882" s="5"/>
      <c r="S882" s="3">
        <f t="shared" si="40"/>
        <v>43.21521175</v>
      </c>
      <c r="U882" s="3">
        <f t="shared" si="27"/>
        <v>0.1053046672</v>
      </c>
      <c r="V882" t="s">
        <v>185</v>
      </c>
      <c r="W882" t="s">
        <v>38</v>
      </c>
      <c r="X882" t="s">
        <v>778</v>
      </c>
      <c r="Y882" s="11" t="s">
        <v>779</v>
      </c>
      <c r="AA882" t="s">
        <v>784</v>
      </c>
      <c r="AB882" s="1">
        <v>2027.01</v>
      </c>
      <c r="AC882">
        <v>8.0</v>
      </c>
      <c r="AD882">
        <v>8.0</v>
      </c>
      <c r="AE882">
        <f t="shared" si="28"/>
        <v>64</v>
      </c>
      <c r="AF882">
        <f t="shared" si="29"/>
        <v>31.67203125</v>
      </c>
      <c r="AG882" t="s">
        <v>785</v>
      </c>
      <c r="AH882" s="11" t="s">
        <v>786</v>
      </c>
      <c r="AI882" s="6">
        <v>68855.0</v>
      </c>
      <c r="AJ882" s="7">
        <v>300.0</v>
      </c>
      <c r="AK882" s="3">
        <f t="shared" si="30"/>
        <v>81225</v>
      </c>
      <c r="AL882" s="1">
        <f t="shared" si="9"/>
        <v>0.003487710585</v>
      </c>
      <c r="AM882" s="1">
        <v>65.0</v>
      </c>
      <c r="AN882" s="1">
        <v>16.0</v>
      </c>
    </row>
    <row r="883" ht="13.5" customHeight="1">
      <c r="A883" s="1">
        <v>300.0</v>
      </c>
      <c r="C883" s="1">
        <v>0.00433</v>
      </c>
      <c r="D883" s="2">
        <v>163.0</v>
      </c>
      <c r="E883" s="3">
        <f t="shared" si="2"/>
        <v>0.1840808314</v>
      </c>
      <c r="F883" s="1">
        <v>9.0</v>
      </c>
      <c r="I883" s="3">
        <f t="shared" si="3"/>
        <v>0.0006136027714</v>
      </c>
      <c r="J883">
        <f t="shared" si="4"/>
        <v>0.02727123428</v>
      </c>
      <c r="K883">
        <v>6.75</v>
      </c>
      <c r="L883" s="4"/>
      <c r="M883" t="s">
        <v>776</v>
      </c>
      <c r="N883" t="s">
        <v>787</v>
      </c>
      <c r="P883" t="s">
        <v>776</v>
      </c>
      <c r="Q883" s="5"/>
      <c r="S883" s="3">
        <f t="shared" si="40"/>
        <v>230.9468822</v>
      </c>
      <c r="U883" s="3">
        <f t="shared" si="27"/>
        <v>0.1840808314</v>
      </c>
      <c r="V883" t="s">
        <v>788</v>
      </c>
      <c r="W883" t="s">
        <v>38</v>
      </c>
      <c r="X883" t="s">
        <v>778</v>
      </c>
      <c r="Y883" s="11" t="s">
        <v>779</v>
      </c>
      <c r="AB883" s="1">
        <v>1045.95</v>
      </c>
      <c r="AC883">
        <v>4.0</v>
      </c>
      <c r="AD883">
        <v>8.0</v>
      </c>
      <c r="AE883">
        <f t="shared" si="28"/>
        <v>32</v>
      </c>
      <c r="AF883">
        <f t="shared" si="29"/>
        <v>32.6859375</v>
      </c>
      <c r="AG883" t="s">
        <v>780</v>
      </c>
      <c r="AH883" t="s">
        <v>781</v>
      </c>
      <c r="AI883" s="6">
        <v>73666.0</v>
      </c>
      <c r="AJ883" s="7">
        <v>294.0</v>
      </c>
      <c r="AK883" s="3">
        <f t="shared" si="30"/>
        <v>26569</v>
      </c>
      <c r="AL883" s="1">
        <f t="shared" si="9"/>
        <v>0.02504490634</v>
      </c>
      <c r="AM883" s="1">
        <v>140.0</v>
      </c>
      <c r="AN883" s="1">
        <v>32.0</v>
      </c>
    </row>
    <row r="884" ht="13.5" customHeight="1">
      <c r="A884" s="1">
        <v>300.0</v>
      </c>
      <c r="C884" s="1">
        <v>0.00321</v>
      </c>
      <c r="D884" s="2">
        <v>145.0</v>
      </c>
      <c r="E884" s="3">
        <f t="shared" si="2"/>
        <v>0.1964953271</v>
      </c>
      <c r="F884" s="1">
        <v>9.0</v>
      </c>
      <c r="I884" s="3">
        <f t="shared" si="3"/>
        <v>0.0006549844237</v>
      </c>
      <c r="J884" t="str">
        <f t="shared" si="4"/>
        <v/>
      </c>
      <c r="L884" s="4"/>
      <c r="M884" t="s">
        <v>776</v>
      </c>
      <c r="N884" t="s">
        <v>789</v>
      </c>
      <c r="P884" t="s">
        <v>776</v>
      </c>
      <c r="Q884" s="5"/>
      <c r="S884" s="3">
        <f t="shared" si="40"/>
        <v>311.5264798</v>
      </c>
      <c r="U884" s="3">
        <f t="shared" si="27"/>
        <v>0.1964953271</v>
      </c>
      <c r="V884" t="s">
        <v>790</v>
      </c>
      <c r="W884" t="s">
        <v>186</v>
      </c>
      <c r="X884" t="s">
        <v>778</v>
      </c>
      <c r="Y884" s="11" t="s">
        <v>779</v>
      </c>
      <c r="AB884" s="1">
        <v>1045.95</v>
      </c>
      <c r="AC884">
        <v>4.0</v>
      </c>
      <c r="AD884">
        <v>8.0</v>
      </c>
      <c r="AE884">
        <f t="shared" si="28"/>
        <v>32</v>
      </c>
      <c r="AF884">
        <f t="shared" si="29"/>
        <v>32.6859375</v>
      </c>
      <c r="AG884" t="s">
        <v>780</v>
      </c>
      <c r="AH884" t="s">
        <v>781</v>
      </c>
      <c r="AI884" s="6">
        <v>73666.0</v>
      </c>
      <c r="AJ884" s="7">
        <v>294.0</v>
      </c>
      <c r="AK884" s="3">
        <f t="shared" si="30"/>
        <v>21025</v>
      </c>
      <c r="AL884" s="1" t="str">
        <f t="shared" si="9"/>
        <v/>
      </c>
      <c r="AM884" s="1">
        <v>140.0</v>
      </c>
      <c r="AN884" s="1">
        <v>32.0</v>
      </c>
    </row>
    <row r="885" ht="13.5" customHeight="1">
      <c r="A885" s="1">
        <v>300.0</v>
      </c>
      <c r="C885" s="1">
        <v>0.0129</v>
      </c>
      <c r="D885" s="2">
        <v>-320.0</v>
      </c>
      <c r="E885" s="3">
        <f t="shared" si="2"/>
        <v>0.2381395349</v>
      </c>
      <c r="F885" s="1">
        <v>5.0</v>
      </c>
      <c r="I885" s="3">
        <f t="shared" si="3"/>
        <v>0.0007937984496</v>
      </c>
      <c r="J885">
        <f t="shared" si="4"/>
        <v>0.2939994258</v>
      </c>
      <c r="K885">
        <v>0.81</v>
      </c>
      <c r="L885" s="4"/>
      <c r="M885" t="s">
        <v>791</v>
      </c>
      <c r="N885" t="s">
        <v>792</v>
      </c>
      <c r="P885" t="s">
        <v>792</v>
      </c>
      <c r="Q885" s="5"/>
      <c r="S885" s="3">
        <f t="shared" si="40"/>
        <v>77.51937984</v>
      </c>
      <c r="U885" s="3">
        <f t="shared" si="27"/>
        <v>0.2381395349</v>
      </c>
      <c r="V885" t="s">
        <v>121</v>
      </c>
      <c r="W885" t="s">
        <v>38</v>
      </c>
      <c r="X885" t="s">
        <v>793</v>
      </c>
      <c r="Y885" s="11" t="s">
        <v>794</v>
      </c>
      <c r="AB885" s="1">
        <v>1233.18</v>
      </c>
      <c r="AC885">
        <v>1.0</v>
      </c>
      <c r="AD885">
        <v>48.0</v>
      </c>
      <c r="AE885">
        <f t="shared" si="28"/>
        <v>48</v>
      </c>
      <c r="AF885">
        <f t="shared" si="29"/>
        <v>25.69125</v>
      </c>
      <c r="AG885" t="s">
        <v>645</v>
      </c>
      <c r="AH885" s="11" t="s">
        <v>795</v>
      </c>
      <c r="AI885" s="6">
        <v>90177.0</v>
      </c>
      <c r="AJ885" s="7">
        <v>295.0</v>
      </c>
      <c r="AK885" s="3">
        <f t="shared" si="30"/>
        <v>102400</v>
      </c>
      <c r="AL885" s="1">
        <f t="shared" si="9"/>
        <v>0.07005455067</v>
      </c>
      <c r="AM885" s="1">
        <v>223.0</v>
      </c>
      <c r="AN885" s="1">
        <v>48.0</v>
      </c>
    </row>
    <row r="886" ht="13.5" customHeight="1">
      <c r="A886" s="1">
        <v>300.0</v>
      </c>
      <c r="C886" s="1">
        <v>0.00262</v>
      </c>
      <c r="D886" s="2">
        <v>-154.0</v>
      </c>
      <c r="E886" s="3">
        <f t="shared" si="2"/>
        <v>0.2715572519</v>
      </c>
      <c r="F886" s="1">
        <v>5.0</v>
      </c>
      <c r="I886" s="3">
        <f t="shared" si="3"/>
        <v>0.0009051908397</v>
      </c>
      <c r="J886">
        <f t="shared" si="4"/>
        <v>0.2233201085</v>
      </c>
      <c r="K886">
        <v>1.216</v>
      </c>
      <c r="L886" s="4"/>
      <c r="M886" t="s">
        <v>796</v>
      </c>
      <c r="N886" t="s">
        <v>792</v>
      </c>
      <c r="P886" t="s">
        <v>792</v>
      </c>
      <c r="Q886" s="5"/>
      <c r="S886" s="3">
        <f t="shared" si="40"/>
        <v>381.6793893</v>
      </c>
      <c r="U886" s="3">
        <f t="shared" si="27"/>
        <v>0.2715572519</v>
      </c>
      <c r="V886" t="s">
        <v>121</v>
      </c>
      <c r="W886" t="s">
        <v>38</v>
      </c>
      <c r="X886" t="s">
        <v>793</v>
      </c>
      <c r="Y886" s="11" t="s">
        <v>794</v>
      </c>
      <c r="AB886" s="1">
        <v>1233.18</v>
      </c>
      <c r="AC886">
        <v>1.0</v>
      </c>
      <c r="AD886">
        <v>48.0</v>
      </c>
      <c r="AE886">
        <f t="shared" si="28"/>
        <v>48</v>
      </c>
      <c r="AF886">
        <f t="shared" si="29"/>
        <v>25.69125</v>
      </c>
      <c r="AG886" t="s">
        <v>645</v>
      </c>
      <c r="AH886" s="11" t="s">
        <v>795</v>
      </c>
      <c r="AI886" s="6">
        <v>90177.0</v>
      </c>
      <c r="AJ886" s="7">
        <v>295.0</v>
      </c>
      <c r="AK886" s="3">
        <f t="shared" si="30"/>
        <v>23716</v>
      </c>
      <c r="AL886" s="1">
        <f t="shared" si="9"/>
        <v>0.2297609482</v>
      </c>
      <c r="AM886" s="1">
        <v>223.0</v>
      </c>
      <c r="AN886" s="1">
        <v>48.0</v>
      </c>
    </row>
    <row r="887" ht="13.5" customHeight="1">
      <c r="A887" s="1">
        <v>300.0</v>
      </c>
      <c r="C887" s="1">
        <v>0.00194</v>
      </c>
      <c r="D887" s="2">
        <v>-128.0</v>
      </c>
      <c r="E887" s="3">
        <f t="shared" si="2"/>
        <v>0.2533608247</v>
      </c>
      <c r="F887" s="1">
        <v>5.0</v>
      </c>
      <c r="I887" s="3">
        <f t="shared" si="3"/>
        <v>0.0008445360825</v>
      </c>
      <c r="J887">
        <f t="shared" si="4"/>
        <v>0.239019646</v>
      </c>
      <c r="K887">
        <v>1.06</v>
      </c>
      <c r="L887" s="4"/>
      <c r="M887" t="s">
        <v>797</v>
      </c>
      <c r="N887" t="s">
        <v>792</v>
      </c>
      <c r="P887" t="s">
        <v>792</v>
      </c>
      <c r="Q887" s="5"/>
      <c r="S887" s="3">
        <f t="shared" si="40"/>
        <v>515.4639175</v>
      </c>
      <c r="U887" s="3">
        <f t="shared" si="27"/>
        <v>0.2533608247</v>
      </c>
      <c r="V887" t="s">
        <v>121</v>
      </c>
      <c r="W887" t="s">
        <v>38</v>
      </c>
      <c r="X887" t="s">
        <v>793</v>
      </c>
      <c r="Y887" s="11" t="s">
        <v>794</v>
      </c>
      <c r="AB887" s="1">
        <v>1233.18</v>
      </c>
      <c r="AC887">
        <v>1.0</v>
      </c>
      <c r="AD887">
        <v>48.0</v>
      </c>
      <c r="AE887">
        <f t="shared" si="28"/>
        <v>48</v>
      </c>
      <c r="AF887">
        <f t="shared" si="29"/>
        <v>25.69125</v>
      </c>
      <c r="AG887" t="s">
        <v>645</v>
      </c>
      <c r="AH887" s="11" t="s">
        <v>795</v>
      </c>
      <c r="AI887" s="6">
        <v>90177.0</v>
      </c>
      <c r="AJ887" s="7">
        <v>295.0</v>
      </c>
      <c r="AK887" s="3">
        <f t="shared" si="30"/>
        <v>16384</v>
      </c>
      <c r="AL887" s="1">
        <f t="shared" si="9"/>
        <v>0.3559618751</v>
      </c>
      <c r="AM887" s="1">
        <v>223.0</v>
      </c>
      <c r="AN887" s="1">
        <v>48.0</v>
      </c>
    </row>
    <row r="888" ht="13.5" customHeight="1">
      <c r="A888" s="1">
        <v>300.0</v>
      </c>
      <c r="C888" s="1">
        <v>0.002817</v>
      </c>
      <c r="D888" s="2">
        <v>149.0</v>
      </c>
      <c r="E888" s="3">
        <f t="shared" si="2"/>
        <v>0.2364323749</v>
      </c>
      <c r="F888" s="1">
        <v>5.0</v>
      </c>
      <c r="I888" s="3">
        <f t="shared" si="3"/>
        <v>0.0007881079162</v>
      </c>
      <c r="J888">
        <f t="shared" si="4"/>
        <v>0.1182161874</v>
      </c>
      <c r="K888">
        <v>2.0</v>
      </c>
      <c r="L888" s="4"/>
      <c r="M888" t="s">
        <v>690</v>
      </c>
      <c r="N888" t="s">
        <v>798</v>
      </c>
      <c r="P888" t="s">
        <v>798</v>
      </c>
      <c r="Q888" s="5"/>
      <c r="S888" s="3">
        <f t="shared" si="40"/>
        <v>354.9875754</v>
      </c>
      <c r="U888" s="3">
        <f t="shared" si="27"/>
        <v>0.2364323749</v>
      </c>
      <c r="V888" t="s">
        <v>799</v>
      </c>
      <c r="W888" t="s">
        <v>38</v>
      </c>
      <c r="X888" t="s">
        <v>800</v>
      </c>
      <c r="Y888" s="11" t="s">
        <v>801</v>
      </c>
      <c r="AA888" t="s">
        <v>802</v>
      </c>
      <c r="AB888" s="1">
        <v>1254.12</v>
      </c>
      <c r="AC888">
        <v>1.0</v>
      </c>
      <c r="AD888">
        <v>54.0</v>
      </c>
      <c r="AE888">
        <f t="shared" si="28"/>
        <v>54</v>
      </c>
      <c r="AF888">
        <f t="shared" si="29"/>
        <v>23.22444444</v>
      </c>
      <c r="AG888" t="s">
        <v>695</v>
      </c>
      <c r="AH888" s="11" t="s">
        <v>696</v>
      </c>
      <c r="AI888" s="6">
        <v>94298.0</v>
      </c>
      <c r="AJ888" s="7">
        <v>300.0</v>
      </c>
      <c r="AK888" s="3">
        <f t="shared" si="30"/>
        <v>22201</v>
      </c>
      <c r="AL888" s="1">
        <f t="shared" si="9"/>
        <v>0.1299254526</v>
      </c>
      <c r="AM888" s="1">
        <v>223.0</v>
      </c>
      <c r="AN888" s="1">
        <v>48.0</v>
      </c>
    </row>
    <row r="889" ht="13.5" customHeight="1">
      <c r="A889" s="1">
        <v>400.0</v>
      </c>
      <c r="C889" s="1">
        <v>0.003049</v>
      </c>
      <c r="D889" s="2">
        <v>185.0</v>
      </c>
      <c r="E889" s="3">
        <f t="shared" si="2"/>
        <v>0.448999672</v>
      </c>
      <c r="F889" s="1">
        <v>5.0</v>
      </c>
      <c r="I889" s="3">
        <f t="shared" si="3"/>
        <v>0.00112249918</v>
      </c>
      <c r="J889">
        <f t="shared" si="4"/>
        <v>0.224499836</v>
      </c>
      <c r="K889">
        <v>2.0</v>
      </c>
      <c r="L889" s="4"/>
      <c r="M889" t="s">
        <v>690</v>
      </c>
      <c r="N889" t="s">
        <v>798</v>
      </c>
      <c r="P889" t="s">
        <v>798</v>
      </c>
      <c r="Q889" s="5"/>
      <c r="S889" s="3">
        <f t="shared" si="40"/>
        <v>327.9763857</v>
      </c>
      <c r="U889" s="3">
        <f t="shared" si="27"/>
        <v>0.448999672</v>
      </c>
      <c r="V889" t="s">
        <v>799</v>
      </c>
      <c r="W889" t="s">
        <v>38</v>
      </c>
      <c r="X889" t="s">
        <v>800</v>
      </c>
      <c r="Y889" s="11" t="s">
        <v>801</v>
      </c>
      <c r="AA889" t="s">
        <v>802</v>
      </c>
      <c r="AB889" s="1">
        <v>1254.12</v>
      </c>
      <c r="AC889">
        <v>1.0</v>
      </c>
      <c r="AD889">
        <v>54.0</v>
      </c>
      <c r="AE889">
        <f t="shared" si="28"/>
        <v>54</v>
      </c>
      <c r="AF889">
        <f t="shared" si="29"/>
        <v>23.22444444</v>
      </c>
      <c r="AG889" t="s">
        <v>695</v>
      </c>
      <c r="AH889" s="11" t="s">
        <v>696</v>
      </c>
      <c r="AI889" s="6">
        <v>94298.0</v>
      </c>
      <c r="AJ889" s="7">
        <v>300.0</v>
      </c>
      <c r="AK889" s="3">
        <f t="shared" si="30"/>
        <v>34225</v>
      </c>
      <c r="AL889" s="1">
        <f t="shared" si="9"/>
        <v>0.1600524762</v>
      </c>
      <c r="AM889" s="1">
        <v>223.0</v>
      </c>
      <c r="AN889" s="1">
        <v>48.0</v>
      </c>
    </row>
    <row r="890" ht="13.5" customHeight="1">
      <c r="A890" s="1">
        <v>700.0</v>
      </c>
      <c r="C890" s="1">
        <v>0.00463</v>
      </c>
      <c r="D890" s="2">
        <v>288.0</v>
      </c>
      <c r="E890" s="3">
        <f t="shared" si="2"/>
        <v>1.254012959</v>
      </c>
      <c r="F890" s="1">
        <v>5.0</v>
      </c>
      <c r="I890" s="3">
        <f t="shared" si="3"/>
        <v>0.001791447084</v>
      </c>
      <c r="J890">
        <f t="shared" si="4"/>
        <v>0.6270064795</v>
      </c>
      <c r="K890">
        <v>2.0</v>
      </c>
      <c r="L890" s="4"/>
      <c r="M890" t="s">
        <v>690</v>
      </c>
      <c r="N890" t="s">
        <v>798</v>
      </c>
      <c r="P890" t="s">
        <v>798</v>
      </c>
      <c r="Q890" s="5"/>
      <c r="S890" s="3">
        <f t="shared" si="40"/>
        <v>215.9827214</v>
      </c>
      <c r="U890" s="3">
        <f t="shared" si="27"/>
        <v>1.254012959</v>
      </c>
      <c r="V890" t="s">
        <v>799</v>
      </c>
      <c r="W890" t="s">
        <v>38</v>
      </c>
      <c r="X890" t="s">
        <v>800</v>
      </c>
      <c r="Y890" s="11" t="s">
        <v>801</v>
      </c>
      <c r="AA890" t="s">
        <v>802</v>
      </c>
      <c r="AB890" s="1">
        <v>1254.12</v>
      </c>
      <c r="AC890">
        <v>1.0</v>
      </c>
      <c r="AD890">
        <v>54.0</v>
      </c>
      <c r="AE890">
        <f t="shared" si="28"/>
        <v>54</v>
      </c>
      <c r="AF890">
        <f t="shared" si="29"/>
        <v>23.22444444</v>
      </c>
      <c r="AG890" t="s">
        <v>695</v>
      </c>
      <c r="AH890" s="11" t="s">
        <v>696</v>
      </c>
      <c r="AI890" s="6">
        <v>94298.0</v>
      </c>
      <c r="AJ890" s="7">
        <v>300.0</v>
      </c>
      <c r="AK890" s="3">
        <f t="shared" si="30"/>
        <v>82944</v>
      </c>
      <c r="AL890" s="1">
        <f t="shared" si="9"/>
        <v>0.1844492441</v>
      </c>
      <c r="AM890" s="1">
        <v>223.0</v>
      </c>
      <c r="AN890" s="1">
        <v>48.0</v>
      </c>
    </row>
    <row r="891" ht="13.5" customHeight="1">
      <c r="A891" s="1">
        <v>1000.0</v>
      </c>
      <c r="C891" s="1">
        <v>0.00625</v>
      </c>
      <c r="D891" s="2">
        <v>289.0</v>
      </c>
      <c r="E891" s="3">
        <f t="shared" si="2"/>
        <v>1.336336</v>
      </c>
      <c r="F891" s="1">
        <v>5.0</v>
      </c>
      <c r="I891" s="3">
        <f t="shared" si="3"/>
        <v>0.001336336</v>
      </c>
      <c r="J891">
        <f t="shared" si="4"/>
        <v>0.668168</v>
      </c>
      <c r="K891">
        <v>2.0</v>
      </c>
      <c r="L891" s="4"/>
      <c r="M891" t="s">
        <v>690</v>
      </c>
      <c r="N891" t="s">
        <v>798</v>
      </c>
      <c r="P891" t="s">
        <v>798</v>
      </c>
      <c r="Q891" s="5"/>
      <c r="S891" s="3">
        <f t="shared" si="40"/>
        <v>160</v>
      </c>
      <c r="U891" s="3">
        <f t="shared" si="27"/>
        <v>1.336336</v>
      </c>
      <c r="V891" t="s">
        <v>799</v>
      </c>
      <c r="W891" t="s">
        <v>38</v>
      </c>
      <c r="X891" t="s">
        <v>800</v>
      </c>
      <c r="Y891" s="11" t="s">
        <v>801</v>
      </c>
      <c r="AA891" t="s">
        <v>803</v>
      </c>
      <c r="AB891" s="1">
        <v>1254.12</v>
      </c>
      <c r="AC891">
        <v>1.0</v>
      </c>
      <c r="AD891">
        <v>54.0</v>
      </c>
      <c r="AE891">
        <f t="shared" si="28"/>
        <v>54</v>
      </c>
      <c r="AF891">
        <f t="shared" si="29"/>
        <v>23.22444444</v>
      </c>
      <c r="AG891" t="s">
        <v>695</v>
      </c>
      <c r="AH891" s="11" t="s">
        <v>696</v>
      </c>
      <c r="AI891" s="6">
        <v>94298.0</v>
      </c>
      <c r="AJ891" s="7">
        <v>300.0</v>
      </c>
      <c r="AK891" s="3">
        <f t="shared" si="30"/>
        <v>83521</v>
      </c>
      <c r="AL891" s="1">
        <f t="shared" si="9"/>
        <v>0.1952</v>
      </c>
      <c r="AM891" s="1">
        <v>223.0</v>
      </c>
      <c r="AN891" s="1">
        <v>48.0</v>
      </c>
    </row>
    <row r="892" ht="13.5" customHeight="1">
      <c r="A892" s="1">
        <v>300.0</v>
      </c>
      <c r="C892" s="1">
        <v>0.007764</v>
      </c>
      <c r="D892" s="2">
        <v>-78.9</v>
      </c>
      <c r="E892" s="3">
        <f t="shared" si="2"/>
        <v>0.02405413447</v>
      </c>
      <c r="F892" s="1">
        <v>5.0</v>
      </c>
      <c r="I892" s="3">
        <f t="shared" si="3"/>
        <v>0.00008018044822</v>
      </c>
      <c r="J892">
        <f t="shared" si="4"/>
        <v>0.01603608964</v>
      </c>
      <c r="K892">
        <v>1.5</v>
      </c>
      <c r="L892" s="4"/>
      <c r="M892" t="s">
        <v>804</v>
      </c>
      <c r="N892" t="s">
        <v>798</v>
      </c>
      <c r="P892" t="s">
        <v>798</v>
      </c>
      <c r="Q892" s="5"/>
      <c r="S892" s="3">
        <f t="shared" si="40"/>
        <v>128.7995878</v>
      </c>
      <c r="U892" s="3">
        <f t="shared" si="27"/>
        <v>0.02405413447</v>
      </c>
      <c r="V892" t="s">
        <v>799</v>
      </c>
      <c r="W892" t="s">
        <v>38</v>
      </c>
      <c r="X892" t="s">
        <v>800</v>
      </c>
      <c r="Y892" s="11" t="s">
        <v>801</v>
      </c>
      <c r="AB892" s="1">
        <v>1254.12</v>
      </c>
      <c r="AC892">
        <v>1.0</v>
      </c>
      <c r="AD892">
        <v>54.0</v>
      </c>
      <c r="AE892">
        <f t="shared" si="28"/>
        <v>54</v>
      </c>
      <c r="AF892">
        <f t="shared" si="29"/>
        <v>23.22444444</v>
      </c>
      <c r="AG892" t="s">
        <v>695</v>
      </c>
      <c r="AH892" s="11" t="s">
        <v>696</v>
      </c>
      <c r="AI892" s="6">
        <v>94298.0</v>
      </c>
      <c r="AJ892" s="7">
        <v>300.0</v>
      </c>
      <c r="AK892" s="3">
        <f t="shared" si="30"/>
        <v>6225.21</v>
      </c>
      <c r="AL892" s="1">
        <f t="shared" si="9"/>
        <v>0.06285419887</v>
      </c>
      <c r="AM892" s="1">
        <v>223.0</v>
      </c>
      <c r="AN892" s="1">
        <v>48.0</v>
      </c>
    </row>
    <row r="893" ht="13.5" customHeight="1">
      <c r="A893" s="1">
        <v>400.0</v>
      </c>
      <c r="C893" s="1">
        <v>0.007143</v>
      </c>
      <c r="D893" s="2">
        <v>-112.9</v>
      </c>
      <c r="E893" s="3">
        <f t="shared" si="2"/>
        <v>0.07137846843</v>
      </c>
      <c r="F893" s="1">
        <v>5.0</v>
      </c>
      <c r="I893" s="3">
        <f t="shared" si="3"/>
        <v>0.0001784461711</v>
      </c>
      <c r="J893">
        <f t="shared" si="4"/>
        <v>0.05098462031</v>
      </c>
      <c r="K893">
        <v>1.4</v>
      </c>
      <c r="L893" s="4"/>
      <c r="M893" t="s">
        <v>804</v>
      </c>
      <c r="N893" t="s">
        <v>798</v>
      </c>
      <c r="P893" t="s">
        <v>798</v>
      </c>
      <c r="Q893" s="5"/>
      <c r="S893" s="3">
        <f t="shared" si="40"/>
        <v>139.9972001</v>
      </c>
      <c r="U893" s="3">
        <f t="shared" si="27"/>
        <v>0.07137846843</v>
      </c>
      <c r="V893" t="s">
        <v>799</v>
      </c>
      <c r="W893" t="s">
        <v>38</v>
      </c>
      <c r="X893" t="s">
        <v>800</v>
      </c>
      <c r="Y893" s="11" t="s">
        <v>801</v>
      </c>
      <c r="AB893" s="1">
        <v>1254.12</v>
      </c>
      <c r="AC893">
        <v>1.0</v>
      </c>
      <c r="AD893">
        <v>54.0</v>
      </c>
      <c r="AE893">
        <f t="shared" si="28"/>
        <v>54</v>
      </c>
      <c r="AF893">
        <f t="shared" si="29"/>
        <v>23.22444444</v>
      </c>
      <c r="AG893" t="s">
        <v>695</v>
      </c>
      <c r="AH893" s="11" t="s">
        <v>696</v>
      </c>
      <c r="AI893" s="6">
        <v>94298.0</v>
      </c>
      <c r="AJ893" s="7">
        <v>300.0</v>
      </c>
      <c r="AK893" s="3">
        <f t="shared" si="30"/>
        <v>12746.41</v>
      </c>
      <c r="AL893" s="1">
        <f t="shared" si="9"/>
        <v>0.09759804804</v>
      </c>
      <c r="AM893" s="1">
        <v>223.0</v>
      </c>
      <c r="AN893" s="1">
        <v>48.0</v>
      </c>
    </row>
    <row r="894" ht="13.5" customHeight="1">
      <c r="A894" s="1">
        <v>700.0</v>
      </c>
      <c r="C894" s="1">
        <v>0.007418</v>
      </c>
      <c r="D894" s="2">
        <v>-219.0</v>
      </c>
      <c r="E894" s="3">
        <f t="shared" si="2"/>
        <v>0.4525842545</v>
      </c>
      <c r="F894" s="1">
        <v>5.0</v>
      </c>
      <c r="I894" s="3">
        <f t="shared" si="3"/>
        <v>0.000646548935</v>
      </c>
      <c r="J894">
        <f t="shared" si="4"/>
        <v>0.4114402314</v>
      </c>
      <c r="K894">
        <v>1.1</v>
      </c>
      <c r="L894" s="4"/>
      <c r="M894" t="s">
        <v>804</v>
      </c>
      <c r="N894" t="s">
        <v>798</v>
      </c>
      <c r="P894" t="s">
        <v>798</v>
      </c>
      <c r="Q894" s="5"/>
      <c r="S894" s="3">
        <f t="shared" si="40"/>
        <v>134.8072257</v>
      </c>
      <c r="U894" s="3">
        <f t="shared" si="27"/>
        <v>0.4525842545</v>
      </c>
      <c r="V894" t="s">
        <v>799</v>
      </c>
      <c r="W894" t="s">
        <v>38</v>
      </c>
      <c r="X894" t="s">
        <v>800</v>
      </c>
      <c r="Y894" s="11" t="s">
        <v>801</v>
      </c>
      <c r="AB894" s="1">
        <v>1254.12</v>
      </c>
      <c r="AC894">
        <v>1.0</v>
      </c>
      <c r="AD894">
        <v>54.0</v>
      </c>
      <c r="AE894">
        <f t="shared" si="28"/>
        <v>54</v>
      </c>
      <c r="AF894">
        <f t="shared" si="29"/>
        <v>23.22444444</v>
      </c>
      <c r="AG894" t="s">
        <v>695</v>
      </c>
      <c r="AH894" s="11" t="s">
        <v>696</v>
      </c>
      <c r="AI894" s="6">
        <v>94298.0</v>
      </c>
      <c r="AJ894" s="7">
        <v>300.0</v>
      </c>
      <c r="AK894" s="3">
        <f t="shared" si="30"/>
        <v>47961</v>
      </c>
      <c r="AL894" s="1">
        <f t="shared" si="9"/>
        <v>0.2093188559</v>
      </c>
      <c r="AM894" s="1">
        <v>223.0</v>
      </c>
      <c r="AN894" s="1">
        <v>48.0</v>
      </c>
    </row>
    <row r="895" ht="13.5" customHeight="1">
      <c r="A895" s="1">
        <v>1000.0</v>
      </c>
      <c r="C895" s="1">
        <v>0.00735</v>
      </c>
      <c r="D895" s="2">
        <v>-266.0</v>
      </c>
      <c r="E895" s="3">
        <f t="shared" si="2"/>
        <v>0.9626666667</v>
      </c>
      <c r="F895" s="1">
        <v>5.0</v>
      </c>
      <c r="I895" s="3">
        <f t="shared" si="3"/>
        <v>0.0009626666667</v>
      </c>
      <c r="J895">
        <f t="shared" si="4"/>
        <v>0.9626666667</v>
      </c>
      <c r="K895">
        <v>1.0</v>
      </c>
      <c r="L895" s="4"/>
      <c r="M895" t="s">
        <v>804</v>
      </c>
      <c r="N895" t="s">
        <v>798</v>
      </c>
      <c r="P895" t="s">
        <v>798</v>
      </c>
      <c r="Q895" s="5"/>
      <c r="S895" s="3">
        <f t="shared" si="40"/>
        <v>136.0544218</v>
      </c>
      <c r="U895" s="3">
        <f t="shared" si="27"/>
        <v>0.9626666667</v>
      </c>
      <c r="V895" t="s">
        <v>799</v>
      </c>
      <c r="W895" t="s">
        <v>38</v>
      </c>
      <c r="X895" t="s">
        <v>800</v>
      </c>
      <c r="Y895" s="11" t="s">
        <v>801</v>
      </c>
      <c r="AA895" t="s">
        <v>805</v>
      </c>
      <c r="AB895" s="1">
        <v>1254.12</v>
      </c>
      <c r="AC895">
        <v>1.0</v>
      </c>
      <c r="AD895">
        <v>54.0</v>
      </c>
      <c r="AE895">
        <f t="shared" si="28"/>
        <v>54</v>
      </c>
      <c r="AF895">
        <f t="shared" si="29"/>
        <v>23.22444444</v>
      </c>
      <c r="AG895" t="s">
        <v>695</v>
      </c>
      <c r="AH895" s="11" t="s">
        <v>696</v>
      </c>
      <c r="AI895" s="6">
        <v>94298.0</v>
      </c>
      <c r="AJ895" s="7">
        <v>300.0</v>
      </c>
      <c r="AK895" s="3">
        <f t="shared" si="30"/>
        <v>70756</v>
      </c>
      <c r="AL895" s="1">
        <f t="shared" si="9"/>
        <v>0.3319727891</v>
      </c>
      <c r="AM895" s="1">
        <v>223.0</v>
      </c>
      <c r="AN895" s="1">
        <v>48.0</v>
      </c>
    </row>
    <row r="896" ht="13.5" customHeight="1">
      <c r="A896" s="1">
        <v>300.0</v>
      </c>
      <c r="C896" s="6">
        <v>0.0111</v>
      </c>
      <c r="D896" s="2">
        <v>-188.6</v>
      </c>
      <c r="E896" s="3">
        <f t="shared" si="2"/>
        <v>0.09613502703</v>
      </c>
      <c r="F896" s="1">
        <v>5.0</v>
      </c>
      <c r="I896" s="3">
        <f t="shared" si="3"/>
        <v>0.0003204500901</v>
      </c>
      <c r="J896" t="str">
        <f t="shared" si="4"/>
        <v/>
      </c>
      <c r="L896" s="4"/>
      <c r="M896" t="s">
        <v>806</v>
      </c>
      <c r="N896" t="s">
        <v>806</v>
      </c>
      <c r="P896" t="s">
        <v>807</v>
      </c>
      <c r="Q896" s="5"/>
      <c r="S896" s="3">
        <f t="shared" si="40"/>
        <v>90.09009009</v>
      </c>
      <c r="U896" s="3">
        <f t="shared" si="27"/>
        <v>0.09613502703</v>
      </c>
      <c r="V896" t="s">
        <v>808</v>
      </c>
      <c r="W896" t="s">
        <v>38</v>
      </c>
      <c r="X896" t="s">
        <v>809</v>
      </c>
      <c r="Y896" s="11" t="s">
        <v>810</v>
      </c>
      <c r="Z896" t="s">
        <v>811</v>
      </c>
      <c r="AA896" t="s">
        <v>805</v>
      </c>
      <c r="AB896" s="1">
        <v>1595.46</v>
      </c>
      <c r="AC896" s="1">
        <v>1.0</v>
      </c>
      <c r="AD896" s="1">
        <v>54.0</v>
      </c>
      <c r="AE896">
        <f t="shared" si="28"/>
        <v>54</v>
      </c>
      <c r="AF896">
        <f t="shared" si="29"/>
        <v>29.54555556</v>
      </c>
      <c r="AG896" s="1" t="s">
        <v>812</v>
      </c>
      <c r="AH896" s="11" t="s">
        <v>813</v>
      </c>
      <c r="AI896" s="6">
        <v>161949.0</v>
      </c>
      <c r="AJ896" s="7">
        <v>300.0</v>
      </c>
      <c r="AK896" s="3">
        <f t="shared" si="30"/>
        <v>35569.96</v>
      </c>
      <c r="AL896" s="1" t="str">
        <f t="shared" si="9"/>
        <v/>
      </c>
      <c r="AM896" s="1">
        <v>223.0</v>
      </c>
      <c r="AN896" s="1">
        <v>48.0</v>
      </c>
    </row>
    <row r="897" ht="13.5" customHeight="1">
      <c r="A897" s="1">
        <v>400.0</v>
      </c>
      <c r="C897" s="6">
        <v>0.0115</v>
      </c>
      <c r="D897" s="2">
        <v>-233.0</v>
      </c>
      <c r="E897" s="3">
        <f t="shared" si="2"/>
        <v>0.1888313043</v>
      </c>
      <c r="F897" s="1">
        <v>5.0</v>
      </c>
      <c r="I897" s="3">
        <f t="shared" si="3"/>
        <v>0.0004720782609</v>
      </c>
      <c r="J897" t="str">
        <f t="shared" si="4"/>
        <v/>
      </c>
      <c r="L897" s="4"/>
      <c r="M897" t="s">
        <v>806</v>
      </c>
      <c r="N897" t="s">
        <v>806</v>
      </c>
      <c r="P897" t="s">
        <v>807</v>
      </c>
      <c r="Q897" s="5"/>
      <c r="S897" s="3">
        <f t="shared" si="40"/>
        <v>86.95652174</v>
      </c>
      <c r="U897" s="3">
        <f t="shared" si="27"/>
        <v>0.1888313043</v>
      </c>
      <c r="V897" t="s">
        <v>808</v>
      </c>
      <c r="W897" t="s">
        <v>38</v>
      </c>
      <c r="X897" t="s">
        <v>809</v>
      </c>
      <c r="Y897" s="11" t="s">
        <v>810</v>
      </c>
      <c r="AB897" s="1">
        <v>1595.46</v>
      </c>
      <c r="AC897" s="1">
        <v>1.0</v>
      </c>
      <c r="AD897" s="1">
        <v>54.0</v>
      </c>
      <c r="AE897">
        <f t="shared" si="28"/>
        <v>54</v>
      </c>
      <c r="AF897">
        <f t="shared" si="29"/>
        <v>29.54555556</v>
      </c>
      <c r="AG897" s="1" t="s">
        <v>812</v>
      </c>
      <c r="AH897" s="11" t="s">
        <v>813</v>
      </c>
      <c r="AI897" s="6">
        <v>161949.0</v>
      </c>
      <c r="AJ897" s="7">
        <v>300.0</v>
      </c>
      <c r="AK897" s="3">
        <f t="shared" si="30"/>
        <v>54289</v>
      </c>
      <c r="AL897" s="1" t="str">
        <f t="shared" si="9"/>
        <v/>
      </c>
      <c r="AM897" s="1">
        <v>223.0</v>
      </c>
      <c r="AN897" s="1">
        <v>48.0</v>
      </c>
    </row>
    <row r="898" ht="13.5" customHeight="1">
      <c r="A898" s="1">
        <v>700.0</v>
      </c>
      <c r="C898" s="6">
        <v>0.00694</v>
      </c>
      <c r="D898" s="2">
        <v>-138.0</v>
      </c>
      <c r="E898" s="3">
        <f t="shared" si="2"/>
        <v>0.1920864553</v>
      </c>
      <c r="F898" s="1">
        <v>5.0</v>
      </c>
      <c r="I898" s="3">
        <f t="shared" si="3"/>
        <v>0.0002744092219</v>
      </c>
      <c r="J898" t="str">
        <f t="shared" si="4"/>
        <v/>
      </c>
      <c r="L898" s="4"/>
      <c r="M898" t="s">
        <v>806</v>
      </c>
      <c r="N898" t="s">
        <v>806</v>
      </c>
      <c r="P898" t="s">
        <v>807</v>
      </c>
      <c r="Q898" s="5"/>
      <c r="S898" s="3">
        <f t="shared" si="40"/>
        <v>144.092219</v>
      </c>
      <c r="U898" s="3">
        <f t="shared" si="27"/>
        <v>0.1920864553</v>
      </c>
      <c r="V898" t="s">
        <v>808</v>
      </c>
      <c r="W898" t="s">
        <v>38</v>
      </c>
      <c r="X898" t="s">
        <v>809</v>
      </c>
      <c r="Y898" s="11" t="s">
        <v>810</v>
      </c>
      <c r="AA898" t="s">
        <v>814</v>
      </c>
      <c r="AB898" s="1">
        <v>1595.46</v>
      </c>
      <c r="AC898" s="1">
        <v>1.0</v>
      </c>
      <c r="AD898" s="1">
        <v>54.0</v>
      </c>
      <c r="AE898">
        <f t="shared" si="28"/>
        <v>54</v>
      </c>
      <c r="AF898">
        <f t="shared" si="29"/>
        <v>29.54555556</v>
      </c>
      <c r="AG898" s="1" t="s">
        <v>812</v>
      </c>
      <c r="AH898" s="11" t="s">
        <v>813</v>
      </c>
      <c r="AI898" s="6">
        <v>161949.0</v>
      </c>
      <c r="AJ898" s="7">
        <v>300.0</v>
      </c>
      <c r="AK898" s="3">
        <f t="shared" si="30"/>
        <v>19044</v>
      </c>
      <c r="AL898" s="1" t="str">
        <f t="shared" si="9"/>
        <v/>
      </c>
      <c r="AM898" s="1">
        <v>223.0</v>
      </c>
      <c r="AN898" s="1">
        <v>48.0</v>
      </c>
    </row>
    <row r="899" ht="13.5" customHeight="1">
      <c r="A899" s="1">
        <v>300.0</v>
      </c>
      <c r="C899" s="6">
        <v>7.86E-4</v>
      </c>
      <c r="D899" s="2">
        <v>-71.9</v>
      </c>
      <c r="E899" s="3">
        <f t="shared" si="2"/>
        <v>0.1973133588</v>
      </c>
      <c r="F899" s="1">
        <v>5.0</v>
      </c>
      <c r="I899" s="3">
        <f t="shared" si="3"/>
        <v>0.0006577111959</v>
      </c>
      <c r="J899" t="str">
        <f t="shared" si="4"/>
        <v/>
      </c>
      <c r="L899" s="4"/>
      <c r="M899" t="s">
        <v>792</v>
      </c>
      <c r="N899" t="s">
        <v>792</v>
      </c>
      <c r="P899" t="s">
        <v>815</v>
      </c>
      <c r="Q899" s="5"/>
      <c r="S899" s="3">
        <f t="shared" si="40"/>
        <v>1272.264631</v>
      </c>
      <c r="U899" s="3">
        <f t="shared" si="27"/>
        <v>0.1973133588</v>
      </c>
      <c r="V899" t="s">
        <v>808</v>
      </c>
      <c r="W899" t="s">
        <v>38</v>
      </c>
      <c r="X899" t="s">
        <v>809</v>
      </c>
      <c r="Y899" s="11" t="s">
        <v>810</v>
      </c>
      <c r="AB899" s="1">
        <v>1233.18</v>
      </c>
      <c r="AC899">
        <v>1.0</v>
      </c>
      <c r="AD899">
        <v>54.0</v>
      </c>
      <c r="AE899">
        <f t="shared" si="28"/>
        <v>54</v>
      </c>
      <c r="AF899">
        <f t="shared" si="29"/>
        <v>22.83666667</v>
      </c>
      <c r="AG899" t="s">
        <v>645</v>
      </c>
      <c r="AH899" s="11" t="s">
        <v>795</v>
      </c>
      <c r="AI899" s="6">
        <v>90177.0</v>
      </c>
      <c r="AJ899" s="7">
        <v>295.0</v>
      </c>
      <c r="AK899" s="3">
        <f t="shared" si="30"/>
        <v>5169.61</v>
      </c>
      <c r="AL899" s="1" t="str">
        <f t="shared" si="9"/>
        <v/>
      </c>
      <c r="AM899" s="1">
        <v>223.0</v>
      </c>
      <c r="AN899" s="1">
        <v>48.0</v>
      </c>
    </row>
    <row r="900" ht="13.5" customHeight="1">
      <c r="A900" s="1">
        <v>400.0</v>
      </c>
      <c r="C900" s="6">
        <v>9.14E-4</v>
      </c>
      <c r="D900" s="2">
        <v>-94.9</v>
      </c>
      <c r="E900" s="3">
        <f t="shared" si="2"/>
        <v>0.394136105</v>
      </c>
      <c r="F900" s="1">
        <v>5.0</v>
      </c>
      <c r="I900" s="3">
        <f t="shared" si="3"/>
        <v>0.0009853402626</v>
      </c>
      <c r="J900" t="str">
        <f t="shared" si="4"/>
        <v/>
      </c>
      <c r="L900" s="4"/>
      <c r="M900" t="s">
        <v>792</v>
      </c>
      <c r="N900" t="s">
        <v>792</v>
      </c>
      <c r="P900" t="s">
        <v>815</v>
      </c>
      <c r="Q900" s="5"/>
      <c r="S900" s="3">
        <f t="shared" si="40"/>
        <v>1094.091904</v>
      </c>
      <c r="U900" s="3">
        <f t="shared" si="27"/>
        <v>0.394136105</v>
      </c>
      <c r="V900" t="s">
        <v>808</v>
      </c>
      <c r="W900" t="s">
        <v>38</v>
      </c>
      <c r="X900" t="s">
        <v>809</v>
      </c>
      <c r="Y900" s="11" t="s">
        <v>810</v>
      </c>
      <c r="AB900" s="1">
        <v>1233.18</v>
      </c>
      <c r="AC900">
        <v>1.0</v>
      </c>
      <c r="AD900">
        <v>54.0</v>
      </c>
      <c r="AE900">
        <f t="shared" si="28"/>
        <v>54</v>
      </c>
      <c r="AF900">
        <f t="shared" si="29"/>
        <v>22.83666667</v>
      </c>
      <c r="AG900" t="s">
        <v>645</v>
      </c>
      <c r="AH900" s="11" t="s">
        <v>795</v>
      </c>
      <c r="AI900" s="6">
        <v>90177.0</v>
      </c>
      <c r="AJ900" s="7">
        <v>295.0</v>
      </c>
      <c r="AK900" s="3">
        <f t="shared" si="30"/>
        <v>9006.01</v>
      </c>
      <c r="AL900" s="1" t="str">
        <f t="shared" si="9"/>
        <v/>
      </c>
      <c r="AM900" s="1">
        <v>223.0</v>
      </c>
      <c r="AN900" s="1">
        <v>48.0</v>
      </c>
    </row>
    <row r="901" ht="13.5" customHeight="1">
      <c r="A901" s="1">
        <v>700.0</v>
      </c>
      <c r="C901" s="6">
        <v>0.00141</v>
      </c>
      <c r="D901" s="2">
        <v>-139.0</v>
      </c>
      <c r="E901" s="3">
        <f t="shared" si="2"/>
        <v>0.9591985816</v>
      </c>
      <c r="F901" s="1">
        <v>5.0</v>
      </c>
      <c r="I901" s="3">
        <f t="shared" si="3"/>
        <v>0.001370283688</v>
      </c>
      <c r="J901" t="str">
        <f t="shared" si="4"/>
        <v/>
      </c>
      <c r="L901" s="4"/>
      <c r="M901" t="s">
        <v>792</v>
      </c>
      <c r="N901" t="s">
        <v>792</v>
      </c>
      <c r="P901" t="s">
        <v>815</v>
      </c>
      <c r="Q901" s="5"/>
      <c r="S901" s="3">
        <f t="shared" si="40"/>
        <v>709.2198582</v>
      </c>
      <c r="U901" s="3">
        <f t="shared" si="27"/>
        <v>0.9591985816</v>
      </c>
      <c r="V901" t="s">
        <v>808</v>
      </c>
      <c r="W901" t="s">
        <v>38</v>
      </c>
      <c r="X901" t="s">
        <v>809</v>
      </c>
      <c r="Y901" s="11" t="s">
        <v>810</v>
      </c>
      <c r="AB901" s="1">
        <v>1233.18</v>
      </c>
      <c r="AC901">
        <v>1.0</v>
      </c>
      <c r="AD901">
        <v>54.0</v>
      </c>
      <c r="AE901">
        <f t="shared" si="28"/>
        <v>54</v>
      </c>
      <c r="AF901">
        <f t="shared" si="29"/>
        <v>22.83666667</v>
      </c>
      <c r="AG901" t="s">
        <v>645</v>
      </c>
      <c r="AH901" s="11" t="s">
        <v>795</v>
      </c>
      <c r="AI901" s="6">
        <v>90177.0</v>
      </c>
      <c r="AJ901" s="7">
        <v>295.0</v>
      </c>
      <c r="AK901" s="3">
        <f t="shared" si="30"/>
        <v>19321</v>
      </c>
      <c r="AL901" s="1" t="str">
        <f t="shared" si="9"/>
        <v/>
      </c>
      <c r="AM901" s="1">
        <v>223.0</v>
      </c>
      <c r="AN901" s="1">
        <v>48.0</v>
      </c>
    </row>
    <row r="902" ht="13.5" customHeight="1">
      <c r="A902" s="1">
        <v>300.0</v>
      </c>
      <c r="C902" s="6">
        <v>6.69E-4</v>
      </c>
      <c r="D902" s="2">
        <v>-62.0</v>
      </c>
      <c r="E902" s="3">
        <f t="shared" si="2"/>
        <v>0.1723766816</v>
      </c>
      <c r="F902" s="1">
        <v>5.0</v>
      </c>
      <c r="I902" s="3">
        <f t="shared" si="3"/>
        <v>0.0005745889387</v>
      </c>
      <c r="J902" t="str">
        <f t="shared" si="4"/>
        <v/>
      </c>
      <c r="L902" s="4"/>
      <c r="M902" t="s">
        <v>690</v>
      </c>
      <c r="N902" t="s">
        <v>690</v>
      </c>
      <c r="P902" t="s">
        <v>798</v>
      </c>
      <c r="Q902" s="5"/>
      <c r="S902" s="3">
        <f t="shared" si="40"/>
        <v>1494.768311</v>
      </c>
      <c r="U902" s="3">
        <f t="shared" si="27"/>
        <v>0.1723766816</v>
      </c>
      <c r="V902" t="s">
        <v>808</v>
      </c>
      <c r="W902" t="s">
        <v>38</v>
      </c>
      <c r="X902" t="s">
        <v>809</v>
      </c>
      <c r="Y902" s="11" t="s">
        <v>810</v>
      </c>
      <c r="AB902" s="1">
        <v>1254.12</v>
      </c>
      <c r="AC902">
        <v>1.0</v>
      </c>
      <c r="AD902">
        <v>54.0</v>
      </c>
      <c r="AE902">
        <f t="shared" si="28"/>
        <v>54</v>
      </c>
      <c r="AF902">
        <f t="shared" si="29"/>
        <v>23.22444444</v>
      </c>
      <c r="AG902" t="s">
        <v>695</v>
      </c>
      <c r="AH902" s="11" t="s">
        <v>696</v>
      </c>
      <c r="AI902" s="6">
        <v>94298.0</v>
      </c>
      <c r="AJ902" s="7">
        <v>300.0</v>
      </c>
      <c r="AK902" s="3">
        <f t="shared" si="30"/>
        <v>3844</v>
      </c>
      <c r="AL902" s="1" t="str">
        <f t="shared" si="9"/>
        <v/>
      </c>
      <c r="AM902" s="1">
        <v>223.0</v>
      </c>
      <c r="AN902" s="1">
        <v>48.0</v>
      </c>
    </row>
    <row r="903" ht="13.5" customHeight="1">
      <c r="A903" s="1">
        <v>400.0</v>
      </c>
      <c r="C903" s="6">
        <v>8.4E-4</v>
      </c>
      <c r="D903" s="2">
        <v>-100.8</v>
      </c>
      <c r="E903" s="3">
        <f t="shared" si="2"/>
        <v>0.48384</v>
      </c>
      <c r="F903" s="1">
        <v>5.0</v>
      </c>
      <c r="I903" s="3">
        <f t="shared" si="3"/>
        <v>0.0012096</v>
      </c>
      <c r="J903" t="str">
        <f t="shared" si="4"/>
        <v/>
      </c>
      <c r="L903" s="4"/>
      <c r="M903" t="s">
        <v>690</v>
      </c>
      <c r="N903" t="s">
        <v>690</v>
      </c>
      <c r="P903" t="s">
        <v>798</v>
      </c>
      <c r="Q903" s="5"/>
      <c r="S903" s="3">
        <f t="shared" si="40"/>
        <v>1190.47619</v>
      </c>
      <c r="U903" s="3">
        <f t="shared" si="27"/>
        <v>0.48384</v>
      </c>
      <c r="V903" t="s">
        <v>808</v>
      </c>
      <c r="W903" t="s">
        <v>38</v>
      </c>
      <c r="X903" t="s">
        <v>809</v>
      </c>
      <c r="Y903" s="11" t="s">
        <v>810</v>
      </c>
      <c r="AB903" s="1">
        <v>1254.12</v>
      </c>
      <c r="AC903">
        <v>1.0</v>
      </c>
      <c r="AD903">
        <v>54.0</v>
      </c>
      <c r="AE903">
        <f t="shared" si="28"/>
        <v>54</v>
      </c>
      <c r="AF903">
        <f t="shared" si="29"/>
        <v>23.22444444</v>
      </c>
      <c r="AG903" t="s">
        <v>695</v>
      </c>
      <c r="AH903" s="11" t="s">
        <v>696</v>
      </c>
      <c r="AI903" s="6">
        <v>94298.0</v>
      </c>
      <c r="AJ903" s="7">
        <v>300.0</v>
      </c>
      <c r="AK903" s="3">
        <f t="shared" si="30"/>
        <v>10160.64</v>
      </c>
      <c r="AL903" s="1" t="str">
        <f t="shared" si="9"/>
        <v/>
      </c>
      <c r="AM903" s="1">
        <v>223.0</v>
      </c>
      <c r="AN903" s="1">
        <v>48.0</v>
      </c>
    </row>
    <row r="904" ht="13.5" customHeight="1">
      <c r="A904" s="1">
        <v>700.0</v>
      </c>
      <c r="C904" s="6">
        <v>0.00141</v>
      </c>
      <c r="D904" s="2">
        <v>-186.0</v>
      </c>
      <c r="E904" s="3">
        <f t="shared" si="2"/>
        <v>1.717531915</v>
      </c>
      <c r="F904" s="1">
        <v>5.0</v>
      </c>
      <c r="I904" s="3">
        <f t="shared" si="3"/>
        <v>0.002453617021</v>
      </c>
      <c r="J904" t="str">
        <f t="shared" si="4"/>
        <v/>
      </c>
      <c r="L904" s="4"/>
      <c r="M904" t="s">
        <v>690</v>
      </c>
      <c r="N904" t="s">
        <v>690</v>
      </c>
      <c r="P904" t="s">
        <v>798</v>
      </c>
      <c r="Q904" s="5"/>
      <c r="S904" s="3">
        <f t="shared" si="40"/>
        <v>709.2198582</v>
      </c>
      <c r="U904" s="3">
        <f t="shared" si="27"/>
        <v>1.717531915</v>
      </c>
      <c r="V904" t="s">
        <v>808</v>
      </c>
      <c r="W904" t="s">
        <v>38</v>
      </c>
      <c r="X904" t="s">
        <v>809</v>
      </c>
      <c r="Y904" s="11" t="s">
        <v>810</v>
      </c>
      <c r="AB904" s="1">
        <v>1254.12</v>
      </c>
      <c r="AC904">
        <v>1.0</v>
      </c>
      <c r="AD904">
        <v>54.0</v>
      </c>
      <c r="AE904">
        <f t="shared" si="28"/>
        <v>54</v>
      </c>
      <c r="AF904">
        <f t="shared" si="29"/>
        <v>23.22444444</v>
      </c>
      <c r="AG904" t="s">
        <v>695</v>
      </c>
      <c r="AH904" s="11" t="s">
        <v>696</v>
      </c>
      <c r="AI904" s="6">
        <v>94298.0</v>
      </c>
      <c r="AJ904" s="7">
        <v>300.0</v>
      </c>
      <c r="AK904" s="3">
        <f t="shared" si="30"/>
        <v>34596</v>
      </c>
      <c r="AL904" s="1" t="str">
        <f t="shared" si="9"/>
        <v/>
      </c>
      <c r="AM904" s="1">
        <v>223.0</v>
      </c>
      <c r="AN904" s="1">
        <v>48.0</v>
      </c>
    </row>
    <row r="905" ht="13.5" customHeight="1">
      <c r="A905" s="1">
        <v>300.0</v>
      </c>
      <c r="C905" s="6">
        <v>0.00122</v>
      </c>
      <c r="D905" s="2">
        <v>-49.3</v>
      </c>
      <c r="E905" s="3">
        <f t="shared" si="2"/>
        <v>0.05976614754</v>
      </c>
      <c r="F905" s="1">
        <v>5.0</v>
      </c>
      <c r="I905" s="3">
        <f t="shared" si="3"/>
        <v>0.0001992204918</v>
      </c>
      <c r="J905" t="str">
        <f t="shared" si="4"/>
        <v/>
      </c>
      <c r="L905" s="4"/>
      <c r="M905" t="s">
        <v>816</v>
      </c>
      <c r="N905" t="s">
        <v>816</v>
      </c>
      <c r="P905" t="s">
        <v>817</v>
      </c>
      <c r="Q905" s="5"/>
      <c r="S905" s="3">
        <f t="shared" si="40"/>
        <v>819.6721311</v>
      </c>
      <c r="U905" s="3">
        <f t="shared" si="27"/>
        <v>0.05976614754</v>
      </c>
      <c r="V905" t="s">
        <v>808</v>
      </c>
      <c r="W905" t="s">
        <v>38</v>
      </c>
      <c r="X905" t="s">
        <v>809</v>
      </c>
      <c r="Y905" s="11" t="s">
        <v>810</v>
      </c>
      <c r="AB905" s="1">
        <v>1254.12</v>
      </c>
      <c r="AC905">
        <v>1.0</v>
      </c>
      <c r="AD905">
        <v>54.0</v>
      </c>
      <c r="AE905">
        <f t="shared" si="28"/>
        <v>54</v>
      </c>
      <c r="AF905">
        <f t="shared" si="29"/>
        <v>23.22444444</v>
      </c>
      <c r="AG905" t="s">
        <v>695</v>
      </c>
      <c r="AH905" s="11" t="s">
        <v>696</v>
      </c>
      <c r="AI905" s="6">
        <v>94298.0</v>
      </c>
      <c r="AJ905" s="7">
        <v>300.0</v>
      </c>
      <c r="AK905" s="3">
        <f t="shared" si="30"/>
        <v>2430.49</v>
      </c>
      <c r="AL905" s="1" t="str">
        <f t="shared" si="9"/>
        <v/>
      </c>
      <c r="AM905" s="1">
        <v>223.0</v>
      </c>
      <c r="AN905" s="1">
        <v>48.0</v>
      </c>
    </row>
    <row r="906" ht="13.5" customHeight="1">
      <c r="A906" s="1">
        <v>400.0</v>
      </c>
      <c r="C906" s="6">
        <v>0.00133</v>
      </c>
      <c r="D906" s="2">
        <v>-62.8</v>
      </c>
      <c r="E906" s="3">
        <f t="shared" si="2"/>
        <v>0.1186117293</v>
      </c>
      <c r="F906" s="1">
        <v>5.0</v>
      </c>
      <c r="I906" s="3">
        <f t="shared" si="3"/>
        <v>0.0002965293233</v>
      </c>
      <c r="J906" t="str">
        <f t="shared" si="4"/>
        <v/>
      </c>
      <c r="L906" s="4"/>
      <c r="M906" t="s">
        <v>816</v>
      </c>
      <c r="N906" t="s">
        <v>816</v>
      </c>
      <c r="P906" t="s">
        <v>817</v>
      </c>
      <c r="Q906" s="5"/>
      <c r="S906" s="3">
        <f t="shared" si="40"/>
        <v>751.8796992</v>
      </c>
      <c r="U906" s="3">
        <f t="shared" si="27"/>
        <v>0.1186117293</v>
      </c>
      <c r="V906" t="s">
        <v>808</v>
      </c>
      <c r="W906" t="s">
        <v>38</v>
      </c>
      <c r="X906" t="s">
        <v>809</v>
      </c>
      <c r="Y906" s="11" t="s">
        <v>810</v>
      </c>
      <c r="AB906" s="1">
        <v>1254.12</v>
      </c>
      <c r="AC906">
        <v>1.0</v>
      </c>
      <c r="AD906">
        <v>54.0</v>
      </c>
      <c r="AE906">
        <f t="shared" si="28"/>
        <v>54</v>
      </c>
      <c r="AF906">
        <f t="shared" si="29"/>
        <v>23.22444444</v>
      </c>
      <c r="AG906" t="s">
        <v>695</v>
      </c>
      <c r="AH906" s="11" t="s">
        <v>696</v>
      </c>
      <c r="AI906" s="6">
        <v>94298.0</v>
      </c>
      <c r="AJ906" s="7">
        <v>300.0</v>
      </c>
      <c r="AK906" s="3">
        <f t="shared" si="30"/>
        <v>3943.84</v>
      </c>
      <c r="AL906" s="1" t="str">
        <f t="shared" si="9"/>
        <v/>
      </c>
      <c r="AM906" s="1">
        <v>223.0</v>
      </c>
      <c r="AN906" s="1">
        <v>48.0</v>
      </c>
    </row>
    <row r="907" ht="13.5" customHeight="1">
      <c r="A907" s="1">
        <v>700.0</v>
      </c>
      <c r="C907" s="6">
        <v>0.00187</v>
      </c>
      <c r="D907" s="2">
        <v>-111.0</v>
      </c>
      <c r="E907" s="3">
        <f t="shared" si="2"/>
        <v>0.4612139037</v>
      </c>
      <c r="F907" s="1">
        <v>5.0</v>
      </c>
      <c r="I907" s="3">
        <f t="shared" si="3"/>
        <v>0.0006588770053</v>
      </c>
      <c r="J907" t="str">
        <f t="shared" si="4"/>
        <v/>
      </c>
      <c r="L907" s="4"/>
      <c r="M907" t="s">
        <v>816</v>
      </c>
      <c r="N907" t="s">
        <v>816</v>
      </c>
      <c r="P907" t="s">
        <v>817</v>
      </c>
      <c r="Q907" s="5"/>
      <c r="S907" s="3">
        <f t="shared" si="40"/>
        <v>534.7593583</v>
      </c>
      <c r="U907" s="3">
        <f t="shared" si="27"/>
        <v>0.4612139037</v>
      </c>
      <c r="V907" t="s">
        <v>808</v>
      </c>
      <c r="W907" t="s">
        <v>38</v>
      </c>
      <c r="X907" t="s">
        <v>809</v>
      </c>
      <c r="Y907" s="11" t="s">
        <v>810</v>
      </c>
      <c r="AB907" s="1">
        <v>1254.12</v>
      </c>
      <c r="AC907">
        <v>1.0</v>
      </c>
      <c r="AD907">
        <v>54.0</v>
      </c>
      <c r="AE907">
        <f t="shared" si="28"/>
        <v>54</v>
      </c>
      <c r="AF907">
        <f t="shared" si="29"/>
        <v>23.22444444</v>
      </c>
      <c r="AG907" t="s">
        <v>695</v>
      </c>
      <c r="AH907" s="11" t="s">
        <v>696</v>
      </c>
      <c r="AI907" s="6">
        <v>94298.0</v>
      </c>
      <c r="AJ907" s="7">
        <v>300.0</v>
      </c>
      <c r="AK907" s="3">
        <f t="shared" si="30"/>
        <v>12321</v>
      </c>
      <c r="AL907" s="1" t="str">
        <f t="shared" si="9"/>
        <v/>
      </c>
      <c r="AM907" s="1">
        <v>223.0</v>
      </c>
      <c r="AN907" s="1">
        <v>48.0</v>
      </c>
    </row>
    <row r="908" ht="13.5" customHeight="1">
      <c r="A908" s="1">
        <v>300.0</v>
      </c>
      <c r="C908">
        <v>0.001623</v>
      </c>
      <c r="D908" s="2">
        <v>-89.0</v>
      </c>
      <c r="E908" s="3">
        <f t="shared" si="2"/>
        <v>0.1464140481</v>
      </c>
      <c r="F908">
        <v>11.0</v>
      </c>
      <c r="I908" s="3">
        <f t="shared" si="3"/>
        <v>0.0004880468269</v>
      </c>
      <c r="J908">
        <f t="shared" si="4"/>
        <v>0.03253645512</v>
      </c>
      <c r="K908">
        <v>4.5</v>
      </c>
      <c r="L908" s="4">
        <v>0.0</v>
      </c>
      <c r="M908" t="s">
        <v>746</v>
      </c>
      <c r="N908" t="s">
        <v>818</v>
      </c>
      <c r="P908" s="1" t="s">
        <v>746</v>
      </c>
      <c r="Q908" s="5"/>
      <c r="S908" s="3">
        <f t="shared" si="40"/>
        <v>616.1429452</v>
      </c>
      <c r="U908" s="3">
        <f t="shared" si="27"/>
        <v>0.1464140481</v>
      </c>
      <c r="V908" t="s">
        <v>808</v>
      </c>
      <c r="W908" t="s">
        <v>38</v>
      </c>
      <c r="X908" t="s">
        <v>819</v>
      </c>
      <c r="Y908" s="11" t="s">
        <v>820</v>
      </c>
      <c r="AB908" s="1">
        <v>258.55</v>
      </c>
      <c r="AC908">
        <v>4.0</v>
      </c>
      <c r="AD908">
        <v>3.0</v>
      </c>
      <c r="AE908">
        <f t="shared" si="28"/>
        <v>12</v>
      </c>
      <c r="AF908">
        <f t="shared" si="29"/>
        <v>21.54583333</v>
      </c>
      <c r="AG908" s="1" t="s">
        <v>750</v>
      </c>
      <c r="AH908" s="11" t="s">
        <v>751</v>
      </c>
      <c r="AI908" s="6">
        <v>163708.0</v>
      </c>
      <c r="AJ908" s="7">
        <v>300.0</v>
      </c>
      <c r="AK908" s="3">
        <f t="shared" si="30"/>
        <v>7921</v>
      </c>
      <c r="AL908" s="1">
        <f t="shared" si="9"/>
        <v>0.1002259191</v>
      </c>
      <c r="AM908" s="1">
        <v>225.0</v>
      </c>
      <c r="AN908" s="1">
        <v>192.0</v>
      </c>
    </row>
    <row r="909" ht="13.5" customHeight="1">
      <c r="A909" s="1">
        <v>400.0</v>
      </c>
      <c r="C909">
        <v>0.001976</v>
      </c>
      <c r="D909" s="2">
        <v>-189.0</v>
      </c>
      <c r="E909" s="3">
        <f t="shared" si="2"/>
        <v>0.723097166</v>
      </c>
      <c r="F909">
        <v>11.0</v>
      </c>
      <c r="I909" s="3">
        <f t="shared" si="3"/>
        <v>0.001807742915</v>
      </c>
      <c r="J909">
        <f t="shared" si="4"/>
        <v>0.1807742915</v>
      </c>
      <c r="K909">
        <v>4.0</v>
      </c>
      <c r="L909" s="4">
        <v>0.0</v>
      </c>
      <c r="M909" t="s">
        <v>746</v>
      </c>
      <c r="N909" t="s">
        <v>818</v>
      </c>
      <c r="P909" s="1" t="s">
        <v>746</v>
      </c>
      <c r="Q909" s="5"/>
      <c r="S909" s="3">
        <f t="shared" si="40"/>
        <v>506.0728745</v>
      </c>
      <c r="U909" s="3">
        <f t="shared" si="27"/>
        <v>0.723097166</v>
      </c>
      <c r="V909" t="s">
        <v>808</v>
      </c>
      <c r="W909" t="s">
        <v>38</v>
      </c>
      <c r="X909" t="s">
        <v>819</v>
      </c>
      <c r="Y909" s="11" t="s">
        <v>820</v>
      </c>
      <c r="AB909" s="1">
        <v>258.55</v>
      </c>
      <c r="AC909">
        <v>4.0</v>
      </c>
      <c r="AD909">
        <v>3.0</v>
      </c>
      <c r="AE909">
        <f t="shared" si="28"/>
        <v>12</v>
      </c>
      <c r="AF909">
        <f t="shared" si="29"/>
        <v>21.54583333</v>
      </c>
      <c r="AG909" s="1" t="s">
        <v>750</v>
      </c>
      <c r="AH909" s="11" t="s">
        <v>751</v>
      </c>
      <c r="AI909" s="6">
        <v>163708.0</v>
      </c>
      <c r="AJ909" s="7">
        <v>300.0</v>
      </c>
      <c r="AK909" s="3">
        <f t="shared" si="30"/>
        <v>35721</v>
      </c>
      <c r="AL909" s="1">
        <f t="shared" si="9"/>
        <v>0.1234817814</v>
      </c>
      <c r="AM909" s="1">
        <v>225.0</v>
      </c>
      <c r="AN909" s="1">
        <v>192.0</v>
      </c>
    </row>
    <row r="910" ht="13.5" customHeight="1">
      <c r="A910" s="1">
        <v>700.0</v>
      </c>
      <c r="C910" s="6">
        <v>0.003802</v>
      </c>
      <c r="D910" s="2">
        <v>-267.0</v>
      </c>
      <c r="E910" s="3">
        <f t="shared" si="2"/>
        <v>1.312527617</v>
      </c>
      <c r="F910">
        <v>11.0</v>
      </c>
      <c r="I910" s="3">
        <f t="shared" si="3"/>
        <v>0.001875039453</v>
      </c>
      <c r="J910">
        <f t="shared" si="4"/>
        <v>0.4038546514</v>
      </c>
      <c r="K910">
        <v>3.25</v>
      </c>
      <c r="L910" s="4">
        <v>0.0</v>
      </c>
      <c r="M910" t="s">
        <v>746</v>
      </c>
      <c r="N910" t="s">
        <v>818</v>
      </c>
      <c r="P910" s="1" t="s">
        <v>746</v>
      </c>
      <c r="Q910" s="5"/>
      <c r="S910" s="3">
        <f t="shared" si="40"/>
        <v>263.0194634</v>
      </c>
      <c r="U910" s="3">
        <f t="shared" si="27"/>
        <v>1.312527617</v>
      </c>
      <c r="V910" t="s">
        <v>808</v>
      </c>
      <c r="W910" t="s">
        <v>38</v>
      </c>
      <c r="X910" t="s">
        <v>819</v>
      </c>
      <c r="Y910" s="11" t="s">
        <v>820</v>
      </c>
      <c r="AB910" s="1">
        <v>258.55</v>
      </c>
      <c r="AC910">
        <v>4.0</v>
      </c>
      <c r="AD910">
        <v>3.0</v>
      </c>
      <c r="AE910">
        <f t="shared" si="28"/>
        <v>12</v>
      </c>
      <c r="AF910">
        <f t="shared" si="29"/>
        <v>21.54583333</v>
      </c>
      <c r="AG910" s="1" t="s">
        <v>750</v>
      </c>
      <c r="AH910" s="11" t="s">
        <v>751</v>
      </c>
      <c r="AI910" s="6">
        <v>163708.0</v>
      </c>
      <c r="AJ910" s="7">
        <v>300.0</v>
      </c>
      <c r="AK910" s="3">
        <f t="shared" si="30"/>
        <v>71289</v>
      </c>
      <c r="AL910" s="1">
        <f t="shared" si="9"/>
        <v>0.1382268442</v>
      </c>
      <c r="AM910" s="1">
        <v>225.0</v>
      </c>
      <c r="AN910" s="1">
        <v>192.0</v>
      </c>
    </row>
    <row r="911" ht="13.5" customHeight="1">
      <c r="A911" s="1">
        <v>300.0</v>
      </c>
      <c r="C911" s="6">
        <v>0.001037</v>
      </c>
      <c r="D911" s="2">
        <v>-74.8</v>
      </c>
      <c r="E911" s="3">
        <f t="shared" si="2"/>
        <v>0.1618622951</v>
      </c>
      <c r="F911">
        <v>11.0</v>
      </c>
      <c r="I911" s="3">
        <f t="shared" si="3"/>
        <v>0.0005395409836</v>
      </c>
      <c r="J911">
        <f t="shared" si="4"/>
        <v>0.02890398126</v>
      </c>
      <c r="K911">
        <v>5.6</v>
      </c>
      <c r="L911" s="4">
        <v>0.05</v>
      </c>
      <c r="M911" t="s">
        <v>821</v>
      </c>
      <c r="N911" t="s">
        <v>818</v>
      </c>
      <c r="P911" s="1" t="s">
        <v>746</v>
      </c>
      <c r="Q911" s="5"/>
      <c r="S911" s="3">
        <f t="shared" si="40"/>
        <v>964.3201543</v>
      </c>
      <c r="U911" s="3">
        <f t="shared" si="27"/>
        <v>0.1618622951</v>
      </c>
      <c r="V911" t="s">
        <v>808</v>
      </c>
      <c r="W911" t="s">
        <v>38</v>
      </c>
      <c r="X911" t="s">
        <v>819</v>
      </c>
      <c r="Y911" s="11" t="s">
        <v>820</v>
      </c>
      <c r="AB911" s="1">
        <v>258.55</v>
      </c>
      <c r="AC911">
        <v>4.0</v>
      </c>
      <c r="AD911">
        <v>3.0</v>
      </c>
      <c r="AE911">
        <f t="shared" si="28"/>
        <v>12</v>
      </c>
      <c r="AF911">
        <f t="shared" si="29"/>
        <v>21.54583333</v>
      </c>
      <c r="AG911" s="1" t="s">
        <v>750</v>
      </c>
      <c r="AH911" s="11" t="s">
        <v>751</v>
      </c>
      <c r="AI911" s="6">
        <v>163708.0</v>
      </c>
      <c r="AJ911" s="7">
        <v>300.0</v>
      </c>
      <c r="AK911" s="3">
        <f t="shared" si="30"/>
        <v>5595.04</v>
      </c>
      <c r="AL911" s="1">
        <f t="shared" si="9"/>
        <v>0.1260504202</v>
      </c>
      <c r="AM911" s="1">
        <v>225.0</v>
      </c>
      <c r="AN911" s="1">
        <v>192.0</v>
      </c>
    </row>
    <row r="912" ht="13.5" customHeight="1">
      <c r="A912" s="1">
        <v>400.0</v>
      </c>
      <c r="C912" s="6">
        <v>0.00115</v>
      </c>
      <c r="D912" s="2">
        <v>-94.8</v>
      </c>
      <c r="E912" s="3">
        <f t="shared" si="2"/>
        <v>0.3125926957</v>
      </c>
      <c r="F912">
        <v>11.0</v>
      </c>
      <c r="I912" s="3">
        <f t="shared" si="3"/>
        <v>0.0007814817391</v>
      </c>
      <c r="J912">
        <f t="shared" si="4"/>
        <v>0.06379442768</v>
      </c>
      <c r="K912">
        <v>4.9</v>
      </c>
      <c r="L912" s="4">
        <v>0.05</v>
      </c>
      <c r="M912" t="s">
        <v>821</v>
      </c>
      <c r="N912" t="s">
        <v>818</v>
      </c>
      <c r="P912" s="1" t="s">
        <v>746</v>
      </c>
      <c r="Q912" s="5"/>
      <c r="S912" s="3">
        <f t="shared" si="40"/>
        <v>869.5652174</v>
      </c>
      <c r="U912" s="3">
        <f t="shared" si="27"/>
        <v>0.3125926957</v>
      </c>
      <c r="V912" t="s">
        <v>808</v>
      </c>
      <c r="W912" t="s">
        <v>38</v>
      </c>
      <c r="X912" t="s">
        <v>819</v>
      </c>
      <c r="Y912" s="11" t="s">
        <v>820</v>
      </c>
      <c r="AB912" s="1">
        <v>258.55</v>
      </c>
      <c r="AC912">
        <v>4.0</v>
      </c>
      <c r="AD912">
        <v>3.0</v>
      </c>
      <c r="AE912">
        <f t="shared" si="28"/>
        <v>12</v>
      </c>
      <c r="AF912">
        <f t="shared" si="29"/>
        <v>21.54583333</v>
      </c>
      <c r="AG912" s="1" t="s">
        <v>750</v>
      </c>
      <c r="AH912" s="11" t="s">
        <v>751</v>
      </c>
      <c r="AI912" s="6">
        <v>163708.0</v>
      </c>
      <c r="AJ912" s="7">
        <v>300.0</v>
      </c>
      <c r="AK912" s="3">
        <f t="shared" si="30"/>
        <v>8987.04</v>
      </c>
      <c r="AL912" s="1">
        <f t="shared" si="9"/>
        <v>0.1732031943</v>
      </c>
      <c r="AM912" s="1">
        <v>225.0</v>
      </c>
      <c r="AN912" s="1">
        <v>192.0</v>
      </c>
    </row>
    <row r="913" ht="13.5" customHeight="1">
      <c r="A913" s="1">
        <v>700.0</v>
      </c>
      <c r="C913" s="6">
        <v>0.002554</v>
      </c>
      <c r="D913" s="2">
        <v>-153.0</v>
      </c>
      <c r="E913" s="3">
        <f t="shared" si="2"/>
        <v>0.6415935787</v>
      </c>
      <c r="F913">
        <v>11.0</v>
      </c>
      <c r="I913" s="3">
        <f t="shared" si="3"/>
        <v>0.0009165622553</v>
      </c>
      <c r="J913">
        <f t="shared" si="4"/>
        <v>0.1688404154</v>
      </c>
      <c r="K913">
        <v>3.8</v>
      </c>
      <c r="L913" s="4">
        <v>0.05</v>
      </c>
      <c r="M913" t="s">
        <v>821</v>
      </c>
      <c r="N913" t="s">
        <v>818</v>
      </c>
      <c r="P913" s="1" t="s">
        <v>746</v>
      </c>
      <c r="Q913" s="5"/>
      <c r="S913" s="3">
        <f t="shared" si="40"/>
        <v>391.5426782</v>
      </c>
      <c r="U913" s="3">
        <f t="shared" si="27"/>
        <v>0.6415935787</v>
      </c>
      <c r="V913" t="s">
        <v>808</v>
      </c>
      <c r="W913" t="s">
        <v>38</v>
      </c>
      <c r="X913" t="s">
        <v>819</v>
      </c>
      <c r="Y913" s="11" t="s">
        <v>820</v>
      </c>
      <c r="AB913" s="1">
        <v>258.55</v>
      </c>
      <c r="AC913">
        <v>4.0</v>
      </c>
      <c r="AD913">
        <v>3.0</v>
      </c>
      <c r="AE913">
        <f t="shared" si="28"/>
        <v>12</v>
      </c>
      <c r="AF913">
        <f t="shared" si="29"/>
        <v>21.54583333</v>
      </c>
      <c r="AG913" s="1" t="s">
        <v>750</v>
      </c>
      <c r="AH913" s="11" t="s">
        <v>751</v>
      </c>
      <c r="AI913" s="6">
        <v>163708.0</v>
      </c>
      <c r="AJ913" s="7">
        <v>300.0</v>
      </c>
      <c r="AK913" s="3">
        <f t="shared" si="30"/>
        <v>23409</v>
      </c>
      <c r="AL913" s="1">
        <f t="shared" si="9"/>
        <v>0.1759881301</v>
      </c>
      <c r="AM913" s="1">
        <v>225.0</v>
      </c>
      <c r="AN913" s="1">
        <v>192.0</v>
      </c>
    </row>
    <row r="914" ht="13.5" customHeight="1">
      <c r="A914" s="1">
        <v>300.0</v>
      </c>
      <c r="C914" s="6">
        <v>0.002117</v>
      </c>
      <c r="D914" s="2">
        <v>-61.0</v>
      </c>
      <c r="E914" s="3">
        <f t="shared" si="2"/>
        <v>0.0527302787</v>
      </c>
      <c r="F914">
        <v>11.0</v>
      </c>
      <c r="I914" s="3">
        <f t="shared" si="3"/>
        <v>0.0001757675957</v>
      </c>
      <c r="J914">
        <f t="shared" si="4"/>
        <v>0.01014043821</v>
      </c>
      <c r="K914">
        <v>5.2</v>
      </c>
      <c r="L914" s="4">
        <v>0.1</v>
      </c>
      <c r="M914" t="s">
        <v>822</v>
      </c>
      <c r="N914" t="s">
        <v>818</v>
      </c>
      <c r="P914" s="1" t="s">
        <v>746</v>
      </c>
      <c r="Q914" s="5"/>
      <c r="S914" s="3">
        <f t="shared" si="40"/>
        <v>472.3665564</v>
      </c>
      <c r="U914" s="3">
        <f t="shared" si="27"/>
        <v>0.0527302787</v>
      </c>
      <c r="V914" t="s">
        <v>808</v>
      </c>
      <c r="W914" t="s">
        <v>38</v>
      </c>
      <c r="X914" t="s">
        <v>819</v>
      </c>
      <c r="Y914" s="11" t="s">
        <v>820</v>
      </c>
      <c r="AB914" s="1">
        <v>258.55</v>
      </c>
      <c r="AC914">
        <v>4.0</v>
      </c>
      <c r="AD914">
        <v>3.0</v>
      </c>
      <c r="AE914">
        <f t="shared" si="28"/>
        <v>12</v>
      </c>
      <c r="AF914">
        <f t="shared" si="29"/>
        <v>21.54583333</v>
      </c>
      <c r="AG914" s="1" t="s">
        <v>750</v>
      </c>
      <c r="AH914" s="11" t="s">
        <v>751</v>
      </c>
      <c r="AI914" s="6">
        <v>163708.0</v>
      </c>
      <c r="AJ914" s="7">
        <v>300.0</v>
      </c>
      <c r="AK914" s="3">
        <f t="shared" si="30"/>
        <v>3721</v>
      </c>
      <c r="AL914" s="1">
        <f t="shared" si="9"/>
        <v>0.06649467679</v>
      </c>
      <c r="AM914" s="1">
        <v>225.0</v>
      </c>
      <c r="AN914" s="1">
        <v>192.0</v>
      </c>
    </row>
    <row r="915" ht="13.5" customHeight="1">
      <c r="A915" s="1">
        <v>400.0</v>
      </c>
      <c r="C915" s="6">
        <v>0.002141</v>
      </c>
      <c r="D915" s="2">
        <v>-74.0</v>
      </c>
      <c r="E915" s="3">
        <f t="shared" si="2"/>
        <v>0.102307333</v>
      </c>
      <c r="F915">
        <v>11.0</v>
      </c>
      <c r="I915" s="3">
        <f t="shared" si="3"/>
        <v>0.0002557683326</v>
      </c>
      <c r="J915">
        <f t="shared" si="4"/>
        <v>0.02176751766</v>
      </c>
      <c r="K915">
        <v>4.7</v>
      </c>
      <c r="L915" s="4">
        <v>0.1</v>
      </c>
      <c r="M915" t="s">
        <v>822</v>
      </c>
      <c r="N915" t="s">
        <v>818</v>
      </c>
      <c r="P915" s="1" t="s">
        <v>746</v>
      </c>
      <c r="Q915" s="5"/>
      <c r="S915" s="3">
        <f t="shared" si="40"/>
        <v>467.0714619</v>
      </c>
      <c r="U915" s="3">
        <f t="shared" si="27"/>
        <v>0.102307333</v>
      </c>
      <c r="V915" t="s">
        <v>808</v>
      </c>
      <c r="W915" t="s">
        <v>38</v>
      </c>
      <c r="X915" t="s">
        <v>819</v>
      </c>
      <c r="Y915" s="11" t="s">
        <v>820</v>
      </c>
      <c r="AB915" s="1">
        <v>258.55</v>
      </c>
      <c r="AC915">
        <v>4.0</v>
      </c>
      <c r="AD915">
        <v>3.0</v>
      </c>
      <c r="AE915">
        <f t="shared" si="28"/>
        <v>12</v>
      </c>
      <c r="AF915">
        <f t="shared" si="29"/>
        <v>21.54583333</v>
      </c>
      <c r="AG915" s="1" t="s">
        <v>750</v>
      </c>
      <c r="AH915" s="11" t="s">
        <v>751</v>
      </c>
      <c r="AI915" s="6">
        <v>163708.0</v>
      </c>
      <c r="AJ915" s="7">
        <v>300.0</v>
      </c>
      <c r="AK915" s="3">
        <f t="shared" si="30"/>
        <v>5476</v>
      </c>
      <c r="AL915" s="1">
        <f t="shared" si="9"/>
        <v>0.09699186103</v>
      </c>
      <c r="AM915" s="1">
        <v>225.0</v>
      </c>
      <c r="AN915" s="1">
        <v>192.0</v>
      </c>
    </row>
    <row r="916" ht="13.5" customHeight="1">
      <c r="A916" s="1">
        <v>700.0</v>
      </c>
      <c r="C916" s="6">
        <v>0.002751</v>
      </c>
      <c r="D916" s="2">
        <v>-130.0</v>
      </c>
      <c r="E916" s="3">
        <f t="shared" si="2"/>
        <v>0.4300254453</v>
      </c>
      <c r="F916">
        <v>11.0</v>
      </c>
      <c r="I916" s="3">
        <f t="shared" si="3"/>
        <v>0.0006143220647</v>
      </c>
      <c r="J916">
        <f t="shared" si="4"/>
        <v>0.1131645909</v>
      </c>
      <c r="K916">
        <v>3.8</v>
      </c>
      <c r="L916" s="4">
        <v>0.1</v>
      </c>
      <c r="M916" t="s">
        <v>822</v>
      </c>
      <c r="N916" t="s">
        <v>818</v>
      </c>
      <c r="P916" s="1" t="s">
        <v>746</v>
      </c>
      <c r="Q916" s="5"/>
      <c r="S916" s="3">
        <f t="shared" si="40"/>
        <v>363.5041803</v>
      </c>
      <c r="U916" s="3">
        <f t="shared" si="27"/>
        <v>0.4300254453</v>
      </c>
      <c r="V916" t="s">
        <v>808</v>
      </c>
      <c r="W916" t="s">
        <v>38</v>
      </c>
      <c r="X916" t="s">
        <v>819</v>
      </c>
      <c r="Y916" s="11" t="s">
        <v>820</v>
      </c>
      <c r="AB916" s="1">
        <v>258.55</v>
      </c>
      <c r="AC916">
        <v>4.0</v>
      </c>
      <c r="AD916">
        <v>3.0</v>
      </c>
      <c r="AE916">
        <f t="shared" si="28"/>
        <v>12</v>
      </c>
      <c r="AF916">
        <f t="shared" si="29"/>
        <v>21.54583333</v>
      </c>
      <c r="AG916" s="1" t="s">
        <v>750</v>
      </c>
      <c r="AH916" s="11" t="s">
        <v>751</v>
      </c>
      <c r="AI916" s="6">
        <v>163708.0</v>
      </c>
      <c r="AJ916" s="7">
        <v>300.0</v>
      </c>
      <c r="AK916" s="3">
        <f t="shared" si="30"/>
        <v>16900</v>
      </c>
      <c r="AL916" s="1">
        <f t="shared" si="9"/>
        <v>0.1633855631</v>
      </c>
      <c r="AM916" s="1">
        <v>225.0</v>
      </c>
      <c r="AN916" s="1">
        <v>192.0</v>
      </c>
    </row>
    <row r="917" ht="13.5" customHeight="1">
      <c r="A917" s="1">
        <v>300.0</v>
      </c>
      <c r="C917" s="6">
        <v>0.001218</v>
      </c>
      <c r="D917" s="2">
        <v>-178.0</v>
      </c>
      <c r="E917" s="3">
        <f t="shared" si="2"/>
        <v>0.7803940887</v>
      </c>
      <c r="F917">
        <v>11.0</v>
      </c>
      <c r="I917" s="3">
        <f t="shared" si="3"/>
        <v>0.002601313629</v>
      </c>
      <c r="J917">
        <f t="shared" si="4"/>
        <v>0.107640564</v>
      </c>
      <c r="K917">
        <v>7.25</v>
      </c>
      <c r="L917" s="4"/>
      <c r="M917" t="s">
        <v>746</v>
      </c>
      <c r="N917" t="s">
        <v>746</v>
      </c>
      <c r="P917" s="1" t="s">
        <v>746</v>
      </c>
      <c r="Q917" s="5"/>
      <c r="S917" s="3">
        <f t="shared" si="40"/>
        <v>821.0180624</v>
      </c>
      <c r="U917" s="3">
        <f t="shared" si="27"/>
        <v>0.7803940887</v>
      </c>
      <c r="V917" t="s">
        <v>823</v>
      </c>
      <c r="W917" t="s">
        <v>38</v>
      </c>
      <c r="X917" t="s">
        <v>824</v>
      </c>
      <c r="Y917" s="11" t="s">
        <v>825</v>
      </c>
      <c r="AB917" s="1">
        <v>258.55</v>
      </c>
      <c r="AC917">
        <v>4.0</v>
      </c>
      <c r="AD917">
        <v>3.0</v>
      </c>
      <c r="AE917">
        <f t="shared" si="28"/>
        <v>12</v>
      </c>
      <c r="AF917">
        <f t="shared" si="29"/>
        <v>21.54583333</v>
      </c>
      <c r="AG917" s="1" t="s">
        <v>750</v>
      </c>
      <c r="AH917" s="11" t="s">
        <v>751</v>
      </c>
      <c r="AI917" s="6">
        <v>163708.0</v>
      </c>
      <c r="AJ917" s="7">
        <v>300.0</v>
      </c>
      <c r="AK917" s="3">
        <f t="shared" si="30"/>
        <v>31684</v>
      </c>
      <c r="AL917" s="1">
        <f t="shared" si="9"/>
        <v>0.08289451333</v>
      </c>
      <c r="AM917" s="1">
        <v>225.0</v>
      </c>
      <c r="AN917" s="1">
        <v>192.0</v>
      </c>
    </row>
    <row r="918" ht="13.5" customHeight="1">
      <c r="A918" s="1">
        <v>400.0</v>
      </c>
      <c r="C918" s="6">
        <v>0.00173</v>
      </c>
      <c r="D918" s="2">
        <v>-205.0</v>
      </c>
      <c r="E918" s="3">
        <f t="shared" si="2"/>
        <v>0.9716763006</v>
      </c>
      <c r="F918" s="1">
        <v>11.0</v>
      </c>
      <c r="I918" s="3">
        <f t="shared" si="3"/>
        <v>0.002429190751</v>
      </c>
      <c r="J918">
        <f t="shared" si="4"/>
        <v>0.1579961464</v>
      </c>
      <c r="K918">
        <v>6.15</v>
      </c>
      <c r="L918" s="4"/>
      <c r="M918" t="s">
        <v>746</v>
      </c>
      <c r="N918" t="s">
        <v>746</v>
      </c>
      <c r="P918" s="1" t="s">
        <v>746</v>
      </c>
      <c r="Q918" s="5"/>
      <c r="S918" s="3">
        <f t="shared" si="40"/>
        <v>578.0346821</v>
      </c>
      <c r="U918" s="3">
        <f t="shared" si="27"/>
        <v>0.9716763006</v>
      </c>
      <c r="V918" t="s">
        <v>823</v>
      </c>
      <c r="W918" t="s">
        <v>38</v>
      </c>
      <c r="X918" t="s">
        <v>824</v>
      </c>
      <c r="Y918" s="11" t="s">
        <v>825</v>
      </c>
      <c r="AB918" s="1">
        <v>258.55</v>
      </c>
      <c r="AC918">
        <v>4.0</v>
      </c>
      <c r="AD918">
        <v>3.0</v>
      </c>
      <c r="AE918">
        <f t="shared" si="28"/>
        <v>12</v>
      </c>
      <c r="AF918">
        <f t="shared" si="29"/>
        <v>21.54583333</v>
      </c>
      <c r="AG918" s="1" t="s">
        <v>750</v>
      </c>
      <c r="AH918" s="11" t="s">
        <v>751</v>
      </c>
      <c r="AI918" s="6">
        <v>163708.0</v>
      </c>
      <c r="AJ918" s="7">
        <v>300.0</v>
      </c>
      <c r="AK918" s="3">
        <f t="shared" si="30"/>
        <v>42025</v>
      </c>
      <c r="AL918" s="1">
        <f t="shared" si="9"/>
        <v>0.0917336341</v>
      </c>
      <c r="AM918" s="1">
        <v>225.0</v>
      </c>
      <c r="AN918" s="1">
        <v>192.0</v>
      </c>
    </row>
    <row r="919" ht="13.5" customHeight="1">
      <c r="A919" s="1">
        <v>700.0</v>
      </c>
      <c r="C919" s="6">
        <v>0.004125</v>
      </c>
      <c r="D919" s="2">
        <v>-282.6</v>
      </c>
      <c r="E919" s="3">
        <f t="shared" si="2"/>
        <v>1.355246836</v>
      </c>
      <c r="F919" s="1">
        <v>11.0</v>
      </c>
      <c r="I919" s="3">
        <f t="shared" si="3"/>
        <v>0.001936066909</v>
      </c>
      <c r="J919">
        <f t="shared" si="4"/>
        <v>0.444343225</v>
      </c>
      <c r="K919">
        <v>3.05</v>
      </c>
      <c r="L919" s="4"/>
      <c r="M919" t="s">
        <v>746</v>
      </c>
      <c r="N919" t="s">
        <v>746</v>
      </c>
      <c r="P919" s="1" t="s">
        <v>746</v>
      </c>
      <c r="Q919" s="5"/>
      <c r="S919" s="3">
        <f t="shared" si="40"/>
        <v>242.4242424</v>
      </c>
      <c r="U919" s="3">
        <f t="shared" si="27"/>
        <v>1.355246836</v>
      </c>
      <c r="V919" t="s">
        <v>823</v>
      </c>
      <c r="W919" t="s">
        <v>38</v>
      </c>
      <c r="X919" t="s">
        <v>824</v>
      </c>
      <c r="Y919" s="11" t="s">
        <v>825</v>
      </c>
      <c r="AB919" s="1">
        <v>258.55</v>
      </c>
      <c r="AC919">
        <v>4.0</v>
      </c>
      <c r="AD919">
        <v>3.0</v>
      </c>
      <c r="AE919">
        <f t="shared" si="28"/>
        <v>12</v>
      </c>
      <c r="AF919">
        <f t="shared" si="29"/>
        <v>21.54583333</v>
      </c>
      <c r="AG919" s="1" t="s">
        <v>750</v>
      </c>
      <c r="AH919" s="11" t="s">
        <v>751</v>
      </c>
      <c r="AI919" s="6">
        <v>163708.0</v>
      </c>
      <c r="AJ919" s="7">
        <v>300.0</v>
      </c>
      <c r="AK919" s="3">
        <f t="shared" si="30"/>
        <v>79862.76</v>
      </c>
      <c r="AL919" s="1">
        <f t="shared" si="9"/>
        <v>0.1357575758</v>
      </c>
      <c r="AM919" s="1">
        <v>225.0</v>
      </c>
      <c r="AN919" s="1">
        <v>192.0</v>
      </c>
    </row>
    <row r="920" ht="13.5" customHeight="1">
      <c r="A920" s="1">
        <v>300.0</v>
      </c>
      <c r="C920" s="6">
        <v>0.001</v>
      </c>
      <c r="D920" s="2">
        <v>90.0</v>
      </c>
      <c r="E920" s="3">
        <f t="shared" si="2"/>
        <v>0.243</v>
      </c>
      <c r="F920">
        <v>9.0</v>
      </c>
      <c r="I920" s="3">
        <f t="shared" si="3"/>
        <v>0.00081</v>
      </c>
      <c r="J920">
        <f t="shared" si="4"/>
        <v>0.2505154639</v>
      </c>
      <c r="K920">
        <v>0.97</v>
      </c>
      <c r="L920" s="4"/>
      <c r="M920" t="s">
        <v>826</v>
      </c>
      <c r="N920" t="s">
        <v>827</v>
      </c>
      <c r="P920" s="1" t="s">
        <v>826</v>
      </c>
      <c r="Q920" s="5"/>
      <c r="S920" s="3">
        <f t="shared" si="40"/>
        <v>1000</v>
      </c>
      <c r="U920" s="3">
        <f t="shared" si="27"/>
        <v>0.243</v>
      </c>
      <c r="V920" t="s">
        <v>488</v>
      </c>
      <c r="W920" t="s">
        <v>38</v>
      </c>
      <c r="X920" t="s">
        <v>828</v>
      </c>
      <c r="Y920" s="11" t="s">
        <v>829</v>
      </c>
      <c r="AB920" s="1">
        <v>184.61</v>
      </c>
      <c r="AC920">
        <v>4.0</v>
      </c>
      <c r="AD920">
        <v>3.0</v>
      </c>
      <c r="AE920">
        <f t="shared" si="28"/>
        <v>12</v>
      </c>
      <c r="AF920">
        <f t="shared" si="29"/>
        <v>15.38416667</v>
      </c>
      <c r="AG920" t="s">
        <v>104</v>
      </c>
      <c r="AH920" s="11" t="s">
        <v>830</v>
      </c>
      <c r="AI920" s="6">
        <v>41140.0</v>
      </c>
      <c r="AJ920" s="7">
        <v>293.0</v>
      </c>
      <c r="AK920" s="3">
        <f t="shared" si="30"/>
        <v>8100</v>
      </c>
      <c r="AL920" s="1">
        <f t="shared" si="9"/>
        <v>0.7546391753</v>
      </c>
      <c r="AM920" s="1">
        <v>225.0</v>
      </c>
      <c r="AN920" s="1">
        <v>192.0</v>
      </c>
    </row>
    <row r="921" ht="13.5" customHeight="1">
      <c r="A921" s="1">
        <v>400.0</v>
      </c>
      <c r="C921" s="6">
        <v>0.00161</v>
      </c>
      <c r="D921" s="2">
        <v>107.0</v>
      </c>
      <c r="E921" s="3">
        <f t="shared" si="2"/>
        <v>0.284447205</v>
      </c>
      <c r="F921">
        <v>9.0</v>
      </c>
      <c r="I921" s="3">
        <f t="shared" si="3"/>
        <v>0.0007111180124</v>
      </c>
      <c r="J921">
        <f t="shared" si="4"/>
        <v>0.2735069279</v>
      </c>
      <c r="K921">
        <v>1.04</v>
      </c>
      <c r="L921" s="4"/>
      <c r="M921" t="s">
        <v>826</v>
      </c>
      <c r="N921" t="s">
        <v>827</v>
      </c>
      <c r="P921" s="1" t="s">
        <v>826</v>
      </c>
      <c r="Q921" s="5"/>
      <c r="S921" s="3">
        <f t="shared" si="40"/>
        <v>621.1180124</v>
      </c>
      <c r="U921" s="3">
        <f t="shared" si="27"/>
        <v>0.284447205</v>
      </c>
      <c r="V921" t="s">
        <v>488</v>
      </c>
      <c r="W921" t="s">
        <v>38</v>
      </c>
      <c r="X921" t="s">
        <v>828</v>
      </c>
      <c r="Y921" s="11" t="s">
        <v>831</v>
      </c>
      <c r="AB921" s="1">
        <v>184.61</v>
      </c>
      <c r="AC921">
        <v>4.0</v>
      </c>
      <c r="AD921">
        <v>3.0</v>
      </c>
      <c r="AE921">
        <f t="shared" si="28"/>
        <v>12</v>
      </c>
      <c r="AF921">
        <f t="shared" si="29"/>
        <v>15.38416667</v>
      </c>
      <c r="AG921" t="s">
        <v>104</v>
      </c>
      <c r="AH921" s="11" t="s">
        <v>830</v>
      </c>
      <c r="AI921" s="6">
        <v>41140.0</v>
      </c>
      <c r="AJ921" s="7">
        <v>293.0</v>
      </c>
      <c r="AK921" s="3">
        <f t="shared" si="30"/>
        <v>11449</v>
      </c>
      <c r="AL921" s="1">
        <f t="shared" si="9"/>
        <v>0.5828953655</v>
      </c>
      <c r="AM921" s="1">
        <v>225.0</v>
      </c>
      <c r="AN921" s="1">
        <v>192.0</v>
      </c>
    </row>
    <row r="922" ht="13.5" customHeight="1">
      <c r="A922" s="1">
        <v>700.0</v>
      </c>
      <c r="C922" s="6">
        <v>0.0042</v>
      </c>
      <c r="D922" s="2">
        <v>201.0</v>
      </c>
      <c r="E922" s="3">
        <f t="shared" si="2"/>
        <v>0.67335</v>
      </c>
      <c r="F922">
        <v>9.0</v>
      </c>
      <c r="I922" s="3">
        <f t="shared" si="3"/>
        <v>0.0009619285714</v>
      </c>
      <c r="J922">
        <f t="shared" si="4"/>
        <v>0.7359016393</v>
      </c>
      <c r="K922">
        <v>0.915</v>
      </c>
      <c r="L922" s="4"/>
      <c r="M922" t="s">
        <v>826</v>
      </c>
      <c r="N922" t="s">
        <v>827</v>
      </c>
      <c r="P922" s="1" t="s">
        <v>826</v>
      </c>
      <c r="Q922" s="5"/>
      <c r="S922" s="3">
        <f t="shared" si="40"/>
        <v>238.0952381</v>
      </c>
      <c r="U922" s="3">
        <f t="shared" si="27"/>
        <v>0.67335</v>
      </c>
      <c r="V922" t="s">
        <v>488</v>
      </c>
      <c r="W922" t="s">
        <v>38</v>
      </c>
      <c r="X922" t="s">
        <v>828</v>
      </c>
      <c r="Y922" s="11" t="s">
        <v>832</v>
      </c>
      <c r="AB922" s="1">
        <v>184.61</v>
      </c>
      <c r="AC922">
        <v>4.0</v>
      </c>
      <c r="AD922">
        <v>3.0</v>
      </c>
      <c r="AE922">
        <f t="shared" si="28"/>
        <v>12</v>
      </c>
      <c r="AF922">
        <f t="shared" si="29"/>
        <v>15.38416667</v>
      </c>
      <c r="AG922" t="s">
        <v>104</v>
      </c>
      <c r="AH922" s="11" t="s">
        <v>830</v>
      </c>
      <c r="AI922" s="6">
        <v>41140.0</v>
      </c>
      <c r="AJ922" s="7">
        <v>293.0</v>
      </c>
      <c r="AK922" s="3">
        <f t="shared" si="30"/>
        <v>40401</v>
      </c>
      <c r="AL922" s="1">
        <f t="shared" si="9"/>
        <v>0.4444444444</v>
      </c>
      <c r="AM922" s="1">
        <v>225.0</v>
      </c>
      <c r="AN922" s="1">
        <v>192.0</v>
      </c>
    </row>
    <row r="923" ht="13.5" customHeight="1">
      <c r="A923" s="1">
        <v>1000.0</v>
      </c>
      <c r="C923" s="6">
        <v>0.0078</v>
      </c>
      <c r="D923" s="2">
        <v>297.0</v>
      </c>
      <c r="E923" s="3">
        <f t="shared" si="2"/>
        <v>1.130884615</v>
      </c>
      <c r="F923">
        <v>9.0</v>
      </c>
      <c r="I923" s="3">
        <f t="shared" si="3"/>
        <v>0.001130884615</v>
      </c>
      <c r="J923">
        <f t="shared" si="4"/>
        <v>1.517965927</v>
      </c>
      <c r="K923">
        <v>0.745</v>
      </c>
      <c r="L923" s="4"/>
      <c r="M923" t="s">
        <v>826</v>
      </c>
      <c r="N923" t="s">
        <v>827</v>
      </c>
      <c r="P923" s="1" t="s">
        <v>826</v>
      </c>
      <c r="Q923" s="5"/>
      <c r="S923" s="3">
        <f t="shared" si="40"/>
        <v>128.2051282</v>
      </c>
      <c r="U923" s="3">
        <f t="shared" si="27"/>
        <v>1.130884615</v>
      </c>
      <c r="V923" t="s">
        <v>488</v>
      </c>
      <c r="W923" t="s">
        <v>38</v>
      </c>
      <c r="X923" t="s">
        <v>828</v>
      </c>
      <c r="Y923" s="11" t="s">
        <v>833</v>
      </c>
      <c r="AB923" s="1">
        <v>184.61</v>
      </c>
      <c r="AC923">
        <v>4.0</v>
      </c>
      <c r="AD923">
        <v>3.0</v>
      </c>
      <c r="AE923">
        <f t="shared" si="28"/>
        <v>12</v>
      </c>
      <c r="AF923">
        <f t="shared" si="29"/>
        <v>15.38416667</v>
      </c>
      <c r="AG923" t="s">
        <v>104</v>
      </c>
      <c r="AH923" s="11" t="s">
        <v>830</v>
      </c>
      <c r="AI923" s="6">
        <v>41140.0</v>
      </c>
      <c r="AJ923" s="7">
        <v>293.0</v>
      </c>
      <c r="AK923" s="3">
        <f t="shared" si="30"/>
        <v>88209</v>
      </c>
      <c r="AL923" s="1">
        <f t="shared" si="9"/>
        <v>0.4198933058</v>
      </c>
      <c r="AM923" s="1">
        <v>225.0</v>
      </c>
      <c r="AN923" s="1">
        <v>192.0</v>
      </c>
    </row>
    <row r="924" ht="13.5" customHeight="1">
      <c r="A924" s="1">
        <v>300.0</v>
      </c>
      <c r="C924" s="6">
        <v>6.05E-4</v>
      </c>
      <c r="D924" s="2">
        <v>62.4</v>
      </c>
      <c r="E924" s="3">
        <f t="shared" si="2"/>
        <v>0.1930790083</v>
      </c>
      <c r="F924">
        <v>9.0</v>
      </c>
      <c r="I924" s="3">
        <f t="shared" si="3"/>
        <v>0.0006435966942</v>
      </c>
      <c r="J924">
        <f t="shared" si="4"/>
        <v>0.1544632066</v>
      </c>
      <c r="K924">
        <v>1.25</v>
      </c>
      <c r="L924" s="4"/>
      <c r="M924" t="s">
        <v>834</v>
      </c>
      <c r="N924" t="s">
        <v>827</v>
      </c>
      <c r="P924" s="1" t="s">
        <v>826</v>
      </c>
      <c r="Q924" s="5"/>
      <c r="S924" s="3">
        <f t="shared" si="40"/>
        <v>1652.892562</v>
      </c>
      <c r="U924" s="3">
        <f t="shared" si="27"/>
        <v>0.1930790083</v>
      </c>
      <c r="V924" t="s">
        <v>488</v>
      </c>
      <c r="W924" t="s">
        <v>38</v>
      </c>
      <c r="X924" t="s">
        <v>828</v>
      </c>
      <c r="Y924" s="11" t="s">
        <v>835</v>
      </c>
      <c r="AB924" s="1">
        <v>184.61</v>
      </c>
      <c r="AC924">
        <v>4.0</v>
      </c>
      <c r="AD924">
        <v>3.0</v>
      </c>
      <c r="AE924">
        <f t="shared" si="28"/>
        <v>12</v>
      </c>
      <c r="AF924">
        <f t="shared" si="29"/>
        <v>15.38416667</v>
      </c>
      <c r="AG924" t="s">
        <v>104</v>
      </c>
      <c r="AH924" s="11" t="s">
        <v>830</v>
      </c>
      <c r="AI924" s="6">
        <v>41140.0</v>
      </c>
      <c r="AJ924" s="7">
        <v>293.0</v>
      </c>
      <c r="AK924" s="3">
        <f t="shared" si="30"/>
        <v>3893.76</v>
      </c>
      <c r="AL924" s="1">
        <f t="shared" si="9"/>
        <v>0.9679338843</v>
      </c>
      <c r="AM924" s="1">
        <v>225.0</v>
      </c>
      <c r="AN924" s="1">
        <v>192.0</v>
      </c>
    </row>
    <row r="925" ht="13.5" customHeight="1">
      <c r="A925" s="1">
        <v>400.0</v>
      </c>
      <c r="C925" s="6">
        <v>7.19E-4</v>
      </c>
      <c r="D925" s="2">
        <v>64.2</v>
      </c>
      <c r="E925" s="3">
        <f t="shared" si="2"/>
        <v>0.2292984701</v>
      </c>
      <c r="F925">
        <v>9.0</v>
      </c>
      <c r="I925" s="3">
        <f t="shared" si="3"/>
        <v>0.0005732461752</v>
      </c>
      <c r="J925">
        <f t="shared" si="4"/>
        <v>0.1325424683</v>
      </c>
      <c r="K925">
        <v>1.73</v>
      </c>
      <c r="L925" s="4"/>
      <c r="M925" t="s">
        <v>834</v>
      </c>
      <c r="N925" t="s">
        <v>827</v>
      </c>
      <c r="P925" s="1" t="s">
        <v>826</v>
      </c>
      <c r="Q925" s="5"/>
      <c r="S925" s="3">
        <f t="shared" si="40"/>
        <v>1390.820584</v>
      </c>
      <c r="U925" s="3">
        <f t="shared" si="27"/>
        <v>0.2292984701</v>
      </c>
      <c r="V925" t="s">
        <v>488</v>
      </c>
      <c r="W925" t="s">
        <v>38</v>
      </c>
      <c r="X925" t="s">
        <v>828</v>
      </c>
      <c r="Y925" s="11" t="s">
        <v>836</v>
      </c>
      <c r="AB925" s="1">
        <v>184.61</v>
      </c>
      <c r="AC925">
        <v>4.0</v>
      </c>
      <c r="AD925">
        <v>3.0</v>
      </c>
      <c r="AE925">
        <f t="shared" si="28"/>
        <v>12</v>
      </c>
      <c r="AF925">
        <f t="shared" si="29"/>
        <v>15.38416667</v>
      </c>
      <c r="AG925" t="s">
        <v>104</v>
      </c>
      <c r="AH925" s="11" t="s">
        <v>830</v>
      </c>
      <c r="AI925" s="6">
        <v>41140.0</v>
      </c>
      <c r="AJ925" s="7">
        <v>293.0</v>
      </c>
      <c r="AK925" s="3">
        <f t="shared" si="30"/>
        <v>4121.64</v>
      </c>
      <c r="AL925" s="1">
        <f t="shared" si="9"/>
        <v>0.7846479134</v>
      </c>
      <c r="AM925" s="1">
        <v>225.0</v>
      </c>
      <c r="AN925" s="1">
        <v>192.0</v>
      </c>
    </row>
    <row r="926" ht="13.5" customHeight="1">
      <c r="A926" s="1">
        <v>700.0</v>
      </c>
      <c r="C926" s="6">
        <v>0.00151</v>
      </c>
      <c r="D926" s="2">
        <v>129.0</v>
      </c>
      <c r="E926" s="3">
        <f t="shared" si="2"/>
        <v>0.7714370861</v>
      </c>
      <c r="F926">
        <v>9.0</v>
      </c>
      <c r="I926" s="3">
        <f t="shared" si="3"/>
        <v>0.00110205298</v>
      </c>
      <c r="J926">
        <f t="shared" si="4"/>
        <v>0.5320255766</v>
      </c>
      <c r="K926">
        <v>1.45</v>
      </c>
      <c r="L926" s="4"/>
      <c r="M926" t="s">
        <v>834</v>
      </c>
      <c r="N926" t="s">
        <v>827</v>
      </c>
      <c r="P926" s="1" t="s">
        <v>826</v>
      </c>
      <c r="Q926" s="5"/>
      <c r="S926" s="3">
        <f t="shared" si="40"/>
        <v>662.2516556</v>
      </c>
      <c r="U926" s="3">
        <f t="shared" si="27"/>
        <v>0.7714370861</v>
      </c>
      <c r="V926" t="s">
        <v>488</v>
      </c>
      <c r="W926" t="s">
        <v>38</v>
      </c>
      <c r="X926" t="s">
        <v>828</v>
      </c>
      <c r="Y926" s="11" t="s">
        <v>837</v>
      </c>
      <c r="AB926" s="1">
        <v>184.61</v>
      </c>
      <c r="AC926">
        <v>4.0</v>
      </c>
      <c r="AD926">
        <v>3.0</v>
      </c>
      <c r="AE926">
        <f t="shared" si="28"/>
        <v>12</v>
      </c>
      <c r="AF926">
        <f t="shared" si="29"/>
        <v>15.38416667</v>
      </c>
      <c r="AG926" t="s">
        <v>104</v>
      </c>
      <c r="AH926" s="11" t="s">
        <v>830</v>
      </c>
      <c r="AI926" s="6">
        <v>41140.0</v>
      </c>
      <c r="AJ926" s="7">
        <v>293.0</v>
      </c>
      <c r="AK926" s="3">
        <f t="shared" si="30"/>
        <v>16641</v>
      </c>
      <c r="AL926" s="1">
        <f t="shared" si="9"/>
        <v>0.7800867778</v>
      </c>
      <c r="AM926" s="1">
        <v>225.0</v>
      </c>
      <c r="AN926" s="1">
        <v>192.0</v>
      </c>
    </row>
    <row r="927" ht="13.5" customHeight="1">
      <c r="A927" s="1">
        <v>1000.0</v>
      </c>
      <c r="C927" s="6">
        <v>0.00325</v>
      </c>
      <c r="D927" s="2">
        <v>201.5</v>
      </c>
      <c r="E927" s="3">
        <f t="shared" si="2"/>
        <v>1.2493</v>
      </c>
      <c r="F927">
        <v>9.0</v>
      </c>
      <c r="I927" s="3">
        <f t="shared" si="3"/>
        <v>0.0012493</v>
      </c>
      <c r="J927">
        <f t="shared" si="4"/>
        <v>1.230837438</v>
      </c>
      <c r="K927">
        <v>1.015</v>
      </c>
      <c r="L927" s="4"/>
      <c r="M927" t="s">
        <v>834</v>
      </c>
      <c r="N927" t="s">
        <v>827</v>
      </c>
      <c r="P927" s="1" t="s">
        <v>826</v>
      </c>
      <c r="Q927" s="5"/>
      <c r="S927" s="3">
        <f t="shared" si="40"/>
        <v>307.6923077</v>
      </c>
      <c r="U927" s="3">
        <f t="shared" si="27"/>
        <v>1.2493</v>
      </c>
      <c r="V927" t="s">
        <v>488</v>
      </c>
      <c r="W927" t="s">
        <v>38</v>
      </c>
      <c r="X927" t="s">
        <v>828</v>
      </c>
      <c r="Y927" s="11" t="s">
        <v>838</v>
      </c>
      <c r="AB927" s="1">
        <v>184.61</v>
      </c>
      <c r="AC927">
        <v>4.0</v>
      </c>
      <c r="AD927">
        <v>3.0</v>
      </c>
      <c r="AE927">
        <f t="shared" si="28"/>
        <v>12</v>
      </c>
      <c r="AF927">
        <f t="shared" si="29"/>
        <v>15.38416667</v>
      </c>
      <c r="AG927" t="s">
        <v>104</v>
      </c>
      <c r="AH927" s="11" t="s">
        <v>830</v>
      </c>
      <c r="AI927" s="6">
        <v>41140.0</v>
      </c>
      <c r="AJ927" s="7">
        <v>293.0</v>
      </c>
      <c r="AK927" s="3">
        <f t="shared" si="30"/>
        <v>40602.25</v>
      </c>
      <c r="AL927" s="1">
        <f t="shared" si="9"/>
        <v>0.739674119</v>
      </c>
      <c r="AM927" s="1">
        <v>225.0</v>
      </c>
      <c r="AN927" s="1">
        <v>192.0</v>
      </c>
    </row>
    <row r="928" ht="13.5" customHeight="1">
      <c r="A928" s="1">
        <v>300.0</v>
      </c>
      <c r="C928" s="6">
        <v>0.001971</v>
      </c>
      <c r="D928" s="2">
        <v>125.5</v>
      </c>
      <c r="E928" s="3">
        <f t="shared" si="2"/>
        <v>0.2397298326</v>
      </c>
      <c r="F928">
        <v>3.0</v>
      </c>
      <c r="I928" s="3">
        <f t="shared" si="3"/>
        <v>0.0007990994419</v>
      </c>
      <c r="J928">
        <f t="shared" si="4"/>
        <v>0.0682990976</v>
      </c>
      <c r="K928">
        <v>3.51</v>
      </c>
      <c r="L928" s="4"/>
      <c r="M928" t="s">
        <v>551</v>
      </c>
      <c r="N928" t="s">
        <v>551</v>
      </c>
      <c r="P928" t="s">
        <v>551</v>
      </c>
      <c r="Q928" s="5"/>
      <c r="S928" s="3">
        <f t="shared" si="40"/>
        <v>507.3566717</v>
      </c>
      <c r="U928" s="3">
        <f t="shared" si="27"/>
        <v>0.2397298326</v>
      </c>
      <c r="V928" t="s">
        <v>839</v>
      </c>
      <c r="W928" t="s">
        <v>186</v>
      </c>
      <c r="X928" t="s">
        <v>840</v>
      </c>
      <c r="Y928" s="11" t="s">
        <v>841</v>
      </c>
      <c r="AB928" s="1">
        <v>147.11</v>
      </c>
      <c r="AC928" s="1">
        <v>2.0</v>
      </c>
      <c r="AD928" s="1">
        <v>6.77</v>
      </c>
      <c r="AE928">
        <f t="shared" si="28"/>
        <v>13.54</v>
      </c>
      <c r="AF928">
        <f t="shared" si="29"/>
        <v>10.8648449</v>
      </c>
      <c r="AG928" s="1" t="s">
        <v>556</v>
      </c>
      <c r="AH928" s="11" t="s">
        <v>557</v>
      </c>
      <c r="AI928" s="6">
        <v>160556.0</v>
      </c>
      <c r="AJ928" s="7">
        <v>300.0</v>
      </c>
      <c r="AK928" s="3">
        <f t="shared" si="30"/>
        <v>15750.25</v>
      </c>
      <c r="AL928" s="1">
        <f t="shared" si="9"/>
        <v>0.1058077162</v>
      </c>
      <c r="AM928" s="1">
        <v>12.0</v>
      </c>
      <c r="AN928">
        <v>8.0</v>
      </c>
    </row>
    <row r="929" ht="13.5" customHeight="1">
      <c r="A929" s="1">
        <v>400.0</v>
      </c>
      <c r="C929" s="6">
        <v>0.002172</v>
      </c>
      <c r="D929" s="2">
        <v>152.0</v>
      </c>
      <c r="E929" s="3">
        <f t="shared" si="2"/>
        <v>0.4254880295</v>
      </c>
      <c r="F929">
        <v>3.0</v>
      </c>
      <c r="I929" s="3">
        <f t="shared" si="3"/>
        <v>0.001063720074</v>
      </c>
      <c r="J929">
        <f t="shared" si="4"/>
        <v>0.123544724</v>
      </c>
      <c r="K929">
        <v>3.444</v>
      </c>
      <c r="L929" s="4"/>
      <c r="M929" t="s">
        <v>551</v>
      </c>
      <c r="N929" t="s">
        <v>551</v>
      </c>
      <c r="P929" t="s">
        <v>551</v>
      </c>
      <c r="Q929" s="5"/>
      <c r="S929" s="3">
        <f t="shared" si="40"/>
        <v>460.4051565</v>
      </c>
      <c r="U929" s="3">
        <f t="shared" si="27"/>
        <v>0.4254880295</v>
      </c>
      <c r="V929" t="s">
        <v>839</v>
      </c>
      <c r="W929" t="s">
        <v>186</v>
      </c>
      <c r="X929" t="s">
        <v>840</v>
      </c>
      <c r="Y929" s="11" t="s">
        <v>841</v>
      </c>
      <c r="AB929" s="1">
        <v>147.11</v>
      </c>
      <c r="AC929" s="1">
        <v>2.0</v>
      </c>
      <c r="AD929" s="1">
        <v>6.77</v>
      </c>
      <c r="AE929">
        <f t="shared" si="28"/>
        <v>13.54</v>
      </c>
      <c r="AF929">
        <f t="shared" si="29"/>
        <v>10.8648449</v>
      </c>
      <c r="AG929" s="1" t="s">
        <v>556</v>
      </c>
      <c r="AH929" s="11" t="s">
        <v>557</v>
      </c>
      <c r="AI929" s="6">
        <v>160556.0</v>
      </c>
      <c r="AJ929" s="7">
        <v>300.0</v>
      </c>
      <c r="AK929" s="3">
        <f t="shared" si="30"/>
        <v>23104</v>
      </c>
      <c r="AL929" s="1">
        <f t="shared" si="9"/>
        <v>0.1304748643</v>
      </c>
      <c r="AM929" s="1">
        <v>12.0</v>
      </c>
      <c r="AN929">
        <v>8.0</v>
      </c>
    </row>
    <row r="930" ht="13.5" customHeight="1">
      <c r="A930" s="1">
        <v>700.0</v>
      </c>
      <c r="C930" s="6">
        <v>0.002313</v>
      </c>
      <c r="D930" s="2">
        <v>197.0</v>
      </c>
      <c r="E930" s="3">
        <f t="shared" si="2"/>
        <v>1.174504972</v>
      </c>
      <c r="F930">
        <v>3.0</v>
      </c>
      <c r="I930" s="3">
        <f t="shared" si="3"/>
        <v>0.001677864246</v>
      </c>
      <c r="J930">
        <f t="shared" si="4"/>
        <v>0.3728587212</v>
      </c>
      <c r="K930">
        <v>3.15</v>
      </c>
      <c r="L930" s="4"/>
      <c r="M930" t="s">
        <v>551</v>
      </c>
      <c r="N930" t="s">
        <v>551</v>
      </c>
      <c r="P930" t="s">
        <v>551</v>
      </c>
      <c r="Q930" s="5"/>
      <c r="S930" s="3">
        <f t="shared" si="40"/>
        <v>432.3389537</v>
      </c>
      <c r="U930" s="3">
        <f t="shared" si="27"/>
        <v>1.174504972</v>
      </c>
      <c r="V930" t="s">
        <v>839</v>
      </c>
      <c r="W930" t="s">
        <v>186</v>
      </c>
      <c r="X930" t="s">
        <v>840</v>
      </c>
      <c r="Y930" s="11" t="s">
        <v>841</v>
      </c>
      <c r="AB930" s="1">
        <v>147.11</v>
      </c>
      <c r="AC930" s="1">
        <v>2.0</v>
      </c>
      <c r="AD930" s="1">
        <v>6.77</v>
      </c>
      <c r="AE930">
        <f t="shared" si="28"/>
        <v>13.54</v>
      </c>
      <c r="AF930">
        <f t="shared" si="29"/>
        <v>10.8648449</v>
      </c>
      <c r="AG930" s="1" t="s">
        <v>556</v>
      </c>
      <c r="AH930" s="11" t="s">
        <v>557</v>
      </c>
      <c r="AI930" s="6">
        <v>160556.0</v>
      </c>
      <c r="AJ930" s="7">
        <v>300.0</v>
      </c>
      <c r="AK930" s="3">
        <f t="shared" si="30"/>
        <v>38809</v>
      </c>
      <c r="AL930" s="1">
        <f t="shared" si="9"/>
        <v>0.2344237882</v>
      </c>
      <c r="AM930" s="1">
        <v>12.0</v>
      </c>
      <c r="AN930">
        <v>8.0</v>
      </c>
    </row>
    <row r="931" ht="13.5" customHeight="1">
      <c r="A931" s="1">
        <v>1000.0</v>
      </c>
      <c r="C931" s="6">
        <v>0.002271</v>
      </c>
      <c r="D931" s="2">
        <v>245.0</v>
      </c>
      <c r="E931" s="3">
        <f t="shared" si="2"/>
        <v>2.643108763</v>
      </c>
      <c r="F931">
        <v>3.0</v>
      </c>
      <c r="I931" s="3">
        <f t="shared" si="3"/>
        <v>0.002643108763</v>
      </c>
      <c r="J931">
        <f t="shared" si="4"/>
        <v>0.9316562434</v>
      </c>
      <c r="K931">
        <v>2.837</v>
      </c>
      <c r="L931" s="4"/>
      <c r="M931" t="s">
        <v>551</v>
      </c>
      <c r="N931" t="s">
        <v>551</v>
      </c>
      <c r="P931" t="s">
        <v>551</v>
      </c>
      <c r="Q931" s="5"/>
      <c r="S931" s="3">
        <f t="shared" si="40"/>
        <v>440.3346543</v>
      </c>
      <c r="U931" s="3">
        <f t="shared" si="27"/>
        <v>2.643108763</v>
      </c>
      <c r="V931" t="s">
        <v>839</v>
      </c>
      <c r="W931" t="s">
        <v>186</v>
      </c>
      <c r="X931" t="s">
        <v>840</v>
      </c>
      <c r="Y931" s="11" t="s">
        <v>841</v>
      </c>
      <c r="AB931" s="1">
        <v>147.11</v>
      </c>
      <c r="AC931" s="1">
        <v>2.0</v>
      </c>
      <c r="AD931" s="1">
        <v>6.77</v>
      </c>
      <c r="AE931">
        <f t="shared" si="28"/>
        <v>13.54</v>
      </c>
      <c r="AF931">
        <f t="shared" si="29"/>
        <v>10.8648449</v>
      </c>
      <c r="AG931" s="1" t="s">
        <v>556</v>
      </c>
      <c r="AH931" s="11" t="s">
        <v>557</v>
      </c>
      <c r="AI931" s="6">
        <v>160556.0</v>
      </c>
      <c r="AJ931" s="7">
        <v>300.0</v>
      </c>
      <c r="AK931" s="3">
        <f t="shared" si="30"/>
        <v>60025</v>
      </c>
      <c r="AL931" s="1">
        <f t="shared" si="9"/>
        <v>0.3787157408</v>
      </c>
      <c r="AM931" s="1">
        <v>12.0</v>
      </c>
      <c r="AN931">
        <v>8.0</v>
      </c>
    </row>
    <row r="932" ht="13.5" customHeight="1">
      <c r="A932" s="1">
        <v>300.0</v>
      </c>
      <c r="C932" s="6">
        <v>0.01067</v>
      </c>
      <c r="D932" s="2">
        <v>117.0</v>
      </c>
      <c r="E932" s="3">
        <f t="shared" si="2"/>
        <v>0.03848828491</v>
      </c>
      <c r="F932">
        <v>3.0</v>
      </c>
      <c r="I932" s="3">
        <f t="shared" si="3"/>
        <v>0.000128294283</v>
      </c>
      <c r="J932">
        <f t="shared" si="4"/>
        <v>0.01924414246</v>
      </c>
      <c r="K932">
        <v>2.0</v>
      </c>
      <c r="L932" s="4">
        <v>0.0</v>
      </c>
      <c r="M932" t="s">
        <v>551</v>
      </c>
      <c r="N932" t="s">
        <v>551</v>
      </c>
      <c r="P932" t="s">
        <v>551</v>
      </c>
      <c r="Q932" s="5"/>
      <c r="S932" s="3">
        <f t="shared" si="40"/>
        <v>93.72071228</v>
      </c>
      <c r="U932" s="3">
        <f t="shared" si="27"/>
        <v>0.03848828491</v>
      </c>
      <c r="V932" t="s">
        <v>443</v>
      </c>
      <c r="W932" t="s">
        <v>38</v>
      </c>
      <c r="X932" t="s">
        <v>842</v>
      </c>
      <c r="Y932" s="11" t="s">
        <v>843</v>
      </c>
      <c r="AB932" s="1">
        <v>147.11</v>
      </c>
      <c r="AC932" s="1">
        <v>2.0</v>
      </c>
      <c r="AD932" s="1">
        <v>6.77</v>
      </c>
      <c r="AE932">
        <f t="shared" si="28"/>
        <v>13.54</v>
      </c>
      <c r="AF932">
        <f t="shared" si="29"/>
        <v>10.8648449</v>
      </c>
      <c r="AG932" s="1" t="s">
        <v>556</v>
      </c>
      <c r="AH932" s="11" t="s">
        <v>557</v>
      </c>
      <c r="AI932" s="6">
        <v>160556.0</v>
      </c>
      <c r="AJ932" s="7">
        <v>300.0</v>
      </c>
      <c r="AK932" s="3">
        <f t="shared" si="30"/>
        <v>13689</v>
      </c>
      <c r="AL932" s="1">
        <f t="shared" si="9"/>
        <v>0.03430178069</v>
      </c>
      <c r="AM932" s="1">
        <v>12.0</v>
      </c>
      <c r="AN932">
        <v>8.0</v>
      </c>
    </row>
    <row r="933" ht="13.5" customHeight="1">
      <c r="A933" s="1">
        <v>400.0</v>
      </c>
      <c r="C933" s="6">
        <v>0.01122</v>
      </c>
      <c r="D933" s="2">
        <v>121.0</v>
      </c>
      <c r="E933" s="3">
        <f t="shared" si="2"/>
        <v>0.05219607843</v>
      </c>
      <c r="F933">
        <v>3.0</v>
      </c>
      <c r="I933" s="3">
        <f t="shared" si="3"/>
        <v>0.0001304901961</v>
      </c>
      <c r="J933">
        <f t="shared" si="4"/>
        <v>0.02747162023</v>
      </c>
      <c r="K933">
        <v>1.9</v>
      </c>
      <c r="L933" s="4">
        <v>0.0</v>
      </c>
      <c r="M933" t="s">
        <v>551</v>
      </c>
      <c r="N933" t="s">
        <v>551</v>
      </c>
      <c r="P933" t="s">
        <v>551</v>
      </c>
      <c r="Q933" s="5"/>
      <c r="S933" s="3">
        <f t="shared" si="40"/>
        <v>89.12655971</v>
      </c>
      <c r="U933" s="3">
        <f t="shared" si="27"/>
        <v>0.05219607843</v>
      </c>
      <c r="V933" t="s">
        <v>443</v>
      </c>
      <c r="W933" t="s">
        <v>38</v>
      </c>
      <c r="X933" t="s">
        <v>842</v>
      </c>
      <c r="Y933" s="11" t="s">
        <v>843</v>
      </c>
      <c r="AB933" s="1">
        <v>147.11</v>
      </c>
      <c r="AC933" s="1">
        <v>2.0</v>
      </c>
      <c r="AD933" s="1">
        <v>6.77</v>
      </c>
      <c r="AE933">
        <f t="shared" si="28"/>
        <v>13.54</v>
      </c>
      <c r="AF933">
        <f t="shared" si="29"/>
        <v>10.8648449</v>
      </c>
      <c r="AG933" s="1" t="s">
        <v>556</v>
      </c>
      <c r="AH933" s="11" t="s">
        <v>557</v>
      </c>
      <c r="AI933" s="6">
        <v>160556.0</v>
      </c>
      <c r="AJ933" s="7">
        <v>300.0</v>
      </c>
      <c r="AK933" s="3">
        <f t="shared" si="30"/>
        <v>14641</v>
      </c>
      <c r="AL933" s="1">
        <f t="shared" si="9"/>
        <v>0.04578290646</v>
      </c>
      <c r="AM933" s="1">
        <v>12.0</v>
      </c>
      <c r="AN933">
        <v>8.0</v>
      </c>
    </row>
    <row r="934" ht="13.5" customHeight="1">
      <c r="A934" s="1">
        <v>700.0</v>
      </c>
      <c r="C934" s="6">
        <v>0.009901</v>
      </c>
      <c r="D934" s="2">
        <v>147.0</v>
      </c>
      <c r="E934" s="3">
        <f t="shared" si="2"/>
        <v>0.1527754772</v>
      </c>
      <c r="F934">
        <v>3.0</v>
      </c>
      <c r="I934" s="3">
        <f t="shared" si="3"/>
        <v>0.0002182506817</v>
      </c>
      <c r="J934">
        <f t="shared" si="4"/>
        <v>0.08487526512</v>
      </c>
      <c r="K934">
        <v>1.8</v>
      </c>
      <c r="L934" s="4">
        <v>0.0</v>
      </c>
      <c r="M934" t="s">
        <v>551</v>
      </c>
      <c r="N934" t="s">
        <v>551</v>
      </c>
      <c r="P934" t="s">
        <v>551</v>
      </c>
      <c r="Q934" s="5"/>
      <c r="S934" s="3">
        <f t="shared" si="40"/>
        <v>100.999899</v>
      </c>
      <c r="U934" s="3">
        <f t="shared" si="27"/>
        <v>0.1527754772</v>
      </c>
      <c r="V934" t="s">
        <v>443</v>
      </c>
      <c r="W934" t="s">
        <v>38</v>
      </c>
      <c r="X934" t="s">
        <v>842</v>
      </c>
      <c r="Y934" s="11" t="s">
        <v>843</v>
      </c>
      <c r="AB934" s="1">
        <v>147.11</v>
      </c>
      <c r="AC934" s="1">
        <v>2.0</v>
      </c>
      <c r="AD934" s="1">
        <v>6.77</v>
      </c>
      <c r="AE934">
        <f t="shared" si="28"/>
        <v>13.54</v>
      </c>
      <c r="AF934">
        <f t="shared" si="29"/>
        <v>10.8648449</v>
      </c>
      <c r="AG934" s="1" t="s">
        <v>556</v>
      </c>
      <c r="AH934" s="11" t="s">
        <v>557</v>
      </c>
      <c r="AI934" s="6">
        <v>160556.0</v>
      </c>
      <c r="AJ934" s="7">
        <v>300.0</v>
      </c>
      <c r="AK934" s="3">
        <f t="shared" si="30"/>
        <v>21609</v>
      </c>
      <c r="AL934" s="1">
        <f t="shared" si="9"/>
        <v>0.09583768194</v>
      </c>
      <c r="AM934" s="1">
        <v>12.0</v>
      </c>
      <c r="AN934">
        <v>8.0</v>
      </c>
    </row>
    <row r="935" ht="13.5" customHeight="1">
      <c r="A935" s="1">
        <v>1000.0</v>
      </c>
      <c r="C935" s="6">
        <v>0.008968</v>
      </c>
      <c r="D935" s="2">
        <v>177.0</v>
      </c>
      <c r="E935" s="3">
        <f t="shared" si="2"/>
        <v>0.3493421053</v>
      </c>
      <c r="F935">
        <v>3.0</v>
      </c>
      <c r="I935" s="3">
        <f t="shared" si="3"/>
        <v>0.0003493421053</v>
      </c>
      <c r="J935">
        <f t="shared" si="4"/>
        <v>0.1996240602</v>
      </c>
      <c r="K935">
        <v>1.75</v>
      </c>
      <c r="L935" s="4">
        <v>0.0</v>
      </c>
      <c r="M935" t="s">
        <v>551</v>
      </c>
      <c r="N935" t="s">
        <v>551</v>
      </c>
      <c r="P935" t="s">
        <v>551</v>
      </c>
      <c r="Q935" s="5"/>
      <c r="S935" s="3">
        <f t="shared" si="40"/>
        <v>111.5075825</v>
      </c>
      <c r="U935" s="3">
        <f t="shared" si="27"/>
        <v>0.3493421053</v>
      </c>
      <c r="V935" t="s">
        <v>443</v>
      </c>
      <c r="W935" t="s">
        <v>38</v>
      </c>
      <c r="X935" t="s">
        <v>842</v>
      </c>
      <c r="Y935" s="11" t="s">
        <v>843</v>
      </c>
      <c r="AB935" s="1">
        <v>147.11</v>
      </c>
      <c r="AC935" s="1">
        <v>2.0</v>
      </c>
      <c r="AD935" s="1">
        <v>6.77</v>
      </c>
      <c r="AE935">
        <f t="shared" si="28"/>
        <v>13.54</v>
      </c>
      <c r="AF935">
        <f t="shared" si="29"/>
        <v>10.8648449</v>
      </c>
      <c r="AG935" s="1" t="s">
        <v>556</v>
      </c>
      <c r="AH935" s="11" t="s">
        <v>557</v>
      </c>
      <c r="AI935" s="6">
        <v>160556.0</v>
      </c>
      <c r="AJ935" s="7">
        <v>300.0</v>
      </c>
      <c r="AK935" s="3">
        <f t="shared" si="30"/>
        <v>31329</v>
      </c>
      <c r="AL935" s="1">
        <f t="shared" si="9"/>
        <v>0.1554734293</v>
      </c>
      <c r="AM935" s="1">
        <v>12.0</v>
      </c>
      <c r="AN935">
        <v>8.0</v>
      </c>
    </row>
    <row r="936" ht="13.5" customHeight="1">
      <c r="A936" s="1">
        <v>300.0</v>
      </c>
      <c r="C936" s="6">
        <v>0.00813</v>
      </c>
      <c r="D936" s="2">
        <v>117.0</v>
      </c>
      <c r="E936" s="3">
        <f t="shared" si="2"/>
        <v>0.05051291513</v>
      </c>
      <c r="F936">
        <v>3.0</v>
      </c>
      <c r="I936" s="3">
        <f t="shared" si="3"/>
        <v>0.0001683763838</v>
      </c>
      <c r="J936">
        <f t="shared" si="4"/>
        <v>0.02525645756</v>
      </c>
      <c r="K936">
        <v>2.0</v>
      </c>
      <c r="L936" s="4">
        <v>0.3</v>
      </c>
      <c r="M936" t="s">
        <v>844</v>
      </c>
      <c r="N936" t="s">
        <v>845</v>
      </c>
      <c r="P936" t="s">
        <v>551</v>
      </c>
      <c r="Q936" s="5"/>
      <c r="S936" s="3">
        <f t="shared" si="40"/>
        <v>123.00123</v>
      </c>
      <c r="U936" s="3">
        <f t="shared" si="27"/>
        <v>0.05051291513</v>
      </c>
      <c r="V936" t="s">
        <v>443</v>
      </c>
      <c r="W936" t="s">
        <v>38</v>
      </c>
      <c r="X936" t="s">
        <v>842</v>
      </c>
      <c r="Y936" s="11" t="s">
        <v>843</v>
      </c>
      <c r="AA936" t="s">
        <v>846</v>
      </c>
      <c r="AB936" s="1">
        <v>147.11</v>
      </c>
      <c r="AC936" s="1">
        <v>2.0</v>
      </c>
      <c r="AD936" s="1">
        <v>6.77</v>
      </c>
      <c r="AE936">
        <f t="shared" si="28"/>
        <v>13.54</v>
      </c>
      <c r="AF936">
        <f t="shared" si="29"/>
        <v>10.8648449</v>
      </c>
      <c r="AG936" s="1" t="s">
        <v>556</v>
      </c>
      <c r="AH936" s="11" t="s">
        <v>557</v>
      </c>
      <c r="AI936" s="6">
        <v>160556.0</v>
      </c>
      <c r="AJ936" s="7">
        <v>300.0</v>
      </c>
      <c r="AK936" s="3">
        <f t="shared" si="30"/>
        <v>13689</v>
      </c>
      <c r="AL936" s="1">
        <f t="shared" si="9"/>
        <v>0.04501845018</v>
      </c>
      <c r="AM936" s="1">
        <v>12.0</v>
      </c>
      <c r="AN936">
        <v>8.0</v>
      </c>
    </row>
    <row r="937" ht="13.5" customHeight="1">
      <c r="A937" s="1">
        <v>400.0</v>
      </c>
      <c r="C937" s="6">
        <v>0.005294</v>
      </c>
      <c r="D937" s="2">
        <v>125.6</v>
      </c>
      <c r="E937" s="3">
        <f t="shared" si="2"/>
        <v>0.1191942577</v>
      </c>
      <c r="F937">
        <v>3.0</v>
      </c>
      <c r="I937" s="3">
        <f t="shared" si="3"/>
        <v>0.0002979856441</v>
      </c>
      <c r="J937">
        <f t="shared" si="4"/>
        <v>0.06273381982</v>
      </c>
      <c r="K937">
        <v>1.9</v>
      </c>
      <c r="L937" s="4">
        <v>0.3</v>
      </c>
      <c r="M937" t="s">
        <v>844</v>
      </c>
      <c r="N937" t="s">
        <v>845</v>
      </c>
      <c r="P937" s="1" t="s">
        <v>551</v>
      </c>
      <c r="Q937" s="5"/>
      <c r="S937" s="3">
        <f t="shared" si="40"/>
        <v>188.8930865</v>
      </c>
      <c r="U937" s="3">
        <f t="shared" si="27"/>
        <v>0.1191942577</v>
      </c>
      <c r="V937" t="s">
        <v>443</v>
      </c>
      <c r="W937" t="s">
        <v>38</v>
      </c>
      <c r="X937" t="s">
        <v>842</v>
      </c>
      <c r="Y937" s="11" t="s">
        <v>843</v>
      </c>
      <c r="AA937" t="s">
        <v>685</v>
      </c>
      <c r="AB937" s="1">
        <v>147.11</v>
      </c>
      <c r="AC937" s="1">
        <v>2.0</v>
      </c>
      <c r="AD937" s="1">
        <v>6.77</v>
      </c>
      <c r="AE937">
        <f t="shared" si="28"/>
        <v>13.54</v>
      </c>
      <c r="AF937">
        <f t="shared" si="29"/>
        <v>10.8648449</v>
      </c>
      <c r="AG937" s="1" t="s">
        <v>556</v>
      </c>
      <c r="AH937" s="11" t="s">
        <v>557</v>
      </c>
      <c r="AI937" s="6">
        <v>160556.0</v>
      </c>
      <c r="AJ937" s="7">
        <v>300.0</v>
      </c>
      <c r="AK937" s="3">
        <f t="shared" si="30"/>
        <v>15775.36</v>
      </c>
      <c r="AL937" s="1">
        <f t="shared" si="9"/>
        <v>0.09703139602</v>
      </c>
      <c r="AM937" s="1">
        <v>12.0</v>
      </c>
      <c r="AN937">
        <v>8.0</v>
      </c>
    </row>
    <row r="938" ht="13.5" customHeight="1">
      <c r="A938" s="1">
        <v>700.0</v>
      </c>
      <c r="C938" s="6">
        <v>0.008006</v>
      </c>
      <c r="D938" s="2">
        <v>153.6</v>
      </c>
      <c r="E938" s="3">
        <f t="shared" si="2"/>
        <v>0.2062836872</v>
      </c>
      <c r="F938">
        <v>3.0</v>
      </c>
      <c r="I938" s="3">
        <f t="shared" si="3"/>
        <v>0.0002946909818</v>
      </c>
      <c r="J938">
        <f t="shared" si="4"/>
        <v>0.1031418436</v>
      </c>
      <c r="K938">
        <v>2.0</v>
      </c>
      <c r="L938" s="4">
        <v>0.3</v>
      </c>
      <c r="M938" t="s">
        <v>844</v>
      </c>
      <c r="N938" t="s">
        <v>845</v>
      </c>
      <c r="P938" s="1" t="s">
        <v>551</v>
      </c>
      <c r="Q938" s="5"/>
      <c r="S938" s="3">
        <f t="shared" si="40"/>
        <v>124.9063203</v>
      </c>
      <c r="U938" s="3">
        <f t="shared" si="27"/>
        <v>0.2062836872</v>
      </c>
      <c r="V938" t="s">
        <v>443</v>
      </c>
      <c r="W938" t="s">
        <v>38</v>
      </c>
      <c r="X938" t="s">
        <v>842</v>
      </c>
      <c r="Y938" s="11" t="s">
        <v>843</v>
      </c>
      <c r="AA938" t="s">
        <v>685</v>
      </c>
      <c r="AB938" s="1">
        <v>147.11</v>
      </c>
      <c r="AC938" s="1">
        <v>2.0</v>
      </c>
      <c r="AD938" s="1">
        <v>6.77</v>
      </c>
      <c r="AE938">
        <f t="shared" si="28"/>
        <v>13.54</v>
      </c>
      <c r="AF938">
        <f t="shared" si="29"/>
        <v>10.8648449</v>
      </c>
      <c r="AG938" s="1" t="s">
        <v>556</v>
      </c>
      <c r="AH938" s="11" t="s">
        <v>557</v>
      </c>
      <c r="AI938" s="6">
        <v>160556.0</v>
      </c>
      <c r="AJ938" s="7">
        <v>300.0</v>
      </c>
      <c r="AK938" s="3">
        <f t="shared" si="30"/>
        <v>23592.96</v>
      </c>
      <c r="AL938" s="1">
        <f t="shared" si="9"/>
        <v>0.1066699975</v>
      </c>
      <c r="AM938" s="1">
        <v>12.0</v>
      </c>
      <c r="AN938">
        <v>8.0</v>
      </c>
    </row>
    <row r="939" ht="13.5" customHeight="1">
      <c r="A939" s="1">
        <v>1000.0</v>
      </c>
      <c r="C939" s="6">
        <v>0.007283</v>
      </c>
      <c r="D939" s="2">
        <v>184.0</v>
      </c>
      <c r="E939" s="3">
        <f t="shared" si="2"/>
        <v>0.4648633805</v>
      </c>
      <c r="F939">
        <v>3.0</v>
      </c>
      <c r="I939" s="3">
        <f t="shared" si="3"/>
        <v>0.0004648633805</v>
      </c>
      <c r="J939">
        <f t="shared" si="4"/>
        <v>0.2267626246</v>
      </c>
      <c r="K939">
        <v>2.05</v>
      </c>
      <c r="L939" s="4">
        <v>0.3</v>
      </c>
      <c r="M939" t="s">
        <v>844</v>
      </c>
      <c r="N939" t="s">
        <v>845</v>
      </c>
      <c r="P939" s="1" t="s">
        <v>551</v>
      </c>
      <c r="Q939" s="5"/>
      <c r="S939" s="3">
        <f t="shared" si="40"/>
        <v>137.3060552</v>
      </c>
      <c r="U939" s="3">
        <f t="shared" si="27"/>
        <v>0.4648633805</v>
      </c>
      <c r="V939" t="s">
        <v>443</v>
      </c>
      <c r="W939" t="s">
        <v>38</v>
      </c>
      <c r="X939" t="s">
        <v>842</v>
      </c>
      <c r="Y939" s="11" t="s">
        <v>843</v>
      </c>
      <c r="AA939" t="s">
        <v>685</v>
      </c>
      <c r="AB939" s="1">
        <v>147.11</v>
      </c>
      <c r="AC939" s="1">
        <v>2.0</v>
      </c>
      <c r="AD939" s="1">
        <v>6.77</v>
      </c>
      <c r="AE939">
        <f t="shared" si="28"/>
        <v>13.54</v>
      </c>
      <c r="AF939">
        <f t="shared" si="29"/>
        <v>10.8648449</v>
      </c>
      <c r="AG939" s="1" t="s">
        <v>556</v>
      </c>
      <c r="AH939" s="11" t="s">
        <v>557</v>
      </c>
      <c r="AI939" s="6">
        <v>160556.0</v>
      </c>
      <c r="AJ939" s="7">
        <v>300.0</v>
      </c>
      <c r="AK939" s="3">
        <f t="shared" si="30"/>
        <v>33856</v>
      </c>
      <c r="AL939" s="1">
        <f t="shared" si="9"/>
        <v>0.163427695</v>
      </c>
      <c r="AM939" s="1">
        <v>12.0</v>
      </c>
      <c r="AN939">
        <v>8.0</v>
      </c>
    </row>
    <row r="940" ht="13.5" customHeight="1">
      <c r="A940" s="1">
        <v>300.0</v>
      </c>
      <c r="C940" s="6">
        <v>0.01035</v>
      </c>
      <c r="D940" s="2">
        <v>135.4</v>
      </c>
      <c r="E940" s="3">
        <f t="shared" si="2"/>
        <v>0.0531395942</v>
      </c>
      <c r="F940">
        <v>3.0</v>
      </c>
      <c r="I940" s="3">
        <f t="shared" si="3"/>
        <v>0.0001771319807</v>
      </c>
      <c r="J940">
        <f t="shared" si="4"/>
        <v>0.0265697971</v>
      </c>
      <c r="K940">
        <v>2.0</v>
      </c>
      <c r="L940" s="4">
        <v>0.3</v>
      </c>
      <c r="M940" t="s">
        <v>847</v>
      </c>
      <c r="N940" t="s">
        <v>845</v>
      </c>
      <c r="P940" s="1" t="s">
        <v>551</v>
      </c>
      <c r="Q940" s="5"/>
      <c r="S940" s="3">
        <f t="shared" si="40"/>
        <v>96.61835749</v>
      </c>
      <c r="U940" s="3">
        <f t="shared" si="27"/>
        <v>0.0531395942</v>
      </c>
      <c r="V940" t="s">
        <v>443</v>
      </c>
      <c r="W940" t="s">
        <v>38</v>
      </c>
      <c r="X940" t="s">
        <v>842</v>
      </c>
      <c r="Y940" s="11" t="s">
        <v>843</v>
      </c>
      <c r="AB940" s="1">
        <v>147.11</v>
      </c>
      <c r="AC940" s="1">
        <v>2.0</v>
      </c>
      <c r="AD940" s="1">
        <v>6.77</v>
      </c>
      <c r="AE940">
        <f t="shared" si="28"/>
        <v>13.54</v>
      </c>
      <c r="AF940">
        <f t="shared" si="29"/>
        <v>10.8648449</v>
      </c>
      <c r="AG940" s="1" t="s">
        <v>556</v>
      </c>
      <c r="AH940" s="11" t="s">
        <v>557</v>
      </c>
      <c r="AI940" s="6">
        <v>160556.0</v>
      </c>
      <c r="AJ940" s="7">
        <v>300.0</v>
      </c>
      <c r="AK940" s="3">
        <f t="shared" si="30"/>
        <v>18333.16</v>
      </c>
      <c r="AL940" s="1">
        <f t="shared" si="9"/>
        <v>0.03536231884</v>
      </c>
      <c r="AM940" s="1">
        <v>12.0</v>
      </c>
      <c r="AN940">
        <v>8.0</v>
      </c>
    </row>
    <row r="941" ht="13.5" customHeight="1">
      <c r="A941" s="1">
        <v>400.0</v>
      </c>
      <c r="C941" s="6">
        <v>0.010156</v>
      </c>
      <c r="D941" s="2">
        <v>140.8</v>
      </c>
      <c r="E941" s="3">
        <f t="shared" si="2"/>
        <v>0.07808050414</v>
      </c>
      <c r="F941">
        <v>3.0</v>
      </c>
      <c r="I941" s="3">
        <f t="shared" si="3"/>
        <v>0.0001952012603</v>
      </c>
      <c r="J941">
        <f t="shared" si="4"/>
        <v>0.04109500218</v>
      </c>
      <c r="K941">
        <v>1.9</v>
      </c>
      <c r="L941" s="4">
        <v>0.3</v>
      </c>
      <c r="M941" t="s">
        <v>847</v>
      </c>
      <c r="N941" t="s">
        <v>845</v>
      </c>
      <c r="P941" s="1" t="s">
        <v>551</v>
      </c>
      <c r="Q941" s="5"/>
      <c r="S941" s="3">
        <f t="shared" si="40"/>
        <v>98.46396219</v>
      </c>
      <c r="U941" s="3">
        <f t="shared" si="27"/>
        <v>0.07808050414</v>
      </c>
      <c r="V941" t="s">
        <v>443</v>
      </c>
      <c r="W941" t="s">
        <v>38</v>
      </c>
      <c r="X941" t="s">
        <v>842</v>
      </c>
      <c r="Y941" s="11" t="s">
        <v>843</v>
      </c>
      <c r="AB941" s="1">
        <v>147.11</v>
      </c>
      <c r="AC941" s="1">
        <v>2.0</v>
      </c>
      <c r="AD941" s="1">
        <v>6.77</v>
      </c>
      <c r="AE941">
        <f t="shared" si="28"/>
        <v>13.54</v>
      </c>
      <c r="AF941">
        <f t="shared" si="29"/>
        <v>10.8648449</v>
      </c>
      <c r="AG941" s="1" t="s">
        <v>556</v>
      </c>
      <c r="AH941" s="11" t="s">
        <v>557</v>
      </c>
      <c r="AI941" s="6">
        <v>160556.0</v>
      </c>
      <c r="AJ941" s="7">
        <v>300.0</v>
      </c>
      <c r="AK941" s="3">
        <f t="shared" si="30"/>
        <v>19824.64</v>
      </c>
      <c r="AL941" s="1">
        <f t="shared" si="9"/>
        <v>0.05057938268</v>
      </c>
      <c r="AM941" s="1">
        <v>12.0</v>
      </c>
      <c r="AN941">
        <v>8.0</v>
      </c>
    </row>
    <row r="942" ht="13.5" customHeight="1">
      <c r="A942" s="1">
        <v>700.0</v>
      </c>
      <c r="C942" s="6">
        <v>0.009095</v>
      </c>
      <c r="D942" s="2">
        <v>169.0</v>
      </c>
      <c r="E942" s="3">
        <f t="shared" si="2"/>
        <v>0.2198207806</v>
      </c>
      <c r="F942">
        <v>3.0</v>
      </c>
      <c r="I942" s="3">
        <f t="shared" si="3"/>
        <v>0.0003140296866</v>
      </c>
      <c r="J942">
        <f t="shared" si="4"/>
        <v>0.1099103903</v>
      </c>
      <c r="K942">
        <v>2.0</v>
      </c>
      <c r="L942" s="4">
        <v>0.3</v>
      </c>
      <c r="M942" t="s">
        <v>847</v>
      </c>
      <c r="N942" t="s">
        <v>845</v>
      </c>
      <c r="P942" s="1" t="s">
        <v>551</v>
      </c>
      <c r="Q942" s="5"/>
      <c r="S942" s="3">
        <f t="shared" si="40"/>
        <v>109.9505223</v>
      </c>
      <c r="U942" s="3">
        <f t="shared" si="27"/>
        <v>0.2198207806</v>
      </c>
      <c r="V942" t="s">
        <v>443</v>
      </c>
      <c r="W942" t="s">
        <v>38</v>
      </c>
      <c r="X942" t="s">
        <v>842</v>
      </c>
      <c r="Y942" s="11" t="s">
        <v>843</v>
      </c>
      <c r="AB942" s="1">
        <v>147.11</v>
      </c>
      <c r="AC942" s="1">
        <v>2.0</v>
      </c>
      <c r="AD942" s="1">
        <v>6.77</v>
      </c>
      <c r="AE942">
        <f t="shared" si="28"/>
        <v>13.54</v>
      </c>
      <c r="AF942">
        <f t="shared" si="29"/>
        <v>10.8648449</v>
      </c>
      <c r="AG942" s="1" t="s">
        <v>556</v>
      </c>
      <c r="AH942" s="11" t="s">
        <v>557</v>
      </c>
      <c r="AI942" s="6">
        <v>160556.0</v>
      </c>
      <c r="AJ942" s="7">
        <v>300.0</v>
      </c>
      <c r="AK942" s="3">
        <f t="shared" si="30"/>
        <v>28561</v>
      </c>
      <c r="AL942" s="1">
        <f t="shared" si="9"/>
        <v>0.09389774601</v>
      </c>
      <c r="AM942" s="1">
        <v>12.0</v>
      </c>
      <c r="AN942">
        <v>8.0</v>
      </c>
    </row>
    <row r="943" ht="13.5" customHeight="1">
      <c r="A943" s="1">
        <v>1000.0</v>
      </c>
      <c r="C943" s="6">
        <v>0.007831</v>
      </c>
      <c r="D943" s="2">
        <v>196.8</v>
      </c>
      <c r="E943" s="3">
        <f t="shared" si="2"/>
        <v>0.4945759162</v>
      </c>
      <c r="F943">
        <v>3.0</v>
      </c>
      <c r="I943" s="3">
        <f t="shared" si="3"/>
        <v>0.0004945759162</v>
      </c>
      <c r="J943">
        <f t="shared" si="4"/>
        <v>0.2412565445</v>
      </c>
      <c r="K943">
        <v>2.05</v>
      </c>
      <c r="L943" s="4">
        <v>0.3</v>
      </c>
      <c r="M943" t="s">
        <v>847</v>
      </c>
      <c r="N943" t="s">
        <v>845</v>
      </c>
      <c r="P943" s="1" t="s">
        <v>551</v>
      </c>
      <c r="Q943" s="5"/>
      <c r="S943" s="3">
        <f t="shared" si="40"/>
        <v>127.6976121</v>
      </c>
      <c r="U943" s="3">
        <f t="shared" si="27"/>
        <v>0.4945759162</v>
      </c>
      <c r="V943" t="s">
        <v>443</v>
      </c>
      <c r="W943" t="s">
        <v>38</v>
      </c>
      <c r="X943" t="s">
        <v>842</v>
      </c>
      <c r="Y943" s="11" t="s">
        <v>843</v>
      </c>
      <c r="AB943" s="1">
        <v>147.11</v>
      </c>
      <c r="AC943" s="1">
        <v>2.0</v>
      </c>
      <c r="AD943" s="1">
        <v>6.77</v>
      </c>
      <c r="AE943">
        <f t="shared" si="28"/>
        <v>13.54</v>
      </c>
      <c r="AF943">
        <f t="shared" si="29"/>
        <v>10.8648449</v>
      </c>
      <c r="AG943" s="1" t="s">
        <v>556</v>
      </c>
      <c r="AH943" s="11" t="s">
        <v>557</v>
      </c>
      <c r="AI943" s="6">
        <v>160556.0</v>
      </c>
      <c r="AJ943" s="7">
        <v>300.0</v>
      </c>
      <c r="AK943" s="3">
        <f t="shared" si="30"/>
        <v>38730.24</v>
      </c>
      <c r="AL943" s="1">
        <f t="shared" si="9"/>
        <v>0.1519913041</v>
      </c>
      <c r="AM943" s="1">
        <v>12.0</v>
      </c>
      <c r="AN943">
        <v>8.0</v>
      </c>
    </row>
    <row r="944" ht="13.5" customHeight="1">
      <c r="A944" s="1">
        <v>300.0</v>
      </c>
      <c r="C944" s="6">
        <v>0.009357</v>
      </c>
      <c r="D944" s="2">
        <v>132.0</v>
      </c>
      <c r="E944" s="3">
        <f t="shared" si="2"/>
        <v>0.05586405899</v>
      </c>
      <c r="F944">
        <v>3.0</v>
      </c>
      <c r="I944" s="3">
        <f t="shared" si="3"/>
        <v>0.00018621353</v>
      </c>
      <c r="J944">
        <f t="shared" si="4"/>
        <v>0.0279320295</v>
      </c>
      <c r="K944">
        <v>2.0</v>
      </c>
      <c r="L944" s="4">
        <v>0.6</v>
      </c>
      <c r="M944" t="s">
        <v>848</v>
      </c>
      <c r="N944" t="s">
        <v>845</v>
      </c>
      <c r="P944" s="1" t="s">
        <v>551</v>
      </c>
      <c r="Q944" s="5"/>
      <c r="S944" s="3">
        <f t="shared" si="40"/>
        <v>106.8718606</v>
      </c>
      <c r="U944" s="3">
        <f t="shared" si="27"/>
        <v>0.05586405899</v>
      </c>
      <c r="V944" t="s">
        <v>443</v>
      </c>
      <c r="W944" t="s">
        <v>38</v>
      </c>
      <c r="X944" t="s">
        <v>842</v>
      </c>
      <c r="Y944" s="11" t="s">
        <v>843</v>
      </c>
      <c r="AB944" s="1">
        <v>147.11</v>
      </c>
      <c r="AC944" s="1">
        <v>2.0</v>
      </c>
      <c r="AD944" s="1">
        <v>6.77</v>
      </c>
      <c r="AE944">
        <f t="shared" si="28"/>
        <v>13.54</v>
      </c>
      <c r="AF944">
        <f t="shared" si="29"/>
        <v>10.8648449</v>
      </c>
      <c r="AG944" s="1" t="s">
        <v>556</v>
      </c>
      <c r="AH944" s="11" t="s">
        <v>557</v>
      </c>
      <c r="AI944" s="6">
        <v>160556.0</v>
      </c>
      <c r="AJ944" s="7">
        <v>300.0</v>
      </c>
      <c r="AK944" s="3">
        <f t="shared" si="30"/>
        <v>17424</v>
      </c>
      <c r="AL944" s="1">
        <f t="shared" si="9"/>
        <v>0.03911510099</v>
      </c>
      <c r="AM944" s="1">
        <v>12.0</v>
      </c>
      <c r="AN944">
        <v>8.0</v>
      </c>
    </row>
    <row r="945" ht="13.5" customHeight="1">
      <c r="A945" s="1">
        <v>400.0</v>
      </c>
      <c r="C945" s="6">
        <v>0.009225</v>
      </c>
      <c r="D945" s="2">
        <v>144.6</v>
      </c>
      <c r="E945" s="3">
        <f t="shared" si="2"/>
        <v>0.09066302439</v>
      </c>
      <c r="F945">
        <v>3.0</v>
      </c>
      <c r="I945" s="3">
        <f t="shared" si="3"/>
        <v>0.000226657561</v>
      </c>
      <c r="J945">
        <f t="shared" si="4"/>
        <v>0.04771738126</v>
      </c>
      <c r="K945">
        <v>1.9</v>
      </c>
      <c r="L945" s="4">
        <v>0.6</v>
      </c>
      <c r="M945" t="s">
        <v>848</v>
      </c>
      <c r="N945" t="s">
        <v>845</v>
      </c>
      <c r="P945" s="1" t="s">
        <v>551</v>
      </c>
      <c r="Q945" s="5"/>
      <c r="S945" s="3">
        <f t="shared" si="40"/>
        <v>108.401084</v>
      </c>
      <c r="U945" s="3">
        <f t="shared" si="27"/>
        <v>0.09066302439</v>
      </c>
      <c r="V945" t="s">
        <v>443</v>
      </c>
      <c r="W945" t="s">
        <v>38</v>
      </c>
      <c r="X945" t="s">
        <v>842</v>
      </c>
      <c r="Y945" s="11" t="s">
        <v>843</v>
      </c>
      <c r="AB945" s="1">
        <v>147.11</v>
      </c>
      <c r="AC945" s="1">
        <v>2.0</v>
      </c>
      <c r="AD945" s="1">
        <v>6.77</v>
      </c>
      <c r="AE945">
        <f t="shared" si="28"/>
        <v>13.54</v>
      </c>
      <c r="AF945">
        <f t="shared" si="29"/>
        <v>10.8648449</v>
      </c>
      <c r="AG945" s="1" t="s">
        <v>556</v>
      </c>
      <c r="AH945" s="11" t="s">
        <v>557</v>
      </c>
      <c r="AI945" s="6">
        <v>160556.0</v>
      </c>
      <c r="AJ945" s="7">
        <v>300.0</v>
      </c>
      <c r="AK945" s="3">
        <f t="shared" si="30"/>
        <v>20909.16</v>
      </c>
      <c r="AL945" s="1">
        <f t="shared" si="9"/>
        <v>0.05568392526</v>
      </c>
      <c r="AM945" s="1">
        <v>12.0</v>
      </c>
      <c r="AN945">
        <v>8.0</v>
      </c>
    </row>
    <row r="946" ht="13.5" customHeight="1">
      <c r="A946" s="1">
        <v>700.0</v>
      </c>
      <c r="C946" s="6">
        <v>0.008503</v>
      </c>
      <c r="D946" s="2">
        <v>173.0</v>
      </c>
      <c r="E946" s="3">
        <f t="shared" si="2"/>
        <v>0.2463871575</v>
      </c>
      <c r="F946">
        <v>3.0</v>
      </c>
      <c r="I946" s="3">
        <f t="shared" si="3"/>
        <v>0.0003519816535</v>
      </c>
      <c r="J946">
        <f t="shared" si="4"/>
        <v>0.1368817542</v>
      </c>
      <c r="K946">
        <v>1.8</v>
      </c>
      <c r="L946" s="4">
        <v>0.6</v>
      </c>
      <c r="M946" t="s">
        <v>848</v>
      </c>
      <c r="N946" t="s">
        <v>845</v>
      </c>
      <c r="P946" s="1" t="s">
        <v>551</v>
      </c>
      <c r="Q946" s="5"/>
      <c r="S946" s="3">
        <f t="shared" si="40"/>
        <v>117.605551</v>
      </c>
      <c r="U946" s="3">
        <f t="shared" si="27"/>
        <v>0.2463871575</v>
      </c>
      <c r="V946" t="s">
        <v>443</v>
      </c>
      <c r="W946" t="s">
        <v>38</v>
      </c>
      <c r="X946" t="s">
        <v>842</v>
      </c>
      <c r="Y946" s="11" t="s">
        <v>843</v>
      </c>
      <c r="AB946" s="1">
        <v>147.11</v>
      </c>
      <c r="AC946" s="1">
        <v>2.0</v>
      </c>
      <c r="AD946" s="1">
        <v>6.77</v>
      </c>
      <c r="AE946">
        <f t="shared" si="28"/>
        <v>13.54</v>
      </c>
      <c r="AF946">
        <f t="shared" si="29"/>
        <v>10.8648449</v>
      </c>
      <c r="AG946" s="1" t="s">
        <v>556</v>
      </c>
      <c r="AH946" s="11" t="s">
        <v>557</v>
      </c>
      <c r="AI946" s="6">
        <v>160556.0</v>
      </c>
      <c r="AJ946" s="7">
        <v>300.0</v>
      </c>
      <c r="AK946" s="3">
        <f t="shared" si="30"/>
        <v>29929</v>
      </c>
      <c r="AL946" s="1">
        <f t="shared" si="9"/>
        <v>0.1115946006</v>
      </c>
      <c r="AM946" s="1">
        <v>12.0</v>
      </c>
      <c r="AN946">
        <v>8.0</v>
      </c>
    </row>
    <row r="947" ht="13.5" customHeight="1">
      <c r="A947" s="1">
        <v>1000.0</v>
      </c>
      <c r="C947" s="6">
        <v>0.007622</v>
      </c>
      <c r="D947" s="2">
        <v>205.0</v>
      </c>
      <c r="E947" s="3">
        <f t="shared" si="2"/>
        <v>0.5513644713</v>
      </c>
      <c r="F947">
        <v>3.0</v>
      </c>
      <c r="I947" s="3">
        <f t="shared" si="3"/>
        <v>0.0005513644713</v>
      </c>
      <c r="J947">
        <f t="shared" si="4"/>
        <v>0.3150654122</v>
      </c>
      <c r="K947">
        <v>1.75</v>
      </c>
      <c r="L947" s="4">
        <v>0.6</v>
      </c>
      <c r="M947" t="s">
        <v>848</v>
      </c>
      <c r="N947" t="s">
        <v>845</v>
      </c>
      <c r="P947" s="1" t="s">
        <v>551</v>
      </c>
      <c r="Q947" s="5"/>
      <c r="S947" s="3">
        <f t="shared" si="40"/>
        <v>131.1991603</v>
      </c>
      <c r="U947" s="3">
        <f t="shared" si="27"/>
        <v>0.5513644713</v>
      </c>
      <c r="V947" t="s">
        <v>443</v>
      </c>
      <c r="W947" t="s">
        <v>38</v>
      </c>
      <c r="X947" t="s">
        <v>842</v>
      </c>
      <c r="Y947" s="11" t="s">
        <v>843</v>
      </c>
      <c r="AB947" s="1">
        <v>147.11</v>
      </c>
      <c r="AC947" s="1">
        <v>2.0</v>
      </c>
      <c r="AD947" s="1">
        <v>6.77</v>
      </c>
      <c r="AE947">
        <f t="shared" si="28"/>
        <v>13.54</v>
      </c>
      <c r="AF947">
        <f t="shared" si="29"/>
        <v>10.8648449</v>
      </c>
      <c r="AG947" s="1" t="s">
        <v>556</v>
      </c>
      <c r="AH947" s="11" t="s">
        <v>557</v>
      </c>
      <c r="AI947" s="6">
        <v>160556.0</v>
      </c>
      <c r="AJ947" s="7">
        <v>300.0</v>
      </c>
      <c r="AK947" s="3">
        <f t="shared" si="30"/>
        <v>42025</v>
      </c>
      <c r="AL947" s="1">
        <f t="shared" si="9"/>
        <v>0.182929115</v>
      </c>
      <c r="AM947" s="1">
        <v>12.0</v>
      </c>
      <c r="AN947">
        <v>8.0</v>
      </c>
    </row>
    <row r="948" ht="13.5" customHeight="1">
      <c r="A948">
        <v>300.0</v>
      </c>
      <c r="C948" s="6">
        <v>8.78E-4</v>
      </c>
      <c r="D948" s="2">
        <v>-92.5</v>
      </c>
      <c r="E948" s="3">
        <f t="shared" si="2"/>
        <v>0.2923547836</v>
      </c>
      <c r="F948">
        <v>2.0</v>
      </c>
      <c r="I948" s="3">
        <f t="shared" si="3"/>
        <v>0.0009745159453</v>
      </c>
      <c r="J948">
        <f t="shared" si="4"/>
        <v>0.04176496909</v>
      </c>
      <c r="K948">
        <v>7.0</v>
      </c>
      <c r="L948" s="4">
        <v>0.1</v>
      </c>
      <c r="M948" t="s">
        <v>849</v>
      </c>
      <c r="N948" t="s">
        <v>850</v>
      </c>
      <c r="P948" s="1" t="s">
        <v>520</v>
      </c>
      <c r="Q948" s="5"/>
      <c r="S948" s="3">
        <f t="shared" si="40"/>
        <v>1138.952164</v>
      </c>
      <c r="U948" s="3">
        <f t="shared" si="27"/>
        <v>0.2923547836</v>
      </c>
      <c r="V948" t="s">
        <v>443</v>
      </c>
      <c r="W948" t="s">
        <v>38</v>
      </c>
      <c r="X948" t="s">
        <v>851</v>
      </c>
      <c r="Y948" s="11" t="s">
        <v>852</v>
      </c>
      <c r="AA948" t="s">
        <v>853</v>
      </c>
      <c r="AB948" s="1">
        <v>59.36</v>
      </c>
      <c r="AC948">
        <v>1.0</v>
      </c>
      <c r="AD948">
        <v>5.0</v>
      </c>
      <c r="AE948">
        <f t="shared" si="28"/>
        <v>5</v>
      </c>
      <c r="AF948">
        <f t="shared" si="29"/>
        <v>11.872</v>
      </c>
      <c r="AG948" t="s">
        <v>854</v>
      </c>
      <c r="AH948" s="11" t="s">
        <v>855</v>
      </c>
      <c r="AI948" s="6">
        <v>181231.0</v>
      </c>
      <c r="AJ948" s="7">
        <v>300.0</v>
      </c>
      <c r="AK948" s="3">
        <f t="shared" si="30"/>
        <v>8556.25</v>
      </c>
      <c r="AL948" s="1">
        <f t="shared" si="9"/>
        <v>0.1191018549</v>
      </c>
      <c r="AM948" s="1">
        <v>221.0</v>
      </c>
      <c r="AN948">
        <v>48.0</v>
      </c>
    </row>
    <row r="949" ht="13.5" customHeight="1">
      <c r="A949">
        <v>400.0</v>
      </c>
      <c r="C949" s="6">
        <v>0.001259</v>
      </c>
      <c r="D949" s="2">
        <v>-119.5</v>
      </c>
      <c r="E949" s="3">
        <f t="shared" si="2"/>
        <v>0.4537013503</v>
      </c>
      <c r="F949">
        <v>2.0</v>
      </c>
      <c r="I949" s="3">
        <f t="shared" si="3"/>
        <v>0.001134253376</v>
      </c>
      <c r="J949">
        <f t="shared" si="4"/>
        <v>0.07561689171</v>
      </c>
      <c r="K949">
        <v>6.0</v>
      </c>
      <c r="L949" s="4">
        <v>0.1</v>
      </c>
      <c r="M949" t="s">
        <v>849</v>
      </c>
      <c r="N949" t="s">
        <v>850</v>
      </c>
      <c r="P949" s="1" t="s">
        <v>520</v>
      </c>
      <c r="Q949" s="5"/>
      <c r="S949" s="3">
        <f t="shared" si="40"/>
        <v>794.2811755</v>
      </c>
      <c r="U949" s="3">
        <f t="shared" si="27"/>
        <v>0.4537013503</v>
      </c>
      <c r="V949" t="s">
        <v>443</v>
      </c>
      <c r="W949" t="s">
        <v>38</v>
      </c>
      <c r="X949" t="s">
        <v>851</v>
      </c>
      <c r="Y949" s="11" t="s">
        <v>852</v>
      </c>
      <c r="AA949" t="s">
        <v>856</v>
      </c>
      <c r="AB949" s="1">
        <v>59.36</v>
      </c>
      <c r="AC949">
        <v>1.0</v>
      </c>
      <c r="AD949">
        <v>5.0</v>
      </c>
      <c r="AE949">
        <f t="shared" si="28"/>
        <v>5</v>
      </c>
      <c r="AF949">
        <f t="shared" si="29"/>
        <v>11.872</v>
      </c>
      <c r="AG949" t="s">
        <v>854</v>
      </c>
      <c r="AH949" s="11" t="s">
        <v>855</v>
      </c>
      <c r="AI949" s="6">
        <v>181231.0</v>
      </c>
      <c r="AJ949" s="7">
        <v>300.0</v>
      </c>
      <c r="AK949" s="3">
        <f t="shared" si="30"/>
        <v>14280.25</v>
      </c>
      <c r="AL949" s="1">
        <f t="shared" si="9"/>
        <v>0.1292030712</v>
      </c>
      <c r="AM949" s="1">
        <v>221.0</v>
      </c>
      <c r="AN949">
        <v>48.0</v>
      </c>
    </row>
    <row r="950" ht="13.5" customHeight="1">
      <c r="A950">
        <v>700.0</v>
      </c>
      <c r="C950" s="6">
        <v>0.00344</v>
      </c>
      <c r="D950" s="2">
        <v>-185.3</v>
      </c>
      <c r="E950" s="3">
        <f t="shared" si="2"/>
        <v>0.6986995058</v>
      </c>
      <c r="F950">
        <v>2.0</v>
      </c>
      <c r="I950" s="3">
        <f t="shared" si="3"/>
        <v>0.0009981421512</v>
      </c>
      <c r="J950">
        <f t="shared" si="4"/>
        <v>0.1397399012</v>
      </c>
      <c r="K950">
        <v>5.0</v>
      </c>
      <c r="L950" s="4">
        <v>0.1</v>
      </c>
      <c r="M950" t="s">
        <v>849</v>
      </c>
      <c r="N950" t="s">
        <v>850</v>
      </c>
      <c r="P950" s="1" t="s">
        <v>520</v>
      </c>
      <c r="Q950" s="5"/>
      <c r="S950" s="3">
        <f t="shared" si="40"/>
        <v>290.6976744</v>
      </c>
      <c r="U950" s="3">
        <f t="shared" si="27"/>
        <v>0.6986995058</v>
      </c>
      <c r="V950" t="s">
        <v>443</v>
      </c>
      <c r="W950" t="s">
        <v>38</v>
      </c>
      <c r="X950" t="s">
        <v>851</v>
      </c>
      <c r="Y950" s="11" t="s">
        <v>852</v>
      </c>
      <c r="AA950" t="s">
        <v>856</v>
      </c>
      <c r="AB950" s="1">
        <v>59.36</v>
      </c>
      <c r="AC950">
        <v>1.0</v>
      </c>
      <c r="AD950">
        <v>5.0</v>
      </c>
      <c r="AE950">
        <f t="shared" si="28"/>
        <v>5</v>
      </c>
      <c r="AF950">
        <f t="shared" si="29"/>
        <v>11.872</v>
      </c>
      <c r="AG950" t="s">
        <v>854</v>
      </c>
      <c r="AH950" s="11" t="s">
        <v>855</v>
      </c>
      <c r="AI950" s="6">
        <v>181231.0</v>
      </c>
      <c r="AJ950" s="7">
        <v>300.0</v>
      </c>
      <c r="AK950" s="3">
        <f t="shared" si="30"/>
        <v>34336.09</v>
      </c>
      <c r="AL950" s="1">
        <f t="shared" si="9"/>
        <v>0.09930232558</v>
      </c>
      <c r="AM950" s="1">
        <v>221.0</v>
      </c>
      <c r="AN950">
        <v>48.0</v>
      </c>
    </row>
    <row r="951" ht="13.5" customHeight="1">
      <c r="A951">
        <v>1000.0</v>
      </c>
      <c r="C951" s="6">
        <v>0.006614</v>
      </c>
      <c r="D951" s="2">
        <v>-228.0</v>
      </c>
      <c r="E951" s="3">
        <f t="shared" si="2"/>
        <v>0.7859691563</v>
      </c>
      <c r="F951">
        <v>2.0</v>
      </c>
      <c r="I951" s="3">
        <f t="shared" si="3"/>
        <v>0.0007859691563</v>
      </c>
      <c r="J951">
        <f t="shared" si="4"/>
        <v>0.1746598125</v>
      </c>
      <c r="K951">
        <v>4.5</v>
      </c>
      <c r="L951" s="4">
        <v>0.1</v>
      </c>
      <c r="M951" t="s">
        <v>849</v>
      </c>
      <c r="N951" t="s">
        <v>850</v>
      </c>
      <c r="P951" s="1" t="s">
        <v>520</v>
      </c>
      <c r="Q951" s="5"/>
      <c r="S951" s="3">
        <f t="shared" si="40"/>
        <v>151.194436</v>
      </c>
      <c r="U951" s="3">
        <f t="shared" si="27"/>
        <v>0.7859691563</v>
      </c>
      <c r="V951" t="s">
        <v>443</v>
      </c>
      <c r="W951" t="s">
        <v>38</v>
      </c>
      <c r="X951" t="s">
        <v>851</v>
      </c>
      <c r="Y951" s="11" t="s">
        <v>852</v>
      </c>
      <c r="AA951" t="s">
        <v>857</v>
      </c>
      <c r="AB951" s="1">
        <v>59.36</v>
      </c>
      <c r="AC951">
        <v>1.0</v>
      </c>
      <c r="AD951">
        <v>5.0</v>
      </c>
      <c r="AE951">
        <f t="shared" si="28"/>
        <v>5</v>
      </c>
      <c r="AF951">
        <f t="shared" si="29"/>
        <v>11.872</v>
      </c>
      <c r="AG951" t="s">
        <v>854</v>
      </c>
      <c r="AH951" s="11" t="s">
        <v>855</v>
      </c>
      <c r="AI951" s="6">
        <v>181231.0</v>
      </c>
      <c r="AJ951" s="7">
        <v>300.0</v>
      </c>
      <c r="AK951" s="3">
        <f t="shared" si="30"/>
        <v>51984</v>
      </c>
      <c r="AL951" s="1">
        <f t="shared" si="9"/>
        <v>0.0819809831</v>
      </c>
      <c r="AM951" s="1">
        <v>221.0</v>
      </c>
      <c r="AN951">
        <v>48.0</v>
      </c>
    </row>
    <row r="952" ht="13.5" customHeight="1">
      <c r="A952">
        <v>300.0</v>
      </c>
      <c r="C952" s="6">
        <v>4.937E-4</v>
      </c>
      <c r="D952" s="2">
        <v>-82.2</v>
      </c>
      <c r="E952" s="3">
        <f t="shared" si="2"/>
        <v>0.4105837553</v>
      </c>
      <c r="F952">
        <v>2.0</v>
      </c>
      <c r="I952" s="3">
        <f t="shared" si="3"/>
        <v>0.001368612518</v>
      </c>
      <c r="J952">
        <f t="shared" si="4"/>
        <v>0.1008805296</v>
      </c>
      <c r="K952">
        <v>4.07</v>
      </c>
      <c r="L952" s="4">
        <v>0.1</v>
      </c>
      <c r="M952" t="s">
        <v>858</v>
      </c>
      <c r="N952" t="s">
        <v>859</v>
      </c>
      <c r="P952" s="1" t="s">
        <v>520</v>
      </c>
      <c r="Q952" s="5"/>
      <c r="S952" s="3">
        <f t="shared" si="40"/>
        <v>2025.521572</v>
      </c>
      <c r="U952" s="3">
        <f t="shared" si="27"/>
        <v>0.4105837553</v>
      </c>
      <c r="V952" t="s">
        <v>860</v>
      </c>
      <c r="W952" t="s">
        <v>38</v>
      </c>
      <c r="X952" t="s">
        <v>861</v>
      </c>
      <c r="Y952" s="11" t="s">
        <v>862</v>
      </c>
      <c r="AA952" t="s">
        <v>863</v>
      </c>
      <c r="AB952" s="1">
        <v>59.36</v>
      </c>
      <c r="AC952">
        <v>1.0</v>
      </c>
      <c r="AD952">
        <v>5.0</v>
      </c>
      <c r="AE952">
        <f t="shared" si="28"/>
        <v>5</v>
      </c>
      <c r="AF952">
        <f t="shared" si="29"/>
        <v>11.872</v>
      </c>
      <c r="AG952" t="s">
        <v>854</v>
      </c>
      <c r="AH952" s="11" t="s">
        <v>855</v>
      </c>
      <c r="AI952" s="6">
        <v>181231.0</v>
      </c>
      <c r="AJ952" s="7">
        <v>300.0</v>
      </c>
      <c r="AK952" s="3">
        <f t="shared" si="30"/>
        <v>6756.84</v>
      </c>
      <c r="AL952" s="1">
        <f t="shared" si="9"/>
        <v>0.3642952802</v>
      </c>
      <c r="AM952" s="1">
        <v>221.0</v>
      </c>
      <c r="AN952">
        <v>48.0</v>
      </c>
    </row>
    <row r="953" ht="13.5" customHeight="1">
      <c r="A953">
        <v>400.0</v>
      </c>
      <c r="C953" s="6">
        <v>7.634E-4</v>
      </c>
      <c r="D953" s="2">
        <v>-101.4</v>
      </c>
      <c r="E953" s="3">
        <f t="shared" si="2"/>
        <v>0.5387456117</v>
      </c>
      <c r="F953">
        <v>2.0</v>
      </c>
      <c r="I953" s="3">
        <f t="shared" si="3"/>
        <v>0.001346864029</v>
      </c>
      <c r="J953">
        <f t="shared" si="4"/>
        <v>0.1603409559</v>
      </c>
      <c r="K953">
        <v>3.36</v>
      </c>
      <c r="L953" s="4">
        <v>0.1</v>
      </c>
      <c r="M953" t="s">
        <v>858</v>
      </c>
      <c r="N953" t="s">
        <v>859</v>
      </c>
      <c r="P953" s="1" t="s">
        <v>520</v>
      </c>
      <c r="Q953" s="5"/>
      <c r="S953" s="3">
        <f t="shared" si="40"/>
        <v>1309.929264</v>
      </c>
      <c r="U953" s="3">
        <f t="shared" si="27"/>
        <v>0.5387456117</v>
      </c>
      <c r="V953" t="s">
        <v>860</v>
      </c>
      <c r="W953" t="s">
        <v>38</v>
      </c>
      <c r="X953" t="s">
        <v>861</v>
      </c>
      <c r="Y953" s="11" t="s">
        <v>862</v>
      </c>
      <c r="AB953" s="1">
        <v>59.36</v>
      </c>
      <c r="AC953">
        <v>1.0</v>
      </c>
      <c r="AD953">
        <v>5.0</v>
      </c>
      <c r="AE953">
        <f t="shared" si="28"/>
        <v>5</v>
      </c>
      <c r="AF953">
        <f t="shared" si="29"/>
        <v>11.872</v>
      </c>
      <c r="AG953" t="s">
        <v>854</v>
      </c>
      <c r="AH953" s="11" t="s">
        <v>855</v>
      </c>
      <c r="AI953" s="6">
        <v>181231.0</v>
      </c>
      <c r="AJ953" s="7">
        <v>300.0</v>
      </c>
      <c r="AK953" s="3">
        <f t="shared" si="30"/>
        <v>10281.96</v>
      </c>
      <c r="AL953" s="1">
        <f t="shared" si="9"/>
        <v>0.3805032623</v>
      </c>
      <c r="AM953" s="1">
        <v>221.0</v>
      </c>
      <c r="AN953">
        <v>48.0</v>
      </c>
    </row>
    <row r="954" ht="13.5" customHeight="1">
      <c r="A954">
        <v>700.0</v>
      </c>
      <c r="C954" s="6">
        <v>0.00273</v>
      </c>
      <c r="D954" s="2">
        <v>-163.0</v>
      </c>
      <c r="E954" s="3">
        <f t="shared" si="2"/>
        <v>0.6812564103</v>
      </c>
      <c r="F954">
        <v>2.0</v>
      </c>
      <c r="I954" s="3">
        <f t="shared" si="3"/>
        <v>0.0009732234432</v>
      </c>
      <c r="J954">
        <f t="shared" si="4"/>
        <v>0.3566787488</v>
      </c>
      <c r="K954">
        <v>1.91</v>
      </c>
      <c r="L954" s="4">
        <v>0.1</v>
      </c>
      <c r="M954" t="s">
        <v>858</v>
      </c>
      <c r="N954" t="s">
        <v>859</v>
      </c>
      <c r="P954" s="1" t="s">
        <v>520</v>
      </c>
      <c r="Q954" s="5"/>
      <c r="S954" s="3">
        <f t="shared" si="40"/>
        <v>366.3003663</v>
      </c>
      <c r="U954" s="3">
        <f t="shared" si="27"/>
        <v>0.6812564103</v>
      </c>
      <c r="V954" t="s">
        <v>860</v>
      </c>
      <c r="W954" t="s">
        <v>38</v>
      </c>
      <c r="X954" t="s">
        <v>861</v>
      </c>
      <c r="Y954" s="11" t="s">
        <v>862</v>
      </c>
      <c r="AB954" s="1">
        <v>59.36</v>
      </c>
      <c r="AC954">
        <v>1.0</v>
      </c>
      <c r="AD954">
        <v>5.0</v>
      </c>
      <c r="AE954">
        <f t="shared" si="28"/>
        <v>5</v>
      </c>
      <c r="AF954">
        <f t="shared" si="29"/>
        <v>11.872</v>
      </c>
      <c r="AG954" t="s">
        <v>854</v>
      </c>
      <c r="AH954" s="11" t="s">
        <v>855</v>
      </c>
      <c r="AI954" s="6">
        <v>181231.0</v>
      </c>
      <c r="AJ954" s="7">
        <v>300.0</v>
      </c>
      <c r="AK954" s="3">
        <f t="shared" si="30"/>
        <v>26569</v>
      </c>
      <c r="AL954" s="1">
        <f t="shared" si="9"/>
        <v>0.3275607464</v>
      </c>
      <c r="AM954" s="1">
        <v>221.0</v>
      </c>
      <c r="AN954">
        <v>48.0</v>
      </c>
    </row>
    <row r="955" ht="13.5" customHeight="1">
      <c r="A955">
        <v>300.0</v>
      </c>
      <c r="C955" s="6">
        <v>0.5868</v>
      </c>
      <c r="D955" s="2">
        <v>294.8</v>
      </c>
      <c r="E955" s="3">
        <f t="shared" si="2"/>
        <v>0.004443100204</v>
      </c>
      <c r="F955">
        <v>4.0</v>
      </c>
      <c r="I955" s="3">
        <f t="shared" si="3"/>
        <v>0.00001481033401</v>
      </c>
      <c r="J955" t="str">
        <f t="shared" si="4"/>
        <v/>
      </c>
      <c r="L955" s="4">
        <v>0.0</v>
      </c>
      <c r="M955" t="s">
        <v>864</v>
      </c>
      <c r="N955" t="s">
        <v>351</v>
      </c>
      <c r="P955" s="1" t="s">
        <v>864</v>
      </c>
      <c r="Q955" s="5"/>
      <c r="S955" s="3">
        <f t="shared" si="40"/>
        <v>1.704158146</v>
      </c>
      <c r="U955" s="3">
        <f t="shared" si="27"/>
        <v>0.004443100204</v>
      </c>
      <c r="V955" t="s">
        <v>865</v>
      </c>
      <c r="W955" t="s">
        <v>38</v>
      </c>
      <c r="X955" t="s">
        <v>866</v>
      </c>
      <c r="Y955" s="11" t="s">
        <v>867</v>
      </c>
      <c r="Z955" t="s">
        <v>868</v>
      </c>
      <c r="AB955" s="1">
        <v>140.56</v>
      </c>
      <c r="AC955">
        <v>3.0</v>
      </c>
      <c r="AD955">
        <v>4.0</v>
      </c>
      <c r="AE955">
        <f t="shared" si="28"/>
        <v>12</v>
      </c>
      <c r="AF955">
        <f t="shared" si="29"/>
        <v>11.71333333</v>
      </c>
      <c r="AG955" t="s">
        <v>352</v>
      </c>
      <c r="AH955" s="11" t="s">
        <v>353</v>
      </c>
      <c r="AI955" s="6">
        <v>29214.0</v>
      </c>
      <c r="AJ955" s="7">
        <v>300.0</v>
      </c>
      <c r="AK955" s="3">
        <f t="shared" si="30"/>
        <v>86907.04</v>
      </c>
      <c r="AL955" s="1" t="str">
        <f t="shared" si="9"/>
        <v/>
      </c>
      <c r="AM955" s="1">
        <v>166.0</v>
      </c>
      <c r="AN955" s="1">
        <v>12.0</v>
      </c>
    </row>
    <row r="956" ht="13.5" customHeight="1">
      <c r="A956">
        <v>400.0</v>
      </c>
      <c r="C956" s="6">
        <v>0.2193</v>
      </c>
      <c r="D956" s="2">
        <v>275.3</v>
      </c>
      <c r="E956" s="3">
        <f t="shared" si="2"/>
        <v>0.01382400182</v>
      </c>
      <c r="F956">
        <v>4.0</v>
      </c>
      <c r="I956" s="3">
        <f t="shared" si="3"/>
        <v>0.00003456000456</v>
      </c>
      <c r="J956" t="str">
        <f t="shared" si="4"/>
        <v/>
      </c>
      <c r="L956" s="4">
        <v>0.0</v>
      </c>
      <c r="M956" t="s">
        <v>864</v>
      </c>
      <c r="N956" t="s">
        <v>351</v>
      </c>
      <c r="P956" s="1" t="s">
        <v>864</v>
      </c>
      <c r="Q956" s="5"/>
      <c r="S956" s="3">
        <f t="shared" si="40"/>
        <v>4.55996352</v>
      </c>
      <c r="U956" s="3">
        <f t="shared" si="27"/>
        <v>0.01382400182</v>
      </c>
      <c r="V956" t="s">
        <v>865</v>
      </c>
      <c r="W956" t="s">
        <v>38</v>
      </c>
      <c r="X956" t="s">
        <v>866</v>
      </c>
      <c r="Y956" s="11" t="s">
        <v>867</v>
      </c>
      <c r="AB956" s="1">
        <v>140.56</v>
      </c>
      <c r="AC956">
        <v>3.0</v>
      </c>
      <c r="AD956">
        <v>4.0</v>
      </c>
      <c r="AE956">
        <f t="shared" si="28"/>
        <v>12</v>
      </c>
      <c r="AF956">
        <f t="shared" si="29"/>
        <v>11.71333333</v>
      </c>
      <c r="AG956" t="s">
        <v>352</v>
      </c>
      <c r="AH956" s="11" t="s">
        <v>353</v>
      </c>
      <c r="AI956" s="6">
        <v>29214.0</v>
      </c>
      <c r="AJ956" s="7">
        <v>300.0</v>
      </c>
      <c r="AK956" s="3">
        <f t="shared" si="30"/>
        <v>75790.09</v>
      </c>
      <c r="AL956" s="1" t="str">
        <f t="shared" si="9"/>
        <v/>
      </c>
      <c r="AM956" s="1">
        <v>166.0</v>
      </c>
      <c r="AN956" s="1">
        <v>12.0</v>
      </c>
    </row>
    <row r="957" ht="13.5" customHeight="1">
      <c r="A957">
        <v>700.0</v>
      </c>
      <c r="C957" s="6">
        <v>0.1023</v>
      </c>
      <c r="D957" s="2">
        <v>292.4</v>
      </c>
      <c r="E957" s="3">
        <f t="shared" si="2"/>
        <v>0.05850286608</v>
      </c>
      <c r="F957">
        <v>4.0</v>
      </c>
      <c r="I957" s="3">
        <f t="shared" si="3"/>
        <v>0.00008357552297</v>
      </c>
      <c r="J957" t="str">
        <f t="shared" si="4"/>
        <v/>
      </c>
      <c r="L957" s="4">
        <v>0.0</v>
      </c>
      <c r="M957" t="s">
        <v>864</v>
      </c>
      <c r="N957" t="s">
        <v>351</v>
      </c>
      <c r="P957" s="1" t="s">
        <v>864</v>
      </c>
      <c r="Q957" s="5"/>
      <c r="S957" s="3">
        <f t="shared" si="40"/>
        <v>9.775171065</v>
      </c>
      <c r="U957" s="3">
        <f t="shared" si="27"/>
        <v>0.05850286608</v>
      </c>
      <c r="V957" t="s">
        <v>865</v>
      </c>
      <c r="W957" t="s">
        <v>38</v>
      </c>
      <c r="X957" t="s">
        <v>866</v>
      </c>
      <c r="Y957" s="11" t="s">
        <v>867</v>
      </c>
      <c r="AB957" s="1">
        <v>140.56</v>
      </c>
      <c r="AC957">
        <v>3.0</v>
      </c>
      <c r="AD957">
        <v>4.0</v>
      </c>
      <c r="AE957">
        <f t="shared" si="28"/>
        <v>12</v>
      </c>
      <c r="AF957">
        <f t="shared" si="29"/>
        <v>11.71333333</v>
      </c>
      <c r="AG957" t="s">
        <v>352</v>
      </c>
      <c r="AH957" s="11" t="s">
        <v>353</v>
      </c>
      <c r="AI957" s="6">
        <v>29214.0</v>
      </c>
      <c r="AJ957" s="7">
        <v>300.0</v>
      </c>
      <c r="AK957" s="3">
        <f t="shared" si="30"/>
        <v>85497.76</v>
      </c>
      <c r="AL957" s="1" t="str">
        <f t="shared" si="9"/>
        <v/>
      </c>
      <c r="AM957" s="1">
        <v>166.0</v>
      </c>
      <c r="AN957" s="1">
        <v>12.0</v>
      </c>
    </row>
    <row r="958" ht="13.5" customHeight="1">
      <c r="A958">
        <v>1000.0</v>
      </c>
      <c r="C958" s="6">
        <v>0.1066</v>
      </c>
      <c r="D958" s="2">
        <v>317.0</v>
      </c>
      <c r="E958" s="3">
        <f t="shared" si="2"/>
        <v>0.0942673546</v>
      </c>
      <c r="F958">
        <v>4.0</v>
      </c>
      <c r="I958" s="3">
        <f t="shared" si="3"/>
        <v>0.0000942673546</v>
      </c>
      <c r="J958" t="str">
        <f t="shared" si="4"/>
        <v/>
      </c>
      <c r="L958" s="4">
        <v>0.0</v>
      </c>
      <c r="M958" t="s">
        <v>864</v>
      </c>
      <c r="N958" t="s">
        <v>351</v>
      </c>
      <c r="P958" s="1" t="s">
        <v>864</v>
      </c>
      <c r="Q958" s="5"/>
      <c r="S958" s="3">
        <f t="shared" si="40"/>
        <v>9.380863039</v>
      </c>
      <c r="U958" s="3">
        <f t="shared" si="27"/>
        <v>0.0942673546</v>
      </c>
      <c r="V958" t="s">
        <v>865</v>
      </c>
      <c r="W958" t="s">
        <v>38</v>
      </c>
      <c r="X958" t="s">
        <v>866</v>
      </c>
      <c r="Y958" s="11" t="s">
        <v>867</v>
      </c>
      <c r="AB958" s="1">
        <v>140.56</v>
      </c>
      <c r="AC958">
        <v>3.0</v>
      </c>
      <c r="AD958">
        <v>4.0</v>
      </c>
      <c r="AE958">
        <f t="shared" si="28"/>
        <v>12</v>
      </c>
      <c r="AF958">
        <f t="shared" si="29"/>
        <v>11.71333333</v>
      </c>
      <c r="AG958" t="s">
        <v>352</v>
      </c>
      <c r="AH958" s="11" t="s">
        <v>353</v>
      </c>
      <c r="AI958" s="6">
        <v>29214.0</v>
      </c>
      <c r="AJ958" s="7">
        <v>300.0</v>
      </c>
      <c r="AK958" s="3">
        <f t="shared" si="30"/>
        <v>100489</v>
      </c>
      <c r="AL958" s="1" t="str">
        <f t="shared" si="9"/>
        <v/>
      </c>
      <c r="AM958" s="1">
        <v>166.0</v>
      </c>
      <c r="AN958" s="1">
        <v>12.0</v>
      </c>
    </row>
    <row r="959" ht="13.5" customHeight="1">
      <c r="A959">
        <v>300.0</v>
      </c>
      <c r="C959" s="6">
        <v>0.1314</v>
      </c>
      <c r="D959" s="2">
        <v>261.0</v>
      </c>
      <c r="E959" s="3">
        <f t="shared" si="2"/>
        <v>0.01555273973</v>
      </c>
      <c r="F959">
        <v>4.0</v>
      </c>
      <c r="I959" s="3">
        <f t="shared" si="3"/>
        <v>0.00005184246575</v>
      </c>
      <c r="J959" t="str">
        <f t="shared" si="4"/>
        <v/>
      </c>
      <c r="L959" s="4">
        <v>0.01</v>
      </c>
      <c r="M959" t="s">
        <v>869</v>
      </c>
      <c r="N959" t="s">
        <v>351</v>
      </c>
      <c r="P959" s="1" t="s">
        <v>864</v>
      </c>
      <c r="Q959" s="5"/>
      <c r="S959" s="3">
        <f t="shared" si="40"/>
        <v>7.610350076</v>
      </c>
      <c r="U959" s="3">
        <f t="shared" si="27"/>
        <v>0.01555273973</v>
      </c>
      <c r="V959" t="s">
        <v>865</v>
      </c>
      <c r="W959" t="s">
        <v>38</v>
      </c>
      <c r="X959" t="s">
        <v>866</v>
      </c>
      <c r="Y959" s="11" t="s">
        <v>867</v>
      </c>
      <c r="AB959" s="1">
        <v>140.56</v>
      </c>
      <c r="AC959">
        <v>3.0</v>
      </c>
      <c r="AD959">
        <v>4.0</v>
      </c>
      <c r="AE959">
        <f t="shared" si="28"/>
        <v>12</v>
      </c>
      <c r="AF959">
        <f t="shared" si="29"/>
        <v>11.71333333</v>
      </c>
      <c r="AG959" t="s">
        <v>352</v>
      </c>
      <c r="AH959" s="11" t="s">
        <v>353</v>
      </c>
      <c r="AI959" s="6">
        <v>29214.0</v>
      </c>
      <c r="AJ959" s="7">
        <v>300.0</v>
      </c>
      <c r="AK959" s="3">
        <f t="shared" si="30"/>
        <v>68121</v>
      </c>
      <c r="AL959" s="1" t="str">
        <f t="shared" si="9"/>
        <v/>
      </c>
      <c r="AM959" s="1">
        <v>166.0</v>
      </c>
      <c r="AN959" s="1">
        <v>12.0</v>
      </c>
    </row>
    <row r="960" ht="13.5" customHeight="1">
      <c r="A960">
        <v>400.0</v>
      </c>
      <c r="C960" s="6">
        <v>0.0656</v>
      </c>
      <c r="D960" s="2">
        <v>259.0</v>
      </c>
      <c r="E960" s="3">
        <f t="shared" si="2"/>
        <v>0.04090304878</v>
      </c>
      <c r="F960">
        <v>4.0</v>
      </c>
      <c r="I960" s="3">
        <f t="shared" si="3"/>
        <v>0.000102257622</v>
      </c>
      <c r="J960" t="str">
        <f t="shared" si="4"/>
        <v/>
      </c>
      <c r="L960" s="4">
        <v>0.01</v>
      </c>
      <c r="M960" t="s">
        <v>869</v>
      </c>
      <c r="N960" t="s">
        <v>351</v>
      </c>
      <c r="P960" s="1" t="s">
        <v>864</v>
      </c>
      <c r="Q960" s="5"/>
      <c r="S960" s="3">
        <f t="shared" si="40"/>
        <v>15.24390244</v>
      </c>
      <c r="U960" s="3">
        <f t="shared" si="27"/>
        <v>0.04090304878</v>
      </c>
      <c r="V960" t="s">
        <v>865</v>
      </c>
      <c r="W960" t="s">
        <v>38</v>
      </c>
      <c r="X960" t="s">
        <v>866</v>
      </c>
      <c r="Y960" s="11" t="s">
        <v>867</v>
      </c>
      <c r="AB960" s="1">
        <v>140.56</v>
      </c>
      <c r="AC960">
        <v>3.0</v>
      </c>
      <c r="AD960">
        <v>4.0</v>
      </c>
      <c r="AE960">
        <f t="shared" si="28"/>
        <v>12</v>
      </c>
      <c r="AF960">
        <f t="shared" si="29"/>
        <v>11.71333333</v>
      </c>
      <c r="AG960" t="s">
        <v>352</v>
      </c>
      <c r="AH960" s="11" t="s">
        <v>353</v>
      </c>
      <c r="AI960" s="6">
        <v>29214.0</v>
      </c>
      <c r="AJ960" s="7">
        <v>300.0</v>
      </c>
      <c r="AK960" s="3">
        <f t="shared" si="30"/>
        <v>67081</v>
      </c>
      <c r="AL960" s="1" t="str">
        <f t="shared" si="9"/>
        <v/>
      </c>
      <c r="AM960" s="1">
        <v>166.0</v>
      </c>
      <c r="AN960" s="1">
        <v>12.0</v>
      </c>
    </row>
    <row r="961" ht="13.5" customHeight="1">
      <c r="A961">
        <v>700.0</v>
      </c>
      <c r="C961" s="6">
        <v>0.0458</v>
      </c>
      <c r="D961" s="2">
        <v>283.0</v>
      </c>
      <c r="E961" s="3">
        <f t="shared" si="2"/>
        <v>0.1224067686</v>
      </c>
      <c r="F961">
        <v>4.0</v>
      </c>
      <c r="I961" s="3">
        <f t="shared" si="3"/>
        <v>0.0001748668122</v>
      </c>
      <c r="J961" t="str">
        <f t="shared" si="4"/>
        <v/>
      </c>
      <c r="L961" s="4">
        <v>0.01</v>
      </c>
      <c r="M961" t="s">
        <v>869</v>
      </c>
      <c r="N961" t="s">
        <v>351</v>
      </c>
      <c r="P961" s="1" t="s">
        <v>864</v>
      </c>
      <c r="Q961" s="5"/>
      <c r="S961" s="3">
        <f t="shared" si="40"/>
        <v>21.83406114</v>
      </c>
      <c r="U961" s="3">
        <f t="shared" si="27"/>
        <v>0.1224067686</v>
      </c>
      <c r="V961" t="s">
        <v>865</v>
      </c>
      <c r="W961" t="s">
        <v>38</v>
      </c>
      <c r="X961" t="s">
        <v>866</v>
      </c>
      <c r="Y961" s="11" t="s">
        <v>867</v>
      </c>
      <c r="AB961" s="1">
        <v>140.56</v>
      </c>
      <c r="AC961">
        <v>3.0</v>
      </c>
      <c r="AD961">
        <v>4.0</v>
      </c>
      <c r="AE961">
        <f t="shared" si="28"/>
        <v>12</v>
      </c>
      <c r="AF961">
        <f t="shared" si="29"/>
        <v>11.71333333</v>
      </c>
      <c r="AG961" t="s">
        <v>352</v>
      </c>
      <c r="AH961" s="11" t="s">
        <v>353</v>
      </c>
      <c r="AI961" s="6">
        <v>29214.0</v>
      </c>
      <c r="AJ961" s="7">
        <v>300.0</v>
      </c>
      <c r="AK961" s="3">
        <f t="shared" si="30"/>
        <v>80089</v>
      </c>
      <c r="AL961" s="1" t="str">
        <f t="shared" si="9"/>
        <v/>
      </c>
      <c r="AM961" s="1">
        <v>166.0</v>
      </c>
      <c r="AN961" s="1">
        <v>12.0</v>
      </c>
    </row>
    <row r="962" ht="13.5" customHeight="1">
      <c r="A962">
        <v>1000.0</v>
      </c>
      <c r="C962" s="6">
        <v>0.0488</v>
      </c>
      <c r="D962" s="2">
        <v>315.0</v>
      </c>
      <c r="E962" s="3">
        <f t="shared" si="2"/>
        <v>0.203329918</v>
      </c>
      <c r="F962">
        <v>4.0</v>
      </c>
      <c r="I962" s="3">
        <f t="shared" si="3"/>
        <v>0.000203329918</v>
      </c>
      <c r="J962" t="str">
        <f t="shared" si="4"/>
        <v/>
      </c>
      <c r="L962" s="4">
        <v>0.01</v>
      </c>
      <c r="M962" t="s">
        <v>869</v>
      </c>
      <c r="N962" t="s">
        <v>351</v>
      </c>
      <c r="P962" s="1" t="s">
        <v>864</v>
      </c>
      <c r="Q962" s="5"/>
      <c r="S962" s="3">
        <f t="shared" si="40"/>
        <v>20.49180328</v>
      </c>
      <c r="U962" s="3">
        <f t="shared" si="27"/>
        <v>0.203329918</v>
      </c>
      <c r="V962" t="s">
        <v>865</v>
      </c>
      <c r="W962" t="s">
        <v>38</v>
      </c>
      <c r="X962" t="s">
        <v>866</v>
      </c>
      <c r="Y962" s="11" t="s">
        <v>867</v>
      </c>
      <c r="AB962" s="1">
        <v>140.56</v>
      </c>
      <c r="AC962">
        <v>3.0</v>
      </c>
      <c r="AD962">
        <v>4.0</v>
      </c>
      <c r="AE962">
        <f t="shared" si="28"/>
        <v>12</v>
      </c>
      <c r="AF962">
        <f t="shared" si="29"/>
        <v>11.71333333</v>
      </c>
      <c r="AG962" t="s">
        <v>352</v>
      </c>
      <c r="AH962" s="11" t="s">
        <v>353</v>
      </c>
      <c r="AI962" s="6">
        <v>29214.0</v>
      </c>
      <c r="AJ962" s="7">
        <v>300.0</v>
      </c>
      <c r="AK962" s="3">
        <f t="shared" si="30"/>
        <v>99225</v>
      </c>
      <c r="AL962" s="1" t="str">
        <f t="shared" si="9"/>
        <v/>
      </c>
      <c r="AM962" s="1">
        <v>166.0</v>
      </c>
      <c r="AN962" s="1">
        <v>12.0</v>
      </c>
    </row>
    <row r="963" ht="13.5" customHeight="1">
      <c r="A963">
        <v>300.0</v>
      </c>
      <c r="C963" s="6">
        <v>0.011</v>
      </c>
      <c r="D963" s="2">
        <v>174.4</v>
      </c>
      <c r="E963" s="3">
        <f t="shared" si="2"/>
        <v>0.08295098182</v>
      </c>
      <c r="F963">
        <v>4.0</v>
      </c>
      <c r="I963" s="3">
        <f t="shared" si="3"/>
        <v>0.0002765032727</v>
      </c>
      <c r="J963" t="str">
        <f t="shared" si="4"/>
        <v/>
      </c>
      <c r="L963" s="4">
        <v>0.04</v>
      </c>
      <c r="M963" t="s">
        <v>870</v>
      </c>
      <c r="N963" t="s">
        <v>351</v>
      </c>
      <c r="P963" s="1" t="s">
        <v>864</v>
      </c>
      <c r="Q963" s="5"/>
      <c r="S963" s="3">
        <f t="shared" si="40"/>
        <v>90.90909091</v>
      </c>
      <c r="U963" s="3">
        <f t="shared" si="27"/>
        <v>0.08295098182</v>
      </c>
      <c r="V963" t="s">
        <v>865</v>
      </c>
      <c r="W963" t="s">
        <v>38</v>
      </c>
      <c r="X963" t="s">
        <v>866</v>
      </c>
      <c r="Y963" s="11" t="s">
        <v>867</v>
      </c>
      <c r="AB963" s="1">
        <v>140.56</v>
      </c>
      <c r="AC963">
        <v>3.0</v>
      </c>
      <c r="AD963">
        <v>4.0</v>
      </c>
      <c r="AE963">
        <f t="shared" si="28"/>
        <v>12</v>
      </c>
      <c r="AF963">
        <f t="shared" si="29"/>
        <v>11.71333333</v>
      </c>
      <c r="AG963" t="s">
        <v>352</v>
      </c>
      <c r="AH963" s="11" t="s">
        <v>353</v>
      </c>
      <c r="AI963" s="6">
        <v>29214.0</v>
      </c>
      <c r="AJ963" s="7">
        <v>300.0</v>
      </c>
      <c r="AK963" s="3">
        <f t="shared" si="30"/>
        <v>30415.36</v>
      </c>
      <c r="AL963" s="1" t="str">
        <f t="shared" si="9"/>
        <v/>
      </c>
      <c r="AM963" s="1">
        <v>166.0</v>
      </c>
      <c r="AN963" s="1">
        <v>12.0</v>
      </c>
    </row>
    <row r="964" ht="13.5" customHeight="1">
      <c r="A964">
        <v>400.0</v>
      </c>
      <c r="C964" s="6">
        <v>0.0112</v>
      </c>
      <c r="D964" s="2">
        <v>187.8</v>
      </c>
      <c r="E964" s="3">
        <f t="shared" si="2"/>
        <v>0.1259601429</v>
      </c>
      <c r="F964">
        <v>4.0</v>
      </c>
      <c r="I964" s="3">
        <f t="shared" si="3"/>
        <v>0.0003149003571</v>
      </c>
      <c r="J964" t="str">
        <f t="shared" si="4"/>
        <v/>
      </c>
      <c r="L964" s="4">
        <v>0.04</v>
      </c>
      <c r="M964" t="s">
        <v>870</v>
      </c>
      <c r="N964" t="s">
        <v>351</v>
      </c>
      <c r="P964" s="1" t="s">
        <v>864</v>
      </c>
      <c r="Q964" s="5"/>
      <c r="S964" s="3">
        <f t="shared" si="40"/>
        <v>89.28571429</v>
      </c>
      <c r="U964" s="3">
        <f t="shared" si="27"/>
        <v>0.1259601429</v>
      </c>
      <c r="V964" t="s">
        <v>865</v>
      </c>
      <c r="W964" t="s">
        <v>38</v>
      </c>
      <c r="X964" t="s">
        <v>866</v>
      </c>
      <c r="Y964" s="11" t="s">
        <v>867</v>
      </c>
      <c r="AB964" s="1">
        <v>140.56</v>
      </c>
      <c r="AC964">
        <v>3.0</v>
      </c>
      <c r="AD964">
        <v>4.0</v>
      </c>
      <c r="AE964">
        <f t="shared" si="28"/>
        <v>12</v>
      </c>
      <c r="AF964">
        <f t="shared" si="29"/>
        <v>11.71333333</v>
      </c>
      <c r="AG964" t="s">
        <v>352</v>
      </c>
      <c r="AH964" s="11" t="s">
        <v>353</v>
      </c>
      <c r="AI964" s="6">
        <v>29214.0</v>
      </c>
      <c r="AJ964" s="7">
        <v>300.0</v>
      </c>
      <c r="AK964" s="3">
        <f t="shared" si="30"/>
        <v>35268.84</v>
      </c>
      <c r="AL964" s="1" t="str">
        <f t="shared" si="9"/>
        <v/>
      </c>
      <c r="AM964" s="1">
        <v>166.0</v>
      </c>
      <c r="AN964" s="1">
        <v>12.0</v>
      </c>
    </row>
    <row r="965" ht="13.5" customHeight="1">
      <c r="A965">
        <v>700.0</v>
      </c>
      <c r="C965" s="6">
        <v>0.0137</v>
      </c>
      <c r="D965" s="2">
        <v>232.0</v>
      </c>
      <c r="E965" s="3">
        <f t="shared" si="2"/>
        <v>0.2750131387</v>
      </c>
      <c r="F965">
        <v>4.0</v>
      </c>
      <c r="I965" s="3">
        <f t="shared" si="3"/>
        <v>0.0003928759124</v>
      </c>
      <c r="J965" t="str">
        <f t="shared" si="4"/>
        <v/>
      </c>
      <c r="L965" s="4">
        <v>0.04</v>
      </c>
      <c r="M965" t="s">
        <v>870</v>
      </c>
      <c r="N965" t="s">
        <v>351</v>
      </c>
      <c r="P965" s="1" t="s">
        <v>864</v>
      </c>
      <c r="Q965" s="5"/>
      <c r="S965" s="3">
        <f t="shared" si="40"/>
        <v>72.99270073</v>
      </c>
      <c r="U965" s="3">
        <f t="shared" si="27"/>
        <v>0.2750131387</v>
      </c>
      <c r="V965" t="s">
        <v>865</v>
      </c>
      <c r="W965" t="s">
        <v>38</v>
      </c>
      <c r="X965" t="s">
        <v>866</v>
      </c>
      <c r="Y965" s="11" t="s">
        <v>867</v>
      </c>
      <c r="AB965" s="1">
        <v>140.56</v>
      </c>
      <c r="AC965">
        <v>3.0</v>
      </c>
      <c r="AD965">
        <v>4.0</v>
      </c>
      <c r="AE965">
        <f t="shared" si="28"/>
        <v>12</v>
      </c>
      <c r="AF965">
        <f t="shared" si="29"/>
        <v>11.71333333</v>
      </c>
      <c r="AG965" t="s">
        <v>352</v>
      </c>
      <c r="AH965" s="11" t="s">
        <v>353</v>
      </c>
      <c r="AI965" s="6">
        <v>29214.0</v>
      </c>
      <c r="AJ965" s="7">
        <v>300.0</v>
      </c>
      <c r="AK965" s="3">
        <f t="shared" si="30"/>
        <v>53824</v>
      </c>
      <c r="AL965" s="1" t="str">
        <f t="shared" si="9"/>
        <v/>
      </c>
      <c r="AM965" s="1">
        <v>166.0</v>
      </c>
      <c r="AN965" s="1">
        <v>12.0</v>
      </c>
    </row>
    <row r="966" ht="13.5" customHeight="1">
      <c r="A966">
        <v>1000.0</v>
      </c>
      <c r="C966" s="6">
        <v>0.0171</v>
      </c>
      <c r="D966" s="2">
        <v>271.0</v>
      </c>
      <c r="E966" s="3">
        <f t="shared" si="2"/>
        <v>0.4294795322</v>
      </c>
      <c r="F966">
        <v>4.0</v>
      </c>
      <c r="I966" s="3">
        <f t="shared" si="3"/>
        <v>0.0004294795322</v>
      </c>
      <c r="J966" t="str">
        <f t="shared" si="4"/>
        <v/>
      </c>
      <c r="L966" s="4">
        <v>0.04</v>
      </c>
      <c r="M966" t="s">
        <v>870</v>
      </c>
      <c r="N966" t="s">
        <v>351</v>
      </c>
      <c r="P966" s="1" t="s">
        <v>864</v>
      </c>
      <c r="Q966" s="5"/>
      <c r="S966" s="3">
        <f t="shared" si="40"/>
        <v>58.47953216</v>
      </c>
      <c r="U966" s="3">
        <f t="shared" si="27"/>
        <v>0.4294795322</v>
      </c>
      <c r="V966" t="s">
        <v>865</v>
      </c>
      <c r="W966" t="s">
        <v>38</v>
      </c>
      <c r="X966" t="s">
        <v>866</v>
      </c>
      <c r="Y966" s="11" t="s">
        <v>867</v>
      </c>
      <c r="AB966" s="1">
        <v>140.56</v>
      </c>
      <c r="AC966">
        <v>3.0</v>
      </c>
      <c r="AD966">
        <v>4.0</v>
      </c>
      <c r="AE966">
        <f t="shared" si="28"/>
        <v>12</v>
      </c>
      <c r="AF966">
        <f t="shared" si="29"/>
        <v>11.71333333</v>
      </c>
      <c r="AG966" t="s">
        <v>352</v>
      </c>
      <c r="AH966" s="11" t="s">
        <v>353</v>
      </c>
      <c r="AI966" s="6">
        <v>29214.0</v>
      </c>
      <c r="AJ966" s="7">
        <v>300.0</v>
      </c>
      <c r="AK966" s="3">
        <f t="shared" si="30"/>
        <v>73441</v>
      </c>
      <c r="AL966" s="1" t="str">
        <f t="shared" si="9"/>
        <v/>
      </c>
      <c r="AM966" s="1">
        <v>166.0</v>
      </c>
      <c r="AN966" s="1">
        <v>12.0</v>
      </c>
    </row>
    <row r="967" ht="13.5" customHeight="1">
      <c r="A967">
        <v>300.0</v>
      </c>
      <c r="C967" s="6">
        <v>0.00164</v>
      </c>
      <c r="D967" s="2">
        <v>99.7</v>
      </c>
      <c r="E967" s="3">
        <f t="shared" si="2"/>
        <v>0.1818309146</v>
      </c>
      <c r="F967">
        <v>4.0</v>
      </c>
      <c r="I967" s="3">
        <f t="shared" si="3"/>
        <v>0.0006061030488</v>
      </c>
      <c r="J967" t="str">
        <f t="shared" si="4"/>
        <v/>
      </c>
      <c r="L967" s="4">
        <v>0.1</v>
      </c>
      <c r="M967" t="s">
        <v>350</v>
      </c>
      <c r="N967" t="s">
        <v>351</v>
      </c>
      <c r="P967" s="1" t="s">
        <v>864</v>
      </c>
      <c r="Q967" s="5"/>
      <c r="S967" s="3">
        <f t="shared" si="40"/>
        <v>609.7560976</v>
      </c>
      <c r="U967" s="3">
        <f t="shared" si="27"/>
        <v>0.1818309146</v>
      </c>
      <c r="V967" t="s">
        <v>865</v>
      </c>
      <c r="W967" t="s">
        <v>38</v>
      </c>
      <c r="X967" t="s">
        <v>866</v>
      </c>
      <c r="Y967" s="11" t="s">
        <v>867</v>
      </c>
      <c r="AB967" s="1">
        <v>140.56</v>
      </c>
      <c r="AC967">
        <v>3.0</v>
      </c>
      <c r="AD967">
        <v>4.0</v>
      </c>
      <c r="AE967">
        <f t="shared" si="28"/>
        <v>12</v>
      </c>
      <c r="AF967">
        <f t="shared" si="29"/>
        <v>11.71333333</v>
      </c>
      <c r="AG967" t="s">
        <v>352</v>
      </c>
      <c r="AH967" s="11" t="s">
        <v>353</v>
      </c>
      <c r="AI967" s="6">
        <v>29214.0</v>
      </c>
      <c r="AJ967" s="7">
        <v>300.0</v>
      </c>
      <c r="AK967" s="3">
        <f t="shared" si="30"/>
        <v>9940.09</v>
      </c>
      <c r="AL967" s="1" t="str">
        <f t="shared" si="9"/>
        <v/>
      </c>
      <c r="AM967" s="1">
        <v>166.0</v>
      </c>
      <c r="AN967" s="1">
        <v>12.0</v>
      </c>
    </row>
    <row r="968" ht="13.5" customHeight="1">
      <c r="A968">
        <v>400.0</v>
      </c>
      <c r="C968" s="6">
        <v>0.00196</v>
      </c>
      <c r="D968" s="2">
        <v>115.0</v>
      </c>
      <c r="E968" s="3">
        <f t="shared" si="2"/>
        <v>0.2698979592</v>
      </c>
      <c r="F968">
        <v>4.0</v>
      </c>
      <c r="I968" s="3">
        <f t="shared" si="3"/>
        <v>0.000674744898</v>
      </c>
      <c r="J968" t="str">
        <f t="shared" si="4"/>
        <v/>
      </c>
      <c r="L968" s="4">
        <v>0.1</v>
      </c>
      <c r="M968" t="s">
        <v>350</v>
      </c>
      <c r="N968" t="s">
        <v>351</v>
      </c>
      <c r="P968" s="1" t="s">
        <v>864</v>
      </c>
      <c r="Q968" s="5"/>
      <c r="S968" s="3">
        <f t="shared" si="40"/>
        <v>510.2040816</v>
      </c>
      <c r="U968" s="3">
        <f t="shared" si="27"/>
        <v>0.2698979592</v>
      </c>
      <c r="V968" t="s">
        <v>865</v>
      </c>
      <c r="W968" t="s">
        <v>38</v>
      </c>
      <c r="X968" t="s">
        <v>866</v>
      </c>
      <c r="Y968" s="11" t="s">
        <v>867</v>
      </c>
      <c r="AB968" s="1">
        <v>140.56</v>
      </c>
      <c r="AC968">
        <v>3.0</v>
      </c>
      <c r="AD968">
        <v>4.0</v>
      </c>
      <c r="AE968">
        <f t="shared" si="28"/>
        <v>12</v>
      </c>
      <c r="AF968">
        <f t="shared" si="29"/>
        <v>11.71333333</v>
      </c>
      <c r="AG968" t="s">
        <v>352</v>
      </c>
      <c r="AH968" s="11" t="s">
        <v>353</v>
      </c>
      <c r="AI968" s="6">
        <v>29214.0</v>
      </c>
      <c r="AJ968" s="7">
        <v>300.0</v>
      </c>
      <c r="AK968" s="3">
        <f t="shared" si="30"/>
        <v>13225</v>
      </c>
      <c r="AL968" s="1" t="str">
        <f t="shared" si="9"/>
        <v/>
      </c>
      <c r="AM968" s="1">
        <v>166.0</v>
      </c>
      <c r="AN968" s="1">
        <v>12.0</v>
      </c>
    </row>
    <row r="969" ht="13.5" customHeight="1">
      <c r="A969">
        <v>700.0</v>
      </c>
      <c r="C969" s="6">
        <v>0.00299</v>
      </c>
      <c r="D969" s="2">
        <v>144.9</v>
      </c>
      <c r="E969" s="3">
        <f t="shared" si="2"/>
        <v>0.4915453846</v>
      </c>
      <c r="F969">
        <v>4.0</v>
      </c>
      <c r="I969" s="3">
        <f t="shared" si="3"/>
        <v>0.0007022076923</v>
      </c>
      <c r="J969" t="str">
        <f t="shared" si="4"/>
        <v/>
      </c>
      <c r="L969" s="4">
        <v>0.1</v>
      </c>
      <c r="M969" t="s">
        <v>350</v>
      </c>
      <c r="N969" t="s">
        <v>351</v>
      </c>
      <c r="P969" s="1" t="s">
        <v>864</v>
      </c>
      <c r="Q969" s="5"/>
      <c r="S969" s="3">
        <f t="shared" si="40"/>
        <v>334.4481605</v>
      </c>
      <c r="U969" s="3">
        <f t="shared" si="27"/>
        <v>0.4915453846</v>
      </c>
      <c r="V969" t="s">
        <v>865</v>
      </c>
      <c r="W969" t="s">
        <v>38</v>
      </c>
      <c r="X969" t="s">
        <v>866</v>
      </c>
      <c r="Y969" s="11" t="s">
        <v>867</v>
      </c>
      <c r="AB969" s="1">
        <v>140.56</v>
      </c>
      <c r="AC969">
        <v>3.0</v>
      </c>
      <c r="AD969">
        <v>4.0</v>
      </c>
      <c r="AE969">
        <f t="shared" si="28"/>
        <v>12</v>
      </c>
      <c r="AF969">
        <f t="shared" si="29"/>
        <v>11.71333333</v>
      </c>
      <c r="AG969" t="s">
        <v>352</v>
      </c>
      <c r="AH969" s="11" t="s">
        <v>353</v>
      </c>
      <c r="AI969" s="6">
        <v>29214.0</v>
      </c>
      <c r="AJ969" s="7">
        <v>300.0</v>
      </c>
      <c r="AK969" s="3">
        <f t="shared" si="30"/>
        <v>20996.01</v>
      </c>
      <c r="AL969" s="1" t="str">
        <f t="shared" si="9"/>
        <v/>
      </c>
      <c r="AM969" s="1">
        <v>166.0</v>
      </c>
      <c r="AN969" s="1">
        <v>12.0</v>
      </c>
    </row>
    <row r="970" ht="13.5" customHeight="1">
      <c r="A970">
        <v>1000.0</v>
      </c>
      <c r="C970" s="6">
        <v>0.00408</v>
      </c>
      <c r="D970" s="2">
        <v>168.2</v>
      </c>
      <c r="E970" s="3">
        <f t="shared" si="2"/>
        <v>0.6934127451</v>
      </c>
      <c r="F970">
        <v>4.0</v>
      </c>
      <c r="I970" s="3">
        <f t="shared" si="3"/>
        <v>0.0006934127451</v>
      </c>
      <c r="J970" t="str">
        <f t="shared" si="4"/>
        <v/>
      </c>
      <c r="L970" s="4">
        <v>0.1</v>
      </c>
      <c r="M970" t="s">
        <v>871</v>
      </c>
      <c r="N970" t="s">
        <v>351</v>
      </c>
      <c r="P970" s="1" t="s">
        <v>864</v>
      </c>
      <c r="Q970" s="5"/>
      <c r="S970" s="3">
        <f t="shared" si="40"/>
        <v>245.0980392</v>
      </c>
      <c r="U970" s="3">
        <f t="shared" si="27"/>
        <v>0.6934127451</v>
      </c>
      <c r="V970" t="s">
        <v>865</v>
      </c>
      <c r="W970" t="s">
        <v>38</v>
      </c>
      <c r="X970" t="s">
        <v>866</v>
      </c>
      <c r="Y970" s="11" t="s">
        <v>867</v>
      </c>
      <c r="AB970" s="1">
        <v>140.56</v>
      </c>
      <c r="AC970">
        <v>3.0</v>
      </c>
      <c r="AD970">
        <v>4.0</v>
      </c>
      <c r="AE970">
        <f t="shared" si="28"/>
        <v>12</v>
      </c>
      <c r="AF970">
        <f t="shared" si="29"/>
        <v>11.71333333</v>
      </c>
      <c r="AG970" t="s">
        <v>352</v>
      </c>
      <c r="AH970" s="11" t="s">
        <v>353</v>
      </c>
      <c r="AI970" s="6">
        <v>29214.0</v>
      </c>
      <c r="AJ970" s="7">
        <v>300.0</v>
      </c>
      <c r="AK970" s="3">
        <f t="shared" si="30"/>
        <v>28291.24</v>
      </c>
      <c r="AL970" s="1" t="str">
        <f t="shared" si="9"/>
        <v/>
      </c>
      <c r="AM970" s="1">
        <v>166.0</v>
      </c>
      <c r="AN970" s="1">
        <v>12.0</v>
      </c>
    </row>
    <row r="971" ht="13.5" customHeight="1">
      <c r="A971">
        <v>300.0</v>
      </c>
      <c r="C971" s="6">
        <v>1.199</v>
      </c>
      <c r="D971" s="2">
        <v>165.0</v>
      </c>
      <c r="E971" s="3">
        <f t="shared" si="2"/>
        <v>0.0006811926606</v>
      </c>
      <c r="F971">
        <v>8.0</v>
      </c>
      <c r="I971" s="3">
        <f t="shared" si="3"/>
        <v>0.000002270642202</v>
      </c>
      <c r="J971">
        <f t="shared" si="4"/>
        <v>0.0004697880418</v>
      </c>
      <c r="K971">
        <v>1.45</v>
      </c>
      <c r="L971" s="4">
        <v>0.0</v>
      </c>
      <c r="M971" t="s">
        <v>872</v>
      </c>
      <c r="N971" t="s">
        <v>873</v>
      </c>
      <c r="P971" s="1" t="s">
        <v>872</v>
      </c>
      <c r="Q971" s="1"/>
      <c r="S971" s="3">
        <f t="shared" si="40"/>
        <v>0.834028357</v>
      </c>
      <c r="U971" s="3">
        <f t="shared" si="27"/>
        <v>0.0006811926606</v>
      </c>
      <c r="V971" t="s">
        <v>521</v>
      </c>
      <c r="W971" t="s">
        <v>38</v>
      </c>
      <c r="X971" t="s">
        <v>874</v>
      </c>
      <c r="Y971" s="11" t="s">
        <v>875</v>
      </c>
      <c r="AA971" t="s">
        <v>876</v>
      </c>
      <c r="AB971" s="1">
        <v>822.88</v>
      </c>
      <c r="AC971">
        <v>4.0</v>
      </c>
      <c r="AD971">
        <v>7.0</v>
      </c>
      <c r="AE971">
        <f t="shared" si="28"/>
        <v>28</v>
      </c>
      <c r="AF971">
        <f t="shared" si="29"/>
        <v>29.38857143</v>
      </c>
      <c r="AG971" t="s">
        <v>727</v>
      </c>
      <c r="AH971" s="11" t="s">
        <v>877</v>
      </c>
      <c r="AI971" s="6">
        <v>36363.0</v>
      </c>
      <c r="AJ971" s="7">
        <v>300.0</v>
      </c>
      <c r="AK971" s="3">
        <f t="shared" si="30"/>
        <v>27225</v>
      </c>
      <c r="AL971" s="1">
        <f t="shared" si="9"/>
        <v>0.0004210405223</v>
      </c>
      <c r="AM971" s="1">
        <v>62.0</v>
      </c>
      <c r="AN971" s="1">
        <v>8.0</v>
      </c>
    </row>
    <row r="972" ht="13.5" customHeight="1">
      <c r="A972">
        <v>400.0</v>
      </c>
      <c r="C972" s="6">
        <v>0.5376</v>
      </c>
      <c r="D972" s="2">
        <v>315.9</v>
      </c>
      <c r="E972" s="3">
        <f t="shared" si="2"/>
        <v>0.007425060268</v>
      </c>
      <c r="F972">
        <v>8.0</v>
      </c>
      <c r="I972" s="3">
        <f t="shared" si="3"/>
        <v>0.00001856265067</v>
      </c>
      <c r="J972">
        <f t="shared" si="4"/>
        <v>0.006750054789</v>
      </c>
      <c r="K972">
        <v>1.1</v>
      </c>
      <c r="L972" s="4">
        <v>0.0</v>
      </c>
      <c r="M972" t="s">
        <v>872</v>
      </c>
      <c r="N972" t="s">
        <v>873</v>
      </c>
      <c r="P972" s="1" t="s">
        <v>872</v>
      </c>
      <c r="Q972" s="1"/>
      <c r="S972" s="3">
        <f t="shared" si="40"/>
        <v>1.860119048</v>
      </c>
      <c r="U972" s="3">
        <f t="shared" si="27"/>
        <v>0.007425060268</v>
      </c>
      <c r="V972" t="s">
        <v>521</v>
      </c>
      <c r="W972" t="s">
        <v>38</v>
      </c>
      <c r="X972" t="s">
        <v>874</v>
      </c>
      <c r="Y972" s="11" t="s">
        <v>875</v>
      </c>
      <c r="AB972" s="1">
        <v>822.88</v>
      </c>
      <c r="AC972">
        <v>4.0</v>
      </c>
      <c r="AD972">
        <v>7.0</v>
      </c>
      <c r="AE972">
        <f t="shared" si="28"/>
        <v>28</v>
      </c>
      <c r="AF972">
        <f t="shared" si="29"/>
        <v>29.38857143</v>
      </c>
      <c r="AG972" t="s">
        <v>727</v>
      </c>
      <c r="AH972" s="11" t="s">
        <v>877</v>
      </c>
      <c r="AI972" s="6">
        <v>36363.0</v>
      </c>
      <c r="AJ972" s="7">
        <v>300.0</v>
      </c>
      <c r="AK972" s="3">
        <f t="shared" si="30"/>
        <v>99792.81</v>
      </c>
      <c r="AL972" s="1">
        <f t="shared" si="9"/>
        <v>0.0016504329</v>
      </c>
      <c r="AM972" s="1">
        <v>62.0</v>
      </c>
      <c r="AN972" s="1">
        <v>8.0</v>
      </c>
    </row>
    <row r="973" ht="13.5" customHeight="1">
      <c r="A973">
        <v>700.0</v>
      </c>
      <c r="C973" s="6">
        <v>0.2486</v>
      </c>
      <c r="D973" s="2">
        <v>411.8</v>
      </c>
      <c r="E973" s="3">
        <f t="shared" si="2"/>
        <v>0.04774958488</v>
      </c>
      <c r="F973">
        <v>8.0</v>
      </c>
      <c r="I973" s="3">
        <f t="shared" si="3"/>
        <v>0.00006821369268</v>
      </c>
      <c r="J973">
        <f t="shared" si="4"/>
        <v>0.06409340252</v>
      </c>
      <c r="K973">
        <v>0.745</v>
      </c>
      <c r="L973" s="4">
        <v>0.0</v>
      </c>
      <c r="M973" t="s">
        <v>872</v>
      </c>
      <c r="N973" t="s">
        <v>873</v>
      </c>
      <c r="P973" s="1" t="s">
        <v>872</v>
      </c>
      <c r="Q973" s="1"/>
      <c r="S973" s="3">
        <f t="shared" si="40"/>
        <v>4.022526146</v>
      </c>
      <c r="U973" s="3">
        <f t="shared" si="27"/>
        <v>0.04774958488</v>
      </c>
      <c r="V973" t="s">
        <v>521</v>
      </c>
      <c r="W973" t="s">
        <v>38</v>
      </c>
      <c r="X973" t="s">
        <v>874</v>
      </c>
      <c r="Y973" s="11" t="s">
        <v>875</v>
      </c>
      <c r="AB973" s="1">
        <v>822.88</v>
      </c>
      <c r="AC973">
        <v>4.0</v>
      </c>
      <c r="AD973">
        <v>7.0</v>
      </c>
      <c r="AE973">
        <f t="shared" si="28"/>
        <v>28</v>
      </c>
      <c r="AF973">
        <f t="shared" si="29"/>
        <v>29.38857143</v>
      </c>
      <c r="AG973" t="s">
        <v>727</v>
      </c>
      <c r="AH973" s="11" t="s">
        <v>877</v>
      </c>
      <c r="AI973" s="6">
        <v>36363.0</v>
      </c>
      <c r="AJ973" s="7">
        <v>300.0</v>
      </c>
      <c r="AK973" s="3">
        <f t="shared" si="30"/>
        <v>169579.24</v>
      </c>
      <c r="AL973" s="1">
        <f t="shared" si="9"/>
        <v>0.009222113635</v>
      </c>
      <c r="AM973" s="1">
        <v>62.0</v>
      </c>
      <c r="AN973" s="1">
        <v>8.0</v>
      </c>
    </row>
    <row r="974" ht="13.5" customHeight="1">
      <c r="A974">
        <v>1000.0</v>
      </c>
      <c r="C974" s="6">
        <v>0.1127</v>
      </c>
      <c r="D974" s="2">
        <v>265.4</v>
      </c>
      <c r="E974" s="3">
        <f t="shared" si="2"/>
        <v>0.06249969831</v>
      </c>
      <c r="F974">
        <v>8.0</v>
      </c>
      <c r="I974" s="3">
        <f t="shared" si="3"/>
        <v>0.00006249969831</v>
      </c>
      <c r="J974">
        <f t="shared" si="4"/>
        <v>0.09031748311</v>
      </c>
      <c r="K974">
        <v>0.692</v>
      </c>
      <c r="L974" s="4">
        <v>0.0</v>
      </c>
      <c r="M974" t="s">
        <v>872</v>
      </c>
      <c r="N974" t="s">
        <v>873</v>
      </c>
      <c r="P974" s="1" t="s">
        <v>872</v>
      </c>
      <c r="Q974" s="1"/>
      <c r="S974" s="3">
        <f t="shared" si="40"/>
        <v>8.873114463</v>
      </c>
      <c r="U974" s="3">
        <f t="shared" si="27"/>
        <v>0.06249969831</v>
      </c>
      <c r="V974" t="s">
        <v>521</v>
      </c>
      <c r="W974" t="s">
        <v>38</v>
      </c>
      <c r="X974" t="s">
        <v>874</v>
      </c>
      <c r="Y974" s="11" t="s">
        <v>875</v>
      </c>
      <c r="AB974" s="1">
        <v>822.88</v>
      </c>
      <c r="AC974">
        <v>4.0</v>
      </c>
      <c r="AD974">
        <v>7.0</v>
      </c>
      <c r="AE974">
        <f t="shared" si="28"/>
        <v>28</v>
      </c>
      <c r="AF974">
        <f t="shared" si="29"/>
        <v>29.38857143</v>
      </c>
      <c r="AG974" t="s">
        <v>727</v>
      </c>
      <c r="AH974" s="11" t="s">
        <v>877</v>
      </c>
      <c r="AI974" s="6">
        <v>36363.0</v>
      </c>
      <c r="AJ974" s="7">
        <v>300.0</v>
      </c>
      <c r="AK974" s="3">
        <f t="shared" si="30"/>
        <v>70437.16</v>
      </c>
      <c r="AL974" s="1">
        <f t="shared" si="9"/>
        <v>0.03128670418</v>
      </c>
      <c r="AM974" s="1">
        <v>62.0</v>
      </c>
      <c r="AN974" s="1">
        <v>8.0</v>
      </c>
    </row>
    <row r="975" ht="13.5" customHeight="1">
      <c r="A975">
        <v>300.0</v>
      </c>
      <c r="C975" s="6">
        <v>0.0981</v>
      </c>
      <c r="D975" s="2">
        <v>90.0</v>
      </c>
      <c r="E975" s="3">
        <f t="shared" si="2"/>
        <v>0.00247706422</v>
      </c>
      <c r="F975">
        <v>8.0</v>
      </c>
      <c r="I975" s="3">
        <f t="shared" si="3"/>
        <v>0.000008256880734</v>
      </c>
      <c r="J975">
        <f t="shared" si="4"/>
        <v>0.001483271988</v>
      </c>
      <c r="K975">
        <v>1.67</v>
      </c>
      <c r="L975" s="4">
        <v>0.03</v>
      </c>
      <c r="M975" t="s">
        <v>878</v>
      </c>
      <c r="N975" t="s">
        <v>873</v>
      </c>
      <c r="P975" s="1" t="s">
        <v>872</v>
      </c>
      <c r="Q975" s="1"/>
      <c r="S975" s="3">
        <f t="shared" si="40"/>
        <v>10.19367992</v>
      </c>
      <c r="U975" s="3">
        <f t="shared" si="27"/>
        <v>0.00247706422</v>
      </c>
      <c r="V975" t="s">
        <v>521</v>
      </c>
      <c r="W975" t="s">
        <v>38</v>
      </c>
      <c r="X975" t="s">
        <v>874</v>
      </c>
      <c r="Y975" s="11" t="s">
        <v>875</v>
      </c>
      <c r="AA975" t="s">
        <v>876</v>
      </c>
      <c r="AB975" s="1">
        <v>822.88</v>
      </c>
      <c r="AC975">
        <v>4.0</v>
      </c>
      <c r="AD975">
        <v>7.0</v>
      </c>
      <c r="AE975">
        <f t="shared" si="28"/>
        <v>28</v>
      </c>
      <c r="AF975">
        <f t="shared" si="29"/>
        <v>29.38857143</v>
      </c>
      <c r="AG975" t="s">
        <v>727</v>
      </c>
      <c r="AH975" s="11" t="s">
        <v>877</v>
      </c>
      <c r="AI975" s="6">
        <v>36363.0</v>
      </c>
      <c r="AJ975" s="7">
        <v>300.0</v>
      </c>
      <c r="AK975" s="3">
        <f t="shared" si="30"/>
        <v>8100</v>
      </c>
      <c r="AL975" s="1">
        <f t="shared" si="9"/>
        <v>0.004468127964</v>
      </c>
      <c r="AM975" s="1">
        <v>62.0</v>
      </c>
      <c r="AN975" s="1">
        <v>8.0</v>
      </c>
    </row>
    <row r="976" ht="13.5" customHeight="1">
      <c r="A976">
        <v>400.0</v>
      </c>
      <c r="C976" s="6">
        <v>0.0461</v>
      </c>
      <c r="D976" s="2">
        <v>164.8</v>
      </c>
      <c r="E976" s="3">
        <f t="shared" si="2"/>
        <v>0.02356532755</v>
      </c>
      <c r="F976">
        <v>8.0</v>
      </c>
      <c r="I976" s="3">
        <f t="shared" si="3"/>
        <v>0.00005891331887</v>
      </c>
      <c r="J976">
        <f t="shared" si="4"/>
        <v>0.01900429641</v>
      </c>
      <c r="K976">
        <v>1.24</v>
      </c>
      <c r="L976" s="4">
        <v>0.03</v>
      </c>
      <c r="M976" t="s">
        <v>878</v>
      </c>
      <c r="N976" t="s">
        <v>873</v>
      </c>
      <c r="P976" s="1" t="s">
        <v>872</v>
      </c>
      <c r="Q976" s="1"/>
      <c r="S976" s="3">
        <f t="shared" si="40"/>
        <v>21.69197397</v>
      </c>
      <c r="U976" s="3">
        <f t="shared" si="27"/>
        <v>0.02356532755</v>
      </c>
      <c r="V976" t="s">
        <v>521</v>
      </c>
      <c r="W976" t="s">
        <v>38</v>
      </c>
      <c r="X976" t="s">
        <v>874</v>
      </c>
      <c r="Y976" s="11" t="s">
        <v>875</v>
      </c>
      <c r="AB976" s="1">
        <v>822.88</v>
      </c>
      <c r="AC976">
        <v>4.0</v>
      </c>
      <c r="AD976">
        <v>7.0</v>
      </c>
      <c r="AE976">
        <f t="shared" si="28"/>
        <v>28</v>
      </c>
      <c r="AF976">
        <f t="shared" si="29"/>
        <v>29.38857143</v>
      </c>
      <c r="AG976" t="s">
        <v>727</v>
      </c>
      <c r="AH976" s="11" t="s">
        <v>877</v>
      </c>
      <c r="AI976" s="6">
        <v>36363.0</v>
      </c>
      <c r="AJ976" s="7">
        <v>300.0</v>
      </c>
      <c r="AK976" s="3">
        <f t="shared" si="30"/>
        <v>27159.04</v>
      </c>
      <c r="AL976" s="1">
        <f t="shared" si="9"/>
        <v>0.01707368274</v>
      </c>
      <c r="AM976" s="1">
        <v>62.0</v>
      </c>
      <c r="AN976" s="1">
        <v>8.0</v>
      </c>
    </row>
    <row r="977" ht="13.5" customHeight="1">
      <c r="A977">
        <v>700.0</v>
      </c>
      <c r="C977" s="6">
        <v>0.0172</v>
      </c>
      <c r="D977" s="2">
        <v>248.0</v>
      </c>
      <c r="E977" s="3">
        <f t="shared" si="2"/>
        <v>0.2503069767</v>
      </c>
      <c r="F977">
        <v>8.0</v>
      </c>
      <c r="I977" s="3">
        <f t="shared" si="3"/>
        <v>0.0003575813953</v>
      </c>
      <c r="J977">
        <f t="shared" si="4"/>
        <v>0.2979844961</v>
      </c>
      <c r="K977">
        <v>0.84</v>
      </c>
      <c r="L977" s="4">
        <v>0.03</v>
      </c>
      <c r="M977" t="s">
        <v>878</v>
      </c>
      <c r="N977" t="s">
        <v>873</v>
      </c>
      <c r="P977" s="1" t="s">
        <v>872</v>
      </c>
      <c r="Q977" s="1"/>
      <c r="S977" s="3">
        <f t="shared" si="40"/>
        <v>58.13953488</v>
      </c>
      <c r="U977" s="3">
        <f t="shared" si="27"/>
        <v>0.2503069767</v>
      </c>
      <c r="V977" t="s">
        <v>521</v>
      </c>
      <c r="W977" t="s">
        <v>38</v>
      </c>
      <c r="X977" t="s">
        <v>874</v>
      </c>
      <c r="Y977" s="11" t="s">
        <v>875</v>
      </c>
      <c r="AB977" s="1">
        <v>822.88</v>
      </c>
      <c r="AC977">
        <v>4.0</v>
      </c>
      <c r="AD977">
        <v>7.0</v>
      </c>
      <c r="AE977">
        <f t="shared" si="28"/>
        <v>28</v>
      </c>
      <c r="AF977">
        <f t="shared" si="29"/>
        <v>29.38857143</v>
      </c>
      <c r="AG977" t="s">
        <v>727</v>
      </c>
      <c r="AH977" s="11" t="s">
        <v>877</v>
      </c>
      <c r="AI977" s="6">
        <v>36363.0</v>
      </c>
      <c r="AJ977" s="7">
        <v>300.0</v>
      </c>
      <c r="AK977" s="3">
        <f t="shared" si="30"/>
        <v>61504</v>
      </c>
      <c r="AL977" s="1">
        <f t="shared" si="9"/>
        <v>0.1182170543</v>
      </c>
      <c r="AM977" s="1">
        <v>62.0</v>
      </c>
      <c r="AN977" s="1">
        <v>8.0</v>
      </c>
    </row>
    <row r="978" ht="13.5" customHeight="1">
      <c r="A978">
        <v>1000.0</v>
      </c>
      <c r="C978" s="6">
        <v>0.0172</v>
      </c>
      <c r="D978" s="2">
        <v>287.5</v>
      </c>
      <c r="E978" s="3">
        <f t="shared" si="2"/>
        <v>0.480559593</v>
      </c>
      <c r="F978">
        <v>8.0</v>
      </c>
      <c r="I978" s="3">
        <f t="shared" si="3"/>
        <v>0.000480559593</v>
      </c>
      <c r="J978">
        <f t="shared" si="4"/>
        <v>0.7172531239</v>
      </c>
      <c r="K978">
        <v>0.67</v>
      </c>
      <c r="L978" s="4">
        <v>0.03</v>
      </c>
      <c r="M978" t="s">
        <v>878</v>
      </c>
      <c r="N978" t="s">
        <v>873</v>
      </c>
      <c r="P978" s="1" t="s">
        <v>872</v>
      </c>
      <c r="Q978" s="1"/>
      <c r="S978" s="3">
        <f t="shared" si="40"/>
        <v>58.13953488</v>
      </c>
      <c r="U978" s="3">
        <f t="shared" si="27"/>
        <v>0.480559593</v>
      </c>
      <c r="V978" t="s">
        <v>521</v>
      </c>
      <c r="W978" t="s">
        <v>38</v>
      </c>
      <c r="X978" t="s">
        <v>874</v>
      </c>
      <c r="Y978" s="11" t="s">
        <v>875</v>
      </c>
      <c r="AB978" s="1">
        <v>822.88</v>
      </c>
      <c r="AC978">
        <v>4.0</v>
      </c>
      <c r="AD978">
        <v>7.0</v>
      </c>
      <c r="AE978">
        <f t="shared" si="28"/>
        <v>28</v>
      </c>
      <c r="AF978">
        <f t="shared" si="29"/>
        <v>29.38857143</v>
      </c>
      <c r="AG978" t="s">
        <v>727</v>
      </c>
      <c r="AH978" s="11" t="s">
        <v>877</v>
      </c>
      <c r="AI978" s="6">
        <v>36363.0</v>
      </c>
      <c r="AJ978" s="7">
        <v>300.0</v>
      </c>
      <c r="AK978" s="3">
        <f t="shared" si="30"/>
        <v>82656.25</v>
      </c>
      <c r="AL978" s="1">
        <f t="shared" si="9"/>
        <v>0.2117320375</v>
      </c>
      <c r="AM978" s="1">
        <v>62.0</v>
      </c>
      <c r="AN978" s="1">
        <v>8.0</v>
      </c>
    </row>
    <row r="979" ht="13.5" customHeight="1">
      <c r="A979">
        <v>300.0</v>
      </c>
      <c r="C979" s="6">
        <v>0.0589</v>
      </c>
      <c r="D979" s="2">
        <v>81.5</v>
      </c>
      <c r="E979" s="3">
        <f t="shared" si="2"/>
        <v>0.003383149406</v>
      </c>
      <c r="F979">
        <v>8.0</v>
      </c>
      <c r="I979" s="3">
        <f t="shared" si="3"/>
        <v>0.00001127716469</v>
      </c>
      <c r="J979">
        <f t="shared" si="4"/>
        <v>0.002050393579</v>
      </c>
      <c r="K979">
        <v>1.65</v>
      </c>
      <c r="L979" s="4">
        <v>0.06</v>
      </c>
      <c r="M979" t="s">
        <v>879</v>
      </c>
      <c r="N979" t="s">
        <v>873</v>
      </c>
      <c r="P979" s="1" t="s">
        <v>872</v>
      </c>
      <c r="Q979" s="1"/>
      <c r="S979" s="3">
        <f t="shared" si="40"/>
        <v>16.97792869</v>
      </c>
      <c r="U979" s="3">
        <f t="shared" si="27"/>
        <v>0.003383149406</v>
      </c>
      <c r="V979" t="s">
        <v>521</v>
      </c>
      <c r="W979" t="s">
        <v>38</v>
      </c>
      <c r="X979" t="s">
        <v>874</v>
      </c>
      <c r="Y979" s="11" t="s">
        <v>875</v>
      </c>
      <c r="AA979" t="s">
        <v>876</v>
      </c>
      <c r="AB979" s="1">
        <v>822.88</v>
      </c>
      <c r="AC979">
        <v>4.0</v>
      </c>
      <c r="AD979">
        <v>7.0</v>
      </c>
      <c r="AE979">
        <f t="shared" si="28"/>
        <v>28</v>
      </c>
      <c r="AF979">
        <f t="shared" si="29"/>
        <v>29.38857143</v>
      </c>
      <c r="AG979" t="s">
        <v>727</v>
      </c>
      <c r="AH979" s="11" t="s">
        <v>877</v>
      </c>
      <c r="AI979" s="6">
        <v>36363.0</v>
      </c>
      <c r="AJ979" s="7">
        <v>300.0</v>
      </c>
      <c r="AK979" s="3">
        <f t="shared" si="30"/>
        <v>6642.25</v>
      </c>
      <c r="AL979" s="1">
        <f t="shared" si="9"/>
        <v>0.007532026547</v>
      </c>
      <c r="AM979" s="1">
        <v>62.0</v>
      </c>
      <c r="AN979" s="1">
        <v>8.0</v>
      </c>
    </row>
    <row r="980" ht="13.5" customHeight="1">
      <c r="A980">
        <v>400.0</v>
      </c>
      <c r="C980" s="6">
        <v>0.0337</v>
      </c>
      <c r="D980" s="2">
        <v>150.0</v>
      </c>
      <c r="E980" s="3">
        <f t="shared" si="2"/>
        <v>0.02670623145</v>
      </c>
      <c r="F980">
        <v>8.0</v>
      </c>
      <c r="I980" s="3">
        <f t="shared" si="3"/>
        <v>0.00006676557864</v>
      </c>
      <c r="J980">
        <f t="shared" si="4"/>
        <v>0.0210285287</v>
      </c>
      <c r="K980">
        <v>1.27</v>
      </c>
      <c r="L980" s="4">
        <v>0.06</v>
      </c>
      <c r="M980" t="s">
        <v>879</v>
      </c>
      <c r="N980" t="s">
        <v>873</v>
      </c>
      <c r="P980" s="1" t="s">
        <v>872</v>
      </c>
      <c r="Q980" s="1"/>
      <c r="S980" s="3">
        <f t="shared" si="40"/>
        <v>29.6735905</v>
      </c>
      <c r="U980" s="3">
        <f t="shared" si="27"/>
        <v>0.02670623145</v>
      </c>
      <c r="V980" t="s">
        <v>521</v>
      </c>
      <c r="W980" t="s">
        <v>38</v>
      </c>
      <c r="X980" t="s">
        <v>874</v>
      </c>
      <c r="Y980" s="11" t="s">
        <v>875</v>
      </c>
      <c r="AB980" s="1">
        <v>822.88</v>
      </c>
      <c r="AC980">
        <v>4.0</v>
      </c>
      <c r="AD980">
        <v>7.0</v>
      </c>
      <c r="AE980">
        <f t="shared" si="28"/>
        <v>28</v>
      </c>
      <c r="AF980">
        <f t="shared" si="29"/>
        <v>29.38857143</v>
      </c>
      <c r="AG980" t="s">
        <v>727</v>
      </c>
      <c r="AH980" s="11" t="s">
        <v>877</v>
      </c>
      <c r="AI980" s="6">
        <v>36363.0</v>
      </c>
      <c r="AJ980" s="7">
        <v>300.0</v>
      </c>
      <c r="AK980" s="3">
        <f t="shared" si="30"/>
        <v>22500</v>
      </c>
      <c r="AL980" s="1">
        <f t="shared" si="9"/>
        <v>0.02280427113</v>
      </c>
      <c r="AM980" s="1">
        <v>62.0</v>
      </c>
      <c r="AN980" s="1">
        <v>8.0</v>
      </c>
    </row>
    <row r="981" ht="13.5" customHeight="1">
      <c r="A981">
        <v>700.0</v>
      </c>
      <c r="C981" s="6">
        <v>0.0138</v>
      </c>
      <c r="D981" s="2">
        <v>233.0</v>
      </c>
      <c r="E981" s="3">
        <f t="shared" si="2"/>
        <v>0.2753789855</v>
      </c>
      <c r="F981">
        <v>8.0</v>
      </c>
      <c r="I981" s="3">
        <f t="shared" si="3"/>
        <v>0.0003933985507</v>
      </c>
      <c r="J981">
        <f t="shared" si="4"/>
        <v>0.3202081227</v>
      </c>
      <c r="K981">
        <v>0.86</v>
      </c>
      <c r="L981" s="4">
        <v>0.06</v>
      </c>
      <c r="M981" t="s">
        <v>879</v>
      </c>
      <c r="N981" t="s">
        <v>873</v>
      </c>
      <c r="P981" s="1" t="s">
        <v>872</v>
      </c>
      <c r="Q981" s="1"/>
      <c r="S981" s="3">
        <f t="shared" si="40"/>
        <v>72.46376812</v>
      </c>
      <c r="U981" s="3">
        <f t="shared" si="27"/>
        <v>0.2753789855</v>
      </c>
      <c r="V981" t="s">
        <v>521</v>
      </c>
      <c r="W981" t="s">
        <v>38</v>
      </c>
      <c r="X981" t="s">
        <v>874</v>
      </c>
      <c r="Y981" s="11" t="s">
        <v>875</v>
      </c>
      <c r="AB981" s="1">
        <v>822.88</v>
      </c>
      <c r="AC981">
        <v>4.0</v>
      </c>
      <c r="AD981">
        <v>7.0</v>
      </c>
      <c r="AE981">
        <f t="shared" si="28"/>
        <v>28</v>
      </c>
      <c r="AF981">
        <f t="shared" si="29"/>
        <v>29.38857143</v>
      </c>
      <c r="AG981" t="s">
        <v>727</v>
      </c>
      <c r="AH981" s="11" t="s">
        <v>877</v>
      </c>
      <c r="AI981" s="6">
        <v>36363.0</v>
      </c>
      <c r="AJ981" s="7">
        <v>300.0</v>
      </c>
      <c r="AK981" s="3">
        <f t="shared" si="30"/>
        <v>54289</v>
      </c>
      <c r="AL981" s="1">
        <f t="shared" si="9"/>
        <v>0.1439164139</v>
      </c>
      <c r="AM981" s="1">
        <v>62.0</v>
      </c>
      <c r="AN981" s="1">
        <v>8.0</v>
      </c>
    </row>
    <row r="982" ht="13.5" customHeight="1">
      <c r="A982">
        <v>1000.0</v>
      </c>
      <c r="C982" s="6">
        <v>0.0134</v>
      </c>
      <c r="D982" s="2">
        <v>262.0</v>
      </c>
      <c r="E982" s="3">
        <f t="shared" si="2"/>
        <v>0.5122686567</v>
      </c>
      <c r="F982">
        <v>8.0</v>
      </c>
      <c r="I982" s="3">
        <f t="shared" si="3"/>
        <v>0.0005122686567</v>
      </c>
      <c r="J982">
        <f t="shared" si="4"/>
        <v>0.7339092503</v>
      </c>
      <c r="K982">
        <v>0.698</v>
      </c>
      <c r="L982" s="4">
        <v>0.06</v>
      </c>
      <c r="M982" t="s">
        <v>879</v>
      </c>
      <c r="N982" t="s">
        <v>873</v>
      </c>
      <c r="P982" s="1" t="s">
        <v>872</v>
      </c>
      <c r="Q982" s="1"/>
      <c r="S982" s="3">
        <f t="shared" si="40"/>
        <v>74.62686567</v>
      </c>
      <c r="U982" s="3">
        <f t="shared" si="27"/>
        <v>0.5122686567</v>
      </c>
      <c r="V982" t="s">
        <v>521</v>
      </c>
      <c r="W982" t="s">
        <v>38</v>
      </c>
      <c r="X982" t="s">
        <v>874</v>
      </c>
      <c r="Y982" s="11" t="s">
        <v>875</v>
      </c>
      <c r="AB982" s="1">
        <v>822.88</v>
      </c>
      <c r="AC982">
        <v>4.0</v>
      </c>
      <c r="AD982">
        <v>7.0</v>
      </c>
      <c r="AE982">
        <f t="shared" si="28"/>
        <v>28</v>
      </c>
      <c r="AF982">
        <f t="shared" si="29"/>
        <v>29.38857143</v>
      </c>
      <c r="AG982" t="s">
        <v>727</v>
      </c>
      <c r="AH982" s="11" t="s">
        <v>877</v>
      </c>
      <c r="AI982" s="6">
        <v>36363.0</v>
      </c>
      <c r="AJ982" s="7">
        <v>300.0</v>
      </c>
      <c r="AK982" s="3">
        <f t="shared" si="30"/>
        <v>68644</v>
      </c>
      <c r="AL982" s="1">
        <f t="shared" si="9"/>
        <v>0.260873284</v>
      </c>
      <c r="AM982" s="1">
        <v>62.0</v>
      </c>
      <c r="AN982" s="1">
        <v>8.0</v>
      </c>
    </row>
    <row r="983" ht="13.5" customHeight="1">
      <c r="A983">
        <v>300.0</v>
      </c>
      <c r="C983" s="6">
        <v>0.0275</v>
      </c>
      <c r="D983" s="2">
        <v>112.6</v>
      </c>
      <c r="E983" s="3">
        <f t="shared" si="2"/>
        <v>0.01383137455</v>
      </c>
      <c r="F983">
        <v>8.0</v>
      </c>
      <c r="I983" s="3">
        <f t="shared" si="3"/>
        <v>0.00004610458182</v>
      </c>
      <c r="J983">
        <f t="shared" si="4"/>
        <v>0.008698977702</v>
      </c>
      <c r="K983">
        <v>1.59</v>
      </c>
      <c r="L983" s="4">
        <v>0.15</v>
      </c>
      <c r="M983" t="s">
        <v>880</v>
      </c>
      <c r="N983" t="s">
        <v>873</v>
      </c>
      <c r="P983" s="1" t="s">
        <v>872</v>
      </c>
      <c r="Q983" s="1"/>
      <c r="S983" s="3">
        <f t="shared" si="40"/>
        <v>36.36363636</v>
      </c>
      <c r="U983" s="3">
        <f t="shared" si="27"/>
        <v>0.01383137455</v>
      </c>
      <c r="V983" t="s">
        <v>521</v>
      </c>
      <c r="W983" t="s">
        <v>38</v>
      </c>
      <c r="X983" t="s">
        <v>874</v>
      </c>
      <c r="Y983" s="11" t="s">
        <v>875</v>
      </c>
      <c r="AA983" t="s">
        <v>876</v>
      </c>
      <c r="AB983" s="1">
        <v>822.88</v>
      </c>
      <c r="AC983">
        <v>4.0</v>
      </c>
      <c r="AD983">
        <v>7.0</v>
      </c>
      <c r="AE983">
        <f t="shared" si="28"/>
        <v>28</v>
      </c>
      <c r="AF983">
        <f t="shared" si="29"/>
        <v>29.38857143</v>
      </c>
      <c r="AG983" t="s">
        <v>727</v>
      </c>
      <c r="AH983" s="11" t="s">
        <v>877</v>
      </c>
      <c r="AI983" s="6">
        <v>36363.0</v>
      </c>
      <c r="AJ983" s="7">
        <v>300.0</v>
      </c>
      <c r="AK983" s="3">
        <f t="shared" si="30"/>
        <v>12678.76</v>
      </c>
      <c r="AL983" s="1">
        <f t="shared" si="9"/>
        <v>0.01674099485</v>
      </c>
      <c r="AM983" s="1">
        <v>62.0</v>
      </c>
      <c r="AN983" s="1">
        <v>8.0</v>
      </c>
    </row>
    <row r="984" ht="13.5" customHeight="1">
      <c r="A984">
        <v>400.0</v>
      </c>
      <c r="C984" s="6">
        <v>0.0187</v>
      </c>
      <c r="D984" s="2">
        <v>152.0</v>
      </c>
      <c r="E984" s="3">
        <f t="shared" si="2"/>
        <v>0.04942032086</v>
      </c>
      <c r="F984">
        <v>8.0</v>
      </c>
      <c r="I984" s="3">
        <f t="shared" si="3"/>
        <v>0.0001235508021</v>
      </c>
      <c r="J984">
        <f t="shared" si="4"/>
        <v>0.03985509746</v>
      </c>
      <c r="K984">
        <v>1.24</v>
      </c>
      <c r="L984" s="4">
        <v>0.15</v>
      </c>
      <c r="M984" t="s">
        <v>880</v>
      </c>
      <c r="N984" t="s">
        <v>873</v>
      </c>
      <c r="P984" s="1" t="s">
        <v>872</v>
      </c>
      <c r="Q984" s="1"/>
      <c r="S984" s="3">
        <f t="shared" si="40"/>
        <v>53.47593583</v>
      </c>
      <c r="U984" s="3">
        <f t="shared" si="27"/>
        <v>0.04942032086</v>
      </c>
      <c r="V984" t="s">
        <v>521</v>
      </c>
      <c r="W984" t="s">
        <v>38</v>
      </c>
      <c r="X984" t="s">
        <v>874</v>
      </c>
      <c r="Y984" s="11" t="s">
        <v>875</v>
      </c>
      <c r="AB984" s="1">
        <v>822.88</v>
      </c>
      <c r="AC984">
        <v>4.0</v>
      </c>
      <c r="AD984">
        <v>7.0</v>
      </c>
      <c r="AE984">
        <f t="shared" si="28"/>
        <v>28</v>
      </c>
      <c r="AF984">
        <f t="shared" si="29"/>
        <v>29.38857143</v>
      </c>
      <c r="AG984" t="s">
        <v>727</v>
      </c>
      <c r="AH984" s="11" t="s">
        <v>877</v>
      </c>
      <c r="AI984" s="6">
        <v>36363.0</v>
      </c>
      <c r="AJ984" s="7">
        <v>300.0</v>
      </c>
      <c r="AK984" s="3">
        <f t="shared" si="30"/>
        <v>23104</v>
      </c>
      <c r="AL984" s="1">
        <f t="shared" si="9"/>
        <v>0.04209073659</v>
      </c>
      <c r="AM984" s="1">
        <v>62.0</v>
      </c>
      <c r="AN984" s="1">
        <v>8.0</v>
      </c>
    </row>
    <row r="985" ht="13.5" customHeight="1">
      <c r="A985">
        <v>700.0</v>
      </c>
      <c r="C985" s="6">
        <v>0.0122</v>
      </c>
      <c r="D985" s="2">
        <v>215.0</v>
      </c>
      <c r="E985" s="3">
        <f t="shared" si="2"/>
        <v>0.2652254098</v>
      </c>
      <c r="F985">
        <v>8.0</v>
      </c>
      <c r="I985" s="3">
        <f t="shared" si="3"/>
        <v>0.0003788934426</v>
      </c>
      <c r="J985">
        <f t="shared" si="4"/>
        <v>0.3157445355</v>
      </c>
      <c r="K985">
        <v>0.84</v>
      </c>
      <c r="L985" s="4">
        <v>0.15</v>
      </c>
      <c r="M985" t="s">
        <v>880</v>
      </c>
      <c r="N985" t="s">
        <v>873</v>
      </c>
      <c r="P985" s="1" t="s">
        <v>872</v>
      </c>
      <c r="Q985" s="1"/>
      <c r="S985" s="3">
        <f t="shared" si="40"/>
        <v>81.96721311</v>
      </c>
      <c r="U985" s="3">
        <f t="shared" si="27"/>
        <v>0.2652254098</v>
      </c>
      <c r="V985" t="s">
        <v>521</v>
      </c>
      <c r="W985" t="s">
        <v>38</v>
      </c>
      <c r="X985" t="s">
        <v>874</v>
      </c>
      <c r="Y985" s="11" t="s">
        <v>875</v>
      </c>
      <c r="AB985" s="1">
        <v>822.88</v>
      </c>
      <c r="AC985">
        <v>4.0</v>
      </c>
      <c r="AD985">
        <v>7.0</v>
      </c>
      <c r="AE985">
        <f t="shared" si="28"/>
        <v>28</v>
      </c>
      <c r="AF985">
        <f t="shared" si="29"/>
        <v>29.38857143</v>
      </c>
      <c r="AG985" t="s">
        <v>727</v>
      </c>
      <c r="AH985" s="11" t="s">
        <v>877</v>
      </c>
      <c r="AI985" s="6">
        <v>36363.0</v>
      </c>
      <c r="AJ985" s="7">
        <v>300.0</v>
      </c>
      <c r="AK985" s="3">
        <f t="shared" si="30"/>
        <v>46225</v>
      </c>
      <c r="AL985" s="1">
        <f t="shared" si="9"/>
        <v>0.1666666667</v>
      </c>
      <c r="AM985" s="1">
        <v>62.0</v>
      </c>
      <c r="AN985" s="1">
        <v>8.0</v>
      </c>
    </row>
    <row r="986" ht="13.5" customHeight="1">
      <c r="A986">
        <v>1000.0</v>
      </c>
      <c r="C986" s="6">
        <v>0.0125</v>
      </c>
      <c r="D986" s="2">
        <v>243.0</v>
      </c>
      <c r="E986" s="3">
        <f t="shared" si="2"/>
        <v>0.472392</v>
      </c>
      <c r="F986">
        <v>8.0</v>
      </c>
      <c r="I986" s="3">
        <f t="shared" si="3"/>
        <v>0.000472392</v>
      </c>
      <c r="J986">
        <f t="shared" si="4"/>
        <v>0.6946941176</v>
      </c>
      <c r="K986">
        <v>0.68</v>
      </c>
      <c r="L986" s="4">
        <v>0.15</v>
      </c>
      <c r="M986" t="s">
        <v>880</v>
      </c>
      <c r="N986" t="s">
        <v>873</v>
      </c>
      <c r="P986" s="1" t="s">
        <v>872</v>
      </c>
      <c r="Q986" s="1"/>
      <c r="S986" s="3">
        <f t="shared" si="40"/>
        <v>80</v>
      </c>
      <c r="U986" s="3">
        <f t="shared" si="27"/>
        <v>0.472392</v>
      </c>
      <c r="V986" t="s">
        <v>521</v>
      </c>
      <c r="W986" t="s">
        <v>38</v>
      </c>
      <c r="X986" t="s">
        <v>874</v>
      </c>
      <c r="Y986" s="11" t="s">
        <v>875</v>
      </c>
      <c r="AA986" t="s">
        <v>881</v>
      </c>
      <c r="AB986" s="1">
        <v>822.88</v>
      </c>
      <c r="AC986">
        <v>4.0</v>
      </c>
      <c r="AD986">
        <v>7.0</v>
      </c>
      <c r="AE986">
        <f t="shared" si="28"/>
        <v>28</v>
      </c>
      <c r="AF986">
        <f t="shared" si="29"/>
        <v>29.38857143</v>
      </c>
      <c r="AG986" t="s">
        <v>727</v>
      </c>
      <c r="AH986" s="11" t="s">
        <v>877</v>
      </c>
      <c r="AI986" s="6">
        <v>36363.0</v>
      </c>
      <c r="AJ986" s="7">
        <v>300.0</v>
      </c>
      <c r="AK986" s="3">
        <f t="shared" si="30"/>
        <v>59049</v>
      </c>
      <c r="AL986" s="1">
        <f t="shared" si="9"/>
        <v>0.2870588235</v>
      </c>
      <c r="AM986" s="1">
        <v>62.0</v>
      </c>
      <c r="AN986" s="1">
        <v>8.0</v>
      </c>
    </row>
    <row r="987" ht="13.5" customHeight="1">
      <c r="A987">
        <v>300.0</v>
      </c>
      <c r="C987" s="6">
        <v>0.0475</v>
      </c>
      <c r="D987" s="2">
        <v>-191.0</v>
      </c>
      <c r="E987" s="3">
        <f t="shared" si="2"/>
        <v>0.02304063158</v>
      </c>
      <c r="F987">
        <v>11.0</v>
      </c>
      <c r="I987" s="3">
        <f t="shared" si="3"/>
        <v>0.00007680210526</v>
      </c>
      <c r="J987">
        <f t="shared" si="4"/>
        <v>0.004049320137</v>
      </c>
      <c r="K987">
        <v>5.69</v>
      </c>
      <c r="L987" s="4">
        <v>0.0</v>
      </c>
      <c r="M987" t="s">
        <v>882</v>
      </c>
      <c r="N987" t="s">
        <v>883</v>
      </c>
      <c r="P987" s="1" t="s">
        <v>884</v>
      </c>
      <c r="Q987" s="1"/>
      <c r="S987" s="3">
        <f t="shared" si="40"/>
        <v>21.05263158</v>
      </c>
      <c r="U987" s="3">
        <f t="shared" si="27"/>
        <v>0.02304063158</v>
      </c>
      <c r="V987" t="s">
        <v>624</v>
      </c>
      <c r="W987" t="s">
        <v>38</v>
      </c>
      <c r="X987" t="s">
        <v>885</v>
      </c>
      <c r="Y987" s="11" t="s">
        <v>886</v>
      </c>
      <c r="AA987" t="s">
        <v>887</v>
      </c>
      <c r="AB987" s="1">
        <v>601.91</v>
      </c>
      <c r="AC987">
        <v>16.0</v>
      </c>
      <c r="AD987">
        <v>3.0</v>
      </c>
      <c r="AE987">
        <f t="shared" si="28"/>
        <v>48</v>
      </c>
      <c r="AF987">
        <f t="shared" si="29"/>
        <v>12.53979167</v>
      </c>
      <c r="AG987" t="s">
        <v>888</v>
      </c>
      <c r="AH987" t="s">
        <v>889</v>
      </c>
      <c r="AI987" s="6">
        <v>9119.0</v>
      </c>
      <c r="AJ987" s="7">
        <v>300.0</v>
      </c>
      <c r="AK987" s="3">
        <f t="shared" si="30"/>
        <v>36481</v>
      </c>
      <c r="AL987" s="1">
        <f t="shared" si="9"/>
        <v>0.002708352604</v>
      </c>
      <c r="AM987" s="1">
        <v>64.0</v>
      </c>
      <c r="AN987" s="1">
        <v>16.0</v>
      </c>
    </row>
    <row r="988" ht="13.5" customHeight="1">
      <c r="A988">
        <v>400.0</v>
      </c>
      <c r="C988" s="6">
        <v>0.026</v>
      </c>
      <c r="D988" s="2">
        <v>-183.0</v>
      </c>
      <c r="E988" s="3">
        <f t="shared" si="2"/>
        <v>0.05152153846</v>
      </c>
      <c r="F988">
        <v>11.0</v>
      </c>
      <c r="I988" s="3">
        <f t="shared" si="3"/>
        <v>0.0001288038462</v>
      </c>
      <c r="J988">
        <f t="shared" si="4"/>
        <v>0.009648228176</v>
      </c>
      <c r="K988">
        <v>5.34</v>
      </c>
      <c r="L988" s="4">
        <v>0.0</v>
      </c>
      <c r="M988" t="s">
        <v>882</v>
      </c>
      <c r="N988" t="s">
        <v>883</v>
      </c>
      <c r="P988" s="1" t="s">
        <v>884</v>
      </c>
      <c r="Q988" s="1"/>
      <c r="S988" s="3">
        <f t="shared" si="40"/>
        <v>38.46153846</v>
      </c>
      <c r="U988" s="3">
        <f t="shared" si="27"/>
        <v>0.05152153846</v>
      </c>
      <c r="V988" t="s">
        <v>624</v>
      </c>
      <c r="W988" t="s">
        <v>38</v>
      </c>
      <c r="X988" t="s">
        <v>885</v>
      </c>
      <c r="Y988" s="11" t="s">
        <v>886</v>
      </c>
      <c r="AB988" s="1">
        <v>601.91</v>
      </c>
      <c r="AC988">
        <v>16.0</v>
      </c>
      <c r="AD988">
        <v>3.0</v>
      </c>
      <c r="AE988">
        <f t="shared" si="28"/>
        <v>48</v>
      </c>
      <c r="AF988">
        <f t="shared" si="29"/>
        <v>12.53979167</v>
      </c>
      <c r="AG988" t="s">
        <v>888</v>
      </c>
      <c r="AH988" t="s">
        <v>889</v>
      </c>
      <c r="AI988" s="6">
        <v>9119.0</v>
      </c>
      <c r="AJ988" s="7">
        <v>300.0</v>
      </c>
      <c r="AK988" s="3">
        <f t="shared" si="30"/>
        <v>33489</v>
      </c>
      <c r="AL988" s="1">
        <f t="shared" si="9"/>
        <v>0.007029674445</v>
      </c>
      <c r="AM988" s="1">
        <v>64.0</v>
      </c>
      <c r="AN988" s="1">
        <v>16.0</v>
      </c>
    </row>
    <row r="989" ht="13.5" customHeight="1">
      <c r="A989">
        <v>700.0</v>
      </c>
      <c r="C989" s="6">
        <v>0.0123</v>
      </c>
      <c r="D989" s="2">
        <v>-180.6</v>
      </c>
      <c r="E989" s="3">
        <f t="shared" si="2"/>
        <v>0.185621561</v>
      </c>
      <c r="F989">
        <v>11.0</v>
      </c>
      <c r="I989" s="3">
        <f t="shared" si="3"/>
        <v>0.0002651736585</v>
      </c>
      <c r="J989">
        <f t="shared" si="4"/>
        <v>0.03788195122</v>
      </c>
      <c r="K989">
        <v>4.9</v>
      </c>
      <c r="L989" s="4">
        <v>0.0</v>
      </c>
      <c r="M989" t="s">
        <v>882</v>
      </c>
      <c r="N989" t="s">
        <v>883</v>
      </c>
      <c r="P989" s="1" t="s">
        <v>884</v>
      </c>
      <c r="Q989" s="1"/>
      <c r="S989" s="3">
        <f t="shared" si="40"/>
        <v>81.30081301</v>
      </c>
      <c r="U989" s="3">
        <f t="shared" si="27"/>
        <v>0.185621561</v>
      </c>
      <c r="V989" t="s">
        <v>624</v>
      </c>
      <c r="W989" t="s">
        <v>38</v>
      </c>
      <c r="X989" t="s">
        <v>885</v>
      </c>
      <c r="Y989" s="11" t="s">
        <v>886</v>
      </c>
      <c r="AB989" s="1">
        <v>601.91</v>
      </c>
      <c r="AC989">
        <v>16.0</v>
      </c>
      <c r="AD989">
        <v>3.0</v>
      </c>
      <c r="AE989">
        <f t="shared" si="28"/>
        <v>48</v>
      </c>
      <c r="AF989">
        <f t="shared" si="29"/>
        <v>12.53979167</v>
      </c>
      <c r="AG989" t="s">
        <v>888</v>
      </c>
      <c r="AH989" t="s">
        <v>889</v>
      </c>
      <c r="AI989" s="6">
        <v>9119.0</v>
      </c>
      <c r="AJ989" s="7">
        <v>300.0</v>
      </c>
      <c r="AK989" s="3">
        <f t="shared" si="30"/>
        <v>32616.36</v>
      </c>
      <c r="AL989" s="1">
        <f t="shared" si="9"/>
        <v>0.02833914053</v>
      </c>
      <c r="AM989" s="1">
        <v>64.0</v>
      </c>
      <c r="AN989" s="1">
        <v>16.0</v>
      </c>
    </row>
    <row r="990" ht="13.5" customHeight="1">
      <c r="A990">
        <v>1000.0</v>
      </c>
      <c r="C990" s="6">
        <v>0.00605</v>
      </c>
      <c r="D990" s="2">
        <v>-87.3</v>
      </c>
      <c r="E990" s="3">
        <f t="shared" si="2"/>
        <v>0.1259717355</v>
      </c>
      <c r="F990">
        <v>11.0</v>
      </c>
      <c r="I990" s="3">
        <f t="shared" si="3"/>
        <v>0.0001259717355</v>
      </c>
      <c r="J990">
        <f t="shared" si="4"/>
        <v>0.02509397122</v>
      </c>
      <c r="K990">
        <v>5.02</v>
      </c>
      <c r="L990" s="4">
        <v>0.0</v>
      </c>
      <c r="M990" t="s">
        <v>882</v>
      </c>
      <c r="N990" t="s">
        <v>883</v>
      </c>
      <c r="P990" s="1" t="s">
        <v>884</v>
      </c>
      <c r="Q990" s="1"/>
      <c r="S990" s="3">
        <f t="shared" si="40"/>
        <v>165.2892562</v>
      </c>
      <c r="U990" s="3">
        <f t="shared" si="27"/>
        <v>0.1259717355</v>
      </c>
      <c r="V990" t="s">
        <v>624</v>
      </c>
      <c r="W990" t="s">
        <v>38</v>
      </c>
      <c r="X990" t="s">
        <v>885</v>
      </c>
      <c r="Y990" s="11" t="s">
        <v>886</v>
      </c>
      <c r="AB990" s="1">
        <v>601.91</v>
      </c>
      <c r="AC990">
        <v>16.0</v>
      </c>
      <c r="AD990">
        <v>3.0</v>
      </c>
      <c r="AE990">
        <f t="shared" si="28"/>
        <v>48</v>
      </c>
      <c r="AF990">
        <f t="shared" si="29"/>
        <v>12.53979167</v>
      </c>
      <c r="AG990" t="s">
        <v>888</v>
      </c>
      <c r="AH990" t="s">
        <v>889</v>
      </c>
      <c r="AI990" s="6">
        <v>9119.0</v>
      </c>
      <c r="AJ990" s="7">
        <v>300.0</v>
      </c>
      <c r="AK990" s="3">
        <f t="shared" si="30"/>
        <v>7621.29</v>
      </c>
      <c r="AL990" s="1">
        <f t="shared" si="9"/>
        <v>0.08033979783</v>
      </c>
      <c r="AM990" s="1">
        <v>64.0</v>
      </c>
      <c r="AN990" s="1">
        <v>16.0</v>
      </c>
    </row>
    <row r="991" ht="13.5" customHeight="1">
      <c r="A991">
        <v>300.0</v>
      </c>
      <c r="C991" s="6">
        <v>0.1275</v>
      </c>
      <c r="D991" s="2">
        <v>-318.0</v>
      </c>
      <c r="E991" s="3">
        <f t="shared" si="2"/>
        <v>0.02379388235</v>
      </c>
      <c r="F991">
        <v>11.0</v>
      </c>
      <c r="I991" s="3">
        <f t="shared" si="3"/>
        <v>0.00007931294118</v>
      </c>
      <c r="J991">
        <f t="shared" si="4"/>
        <v>0.005183852364</v>
      </c>
      <c r="K991">
        <v>4.59</v>
      </c>
      <c r="L991" s="4">
        <v>2.0</v>
      </c>
      <c r="M991" t="s">
        <v>890</v>
      </c>
      <c r="N991" t="s">
        <v>883</v>
      </c>
      <c r="P991" s="1" t="s">
        <v>884</v>
      </c>
      <c r="Q991" s="1"/>
      <c r="S991" s="3">
        <f t="shared" si="40"/>
        <v>7.843137255</v>
      </c>
      <c r="U991" s="3">
        <f t="shared" si="27"/>
        <v>0.02379388235</v>
      </c>
      <c r="V991" t="s">
        <v>624</v>
      </c>
      <c r="W991" t="s">
        <v>38</v>
      </c>
      <c r="X991" t="s">
        <v>885</v>
      </c>
      <c r="Y991" s="11" t="s">
        <v>886</v>
      </c>
      <c r="AA991" t="s">
        <v>887</v>
      </c>
      <c r="AB991" s="1">
        <v>601.91</v>
      </c>
      <c r="AC991">
        <v>16.0</v>
      </c>
      <c r="AD991">
        <v>3.0</v>
      </c>
      <c r="AE991">
        <f t="shared" si="28"/>
        <v>48</v>
      </c>
      <c r="AF991">
        <f t="shared" si="29"/>
        <v>12.53979167</v>
      </c>
      <c r="AG991" t="s">
        <v>888</v>
      </c>
      <c r="AH991" t="s">
        <v>889</v>
      </c>
      <c r="AI991" s="6">
        <v>9119.0</v>
      </c>
      <c r="AJ991" s="7">
        <v>300.0</v>
      </c>
      <c r="AK991" s="3">
        <f t="shared" si="30"/>
        <v>101124</v>
      </c>
      <c r="AL991" s="1">
        <f t="shared" si="9"/>
        <v>0.001250800974</v>
      </c>
      <c r="AM991" s="1">
        <v>64.0</v>
      </c>
      <c r="AN991" s="1">
        <v>16.0</v>
      </c>
    </row>
    <row r="992" ht="13.5" customHeight="1">
      <c r="A992">
        <v>400.0</v>
      </c>
      <c r="C992" s="6">
        <v>0.0563</v>
      </c>
      <c r="D992" s="2">
        <v>-327.0</v>
      </c>
      <c r="E992" s="3">
        <f t="shared" si="2"/>
        <v>0.07597087034</v>
      </c>
      <c r="F992">
        <v>11.0</v>
      </c>
      <c r="I992" s="3">
        <f t="shared" si="3"/>
        <v>0.0001899271758</v>
      </c>
      <c r="J992">
        <f t="shared" si="4"/>
        <v>0.01857478492</v>
      </c>
      <c r="K992">
        <v>4.09</v>
      </c>
      <c r="L992" s="4">
        <v>2.0</v>
      </c>
      <c r="M992" t="s">
        <v>890</v>
      </c>
      <c r="N992" t="s">
        <v>883</v>
      </c>
      <c r="P992" s="1" t="s">
        <v>884</v>
      </c>
      <c r="Q992" s="1"/>
      <c r="S992" s="3">
        <f t="shared" si="40"/>
        <v>17.76198934</v>
      </c>
      <c r="U992" s="3">
        <f t="shared" si="27"/>
        <v>0.07597087034</v>
      </c>
      <c r="V992" t="s">
        <v>624</v>
      </c>
      <c r="W992" t="s">
        <v>38</v>
      </c>
      <c r="X992" t="s">
        <v>885</v>
      </c>
      <c r="Y992" s="11" t="s">
        <v>886</v>
      </c>
      <c r="AB992" s="1">
        <v>601.91</v>
      </c>
      <c r="AC992">
        <v>16.0</v>
      </c>
      <c r="AD992">
        <v>3.0</v>
      </c>
      <c r="AE992">
        <f t="shared" si="28"/>
        <v>48</v>
      </c>
      <c r="AF992">
        <f t="shared" si="29"/>
        <v>12.53979167</v>
      </c>
      <c r="AG992" t="s">
        <v>888</v>
      </c>
      <c r="AH992" t="s">
        <v>889</v>
      </c>
      <c r="AI992" s="6">
        <v>9119.0</v>
      </c>
      <c r="AJ992" s="7">
        <v>300.0</v>
      </c>
      <c r="AK992" s="3">
        <f t="shared" si="30"/>
        <v>106929</v>
      </c>
      <c r="AL992" s="1">
        <f t="shared" si="9"/>
        <v>0.004238557848</v>
      </c>
      <c r="AM992" s="1">
        <v>64.0</v>
      </c>
      <c r="AN992" s="1">
        <v>16.0</v>
      </c>
    </row>
    <row r="993" ht="13.5" customHeight="1">
      <c r="A993">
        <v>700.0</v>
      </c>
      <c r="C993" s="6">
        <v>0.024</v>
      </c>
      <c r="D993" s="2">
        <v>-287.0</v>
      </c>
      <c r="E993" s="3">
        <f t="shared" si="2"/>
        <v>0.2402429167</v>
      </c>
      <c r="F993">
        <v>11.0</v>
      </c>
      <c r="I993" s="3">
        <f t="shared" si="3"/>
        <v>0.0003432041667</v>
      </c>
      <c r="J993">
        <f t="shared" si="4"/>
        <v>0.06082099156</v>
      </c>
      <c r="K993">
        <v>3.95</v>
      </c>
      <c r="L993" s="4">
        <v>2.0</v>
      </c>
      <c r="M993" t="s">
        <v>890</v>
      </c>
      <c r="N993" t="s">
        <v>883</v>
      </c>
      <c r="P993" s="1" t="s">
        <v>884</v>
      </c>
      <c r="Q993" s="1"/>
      <c r="S993" s="3">
        <f t="shared" si="40"/>
        <v>41.66666667</v>
      </c>
      <c r="U993" s="3">
        <f t="shared" si="27"/>
        <v>0.2402429167</v>
      </c>
      <c r="V993" t="s">
        <v>624</v>
      </c>
      <c r="W993" t="s">
        <v>38</v>
      </c>
      <c r="X993" t="s">
        <v>885</v>
      </c>
      <c r="Y993" s="11" t="s">
        <v>886</v>
      </c>
      <c r="AB993" s="1">
        <v>601.91</v>
      </c>
      <c r="AC993">
        <v>16.0</v>
      </c>
      <c r="AD993">
        <v>3.0</v>
      </c>
      <c r="AE993">
        <f t="shared" si="28"/>
        <v>48</v>
      </c>
      <c r="AF993">
        <f t="shared" si="29"/>
        <v>12.53979167</v>
      </c>
      <c r="AG993" t="s">
        <v>888</v>
      </c>
      <c r="AH993" t="s">
        <v>889</v>
      </c>
      <c r="AI993" s="6">
        <v>9119.0</v>
      </c>
      <c r="AJ993" s="7">
        <v>300.0</v>
      </c>
      <c r="AK993" s="3">
        <f t="shared" si="30"/>
        <v>82369</v>
      </c>
      <c r="AL993" s="1">
        <f t="shared" si="9"/>
        <v>0.01801687764</v>
      </c>
      <c r="AM993" s="1">
        <v>64.0</v>
      </c>
      <c r="AN993" s="1">
        <v>16.0</v>
      </c>
    </row>
    <row r="994" ht="13.5" customHeight="1">
      <c r="A994">
        <v>1000.0</v>
      </c>
      <c r="C994" s="6">
        <v>0.0122</v>
      </c>
      <c r="D994" s="2">
        <v>-100.8</v>
      </c>
      <c r="E994" s="3">
        <f t="shared" si="2"/>
        <v>0.08328393443</v>
      </c>
      <c r="F994">
        <v>11.0</v>
      </c>
      <c r="I994" s="3">
        <f t="shared" si="3"/>
        <v>0.00008328393443</v>
      </c>
      <c r="J994">
        <f t="shared" si="4"/>
        <v>0.01978240723</v>
      </c>
      <c r="K994">
        <v>4.21</v>
      </c>
      <c r="L994" s="4">
        <v>2.0</v>
      </c>
      <c r="M994" t="s">
        <v>890</v>
      </c>
      <c r="N994" t="s">
        <v>883</v>
      </c>
      <c r="P994" s="1" t="s">
        <v>884</v>
      </c>
      <c r="Q994" s="1"/>
      <c r="S994" s="3">
        <f t="shared" si="40"/>
        <v>81.96721311</v>
      </c>
      <c r="U994" s="3">
        <f t="shared" si="27"/>
        <v>0.08328393443</v>
      </c>
      <c r="V994" t="s">
        <v>624</v>
      </c>
      <c r="W994" t="s">
        <v>38</v>
      </c>
      <c r="X994" t="s">
        <v>885</v>
      </c>
      <c r="Y994" s="11" t="s">
        <v>886</v>
      </c>
      <c r="AB994" s="1">
        <v>601.91</v>
      </c>
      <c r="AC994">
        <v>16.0</v>
      </c>
      <c r="AD994">
        <v>3.0</v>
      </c>
      <c r="AE994">
        <f t="shared" si="28"/>
        <v>48</v>
      </c>
      <c r="AF994">
        <f t="shared" si="29"/>
        <v>12.53979167</v>
      </c>
      <c r="AG994" t="s">
        <v>888</v>
      </c>
      <c r="AH994" t="s">
        <v>889</v>
      </c>
      <c r="AI994" s="6">
        <v>9119.0</v>
      </c>
      <c r="AJ994" s="7">
        <v>300.0</v>
      </c>
      <c r="AK994" s="3">
        <f t="shared" si="30"/>
        <v>10160.64</v>
      </c>
      <c r="AL994" s="1">
        <f t="shared" si="9"/>
        <v>0.04750593824</v>
      </c>
      <c r="AM994" s="1">
        <v>64.0</v>
      </c>
      <c r="AN994" s="1">
        <v>16.0</v>
      </c>
    </row>
    <row r="995" ht="13.5" customHeight="1">
      <c r="A995">
        <v>300.0</v>
      </c>
      <c r="C995" s="6">
        <v>0.27</v>
      </c>
      <c r="D995" s="2">
        <v>-226.0</v>
      </c>
      <c r="E995" s="3">
        <f t="shared" si="2"/>
        <v>0.005675111111</v>
      </c>
      <c r="F995">
        <v>11.0</v>
      </c>
      <c r="I995" s="3">
        <f t="shared" si="3"/>
        <v>0.00001891703704</v>
      </c>
      <c r="J995">
        <f t="shared" si="4"/>
        <v>0.001984304584</v>
      </c>
      <c r="K995">
        <v>2.86</v>
      </c>
      <c r="L995" s="4">
        <v>6.0</v>
      </c>
      <c r="M995" t="s">
        <v>891</v>
      </c>
      <c r="N995" t="s">
        <v>883</v>
      </c>
      <c r="P995" s="1" t="s">
        <v>884</v>
      </c>
      <c r="Q995" s="1"/>
      <c r="S995" s="3">
        <f t="shared" si="40"/>
        <v>3.703703704</v>
      </c>
      <c r="U995" s="3">
        <f t="shared" si="27"/>
        <v>0.005675111111</v>
      </c>
      <c r="V995" t="s">
        <v>624</v>
      </c>
      <c r="W995" t="s">
        <v>38</v>
      </c>
      <c r="X995" t="s">
        <v>885</v>
      </c>
      <c r="Y995" s="11" t="s">
        <v>886</v>
      </c>
      <c r="AA995" t="s">
        <v>887</v>
      </c>
      <c r="AB995" s="1">
        <v>601.91</v>
      </c>
      <c r="AC995">
        <v>16.0</v>
      </c>
      <c r="AD995">
        <v>3.0</v>
      </c>
      <c r="AE995">
        <f t="shared" si="28"/>
        <v>48</v>
      </c>
      <c r="AF995">
        <f t="shared" si="29"/>
        <v>12.53979167</v>
      </c>
      <c r="AG995" t="s">
        <v>888</v>
      </c>
      <c r="AH995" t="s">
        <v>889</v>
      </c>
      <c r="AI995" s="6">
        <v>9119.0</v>
      </c>
      <c r="AJ995" s="7">
        <v>300.0</v>
      </c>
      <c r="AK995" s="3">
        <f t="shared" si="30"/>
        <v>51076</v>
      </c>
      <c r="AL995" s="1">
        <f t="shared" si="9"/>
        <v>0.0009479409479</v>
      </c>
      <c r="AM995" s="1">
        <v>64.0</v>
      </c>
      <c r="AN995" s="1">
        <v>16.0</v>
      </c>
    </row>
    <row r="996" ht="13.5" customHeight="1">
      <c r="A996">
        <v>400.0</v>
      </c>
      <c r="C996" s="6">
        <v>0.1495</v>
      </c>
      <c r="D996" s="2">
        <v>-227.0</v>
      </c>
      <c r="E996" s="3">
        <f t="shared" si="2"/>
        <v>0.01378702341</v>
      </c>
      <c r="F996">
        <v>11.0</v>
      </c>
      <c r="I996" s="3">
        <f t="shared" si="3"/>
        <v>0.00003446755853</v>
      </c>
      <c r="J996">
        <f t="shared" si="4"/>
        <v>0.005222357353</v>
      </c>
      <c r="K996">
        <v>2.64</v>
      </c>
      <c r="L996" s="4">
        <v>6.0</v>
      </c>
      <c r="M996" t="s">
        <v>891</v>
      </c>
      <c r="N996" t="s">
        <v>883</v>
      </c>
      <c r="P996" s="1" t="s">
        <v>884</v>
      </c>
      <c r="Q996" s="1"/>
      <c r="S996" s="3">
        <f t="shared" si="40"/>
        <v>6.688963211</v>
      </c>
      <c r="U996" s="3">
        <f t="shared" si="27"/>
        <v>0.01378702341</v>
      </c>
      <c r="V996" t="s">
        <v>624</v>
      </c>
      <c r="W996" t="s">
        <v>38</v>
      </c>
      <c r="X996" t="s">
        <v>885</v>
      </c>
      <c r="Y996" s="11" t="s">
        <v>886</v>
      </c>
      <c r="AB996" s="1">
        <v>601.91</v>
      </c>
      <c r="AC996">
        <v>16.0</v>
      </c>
      <c r="AD996">
        <v>3.0</v>
      </c>
      <c r="AE996">
        <f t="shared" si="28"/>
        <v>48</v>
      </c>
      <c r="AF996">
        <f t="shared" si="29"/>
        <v>12.53979167</v>
      </c>
      <c r="AG996" t="s">
        <v>888</v>
      </c>
      <c r="AH996" t="s">
        <v>889</v>
      </c>
      <c r="AI996" s="6">
        <v>9119.0</v>
      </c>
      <c r="AJ996" s="7">
        <v>300.0</v>
      </c>
      <c r="AK996" s="3">
        <f t="shared" si="30"/>
        <v>51529</v>
      </c>
      <c r="AL996" s="1">
        <f t="shared" si="9"/>
        <v>0.002472889429</v>
      </c>
      <c r="AM996" s="1">
        <v>64.0</v>
      </c>
      <c r="AN996" s="1">
        <v>16.0</v>
      </c>
    </row>
    <row r="997" ht="13.5" customHeight="1">
      <c r="A997">
        <v>700.0</v>
      </c>
      <c r="C997" s="6">
        <v>0.0518</v>
      </c>
      <c r="D997" s="2">
        <v>-222.0</v>
      </c>
      <c r="E997" s="3">
        <f t="shared" si="2"/>
        <v>0.0666</v>
      </c>
      <c r="F997">
        <v>11.0</v>
      </c>
      <c r="I997" s="3">
        <f t="shared" si="3"/>
        <v>0.00009514285714</v>
      </c>
      <c r="J997">
        <f t="shared" si="4"/>
        <v>0.0225</v>
      </c>
      <c r="K997">
        <v>2.96</v>
      </c>
      <c r="L997" s="4">
        <v>6.0</v>
      </c>
      <c r="M997" t="s">
        <v>891</v>
      </c>
      <c r="N997" t="s">
        <v>883</v>
      </c>
      <c r="P997" s="1" t="s">
        <v>884</v>
      </c>
      <c r="Q997" s="1"/>
      <c r="S997" s="3">
        <f t="shared" si="40"/>
        <v>19.30501931</v>
      </c>
      <c r="U997" s="3">
        <f t="shared" si="27"/>
        <v>0.0666</v>
      </c>
      <c r="V997" t="s">
        <v>624</v>
      </c>
      <c r="W997" t="s">
        <v>38</v>
      </c>
      <c r="X997" t="s">
        <v>885</v>
      </c>
      <c r="Y997" s="11" t="s">
        <v>886</v>
      </c>
      <c r="AB997" s="1">
        <v>601.91</v>
      </c>
      <c r="AC997">
        <v>16.0</v>
      </c>
      <c r="AD997">
        <v>3.0</v>
      </c>
      <c r="AE997">
        <f t="shared" si="28"/>
        <v>48</v>
      </c>
      <c r="AF997">
        <f t="shared" si="29"/>
        <v>12.53979167</v>
      </c>
      <c r="AG997" t="s">
        <v>888</v>
      </c>
      <c r="AH997" t="s">
        <v>889</v>
      </c>
      <c r="AI997" s="6">
        <v>9119.0</v>
      </c>
      <c r="AJ997" s="7">
        <v>300.0</v>
      </c>
      <c r="AK997" s="3">
        <f t="shared" si="30"/>
        <v>49284</v>
      </c>
      <c r="AL997" s="1">
        <f t="shared" si="9"/>
        <v>0.0111395179</v>
      </c>
      <c r="AM997" s="1">
        <v>64.0</v>
      </c>
      <c r="AN997" s="1">
        <v>16.0</v>
      </c>
    </row>
    <row r="998" ht="13.5" customHeight="1">
      <c r="A998">
        <v>1000.0</v>
      </c>
      <c r="C998" s="6">
        <v>0.0214</v>
      </c>
      <c r="D998" s="2">
        <v>-68.0</v>
      </c>
      <c r="E998" s="3">
        <f t="shared" si="2"/>
        <v>0.02160747664</v>
      </c>
      <c r="F998">
        <v>11.0</v>
      </c>
      <c r="I998" s="3">
        <f t="shared" si="3"/>
        <v>0.00002160747664</v>
      </c>
      <c r="J998">
        <f t="shared" si="4"/>
        <v>0.006710396471</v>
      </c>
      <c r="K998">
        <v>3.22</v>
      </c>
      <c r="L998" s="4">
        <v>6.0</v>
      </c>
      <c r="M998" t="s">
        <v>891</v>
      </c>
      <c r="N998" t="s">
        <v>883</v>
      </c>
      <c r="P998" s="1" t="s">
        <v>884</v>
      </c>
      <c r="Q998" s="1"/>
      <c r="S998" s="3">
        <f t="shared" si="40"/>
        <v>46.72897196</v>
      </c>
      <c r="U998" s="3">
        <f t="shared" si="27"/>
        <v>0.02160747664</v>
      </c>
      <c r="V998" t="s">
        <v>624</v>
      </c>
      <c r="W998" t="s">
        <v>38</v>
      </c>
      <c r="X998" t="s">
        <v>885</v>
      </c>
      <c r="Y998" s="11" t="s">
        <v>886</v>
      </c>
      <c r="AB998" s="1">
        <v>601.91</v>
      </c>
      <c r="AC998">
        <v>16.0</v>
      </c>
      <c r="AD998">
        <v>3.0</v>
      </c>
      <c r="AE998">
        <f t="shared" si="28"/>
        <v>48</v>
      </c>
      <c r="AF998">
        <f t="shared" si="29"/>
        <v>12.53979167</v>
      </c>
      <c r="AG998" t="s">
        <v>888</v>
      </c>
      <c r="AH998" t="s">
        <v>889</v>
      </c>
      <c r="AI998" s="6">
        <v>9119.0</v>
      </c>
      <c r="AJ998" s="7">
        <v>300.0</v>
      </c>
      <c r="AK998" s="3">
        <f t="shared" si="30"/>
        <v>4624</v>
      </c>
      <c r="AL998" s="1">
        <f t="shared" si="9"/>
        <v>0.03540953155</v>
      </c>
      <c r="AM998" s="1">
        <v>64.0</v>
      </c>
      <c r="AN998" s="1">
        <v>16.0</v>
      </c>
    </row>
    <row r="999" ht="13.5" customHeight="1">
      <c r="A999">
        <v>300.0</v>
      </c>
      <c r="C999" s="6">
        <v>0.4571</v>
      </c>
      <c r="D999" s="2">
        <v>470.0</v>
      </c>
      <c r="E999" s="3">
        <f t="shared" si="2"/>
        <v>0.01449792168</v>
      </c>
      <c r="F999">
        <v>8.0</v>
      </c>
      <c r="I999" s="3">
        <f t="shared" si="3"/>
        <v>0.0000483264056</v>
      </c>
      <c r="J999">
        <f t="shared" si="4"/>
        <v>0.009414234857</v>
      </c>
      <c r="K999">
        <v>1.54</v>
      </c>
      <c r="L999" s="4">
        <v>0.0</v>
      </c>
      <c r="M999" t="s">
        <v>892</v>
      </c>
      <c r="N999" t="s">
        <v>893</v>
      </c>
      <c r="P999" s="1" t="s">
        <v>872</v>
      </c>
      <c r="Q999" s="1"/>
      <c r="S999" s="3">
        <f t="shared" si="40"/>
        <v>2.187705097</v>
      </c>
      <c r="U999" s="3">
        <f t="shared" si="27"/>
        <v>0.01449792168</v>
      </c>
      <c r="V999" t="s">
        <v>521</v>
      </c>
      <c r="W999" t="s">
        <v>38</v>
      </c>
      <c r="X999" t="s">
        <v>894</v>
      </c>
      <c r="Y999" s="11" t="s">
        <v>895</v>
      </c>
      <c r="AB999" s="1">
        <v>770.68</v>
      </c>
      <c r="AC999">
        <v>2.0</v>
      </c>
      <c r="AD999">
        <v>13.0</v>
      </c>
      <c r="AE999">
        <f t="shared" si="28"/>
        <v>26</v>
      </c>
      <c r="AF999">
        <f t="shared" si="29"/>
        <v>29.64153846</v>
      </c>
      <c r="AG999" t="s">
        <v>896</v>
      </c>
      <c r="AH999" s="11" t="s">
        <v>897</v>
      </c>
      <c r="AI999" s="6">
        <v>183853.0</v>
      </c>
      <c r="AJ999" s="7">
        <v>300.0</v>
      </c>
      <c r="AK999" s="3">
        <f t="shared" si="30"/>
        <v>220900</v>
      </c>
      <c r="AL999" s="1">
        <f t="shared" si="9"/>
        <v>0.001039870215</v>
      </c>
      <c r="AM999" s="1">
        <v>55.0</v>
      </c>
      <c r="AN999" s="1">
        <v>8.0</v>
      </c>
    </row>
    <row r="1000" ht="13.5" customHeight="1">
      <c r="A1000">
        <v>400.0</v>
      </c>
      <c r="C1000" s="6">
        <v>0.409</v>
      </c>
      <c r="D1000" s="2">
        <v>463.0</v>
      </c>
      <c r="E1000" s="3">
        <f t="shared" si="2"/>
        <v>0.02096518337</v>
      </c>
      <c r="F1000">
        <v>8.0</v>
      </c>
      <c r="I1000" s="3">
        <f t="shared" si="3"/>
        <v>0.00005241295844</v>
      </c>
      <c r="J1000">
        <f t="shared" si="4"/>
        <v>0.01704486453</v>
      </c>
      <c r="K1000">
        <v>1.23</v>
      </c>
      <c r="L1000" s="4">
        <v>0.0</v>
      </c>
      <c r="M1000" t="s">
        <v>892</v>
      </c>
      <c r="N1000" t="s">
        <v>893</v>
      </c>
      <c r="P1000" s="1" t="s">
        <v>872</v>
      </c>
      <c r="Q1000" s="1"/>
      <c r="S1000" s="3">
        <f t="shared" si="40"/>
        <v>2.444987775</v>
      </c>
      <c r="U1000" s="3">
        <f t="shared" si="27"/>
        <v>0.02096518337</v>
      </c>
      <c r="V1000" t="s">
        <v>521</v>
      </c>
      <c r="W1000" t="s">
        <v>38</v>
      </c>
      <c r="X1000" t="s">
        <v>894</v>
      </c>
      <c r="Y1000" s="11" t="s">
        <v>895</v>
      </c>
      <c r="AB1000" s="1">
        <v>770.68</v>
      </c>
      <c r="AC1000">
        <v>2.0</v>
      </c>
      <c r="AD1000">
        <v>13.0</v>
      </c>
      <c r="AE1000">
        <f t="shared" si="28"/>
        <v>26</v>
      </c>
      <c r="AF1000">
        <f t="shared" si="29"/>
        <v>29.64153846</v>
      </c>
      <c r="AG1000" t="s">
        <v>896</v>
      </c>
      <c r="AH1000" s="11" t="s">
        <v>897</v>
      </c>
      <c r="AI1000" s="6">
        <v>183853.0</v>
      </c>
      <c r="AJ1000" s="7">
        <v>300.0</v>
      </c>
      <c r="AK1000" s="3">
        <f t="shared" si="30"/>
        <v>214369</v>
      </c>
      <c r="AL1000" s="1">
        <f t="shared" si="9"/>
        <v>0.001940087861</v>
      </c>
      <c r="AM1000" s="1">
        <v>55.0</v>
      </c>
      <c r="AN1000" s="1">
        <v>8.0</v>
      </c>
    </row>
    <row r="1001" ht="13.5" customHeight="1">
      <c r="A1001">
        <v>700.0</v>
      </c>
      <c r="C1001" s="6">
        <v>0.2349</v>
      </c>
      <c r="D1001" s="2">
        <v>390.0</v>
      </c>
      <c r="E1001" s="3">
        <f t="shared" si="2"/>
        <v>0.0453256705</v>
      </c>
      <c r="F1001">
        <v>8.0</v>
      </c>
      <c r="I1001" s="3">
        <f t="shared" si="3"/>
        <v>0.00006475095785</v>
      </c>
      <c r="J1001">
        <f t="shared" si="4"/>
        <v>0.05932679385</v>
      </c>
      <c r="K1001">
        <v>0.764</v>
      </c>
      <c r="L1001" s="4">
        <v>0.0</v>
      </c>
      <c r="M1001" t="s">
        <v>892</v>
      </c>
      <c r="N1001" t="s">
        <v>893</v>
      </c>
      <c r="P1001" s="1" t="s">
        <v>872</v>
      </c>
      <c r="Q1001" s="1"/>
      <c r="S1001" s="3">
        <f t="shared" si="40"/>
        <v>4.257130694</v>
      </c>
      <c r="U1001" s="3">
        <f t="shared" si="27"/>
        <v>0.0453256705</v>
      </c>
      <c r="V1001" t="s">
        <v>521</v>
      </c>
      <c r="W1001" t="s">
        <v>38</v>
      </c>
      <c r="X1001" t="s">
        <v>894</v>
      </c>
      <c r="Y1001" s="11" t="s">
        <v>895</v>
      </c>
      <c r="AB1001" s="1">
        <v>770.68</v>
      </c>
      <c r="AC1001">
        <v>2.0</v>
      </c>
      <c r="AD1001">
        <v>13.0</v>
      </c>
      <c r="AE1001">
        <f t="shared" si="28"/>
        <v>26</v>
      </c>
      <c r="AF1001">
        <f t="shared" si="29"/>
        <v>29.64153846</v>
      </c>
      <c r="AG1001" t="s">
        <v>896</v>
      </c>
      <c r="AH1001" s="11" t="s">
        <v>897</v>
      </c>
      <c r="AI1001" s="6">
        <v>183853.0</v>
      </c>
      <c r="AJ1001" s="7">
        <v>300.0</v>
      </c>
      <c r="AK1001" s="3">
        <f t="shared" si="30"/>
        <v>152100</v>
      </c>
      <c r="AL1001" s="1">
        <f t="shared" si="9"/>
        <v>0.009517250295</v>
      </c>
      <c r="AM1001" s="1">
        <v>55.0</v>
      </c>
      <c r="AN1001" s="1">
        <v>8.0</v>
      </c>
    </row>
    <row r="1002" ht="13.5" customHeight="1">
      <c r="A1002">
        <v>300.0</v>
      </c>
      <c r="C1002" s="6">
        <v>0.0332</v>
      </c>
      <c r="D1002" s="2">
        <v>193.0</v>
      </c>
      <c r="E1002" s="3">
        <f t="shared" si="2"/>
        <v>0.03365873494</v>
      </c>
      <c r="F1002">
        <v>8.0</v>
      </c>
      <c r="I1002" s="3">
        <f t="shared" si="3"/>
        <v>0.0001121957831</v>
      </c>
      <c r="J1002">
        <f t="shared" si="4"/>
        <v>0.02258975499</v>
      </c>
      <c r="K1002">
        <v>1.49</v>
      </c>
      <c r="L1002" s="4">
        <v>0.05</v>
      </c>
      <c r="M1002" t="s">
        <v>898</v>
      </c>
      <c r="N1002" t="s">
        <v>893</v>
      </c>
      <c r="P1002" s="1" t="s">
        <v>872</v>
      </c>
      <c r="Q1002" s="1"/>
      <c r="S1002" s="3">
        <f t="shared" si="40"/>
        <v>30.12048193</v>
      </c>
      <c r="U1002" s="3">
        <f t="shared" si="27"/>
        <v>0.03365873494</v>
      </c>
      <c r="V1002" t="s">
        <v>521</v>
      </c>
      <c r="W1002" t="s">
        <v>38</v>
      </c>
      <c r="X1002" t="s">
        <v>894</v>
      </c>
      <c r="Y1002" s="11" t="s">
        <v>895</v>
      </c>
      <c r="AB1002" s="1">
        <v>770.68</v>
      </c>
      <c r="AC1002">
        <v>2.0</v>
      </c>
      <c r="AD1002">
        <v>13.0</v>
      </c>
      <c r="AE1002">
        <f t="shared" si="28"/>
        <v>26</v>
      </c>
      <c r="AF1002">
        <f t="shared" si="29"/>
        <v>29.64153846</v>
      </c>
      <c r="AG1002" t="s">
        <v>896</v>
      </c>
      <c r="AH1002" s="11" t="s">
        <v>897</v>
      </c>
      <c r="AI1002" s="6">
        <v>183853.0</v>
      </c>
      <c r="AJ1002" s="7">
        <v>300.0</v>
      </c>
      <c r="AK1002" s="3">
        <f t="shared" si="30"/>
        <v>37249</v>
      </c>
      <c r="AL1002" s="1">
        <f t="shared" si="9"/>
        <v>0.01479744481</v>
      </c>
      <c r="AM1002" s="1">
        <v>55.0</v>
      </c>
      <c r="AN1002" s="1">
        <v>8.0</v>
      </c>
    </row>
    <row r="1003" ht="13.5" customHeight="1">
      <c r="A1003">
        <v>400.0</v>
      </c>
      <c r="C1003" s="6">
        <v>0.0224</v>
      </c>
      <c r="D1003" s="2">
        <v>219.9</v>
      </c>
      <c r="E1003" s="3">
        <f t="shared" si="2"/>
        <v>0.08635001786</v>
      </c>
      <c r="F1003">
        <v>8.0</v>
      </c>
      <c r="I1003" s="3">
        <f t="shared" si="3"/>
        <v>0.0002158750446</v>
      </c>
      <c r="J1003">
        <f t="shared" si="4"/>
        <v>0.07195834821</v>
      </c>
      <c r="K1003">
        <v>1.2</v>
      </c>
      <c r="L1003" s="4">
        <v>0.05</v>
      </c>
      <c r="M1003" t="s">
        <v>898</v>
      </c>
      <c r="N1003" s="1" t="s">
        <v>893</v>
      </c>
      <c r="P1003" s="1" t="s">
        <v>872</v>
      </c>
      <c r="Q1003" s="1"/>
      <c r="S1003" s="3">
        <f t="shared" si="40"/>
        <v>44.64285714</v>
      </c>
      <c r="U1003" s="3">
        <f t="shared" si="27"/>
        <v>0.08635001786</v>
      </c>
      <c r="V1003" t="s">
        <v>521</v>
      </c>
      <c r="W1003" t="s">
        <v>38</v>
      </c>
      <c r="X1003" t="s">
        <v>894</v>
      </c>
      <c r="Y1003" s="11" t="s">
        <v>895</v>
      </c>
      <c r="AB1003" s="1">
        <v>770.68</v>
      </c>
      <c r="AC1003">
        <v>2.0</v>
      </c>
      <c r="AD1003">
        <v>13.0</v>
      </c>
      <c r="AE1003">
        <f t="shared" si="28"/>
        <v>26</v>
      </c>
      <c r="AF1003">
        <f t="shared" si="29"/>
        <v>29.64153846</v>
      </c>
      <c r="AG1003" t="s">
        <v>896</v>
      </c>
      <c r="AH1003" s="11" t="s">
        <v>897</v>
      </c>
      <c r="AI1003" s="6">
        <v>183853.0</v>
      </c>
      <c r="AJ1003" s="7">
        <v>300.0</v>
      </c>
      <c r="AK1003" s="3">
        <f t="shared" si="30"/>
        <v>48356.01</v>
      </c>
      <c r="AL1003" s="1">
        <f t="shared" si="9"/>
        <v>0.03630952381</v>
      </c>
      <c r="AM1003" s="1">
        <v>55.0</v>
      </c>
      <c r="AN1003" s="1">
        <v>8.0</v>
      </c>
    </row>
    <row r="1004" ht="13.5" customHeight="1">
      <c r="A1004">
        <v>700.0</v>
      </c>
      <c r="C1004" s="6">
        <v>0.0181</v>
      </c>
      <c r="D1004" s="2">
        <v>261.7</v>
      </c>
      <c r="E1004" s="3">
        <f t="shared" si="2"/>
        <v>0.2648664254</v>
      </c>
      <c r="F1004">
        <v>8.0</v>
      </c>
      <c r="I1004" s="3">
        <f t="shared" si="3"/>
        <v>0.0003783806077</v>
      </c>
      <c r="J1004">
        <f t="shared" si="4"/>
        <v>0.3179668973</v>
      </c>
      <c r="K1004">
        <v>0.833</v>
      </c>
      <c r="L1004" s="4">
        <v>0.05</v>
      </c>
      <c r="M1004" t="s">
        <v>898</v>
      </c>
      <c r="N1004" s="1" t="s">
        <v>893</v>
      </c>
      <c r="P1004" s="1" t="s">
        <v>872</v>
      </c>
      <c r="Q1004" s="1"/>
      <c r="S1004" s="3">
        <f t="shared" si="40"/>
        <v>55.24861878</v>
      </c>
      <c r="U1004" s="3">
        <f t="shared" si="27"/>
        <v>0.2648664254</v>
      </c>
      <c r="V1004" t="s">
        <v>521</v>
      </c>
      <c r="W1004" t="s">
        <v>38</v>
      </c>
      <c r="X1004" t="s">
        <v>894</v>
      </c>
      <c r="Y1004" s="11" t="s">
        <v>895</v>
      </c>
      <c r="AB1004" s="1">
        <v>770.68</v>
      </c>
      <c r="AC1004">
        <v>2.0</v>
      </c>
      <c r="AD1004">
        <v>13.0</v>
      </c>
      <c r="AE1004">
        <f t="shared" si="28"/>
        <v>26</v>
      </c>
      <c r="AF1004">
        <f t="shared" si="29"/>
        <v>29.64153846</v>
      </c>
      <c r="AG1004" t="s">
        <v>896</v>
      </c>
      <c r="AH1004" s="11" t="s">
        <v>897</v>
      </c>
      <c r="AI1004" s="6">
        <v>183853.0</v>
      </c>
      <c r="AJ1004" s="7">
        <v>300.0</v>
      </c>
      <c r="AK1004" s="3">
        <f t="shared" si="30"/>
        <v>68486.89</v>
      </c>
      <c r="AL1004" s="1">
        <f t="shared" si="9"/>
        <v>0.1132828822</v>
      </c>
      <c r="AM1004" s="1">
        <v>55.0</v>
      </c>
      <c r="AN1004" s="1">
        <v>8.0</v>
      </c>
    </row>
    <row r="1005" ht="13.5" customHeight="1">
      <c r="A1005">
        <v>300.0</v>
      </c>
      <c r="C1005" s="6">
        <v>0.00506</v>
      </c>
      <c r="D1005" s="2">
        <v>142.7</v>
      </c>
      <c r="E1005" s="3">
        <f t="shared" si="2"/>
        <v>0.1207309684</v>
      </c>
      <c r="F1005">
        <v>8.0</v>
      </c>
      <c r="I1005" s="3">
        <f t="shared" si="3"/>
        <v>0.0004024365613</v>
      </c>
      <c r="J1005">
        <f t="shared" si="4"/>
        <v>0.08326273681</v>
      </c>
      <c r="K1005">
        <v>1.45</v>
      </c>
      <c r="L1005" s="4">
        <v>0.25</v>
      </c>
      <c r="M1005" t="s">
        <v>899</v>
      </c>
      <c r="N1005" s="1" t="s">
        <v>893</v>
      </c>
      <c r="P1005" s="1" t="s">
        <v>872</v>
      </c>
      <c r="Q1005" s="1"/>
      <c r="S1005" s="3">
        <f t="shared" si="40"/>
        <v>197.6284585</v>
      </c>
      <c r="U1005" s="3">
        <f t="shared" si="27"/>
        <v>0.1207309684</v>
      </c>
      <c r="V1005" t="s">
        <v>521</v>
      </c>
      <c r="W1005" t="s">
        <v>38</v>
      </c>
      <c r="X1005" t="s">
        <v>894</v>
      </c>
      <c r="Y1005" s="11" t="s">
        <v>895</v>
      </c>
      <c r="AB1005" s="1">
        <v>770.68</v>
      </c>
      <c r="AC1005">
        <v>2.0</v>
      </c>
      <c r="AD1005">
        <v>13.0</v>
      </c>
      <c r="AE1005">
        <f t="shared" si="28"/>
        <v>26</v>
      </c>
      <c r="AF1005">
        <f t="shared" si="29"/>
        <v>29.64153846</v>
      </c>
      <c r="AG1005" t="s">
        <v>896</v>
      </c>
      <c r="AH1005" s="11" t="s">
        <v>897</v>
      </c>
      <c r="AI1005" s="6">
        <v>183853.0</v>
      </c>
      <c r="AJ1005" s="7">
        <v>300.0</v>
      </c>
      <c r="AK1005" s="3">
        <f t="shared" si="30"/>
        <v>20363.29</v>
      </c>
      <c r="AL1005" s="1">
        <f t="shared" si="9"/>
        <v>0.09976829767</v>
      </c>
      <c r="AM1005" s="1">
        <v>55.0</v>
      </c>
      <c r="AN1005" s="1">
        <v>8.0</v>
      </c>
    </row>
    <row r="1006" ht="13.5" customHeight="1">
      <c r="A1006">
        <v>400.0</v>
      </c>
      <c r="C1006" s="6">
        <v>0.00544</v>
      </c>
      <c r="D1006" s="2">
        <v>161.0</v>
      </c>
      <c r="E1006" s="3">
        <f t="shared" si="2"/>
        <v>0.1905955882</v>
      </c>
      <c r="F1006">
        <v>8.0</v>
      </c>
      <c r="I1006" s="3">
        <f t="shared" si="3"/>
        <v>0.0004764889706</v>
      </c>
      <c r="J1006">
        <f t="shared" si="4"/>
        <v>0.1643065416</v>
      </c>
      <c r="K1006">
        <v>1.16</v>
      </c>
      <c r="L1006" s="4">
        <v>0.25</v>
      </c>
      <c r="M1006" t="s">
        <v>899</v>
      </c>
      <c r="N1006" s="1" t="s">
        <v>893</v>
      </c>
      <c r="P1006" s="1" t="s">
        <v>872</v>
      </c>
      <c r="Q1006" s="1"/>
      <c r="S1006" s="3">
        <f t="shared" si="40"/>
        <v>183.8235294</v>
      </c>
      <c r="U1006" s="3">
        <f t="shared" si="27"/>
        <v>0.1905955882</v>
      </c>
      <c r="V1006" t="s">
        <v>521</v>
      </c>
      <c r="W1006" t="s">
        <v>38</v>
      </c>
      <c r="X1006" t="s">
        <v>894</v>
      </c>
      <c r="Y1006" s="11" t="s">
        <v>895</v>
      </c>
      <c r="AB1006" s="1">
        <v>770.68</v>
      </c>
      <c r="AC1006">
        <v>2.0</v>
      </c>
      <c r="AD1006">
        <v>13.0</v>
      </c>
      <c r="AE1006">
        <f t="shared" si="28"/>
        <v>26</v>
      </c>
      <c r="AF1006">
        <f t="shared" si="29"/>
        <v>29.64153846</v>
      </c>
      <c r="AG1006" t="s">
        <v>896</v>
      </c>
      <c r="AH1006" s="11" t="s">
        <v>897</v>
      </c>
      <c r="AI1006" s="6">
        <v>183853.0</v>
      </c>
      <c r="AJ1006" s="7">
        <v>300.0</v>
      </c>
      <c r="AK1006" s="3">
        <f t="shared" si="30"/>
        <v>25921</v>
      </c>
      <c r="AL1006" s="1">
        <f t="shared" si="9"/>
        <v>0.1546653144</v>
      </c>
      <c r="AM1006" s="1">
        <v>55.0</v>
      </c>
      <c r="AN1006" s="1">
        <v>8.0</v>
      </c>
    </row>
    <row r="1007" ht="13.5" customHeight="1">
      <c r="A1007">
        <v>700.0</v>
      </c>
      <c r="C1007" s="6">
        <v>0.00733</v>
      </c>
      <c r="D1007" s="2">
        <v>200.8</v>
      </c>
      <c r="E1007" s="3">
        <f t="shared" si="2"/>
        <v>0.3850538608</v>
      </c>
      <c r="F1007">
        <v>8.0</v>
      </c>
      <c r="I1007" s="3">
        <f t="shared" si="3"/>
        <v>0.0005500769441</v>
      </c>
      <c r="J1007">
        <f t="shared" si="4"/>
        <v>0.4695778791</v>
      </c>
      <c r="K1007">
        <v>0.82</v>
      </c>
      <c r="L1007" s="4">
        <v>0.25</v>
      </c>
      <c r="M1007" t="s">
        <v>899</v>
      </c>
      <c r="N1007" s="1" t="s">
        <v>893</v>
      </c>
      <c r="P1007" s="1" t="s">
        <v>872</v>
      </c>
      <c r="Q1007" s="1"/>
      <c r="S1007" s="3">
        <f t="shared" si="40"/>
        <v>136.425648</v>
      </c>
      <c r="U1007" s="3">
        <f t="shared" si="27"/>
        <v>0.3850538608</v>
      </c>
      <c r="V1007" t="s">
        <v>521</v>
      </c>
      <c r="W1007" t="s">
        <v>38</v>
      </c>
      <c r="X1007" t="s">
        <v>894</v>
      </c>
      <c r="Y1007" s="11" t="s">
        <v>895</v>
      </c>
      <c r="AB1007" s="1">
        <v>770.68</v>
      </c>
      <c r="AC1007">
        <v>2.0</v>
      </c>
      <c r="AD1007">
        <v>13.0</v>
      </c>
      <c r="AE1007">
        <f t="shared" si="28"/>
        <v>26</v>
      </c>
      <c r="AF1007">
        <f t="shared" si="29"/>
        <v>29.64153846</v>
      </c>
      <c r="AG1007" t="s">
        <v>896</v>
      </c>
      <c r="AH1007" s="11" t="s">
        <v>897</v>
      </c>
      <c r="AI1007" s="6">
        <v>183853.0</v>
      </c>
      <c r="AJ1007" s="7">
        <v>300.0</v>
      </c>
      <c r="AK1007" s="3">
        <f t="shared" si="30"/>
        <v>40320.64</v>
      </c>
      <c r="AL1007" s="1">
        <f t="shared" si="9"/>
        <v>0.2841646425</v>
      </c>
      <c r="AM1007" s="1">
        <v>55.0</v>
      </c>
      <c r="AN1007" s="1">
        <v>8.0</v>
      </c>
    </row>
    <row r="1008" ht="13.5" customHeight="1">
      <c r="A1008">
        <v>1000.0</v>
      </c>
      <c r="C1008" s="6">
        <v>0.00939</v>
      </c>
      <c r="D1008" s="2">
        <v>207.0</v>
      </c>
      <c r="E1008" s="3">
        <f t="shared" si="2"/>
        <v>0.4563258786</v>
      </c>
      <c r="F1008">
        <v>8.0</v>
      </c>
      <c r="I1008" s="3">
        <f t="shared" si="3"/>
        <v>0.0004563258786</v>
      </c>
      <c r="J1008">
        <f t="shared" si="4"/>
        <v>0.6491122028</v>
      </c>
      <c r="K1008">
        <v>0.703</v>
      </c>
      <c r="L1008" s="4">
        <v>0.25</v>
      </c>
      <c r="M1008" t="s">
        <v>899</v>
      </c>
      <c r="N1008" s="1" t="s">
        <v>893</v>
      </c>
      <c r="P1008" s="1" t="s">
        <v>872</v>
      </c>
      <c r="Q1008" s="1"/>
      <c r="S1008" s="3">
        <f t="shared" si="40"/>
        <v>106.4962726</v>
      </c>
      <c r="U1008" s="3">
        <f t="shared" si="27"/>
        <v>0.4563258786</v>
      </c>
      <c r="V1008" t="s">
        <v>521</v>
      </c>
      <c r="W1008" t="s">
        <v>38</v>
      </c>
      <c r="X1008" t="s">
        <v>894</v>
      </c>
      <c r="Y1008" s="11" t="s">
        <v>895</v>
      </c>
      <c r="AB1008" s="1">
        <v>770.68</v>
      </c>
      <c r="AC1008">
        <v>2.0</v>
      </c>
      <c r="AD1008">
        <v>13.0</v>
      </c>
      <c r="AE1008">
        <f t="shared" si="28"/>
        <v>26</v>
      </c>
      <c r="AF1008">
        <f t="shared" si="29"/>
        <v>29.64153846</v>
      </c>
      <c r="AG1008" t="s">
        <v>896</v>
      </c>
      <c r="AH1008" s="11" t="s">
        <v>897</v>
      </c>
      <c r="AI1008" s="6">
        <v>183853.0</v>
      </c>
      <c r="AJ1008" s="7">
        <v>300.0</v>
      </c>
      <c r="AK1008" s="3">
        <f t="shared" si="30"/>
        <v>42849</v>
      </c>
      <c r="AL1008" s="1">
        <f t="shared" si="9"/>
        <v>0.3696314441</v>
      </c>
      <c r="AM1008" s="1">
        <v>55.0</v>
      </c>
      <c r="AN1008" s="1">
        <v>8.0</v>
      </c>
    </row>
    <row r="1009" ht="13.5" customHeight="1">
      <c r="A1009" s="1">
        <v>300.0</v>
      </c>
      <c r="B1009" s="1"/>
      <c r="C1009" s="38">
        <f t="shared" ref="C1009:C1028" si="41">1/($S1009/10000)</f>
        <v>0.8878471482</v>
      </c>
      <c r="D1009" s="2">
        <v>-413.391</v>
      </c>
      <c r="E1009" s="3">
        <f t="shared" si="2"/>
        <v>0.00577437634</v>
      </c>
      <c r="F1009" s="1">
        <v>4.0</v>
      </c>
      <c r="I1009" s="3">
        <f t="shared" si="3"/>
        <v>0.00001924792113</v>
      </c>
      <c r="J1009" t="str">
        <f t="shared" si="4"/>
        <v/>
      </c>
      <c r="L1009" s="4">
        <v>0.01</v>
      </c>
      <c r="M1009" t="s">
        <v>900</v>
      </c>
      <c r="N1009" t="s">
        <v>901</v>
      </c>
      <c r="P1009" s="1" t="s">
        <v>902</v>
      </c>
      <c r="Q1009" s="1"/>
      <c r="S1009" s="3">
        <v>11263.2</v>
      </c>
      <c r="U1009" s="3">
        <f t="shared" si="27"/>
        <v>0.00577437634</v>
      </c>
      <c r="V1009" t="s">
        <v>443</v>
      </c>
      <c r="W1009" t="s">
        <v>38</v>
      </c>
      <c r="X1009" t="s">
        <v>903</v>
      </c>
      <c r="Y1009" s="11" t="s">
        <v>904</v>
      </c>
      <c r="AA1009" t="s">
        <v>905</v>
      </c>
      <c r="AB1009" s="1">
        <v>101.11</v>
      </c>
      <c r="AC1009">
        <v>2.0</v>
      </c>
      <c r="AD1009">
        <v>5.0</v>
      </c>
      <c r="AE1009">
        <f t="shared" si="28"/>
        <v>10</v>
      </c>
      <c r="AF1009">
        <f t="shared" si="29"/>
        <v>10.111</v>
      </c>
      <c r="AG1009" t="s">
        <v>906</v>
      </c>
      <c r="AH1009" s="11" t="s">
        <v>907</v>
      </c>
      <c r="AI1009" s="6">
        <v>168009.0</v>
      </c>
      <c r="AJ1009" s="7">
        <v>293.0</v>
      </c>
      <c r="AK1009" s="3">
        <f t="shared" si="30"/>
        <v>170892.1189</v>
      </c>
      <c r="AL1009" s="1" t="str">
        <f t="shared" si="9"/>
        <v/>
      </c>
      <c r="AM1009" s="1">
        <v>2.0</v>
      </c>
      <c r="AN1009" s="1">
        <v>2.0</v>
      </c>
    </row>
    <row r="1010" ht="13.5" customHeight="1">
      <c r="A1010" s="1">
        <v>400.0</v>
      </c>
      <c r="B1010" s="1"/>
      <c r="C1010" s="38">
        <f t="shared" si="41"/>
        <v>0.4919056918</v>
      </c>
      <c r="D1010" s="2">
        <v>-402.826</v>
      </c>
      <c r="E1010" s="3">
        <f t="shared" si="2"/>
        <v>0.01319511353</v>
      </c>
      <c r="F1010" s="1">
        <v>4.0</v>
      </c>
      <c r="I1010" s="3">
        <f t="shared" si="3"/>
        <v>0.00003298778383</v>
      </c>
      <c r="J1010" t="str">
        <f t="shared" si="4"/>
        <v/>
      </c>
      <c r="L1010" s="4">
        <v>0.01</v>
      </c>
      <c r="M1010" t="s">
        <v>900</v>
      </c>
      <c r="N1010" t="s">
        <v>901</v>
      </c>
      <c r="P1010" s="1" t="s">
        <v>902</v>
      </c>
      <c r="Q1010" s="1"/>
      <c r="S1010" s="3">
        <v>20329.1</v>
      </c>
      <c r="U1010" s="3">
        <f t="shared" si="27"/>
        <v>0.01319511353</v>
      </c>
      <c r="V1010" t="s">
        <v>443</v>
      </c>
      <c r="W1010" t="s">
        <v>38</v>
      </c>
      <c r="X1010" t="s">
        <v>903</v>
      </c>
      <c r="Y1010" s="11" t="s">
        <v>904</v>
      </c>
      <c r="AB1010" s="1">
        <v>101.11</v>
      </c>
      <c r="AC1010">
        <v>2.0</v>
      </c>
      <c r="AD1010">
        <v>5.0</v>
      </c>
      <c r="AE1010">
        <f t="shared" si="28"/>
        <v>10</v>
      </c>
      <c r="AF1010">
        <f t="shared" si="29"/>
        <v>10.111</v>
      </c>
      <c r="AG1010" t="s">
        <v>906</v>
      </c>
      <c r="AH1010" s="11" t="s">
        <v>907</v>
      </c>
      <c r="AI1010" s="6">
        <v>168009.0</v>
      </c>
      <c r="AJ1010" s="7">
        <v>293.0</v>
      </c>
      <c r="AK1010" s="3">
        <f t="shared" si="30"/>
        <v>162268.7863</v>
      </c>
      <c r="AL1010" s="1" t="str">
        <f t="shared" si="9"/>
        <v/>
      </c>
      <c r="AM1010" s="1">
        <v>2.0</v>
      </c>
      <c r="AN1010" s="1">
        <v>2.0</v>
      </c>
    </row>
    <row r="1011" ht="13.5" customHeight="1">
      <c r="A1011" s="1">
        <v>700.0</v>
      </c>
      <c r="B1011" s="1"/>
      <c r="C1011" s="38">
        <f t="shared" si="41"/>
        <v>0.1797268152</v>
      </c>
      <c r="D1011" s="2">
        <v>-370.393</v>
      </c>
      <c r="E1011" s="3">
        <f t="shared" si="2"/>
        <v>0.05343314073</v>
      </c>
      <c r="F1011" s="1">
        <v>4.0</v>
      </c>
      <c r="I1011" s="3">
        <f t="shared" si="3"/>
        <v>0.00007633305818</v>
      </c>
      <c r="J1011" t="str">
        <f t="shared" si="4"/>
        <v/>
      </c>
      <c r="L1011" s="4">
        <v>0.01</v>
      </c>
      <c r="M1011" t="s">
        <v>900</v>
      </c>
      <c r="N1011" t="s">
        <v>901</v>
      </c>
      <c r="P1011" s="1" t="s">
        <v>902</v>
      </c>
      <c r="Q1011" s="1"/>
      <c r="S1011" s="3">
        <v>55640.0</v>
      </c>
      <c r="U1011" s="3">
        <f t="shared" si="27"/>
        <v>0.05343314073</v>
      </c>
      <c r="V1011" t="s">
        <v>443</v>
      </c>
      <c r="W1011" t="s">
        <v>38</v>
      </c>
      <c r="X1011" t="s">
        <v>903</v>
      </c>
      <c r="Y1011" s="11" t="s">
        <v>904</v>
      </c>
      <c r="AB1011" s="1">
        <v>101.11</v>
      </c>
      <c r="AC1011">
        <v>2.0</v>
      </c>
      <c r="AD1011">
        <v>5.0</v>
      </c>
      <c r="AE1011">
        <f t="shared" si="28"/>
        <v>10</v>
      </c>
      <c r="AF1011">
        <f t="shared" si="29"/>
        <v>10.111</v>
      </c>
      <c r="AG1011" t="s">
        <v>906</v>
      </c>
      <c r="AH1011" s="11" t="s">
        <v>907</v>
      </c>
      <c r="AI1011" s="6">
        <v>168009.0</v>
      </c>
      <c r="AJ1011" s="7">
        <v>293.0</v>
      </c>
      <c r="AK1011" s="3">
        <f t="shared" si="30"/>
        <v>137190.9744</v>
      </c>
      <c r="AL1011" s="1" t="str">
        <f t="shared" si="9"/>
        <v/>
      </c>
      <c r="AM1011" s="1">
        <v>2.0</v>
      </c>
      <c r="AN1011" s="1">
        <v>2.0</v>
      </c>
    </row>
    <row r="1012" ht="13.5" customHeight="1">
      <c r="A1012" s="1">
        <v>1000.0</v>
      </c>
      <c r="B1012" s="1"/>
      <c r="C1012" s="38">
        <f t="shared" si="41"/>
        <v>0.1381087662</v>
      </c>
      <c r="D1012" s="2">
        <v>-371.867</v>
      </c>
      <c r="E1012" s="3">
        <f t="shared" si="2"/>
        <v>0.1001276527</v>
      </c>
      <c r="F1012" s="1">
        <v>4.0</v>
      </c>
      <c r="I1012" s="3">
        <f t="shared" si="3"/>
        <v>0.0001001276527</v>
      </c>
      <c r="J1012" t="str">
        <f t="shared" si="4"/>
        <v/>
      </c>
      <c r="L1012" s="4">
        <v>0.01</v>
      </c>
      <c r="M1012" t="s">
        <v>900</v>
      </c>
      <c r="N1012" t="s">
        <v>901</v>
      </c>
      <c r="P1012" s="1" t="s">
        <v>902</v>
      </c>
      <c r="Q1012" s="1"/>
      <c r="S1012" s="3">
        <v>72406.7</v>
      </c>
      <c r="U1012" s="3">
        <f t="shared" si="27"/>
        <v>0.1001276527</v>
      </c>
      <c r="V1012" t="s">
        <v>443</v>
      </c>
      <c r="W1012" t="s">
        <v>38</v>
      </c>
      <c r="X1012" t="s">
        <v>903</v>
      </c>
      <c r="Y1012" s="11" t="s">
        <v>904</v>
      </c>
      <c r="AB1012" s="1">
        <v>101.11</v>
      </c>
      <c r="AC1012">
        <v>2.0</v>
      </c>
      <c r="AD1012">
        <v>5.0</v>
      </c>
      <c r="AE1012">
        <f t="shared" si="28"/>
        <v>10</v>
      </c>
      <c r="AF1012">
        <f t="shared" si="29"/>
        <v>10.111</v>
      </c>
      <c r="AG1012" t="s">
        <v>906</v>
      </c>
      <c r="AH1012" s="11" t="s">
        <v>907</v>
      </c>
      <c r="AI1012" s="6">
        <v>168009.0</v>
      </c>
      <c r="AJ1012" s="7">
        <v>293.0</v>
      </c>
      <c r="AK1012" s="3">
        <f t="shared" si="30"/>
        <v>138285.0657</v>
      </c>
      <c r="AL1012" s="1" t="str">
        <f t="shared" si="9"/>
        <v/>
      </c>
      <c r="AM1012" s="1">
        <v>2.0</v>
      </c>
      <c r="AN1012" s="1">
        <v>2.0</v>
      </c>
    </row>
    <row r="1013" ht="13.5" customHeight="1">
      <c r="A1013" s="1">
        <v>300.0</v>
      </c>
      <c r="B1013" s="1"/>
      <c r="C1013" s="38">
        <f t="shared" si="41"/>
        <v>0.376396903</v>
      </c>
      <c r="D1013" s="2">
        <v>-366.462</v>
      </c>
      <c r="E1013" s="3">
        <f t="shared" si="2"/>
        <v>0.01070367979</v>
      </c>
      <c r="F1013" s="1">
        <v>4.0</v>
      </c>
      <c r="I1013" s="3">
        <f t="shared" si="3"/>
        <v>0.00003567893263</v>
      </c>
      <c r="J1013">
        <f t="shared" si="4"/>
        <v>0.001368757006</v>
      </c>
      <c r="K1013">
        <v>7.82</v>
      </c>
      <c r="L1013" s="4">
        <v>0.02</v>
      </c>
      <c r="M1013" t="s">
        <v>908</v>
      </c>
      <c r="N1013" t="s">
        <v>901</v>
      </c>
      <c r="P1013" s="1" t="s">
        <v>902</v>
      </c>
      <c r="Q1013" s="1"/>
      <c r="S1013" s="3">
        <v>26567.7</v>
      </c>
      <c r="U1013" s="3">
        <f t="shared" si="27"/>
        <v>0.01070367979</v>
      </c>
      <c r="V1013" t="s">
        <v>443</v>
      </c>
      <c r="W1013" t="s">
        <v>38</v>
      </c>
      <c r="X1013" t="s">
        <v>903</v>
      </c>
      <c r="Y1013" s="11" t="s">
        <v>904</v>
      </c>
      <c r="AB1013" s="1">
        <v>101.11</v>
      </c>
      <c r="AC1013">
        <v>2.0</v>
      </c>
      <c r="AD1013">
        <v>5.0</v>
      </c>
      <c r="AE1013">
        <f t="shared" si="28"/>
        <v>10</v>
      </c>
      <c r="AF1013">
        <f t="shared" si="29"/>
        <v>10.111</v>
      </c>
      <c r="AG1013" t="s">
        <v>906</v>
      </c>
      <c r="AH1013" s="11" t="s">
        <v>907</v>
      </c>
      <c r="AI1013" s="6">
        <v>168009.0</v>
      </c>
      <c r="AJ1013" s="7">
        <v>293.0</v>
      </c>
      <c r="AK1013" s="3">
        <f t="shared" si="30"/>
        <v>134294.3974</v>
      </c>
      <c r="AL1013" s="1">
        <f t="shared" si="9"/>
        <v>2.486899795</v>
      </c>
      <c r="AM1013" s="1">
        <v>2.0</v>
      </c>
      <c r="AN1013" s="1">
        <v>2.0</v>
      </c>
    </row>
    <row r="1014" ht="13.5" customHeight="1">
      <c r="A1014" s="1">
        <v>400.0</v>
      </c>
      <c r="B1014" s="1"/>
      <c r="C1014" s="38">
        <f t="shared" si="41"/>
        <v>0.2139234197</v>
      </c>
      <c r="D1014" s="2">
        <v>-343.857</v>
      </c>
      <c r="E1014" s="3">
        <f t="shared" si="2"/>
        <v>0.02210840433</v>
      </c>
      <c r="F1014" s="1">
        <v>4.0</v>
      </c>
      <c r="I1014" s="3">
        <f t="shared" si="3"/>
        <v>0.00005527101082</v>
      </c>
      <c r="J1014">
        <f t="shared" si="4"/>
        <v>0.003218108345</v>
      </c>
      <c r="K1014">
        <v>6.87</v>
      </c>
      <c r="L1014" s="4">
        <v>0.02</v>
      </c>
      <c r="M1014" t="s">
        <v>908</v>
      </c>
      <c r="N1014" t="s">
        <v>901</v>
      </c>
      <c r="P1014" s="1" t="s">
        <v>902</v>
      </c>
      <c r="Q1014" s="1"/>
      <c r="S1014" s="3">
        <v>46745.7</v>
      </c>
      <c r="U1014" s="3">
        <f t="shared" si="27"/>
        <v>0.02210840433</v>
      </c>
      <c r="V1014" t="s">
        <v>443</v>
      </c>
      <c r="W1014" t="s">
        <v>38</v>
      </c>
      <c r="X1014" t="s">
        <v>903</v>
      </c>
      <c r="Y1014" s="11" t="s">
        <v>904</v>
      </c>
      <c r="AB1014" s="1">
        <v>101.11</v>
      </c>
      <c r="AC1014">
        <v>2.0</v>
      </c>
      <c r="AD1014">
        <v>5.0</v>
      </c>
      <c r="AE1014">
        <f t="shared" si="28"/>
        <v>10</v>
      </c>
      <c r="AF1014">
        <f t="shared" si="29"/>
        <v>10.111</v>
      </c>
      <c r="AG1014" t="s">
        <v>906</v>
      </c>
      <c r="AH1014" s="11" t="s">
        <v>907</v>
      </c>
      <c r="AI1014" s="6">
        <v>168009.0</v>
      </c>
      <c r="AJ1014" s="7">
        <v>293.0</v>
      </c>
      <c r="AK1014" s="3">
        <f t="shared" si="30"/>
        <v>118237.6364</v>
      </c>
      <c r="AL1014" s="1">
        <f t="shared" si="9"/>
        <v>6.641019389</v>
      </c>
      <c r="AM1014" s="1">
        <v>2.0</v>
      </c>
      <c r="AN1014" s="1">
        <v>2.0</v>
      </c>
    </row>
    <row r="1015" ht="13.5" customHeight="1">
      <c r="A1015" s="1">
        <v>700.0</v>
      </c>
      <c r="B1015" s="1"/>
      <c r="C1015" s="38">
        <f t="shared" si="41"/>
        <v>0.09422584049</v>
      </c>
      <c r="D1015" s="2">
        <v>-322.973</v>
      </c>
      <c r="E1015" s="3">
        <f t="shared" si="2"/>
        <v>0.07749263973</v>
      </c>
      <c r="F1015" s="1">
        <v>4.0</v>
      </c>
      <c r="I1015" s="3">
        <f t="shared" si="3"/>
        <v>0.000110703771</v>
      </c>
      <c r="J1015">
        <f t="shared" si="4"/>
        <v>0.01648779569</v>
      </c>
      <c r="K1015">
        <v>4.7</v>
      </c>
      <c r="L1015" s="4">
        <v>0.02</v>
      </c>
      <c r="M1015" t="s">
        <v>908</v>
      </c>
      <c r="N1015" t="s">
        <v>901</v>
      </c>
      <c r="P1015" s="1" t="s">
        <v>902</v>
      </c>
      <c r="Q1015" s="1"/>
      <c r="S1015" s="3">
        <v>106128.0</v>
      </c>
      <c r="U1015" s="3">
        <f t="shared" si="27"/>
        <v>0.07749263973</v>
      </c>
      <c r="V1015" t="s">
        <v>443</v>
      </c>
      <c r="W1015" t="s">
        <v>38</v>
      </c>
      <c r="X1015" t="s">
        <v>903</v>
      </c>
      <c r="Y1015" s="11" t="s">
        <v>904</v>
      </c>
      <c r="AB1015" s="1">
        <v>101.11</v>
      </c>
      <c r="AC1015">
        <v>2.0</v>
      </c>
      <c r="AD1015">
        <v>5.0</v>
      </c>
      <c r="AE1015">
        <f t="shared" si="28"/>
        <v>10</v>
      </c>
      <c r="AF1015">
        <f t="shared" si="29"/>
        <v>10.111</v>
      </c>
      <c r="AG1015" t="s">
        <v>906</v>
      </c>
      <c r="AH1015" s="11" t="s">
        <v>907</v>
      </c>
      <c r="AI1015" s="6">
        <v>168009.0</v>
      </c>
      <c r="AJ1015" s="7">
        <v>293.0</v>
      </c>
      <c r="AK1015" s="3">
        <f t="shared" si="30"/>
        <v>104311.5587</v>
      </c>
      <c r="AL1015" s="1">
        <f t="shared" si="9"/>
        <v>38.56736681</v>
      </c>
      <c r="AM1015" s="1">
        <v>2.0</v>
      </c>
      <c r="AN1015" s="1">
        <v>2.0</v>
      </c>
    </row>
    <row r="1016" ht="13.5" customHeight="1">
      <c r="A1016" s="1">
        <v>1000.0</v>
      </c>
      <c r="B1016" s="1"/>
      <c r="C1016" s="38">
        <f t="shared" si="41"/>
        <v>0.07209961283</v>
      </c>
      <c r="D1016" s="2">
        <v>-328.378</v>
      </c>
      <c r="E1016" s="3">
        <f t="shared" si="2"/>
        <v>0.1495599028</v>
      </c>
      <c r="F1016" s="1">
        <v>4.0</v>
      </c>
      <c r="I1016" s="3">
        <f t="shared" si="3"/>
        <v>0.0001495599028</v>
      </c>
      <c r="J1016">
        <f t="shared" si="4"/>
        <v>0.04224856012</v>
      </c>
      <c r="K1016">
        <v>3.54</v>
      </c>
      <c r="L1016" s="4">
        <v>0.02</v>
      </c>
      <c r="M1016" t="s">
        <v>908</v>
      </c>
      <c r="N1016" t="s">
        <v>901</v>
      </c>
      <c r="P1016" s="1" t="s">
        <v>902</v>
      </c>
      <c r="Q1016" s="1"/>
      <c r="S1016" s="3">
        <v>138697.0</v>
      </c>
      <c r="U1016" s="3">
        <f t="shared" si="27"/>
        <v>0.1495599028</v>
      </c>
      <c r="V1016" t="s">
        <v>443</v>
      </c>
      <c r="W1016" t="s">
        <v>38</v>
      </c>
      <c r="X1016" t="s">
        <v>903</v>
      </c>
      <c r="Y1016" s="11" t="s">
        <v>904</v>
      </c>
      <c r="AB1016" s="1">
        <v>101.11</v>
      </c>
      <c r="AC1016">
        <v>2.0</v>
      </c>
      <c r="AD1016">
        <v>5.0</v>
      </c>
      <c r="AE1016">
        <f t="shared" si="28"/>
        <v>10</v>
      </c>
      <c r="AF1016">
        <f t="shared" si="29"/>
        <v>10.111</v>
      </c>
      <c r="AG1016" t="s">
        <v>906</v>
      </c>
      <c r="AH1016" s="11" t="s">
        <v>907</v>
      </c>
      <c r="AI1016" s="6">
        <v>168009.0</v>
      </c>
      <c r="AJ1016" s="7">
        <v>293.0</v>
      </c>
      <c r="AK1016" s="3">
        <f t="shared" si="30"/>
        <v>107832.1109</v>
      </c>
      <c r="AL1016" s="1">
        <f t="shared" si="9"/>
        <v>95.59906215</v>
      </c>
      <c r="AM1016" s="1">
        <v>2.0</v>
      </c>
      <c r="AN1016" s="1">
        <v>2.0</v>
      </c>
    </row>
    <row r="1017" ht="13.5" customHeight="1">
      <c r="A1017" s="1">
        <v>300.0</v>
      </c>
      <c r="B1017" s="1"/>
      <c r="C1017" s="38">
        <f t="shared" si="41"/>
        <v>0.4115209402</v>
      </c>
      <c r="D1017" s="2">
        <v>-335.012</v>
      </c>
      <c r="E1017" s="3">
        <f t="shared" si="2"/>
        <v>0.008181822296</v>
      </c>
      <c r="F1017" s="1">
        <v>4.0</v>
      </c>
      <c r="I1017" s="3">
        <f t="shared" si="3"/>
        <v>0.00002727274099</v>
      </c>
      <c r="J1017">
        <f t="shared" si="4"/>
        <v>0.001280410375</v>
      </c>
      <c r="K1017">
        <v>6.39</v>
      </c>
      <c r="L1017" s="4">
        <v>0.03</v>
      </c>
      <c r="M1017" t="s">
        <v>909</v>
      </c>
      <c r="N1017" t="s">
        <v>901</v>
      </c>
      <c r="P1017" s="1" t="s">
        <v>902</v>
      </c>
      <c r="Q1017" s="1"/>
      <c r="S1017" s="3">
        <v>24300.1</v>
      </c>
      <c r="U1017" s="3">
        <f t="shared" si="27"/>
        <v>0.008181822296</v>
      </c>
      <c r="V1017" t="s">
        <v>443</v>
      </c>
      <c r="W1017" t="s">
        <v>38</v>
      </c>
      <c r="X1017" t="s">
        <v>903</v>
      </c>
      <c r="Y1017" s="11" t="s">
        <v>904</v>
      </c>
      <c r="AB1017" s="1">
        <v>101.11</v>
      </c>
      <c r="AC1017">
        <v>2.0</v>
      </c>
      <c r="AD1017">
        <v>5.0</v>
      </c>
      <c r="AE1017">
        <f t="shared" si="28"/>
        <v>10</v>
      </c>
      <c r="AF1017">
        <f t="shared" si="29"/>
        <v>10.111</v>
      </c>
      <c r="AG1017" t="s">
        <v>906</v>
      </c>
      <c r="AH1017" s="11" t="s">
        <v>907</v>
      </c>
      <c r="AI1017" s="6">
        <v>168009.0</v>
      </c>
      <c r="AJ1017" s="7">
        <v>293.0</v>
      </c>
      <c r="AK1017" s="3">
        <f t="shared" si="30"/>
        <v>112233.0401</v>
      </c>
      <c r="AL1017" s="1">
        <f t="shared" si="9"/>
        <v>2.783673427</v>
      </c>
      <c r="AM1017" s="1">
        <v>2.0</v>
      </c>
      <c r="AN1017" s="1">
        <v>2.0</v>
      </c>
    </row>
    <row r="1018" ht="13.5" customHeight="1">
      <c r="A1018" s="1">
        <v>400.0</v>
      </c>
      <c r="B1018" s="1"/>
      <c r="C1018" s="38">
        <f t="shared" si="41"/>
        <v>0.2058985826</v>
      </c>
      <c r="D1018" s="2">
        <v>-308.722</v>
      </c>
      <c r="E1018" s="3">
        <f t="shared" si="2"/>
        <v>0.01851577064</v>
      </c>
      <c r="F1018" s="1">
        <v>4.0</v>
      </c>
      <c r="I1018" s="3">
        <f t="shared" si="3"/>
        <v>0.00004628942661</v>
      </c>
      <c r="J1018">
        <f t="shared" si="4"/>
        <v>0.003122389653</v>
      </c>
      <c r="K1018">
        <v>5.93</v>
      </c>
      <c r="L1018" s="4">
        <v>0.03</v>
      </c>
      <c r="M1018" t="s">
        <v>909</v>
      </c>
      <c r="N1018" t="s">
        <v>901</v>
      </c>
      <c r="P1018" s="1" t="s">
        <v>902</v>
      </c>
      <c r="Q1018" s="1"/>
      <c r="S1018" s="3">
        <v>48567.6</v>
      </c>
      <c r="U1018" s="3">
        <f t="shared" si="27"/>
        <v>0.01851577064</v>
      </c>
      <c r="V1018" t="s">
        <v>443</v>
      </c>
      <c r="W1018" t="s">
        <v>38</v>
      </c>
      <c r="X1018" t="s">
        <v>903</v>
      </c>
      <c r="Y1018" s="11" t="s">
        <v>904</v>
      </c>
      <c r="AB1018" s="1">
        <v>101.11</v>
      </c>
      <c r="AC1018">
        <v>2.0</v>
      </c>
      <c r="AD1018">
        <v>5.0</v>
      </c>
      <c r="AE1018">
        <f t="shared" si="28"/>
        <v>10</v>
      </c>
      <c r="AF1018">
        <f t="shared" si="29"/>
        <v>10.111</v>
      </c>
      <c r="AG1018" t="s">
        <v>906</v>
      </c>
      <c r="AH1018" s="11" t="s">
        <v>907</v>
      </c>
      <c r="AI1018" s="6">
        <v>168009.0</v>
      </c>
      <c r="AJ1018" s="7">
        <v>293.0</v>
      </c>
      <c r="AK1018" s="3">
        <f t="shared" si="30"/>
        <v>95309.27328</v>
      </c>
      <c r="AL1018" s="1">
        <f t="shared" si="9"/>
        <v>7.993588128</v>
      </c>
      <c r="AM1018" s="1">
        <v>2.0</v>
      </c>
      <c r="AN1018" s="1">
        <v>2.0</v>
      </c>
    </row>
    <row r="1019" ht="13.5" customHeight="1">
      <c r="A1019" s="1">
        <v>700.0</v>
      </c>
      <c r="B1019" s="1"/>
      <c r="C1019" s="38">
        <f t="shared" si="41"/>
        <v>0.07587080719</v>
      </c>
      <c r="D1019" s="2">
        <v>-292.015</v>
      </c>
      <c r="E1019" s="3">
        <f t="shared" si="2"/>
        <v>0.07867443931</v>
      </c>
      <c r="F1019" s="1">
        <v>4.0</v>
      </c>
      <c r="I1019" s="3">
        <f t="shared" si="3"/>
        <v>0.0001123920562</v>
      </c>
      <c r="J1019">
        <f t="shared" si="4"/>
        <v>0.01812775099</v>
      </c>
      <c r="K1019">
        <v>4.34</v>
      </c>
      <c r="L1019" s="4">
        <v>0.03</v>
      </c>
      <c r="M1019" t="s">
        <v>909</v>
      </c>
      <c r="N1019" t="s">
        <v>901</v>
      </c>
      <c r="P1019" s="1" t="s">
        <v>902</v>
      </c>
      <c r="Q1019" s="1"/>
      <c r="S1019" s="3">
        <v>131803.0</v>
      </c>
      <c r="U1019" s="3">
        <f t="shared" si="27"/>
        <v>0.07867443931</v>
      </c>
      <c r="V1019" t="s">
        <v>443</v>
      </c>
      <c r="W1019" t="s">
        <v>38</v>
      </c>
      <c r="X1019" t="s">
        <v>903</v>
      </c>
      <c r="Y1019" s="11" t="s">
        <v>904</v>
      </c>
      <c r="AB1019" s="1">
        <v>101.11</v>
      </c>
      <c r="AC1019">
        <v>2.0</v>
      </c>
      <c r="AD1019">
        <v>5.0</v>
      </c>
      <c r="AE1019">
        <f t="shared" si="28"/>
        <v>10</v>
      </c>
      <c r="AF1019">
        <f t="shared" si="29"/>
        <v>10.111</v>
      </c>
      <c r="AG1019" t="s">
        <v>906</v>
      </c>
      <c r="AH1019" s="11" t="s">
        <v>907</v>
      </c>
      <c r="AI1019" s="6">
        <v>168009.0</v>
      </c>
      <c r="AJ1019" s="7">
        <v>293.0</v>
      </c>
      <c r="AK1019" s="3">
        <f t="shared" si="30"/>
        <v>85272.76023</v>
      </c>
      <c r="AL1019" s="1">
        <f t="shared" si="9"/>
        <v>51.87085806</v>
      </c>
      <c r="AM1019" s="1">
        <v>2.0</v>
      </c>
      <c r="AN1019" s="1">
        <v>2.0</v>
      </c>
    </row>
    <row r="1020" ht="13.5" customHeight="1">
      <c r="A1020" s="1">
        <v>1000.0</v>
      </c>
      <c r="B1020" s="1"/>
      <c r="C1020" s="38">
        <f t="shared" si="41"/>
        <v>0.05756356457</v>
      </c>
      <c r="D1020" s="2">
        <v>-294.717</v>
      </c>
      <c r="E1020" s="3">
        <f t="shared" si="2"/>
        <v>0.1508907774</v>
      </c>
      <c r="F1020" s="1">
        <v>4.0</v>
      </c>
      <c r="I1020" s="3">
        <f t="shared" si="3"/>
        <v>0.0001508907774</v>
      </c>
      <c r="J1020">
        <f t="shared" si="4"/>
        <v>0.04504202311</v>
      </c>
      <c r="K1020">
        <v>3.35</v>
      </c>
      <c r="L1020" s="4">
        <v>0.03</v>
      </c>
      <c r="M1020" t="s">
        <v>909</v>
      </c>
      <c r="N1020" t="s">
        <v>901</v>
      </c>
      <c r="P1020" s="1" t="s">
        <v>902</v>
      </c>
      <c r="Q1020" s="1"/>
      <c r="S1020" s="3">
        <v>173721.0</v>
      </c>
      <c r="U1020" s="3">
        <f t="shared" si="27"/>
        <v>0.1508907774</v>
      </c>
      <c r="V1020" t="s">
        <v>443</v>
      </c>
      <c r="W1020" t="s">
        <v>38</v>
      </c>
      <c r="X1020" t="s">
        <v>903</v>
      </c>
      <c r="Y1020" s="11" t="s">
        <v>904</v>
      </c>
      <c r="AB1020" s="1">
        <v>101.11</v>
      </c>
      <c r="AC1020">
        <v>2.0</v>
      </c>
      <c r="AD1020">
        <v>5.0</v>
      </c>
      <c r="AE1020">
        <f t="shared" si="28"/>
        <v>10</v>
      </c>
      <c r="AF1020">
        <f t="shared" si="29"/>
        <v>10.111</v>
      </c>
      <c r="AG1020" t="s">
        <v>906</v>
      </c>
      <c r="AH1020" s="11" t="s">
        <v>907</v>
      </c>
      <c r="AI1020" s="6">
        <v>168009.0</v>
      </c>
      <c r="AJ1020" s="7">
        <v>293.0</v>
      </c>
      <c r="AK1020" s="3">
        <f t="shared" si="30"/>
        <v>86858.11009</v>
      </c>
      <c r="AL1020" s="1">
        <f t="shared" si="9"/>
        <v>126.5311164</v>
      </c>
      <c r="AM1020" s="1">
        <v>2.0</v>
      </c>
      <c r="AN1020" s="1">
        <v>2.0</v>
      </c>
    </row>
    <row r="1021" ht="13.5" customHeight="1">
      <c r="A1021" s="1">
        <v>300.0</v>
      </c>
      <c r="B1021" s="1"/>
      <c r="C1021" s="38">
        <f t="shared" si="41"/>
        <v>1</v>
      </c>
      <c r="D1021" s="2">
        <v>-427.641</v>
      </c>
      <c r="E1021" s="3">
        <f t="shared" si="2"/>
        <v>0.005486304746</v>
      </c>
      <c r="F1021" s="1">
        <v>4.0</v>
      </c>
      <c r="I1021" s="3">
        <f t="shared" si="3"/>
        <v>0.00001828768249</v>
      </c>
      <c r="J1021" t="str">
        <f t="shared" si="4"/>
        <v/>
      </c>
      <c r="L1021" s="4">
        <v>0.01</v>
      </c>
      <c r="M1021" t="s">
        <v>910</v>
      </c>
      <c r="N1021" t="s">
        <v>901</v>
      </c>
      <c r="P1021" s="1" t="s">
        <v>902</v>
      </c>
      <c r="Q1021" s="1"/>
      <c r="S1021" s="3">
        <v>10000.0</v>
      </c>
      <c r="U1021" s="3">
        <f t="shared" si="27"/>
        <v>0.005486304746</v>
      </c>
      <c r="V1021" t="s">
        <v>443</v>
      </c>
      <c r="W1021" t="s">
        <v>38</v>
      </c>
      <c r="X1021" t="s">
        <v>903</v>
      </c>
      <c r="Y1021" s="11" t="s">
        <v>904</v>
      </c>
      <c r="AA1021" t="s">
        <v>911</v>
      </c>
      <c r="AB1021" s="1">
        <v>303.23</v>
      </c>
      <c r="AC1021">
        <v>6.0</v>
      </c>
      <c r="AD1021">
        <v>5.0</v>
      </c>
      <c r="AE1021">
        <f t="shared" si="28"/>
        <v>30</v>
      </c>
      <c r="AF1021">
        <f t="shared" si="29"/>
        <v>10.10766667</v>
      </c>
      <c r="AG1021" t="s">
        <v>912</v>
      </c>
      <c r="AH1021" s="11" t="s">
        <v>913</v>
      </c>
      <c r="AI1021" s="6">
        <v>84729.0</v>
      </c>
      <c r="AJ1021" s="7">
        <v>300.0</v>
      </c>
      <c r="AK1021" s="3">
        <f t="shared" si="30"/>
        <v>182876.8249</v>
      </c>
      <c r="AL1021" s="1" t="str">
        <f t="shared" si="9"/>
        <v/>
      </c>
      <c r="AM1021" s="1">
        <v>167.0</v>
      </c>
      <c r="AN1021" s="1">
        <v>12.0</v>
      </c>
    </row>
    <row r="1022" ht="13.5" customHeight="1">
      <c r="A1022" s="1">
        <v>400.0</v>
      </c>
      <c r="B1022" s="1"/>
      <c r="C1022" s="38">
        <f t="shared" si="41"/>
        <v>0.5154400054</v>
      </c>
      <c r="D1022" s="2">
        <v>-413.391</v>
      </c>
      <c r="E1022" s="3">
        <f t="shared" si="2"/>
        <v>0.01326184364</v>
      </c>
      <c r="F1022" s="1">
        <v>4.0</v>
      </c>
      <c r="I1022" s="3">
        <f t="shared" si="3"/>
        <v>0.00003315460909</v>
      </c>
      <c r="J1022" t="str">
        <f t="shared" si="4"/>
        <v/>
      </c>
      <c r="L1022" s="4">
        <v>0.01</v>
      </c>
      <c r="M1022" t="s">
        <v>910</v>
      </c>
      <c r="N1022" t="s">
        <v>901</v>
      </c>
      <c r="P1022" s="1" t="s">
        <v>902</v>
      </c>
      <c r="Q1022" s="1"/>
      <c r="S1022" s="3">
        <v>19400.9</v>
      </c>
      <c r="U1022" s="3">
        <f t="shared" si="27"/>
        <v>0.01326184364</v>
      </c>
      <c r="V1022" t="s">
        <v>443</v>
      </c>
      <c r="W1022" t="s">
        <v>38</v>
      </c>
      <c r="X1022" t="s">
        <v>903</v>
      </c>
      <c r="Y1022" s="11" t="s">
        <v>904</v>
      </c>
      <c r="AB1022" s="1">
        <v>303.23</v>
      </c>
      <c r="AC1022">
        <v>6.0</v>
      </c>
      <c r="AD1022">
        <v>5.0</v>
      </c>
      <c r="AE1022">
        <f t="shared" si="28"/>
        <v>30</v>
      </c>
      <c r="AF1022">
        <f t="shared" si="29"/>
        <v>10.10766667</v>
      </c>
      <c r="AG1022" t="s">
        <v>912</v>
      </c>
      <c r="AH1022" s="11" t="s">
        <v>913</v>
      </c>
      <c r="AI1022" s="6">
        <v>84729.0</v>
      </c>
      <c r="AJ1022" s="7">
        <v>300.0</v>
      </c>
      <c r="AK1022" s="3">
        <f t="shared" si="30"/>
        <v>170892.1189</v>
      </c>
      <c r="AL1022" s="1" t="str">
        <f t="shared" si="9"/>
        <v/>
      </c>
      <c r="AM1022" s="1">
        <v>167.0</v>
      </c>
      <c r="AN1022" s="1">
        <v>12.0</v>
      </c>
    </row>
    <row r="1023" ht="13.5" customHeight="1">
      <c r="A1023" s="1">
        <v>700.0</v>
      </c>
      <c r="B1023" s="1"/>
      <c r="C1023" s="38">
        <f t="shared" si="41"/>
        <v>0.2130165919</v>
      </c>
      <c r="D1023" s="2">
        <v>-373.833</v>
      </c>
      <c r="E1023" s="3">
        <f t="shared" si="2"/>
        <v>0.04592401816</v>
      </c>
      <c r="F1023" s="1">
        <v>4.0</v>
      </c>
      <c r="I1023" s="3">
        <f t="shared" si="3"/>
        <v>0.00006560574022</v>
      </c>
      <c r="J1023" t="str">
        <f t="shared" si="4"/>
        <v/>
      </c>
      <c r="L1023" s="4">
        <v>0.01</v>
      </c>
      <c r="M1023" t="s">
        <v>910</v>
      </c>
      <c r="N1023" t="s">
        <v>901</v>
      </c>
      <c r="P1023" s="1" t="s">
        <v>902</v>
      </c>
      <c r="Q1023" s="1"/>
      <c r="S1023" s="3">
        <v>46944.7</v>
      </c>
      <c r="U1023" s="3">
        <f t="shared" si="27"/>
        <v>0.04592401816</v>
      </c>
      <c r="V1023" t="s">
        <v>443</v>
      </c>
      <c r="W1023" t="s">
        <v>38</v>
      </c>
      <c r="X1023" t="s">
        <v>903</v>
      </c>
      <c r="Y1023" s="11" t="s">
        <v>904</v>
      </c>
      <c r="AB1023" s="1">
        <v>303.23</v>
      </c>
      <c r="AC1023">
        <v>6.0</v>
      </c>
      <c r="AD1023">
        <v>5.0</v>
      </c>
      <c r="AE1023">
        <f t="shared" si="28"/>
        <v>30</v>
      </c>
      <c r="AF1023">
        <f t="shared" si="29"/>
        <v>10.10766667</v>
      </c>
      <c r="AG1023" t="s">
        <v>912</v>
      </c>
      <c r="AH1023" s="11" t="s">
        <v>913</v>
      </c>
      <c r="AI1023" s="6">
        <v>84729.0</v>
      </c>
      <c r="AJ1023" s="7">
        <v>300.0</v>
      </c>
      <c r="AK1023" s="3">
        <f t="shared" si="30"/>
        <v>139751.1119</v>
      </c>
      <c r="AL1023" s="1" t="str">
        <f t="shared" si="9"/>
        <v/>
      </c>
      <c r="AM1023" s="1">
        <v>167.0</v>
      </c>
      <c r="AN1023" s="1">
        <v>12.0</v>
      </c>
    </row>
    <row r="1024" ht="13.5" customHeight="1">
      <c r="A1024" s="1">
        <v>1000.0</v>
      </c>
      <c r="B1024" s="1"/>
      <c r="C1024" s="38">
        <f t="shared" si="41"/>
        <v>0.1623049906</v>
      </c>
      <c r="D1024" s="2">
        <v>-374.57</v>
      </c>
      <c r="E1024" s="3">
        <f t="shared" si="2"/>
        <v>0.08644385143</v>
      </c>
      <c r="F1024" s="1">
        <v>4.0</v>
      </c>
      <c r="I1024" s="3">
        <f t="shared" si="3"/>
        <v>0.00008644385143</v>
      </c>
      <c r="J1024" t="str">
        <f t="shared" si="4"/>
        <v/>
      </c>
      <c r="L1024" s="4">
        <v>0.01</v>
      </c>
      <c r="M1024" t="s">
        <v>910</v>
      </c>
      <c r="N1024" t="s">
        <v>901</v>
      </c>
      <c r="P1024" s="1" t="s">
        <v>902</v>
      </c>
      <c r="Q1024" s="1"/>
      <c r="S1024" s="3">
        <v>61612.4</v>
      </c>
      <c r="U1024" s="3">
        <f t="shared" si="27"/>
        <v>0.08644385143</v>
      </c>
      <c r="V1024" t="s">
        <v>443</v>
      </c>
      <c r="W1024" t="s">
        <v>38</v>
      </c>
      <c r="X1024" t="s">
        <v>903</v>
      </c>
      <c r="Y1024" s="11" t="s">
        <v>904</v>
      </c>
      <c r="AB1024" s="1">
        <v>303.23</v>
      </c>
      <c r="AC1024">
        <v>6.0</v>
      </c>
      <c r="AD1024">
        <v>5.0</v>
      </c>
      <c r="AE1024">
        <f t="shared" si="28"/>
        <v>30</v>
      </c>
      <c r="AF1024">
        <f t="shared" si="29"/>
        <v>10.10766667</v>
      </c>
      <c r="AG1024" t="s">
        <v>912</v>
      </c>
      <c r="AH1024" s="11" t="s">
        <v>913</v>
      </c>
      <c r="AI1024" s="6">
        <v>84729.0</v>
      </c>
      <c r="AJ1024" s="7">
        <v>300.0</v>
      </c>
      <c r="AK1024" s="3">
        <f t="shared" si="30"/>
        <v>140302.6849</v>
      </c>
      <c r="AL1024" s="1" t="str">
        <f t="shared" si="9"/>
        <v/>
      </c>
      <c r="AM1024" s="1">
        <v>167.0</v>
      </c>
      <c r="AN1024" s="1">
        <v>12.0</v>
      </c>
    </row>
    <row r="1025" ht="13.5" customHeight="1">
      <c r="A1025" s="1">
        <v>300.0</v>
      </c>
      <c r="B1025" s="1"/>
      <c r="C1025" s="38">
        <f t="shared" si="41"/>
        <v>0.4674579171</v>
      </c>
      <c r="D1025" s="2">
        <v>-364.496</v>
      </c>
      <c r="E1025" s="3">
        <f t="shared" si="2"/>
        <v>0.008526371839</v>
      </c>
      <c r="F1025" s="1">
        <v>4.0</v>
      </c>
      <c r="I1025" s="3">
        <f t="shared" si="3"/>
        <v>0.00002842123946</v>
      </c>
      <c r="J1025">
        <f t="shared" si="4"/>
        <v>0.001246545591</v>
      </c>
      <c r="K1025">
        <v>6.84</v>
      </c>
      <c r="L1025" s="4">
        <v>0.02</v>
      </c>
      <c r="M1025" t="s">
        <v>914</v>
      </c>
      <c r="N1025" t="s">
        <v>901</v>
      </c>
      <c r="P1025" s="1" t="s">
        <v>902</v>
      </c>
      <c r="Q1025" s="1"/>
      <c r="S1025" s="3">
        <v>21392.3</v>
      </c>
      <c r="U1025" s="3">
        <f t="shared" si="27"/>
        <v>0.008526371839</v>
      </c>
      <c r="V1025" t="s">
        <v>443</v>
      </c>
      <c r="W1025" t="s">
        <v>38</v>
      </c>
      <c r="X1025" t="s">
        <v>903</v>
      </c>
      <c r="Y1025" s="11" t="s">
        <v>904</v>
      </c>
      <c r="AB1025" s="1">
        <v>303.23</v>
      </c>
      <c r="AC1025">
        <v>6.0</v>
      </c>
      <c r="AD1025">
        <v>5.0</v>
      </c>
      <c r="AE1025">
        <f t="shared" si="28"/>
        <v>30</v>
      </c>
      <c r="AF1025">
        <f t="shared" si="29"/>
        <v>10.10766667</v>
      </c>
      <c r="AG1025" t="s">
        <v>912</v>
      </c>
      <c r="AH1025" s="11" t="s">
        <v>913</v>
      </c>
      <c r="AI1025" s="6">
        <v>84729.0</v>
      </c>
      <c r="AJ1025" s="7">
        <v>300.0</v>
      </c>
      <c r="AK1025" s="3">
        <f t="shared" si="30"/>
        <v>132857.334</v>
      </c>
      <c r="AL1025" s="1">
        <f t="shared" si="9"/>
        <v>2.289351404</v>
      </c>
      <c r="AM1025" s="1">
        <v>167.0</v>
      </c>
      <c r="AN1025" s="1">
        <v>12.0</v>
      </c>
    </row>
    <row r="1026" ht="13.5" customHeight="1">
      <c r="A1026" s="1">
        <v>400.0</v>
      </c>
      <c r="B1026" s="1"/>
      <c r="C1026" s="38">
        <f t="shared" si="41"/>
        <v>0.2634296432</v>
      </c>
      <c r="D1026" s="2">
        <v>-335.504</v>
      </c>
      <c r="E1026" s="3">
        <f t="shared" si="2"/>
        <v>0.0170919161</v>
      </c>
      <c r="F1026" s="1">
        <v>4.0</v>
      </c>
      <c r="I1026" s="3">
        <f t="shared" si="3"/>
        <v>0.00004272979026</v>
      </c>
      <c r="J1026">
        <f t="shared" si="4"/>
        <v>0.002770164684</v>
      </c>
      <c r="K1026">
        <v>6.17</v>
      </c>
      <c r="L1026" s="4">
        <v>0.02</v>
      </c>
      <c r="M1026" t="s">
        <v>914</v>
      </c>
      <c r="N1026" t="s">
        <v>901</v>
      </c>
      <c r="P1026" s="1" t="s">
        <v>902</v>
      </c>
      <c r="Q1026" s="1"/>
      <c r="S1026" s="3">
        <v>37960.8</v>
      </c>
      <c r="U1026" s="3">
        <f t="shared" si="27"/>
        <v>0.0170919161</v>
      </c>
      <c r="V1026" t="s">
        <v>443</v>
      </c>
      <c r="W1026" t="s">
        <v>38</v>
      </c>
      <c r="X1026" t="s">
        <v>903</v>
      </c>
      <c r="Y1026" s="11" t="s">
        <v>904</v>
      </c>
      <c r="AB1026" s="1">
        <v>303.23</v>
      </c>
      <c r="AC1026">
        <v>6.0</v>
      </c>
      <c r="AD1026">
        <v>5.0</v>
      </c>
      <c r="AE1026">
        <f t="shared" si="28"/>
        <v>30</v>
      </c>
      <c r="AF1026">
        <f t="shared" si="29"/>
        <v>10.10766667</v>
      </c>
      <c r="AG1026" t="s">
        <v>912</v>
      </c>
      <c r="AH1026" s="11" t="s">
        <v>913</v>
      </c>
      <c r="AI1026" s="6">
        <v>84729.0</v>
      </c>
      <c r="AJ1026" s="7">
        <v>300.0</v>
      </c>
      <c r="AK1026" s="3">
        <f t="shared" si="30"/>
        <v>112562.934</v>
      </c>
      <c r="AL1026" s="1">
        <f t="shared" si="9"/>
        <v>6.004820227</v>
      </c>
      <c r="AM1026" s="1">
        <v>167.0</v>
      </c>
      <c r="AN1026" s="1">
        <v>12.0</v>
      </c>
    </row>
    <row r="1027" ht="13.5" customHeight="1">
      <c r="A1027" s="1">
        <v>700.0</v>
      </c>
      <c r="B1027" s="1"/>
      <c r="C1027" s="38">
        <f t="shared" si="41"/>
        <v>0.1074893182</v>
      </c>
      <c r="D1027" s="2">
        <v>-317.813</v>
      </c>
      <c r="E1027" s="3">
        <f t="shared" si="2"/>
        <v>0.06577730069</v>
      </c>
      <c r="F1027" s="1">
        <v>4.0</v>
      </c>
      <c r="I1027" s="3">
        <f t="shared" si="3"/>
        <v>0.00009396757242</v>
      </c>
      <c r="J1027">
        <f t="shared" si="4"/>
        <v>0.01558703808</v>
      </c>
      <c r="K1027">
        <v>4.22</v>
      </c>
      <c r="L1027" s="4">
        <v>0.02</v>
      </c>
      <c r="M1027" t="s">
        <v>914</v>
      </c>
      <c r="N1027" t="s">
        <v>901</v>
      </c>
      <c r="P1027" s="1" t="s">
        <v>902</v>
      </c>
      <c r="Q1027" s="1"/>
      <c r="S1027" s="3">
        <v>93032.5</v>
      </c>
      <c r="U1027" s="3">
        <f t="shared" si="27"/>
        <v>0.06577730069</v>
      </c>
      <c r="V1027" t="s">
        <v>443</v>
      </c>
      <c r="W1027" t="s">
        <v>38</v>
      </c>
      <c r="X1027" t="s">
        <v>903</v>
      </c>
      <c r="Y1027" s="11" t="s">
        <v>904</v>
      </c>
      <c r="AB1027" s="1">
        <v>303.23</v>
      </c>
      <c r="AC1027">
        <v>6.0</v>
      </c>
      <c r="AD1027">
        <v>5.0</v>
      </c>
      <c r="AE1027">
        <f t="shared" si="28"/>
        <v>30</v>
      </c>
      <c r="AF1027">
        <f t="shared" si="29"/>
        <v>10.10766667</v>
      </c>
      <c r="AG1027" t="s">
        <v>912</v>
      </c>
      <c r="AH1027" s="11" t="s">
        <v>913</v>
      </c>
      <c r="AI1027" s="6">
        <v>84729.0</v>
      </c>
      <c r="AJ1027" s="7">
        <v>300.0</v>
      </c>
      <c r="AK1027" s="3">
        <f t="shared" si="30"/>
        <v>101005.103</v>
      </c>
      <c r="AL1027" s="1">
        <f t="shared" si="9"/>
        <v>37.65391232</v>
      </c>
      <c r="AM1027" s="1">
        <v>167.0</v>
      </c>
      <c r="AN1027" s="1">
        <v>12.0</v>
      </c>
    </row>
    <row r="1028" ht="13.5" customHeight="1">
      <c r="A1028" s="1">
        <v>1000.0</v>
      </c>
      <c r="B1028" s="1"/>
      <c r="C1028" s="38">
        <f t="shared" si="41"/>
        <v>0.08728897889</v>
      </c>
      <c r="D1028" s="2">
        <v>-323.464</v>
      </c>
      <c r="E1028" s="3">
        <f t="shared" si="2"/>
        <v>0.1198650283</v>
      </c>
      <c r="F1028" s="1">
        <v>4.0</v>
      </c>
      <c r="I1028" s="3">
        <f t="shared" si="3"/>
        <v>0.0001198650283</v>
      </c>
      <c r="J1028">
        <f t="shared" si="4"/>
        <v>0.038917217</v>
      </c>
      <c r="K1028">
        <v>3.08</v>
      </c>
      <c r="L1028" s="4">
        <v>0.02</v>
      </c>
      <c r="M1028" t="s">
        <v>914</v>
      </c>
      <c r="N1028" t="s">
        <v>901</v>
      </c>
      <c r="P1028" s="1" t="s">
        <v>902</v>
      </c>
      <c r="Q1028" s="1"/>
      <c r="S1028" s="3">
        <v>114562.0</v>
      </c>
      <c r="U1028" s="3">
        <f t="shared" si="27"/>
        <v>0.1198650283</v>
      </c>
      <c r="V1028" t="s">
        <v>443</v>
      </c>
      <c r="W1028" t="s">
        <v>38</v>
      </c>
      <c r="X1028" t="s">
        <v>903</v>
      </c>
      <c r="Y1028" s="11" t="s">
        <v>904</v>
      </c>
      <c r="AB1028" s="1">
        <v>303.23</v>
      </c>
      <c r="AC1028">
        <v>6.0</v>
      </c>
      <c r="AD1028">
        <v>5.0</v>
      </c>
      <c r="AE1028">
        <f t="shared" si="28"/>
        <v>30</v>
      </c>
      <c r="AF1028">
        <f t="shared" si="29"/>
        <v>10.10766667</v>
      </c>
      <c r="AG1028" t="s">
        <v>912</v>
      </c>
      <c r="AH1028" s="11" t="s">
        <v>913</v>
      </c>
      <c r="AI1028" s="6">
        <v>84729.0</v>
      </c>
      <c r="AJ1028" s="7">
        <v>300.0</v>
      </c>
      <c r="AK1028" s="3">
        <f t="shared" si="30"/>
        <v>104628.9593</v>
      </c>
      <c r="AL1028" s="1">
        <f t="shared" si="9"/>
        <v>90.75690909</v>
      </c>
      <c r="AM1028" s="1">
        <v>167.0</v>
      </c>
      <c r="AN1028" s="1">
        <v>12.0</v>
      </c>
    </row>
    <row r="1029" ht="13.5" customHeight="1">
      <c r="A1029">
        <v>300.0</v>
      </c>
      <c r="C1029" s="6">
        <v>5.88239E-4</v>
      </c>
      <c r="D1029" s="2">
        <v>-26.5219</v>
      </c>
      <c r="E1029" s="3">
        <f t="shared" si="2"/>
        <v>0.03587374416</v>
      </c>
      <c r="F1029" s="1">
        <v>5.0</v>
      </c>
      <c r="I1029" s="3">
        <f t="shared" si="3"/>
        <v>0.0001195791472</v>
      </c>
      <c r="J1029">
        <f t="shared" si="4"/>
        <v>0.01552975937</v>
      </c>
      <c r="K1029">
        <v>2.31</v>
      </c>
      <c r="L1029" s="4"/>
      <c r="M1029" t="s">
        <v>915</v>
      </c>
      <c r="N1029" t="s">
        <v>916</v>
      </c>
      <c r="Q1029" s="5"/>
      <c r="S1029" s="3">
        <f t="shared" ref="S1029:S1068" si="42">IFERROR(1/C1029,"")</f>
        <v>1699.98929</v>
      </c>
      <c r="U1029" s="3">
        <f t="shared" si="27"/>
        <v>0.03587374416</v>
      </c>
      <c r="V1029" t="s">
        <v>917</v>
      </c>
      <c r="W1029" t="s">
        <v>38</v>
      </c>
      <c r="X1029" t="s">
        <v>918</v>
      </c>
      <c r="Y1029" s="11" t="s">
        <v>919</v>
      </c>
      <c r="AB1029" s="1">
        <v>1193.0</v>
      </c>
      <c r="AC1029">
        <v>1.0</v>
      </c>
      <c r="AD1029">
        <v>55.0</v>
      </c>
      <c r="AE1029">
        <f t="shared" si="28"/>
        <v>55</v>
      </c>
      <c r="AF1029">
        <f t="shared" si="29"/>
        <v>21.69090909</v>
      </c>
      <c r="AG1029" t="s">
        <v>920</v>
      </c>
      <c r="AH1029" s="11" t="s">
        <v>919</v>
      </c>
      <c r="AI1029" s="6">
        <v>380509.0</v>
      </c>
      <c r="AJ1029" s="7">
        <v>90.0</v>
      </c>
      <c r="AK1029" s="3">
        <f t="shared" si="30"/>
        <v>703.4111796</v>
      </c>
      <c r="AL1029" s="1">
        <f t="shared" si="9"/>
        <v>0.5386979049</v>
      </c>
      <c r="AM1029" s="1">
        <v>223.0</v>
      </c>
      <c r="AN1029" s="1">
        <v>48.0</v>
      </c>
    </row>
    <row r="1030" ht="13.5" customHeight="1">
      <c r="A1030">
        <v>400.0</v>
      </c>
      <c r="C1030" s="6">
        <v>6.60331E-4</v>
      </c>
      <c r="D1030" s="2">
        <v>-33.747</v>
      </c>
      <c r="E1030" s="3">
        <f t="shared" si="2"/>
        <v>0.06898722059</v>
      </c>
      <c r="F1030" s="1">
        <v>5.0</v>
      </c>
      <c r="I1030" s="3">
        <f t="shared" si="3"/>
        <v>0.0001724680515</v>
      </c>
      <c r="J1030">
        <f t="shared" si="4"/>
        <v>0.02960824918</v>
      </c>
      <c r="K1030">
        <v>2.33</v>
      </c>
      <c r="L1030" s="4"/>
      <c r="M1030" t="s">
        <v>915</v>
      </c>
      <c r="N1030" t="s">
        <v>916</v>
      </c>
      <c r="Q1030" s="5"/>
      <c r="S1030" s="3">
        <f t="shared" si="42"/>
        <v>1514.392025</v>
      </c>
      <c r="U1030" s="3">
        <f t="shared" si="27"/>
        <v>0.06898722059</v>
      </c>
      <c r="V1030" t="s">
        <v>917</v>
      </c>
      <c r="W1030" t="s">
        <v>38</v>
      </c>
      <c r="X1030" t="s">
        <v>918</v>
      </c>
      <c r="Y1030" s="11" t="s">
        <v>919</v>
      </c>
      <c r="AB1030" s="1">
        <v>1193.0</v>
      </c>
      <c r="AC1030">
        <v>1.0</v>
      </c>
      <c r="AD1030">
        <v>55.0</v>
      </c>
      <c r="AE1030">
        <f t="shared" si="28"/>
        <v>55</v>
      </c>
      <c r="AF1030">
        <f t="shared" si="29"/>
        <v>21.69090909</v>
      </c>
      <c r="AG1030" t="s">
        <v>920</v>
      </c>
      <c r="AH1030" s="11" t="s">
        <v>919</v>
      </c>
      <c r="AI1030" s="6">
        <v>380509.0</v>
      </c>
      <c r="AJ1030" s="7">
        <v>90.0</v>
      </c>
      <c r="AK1030" s="3">
        <f t="shared" si="30"/>
        <v>1138.860009</v>
      </c>
      <c r="AL1030" s="1">
        <f t="shared" si="9"/>
        <v>0.6343547708</v>
      </c>
      <c r="AM1030" s="1">
        <v>223.0</v>
      </c>
      <c r="AN1030" s="1">
        <v>48.0</v>
      </c>
    </row>
    <row r="1031" ht="13.5" customHeight="1">
      <c r="A1031">
        <v>700.0</v>
      </c>
      <c r="C1031" s="6">
        <v>8.7797E-4</v>
      </c>
      <c r="D1031" s="2">
        <v>-53.1525</v>
      </c>
      <c r="E1031" s="3">
        <f t="shared" si="2"/>
        <v>0.225250496</v>
      </c>
      <c r="F1031" s="1">
        <v>5.0</v>
      </c>
      <c r="I1031" s="3">
        <f t="shared" si="3"/>
        <v>0.0003217864228</v>
      </c>
      <c r="J1031">
        <f t="shared" si="4"/>
        <v>0.09156524226</v>
      </c>
      <c r="K1031">
        <v>2.46</v>
      </c>
      <c r="L1031" s="4"/>
      <c r="M1031" t="s">
        <v>915</v>
      </c>
      <c r="N1031" t="s">
        <v>916</v>
      </c>
      <c r="Q1031" s="5"/>
      <c r="S1031" s="3">
        <f t="shared" si="42"/>
        <v>1138.991082</v>
      </c>
      <c r="U1031" s="3">
        <f t="shared" si="27"/>
        <v>0.225250496</v>
      </c>
      <c r="V1031" t="s">
        <v>917</v>
      </c>
      <c r="W1031" t="s">
        <v>38</v>
      </c>
      <c r="X1031" t="s">
        <v>918</v>
      </c>
      <c r="Y1031" s="11" t="s">
        <v>919</v>
      </c>
      <c r="AB1031" s="1">
        <v>1193.0</v>
      </c>
      <c r="AC1031">
        <v>1.0</v>
      </c>
      <c r="AD1031">
        <v>55.0</v>
      </c>
      <c r="AE1031">
        <f t="shared" si="28"/>
        <v>55</v>
      </c>
      <c r="AF1031">
        <f t="shared" si="29"/>
        <v>21.69090909</v>
      </c>
      <c r="AG1031" t="s">
        <v>920</v>
      </c>
      <c r="AH1031" s="11" t="s">
        <v>919</v>
      </c>
      <c r="AI1031" s="6">
        <v>380509.0</v>
      </c>
      <c r="AJ1031" s="7">
        <v>90.0</v>
      </c>
      <c r="AK1031" s="3">
        <f t="shared" si="30"/>
        <v>2825.188256</v>
      </c>
      <c r="AL1031" s="1">
        <f t="shared" si="9"/>
        <v>0.7908116941</v>
      </c>
      <c r="AM1031" s="1">
        <v>223.0</v>
      </c>
      <c r="AN1031" s="1">
        <v>48.0</v>
      </c>
    </row>
    <row r="1032" ht="13.5" customHeight="1">
      <c r="A1032">
        <v>1000.0</v>
      </c>
      <c r="C1032" s="6">
        <v>0.0011173</v>
      </c>
      <c r="D1032" s="2">
        <v>-79.0454</v>
      </c>
      <c r="E1032" s="3">
        <f t="shared" si="2"/>
        <v>0.559220913</v>
      </c>
      <c r="F1032" s="1">
        <v>5.0</v>
      </c>
      <c r="I1032" s="3">
        <f t="shared" si="3"/>
        <v>0.000559220913</v>
      </c>
      <c r="J1032">
        <f t="shared" si="4"/>
        <v>0.217595686</v>
      </c>
      <c r="K1032">
        <v>2.57</v>
      </c>
      <c r="L1032" s="4"/>
      <c r="M1032" t="s">
        <v>915</v>
      </c>
      <c r="N1032" t="s">
        <v>916</v>
      </c>
      <c r="Q1032" s="5"/>
      <c r="S1032" s="3">
        <f t="shared" si="42"/>
        <v>895.0147677</v>
      </c>
      <c r="U1032" s="3">
        <f t="shared" si="27"/>
        <v>0.559220913</v>
      </c>
      <c r="V1032" t="s">
        <v>917</v>
      </c>
      <c r="W1032" t="s">
        <v>38</v>
      </c>
      <c r="X1032" t="s">
        <v>918</v>
      </c>
      <c r="Y1032" s="11" t="s">
        <v>919</v>
      </c>
      <c r="AB1032" s="1">
        <v>1193.0</v>
      </c>
      <c r="AC1032">
        <v>1.0</v>
      </c>
      <c r="AD1032">
        <v>55.0</v>
      </c>
      <c r="AE1032">
        <f t="shared" si="28"/>
        <v>55</v>
      </c>
      <c r="AF1032">
        <f t="shared" si="29"/>
        <v>21.69090909</v>
      </c>
      <c r="AG1032" t="s">
        <v>920</v>
      </c>
      <c r="AH1032" s="11" t="s">
        <v>919</v>
      </c>
      <c r="AI1032" s="6">
        <v>380509.0</v>
      </c>
      <c r="AJ1032" s="7">
        <v>90.0</v>
      </c>
      <c r="AK1032" s="3">
        <f t="shared" si="30"/>
        <v>6248.175261</v>
      </c>
      <c r="AL1032" s="1">
        <f t="shared" si="9"/>
        <v>0.8497416472</v>
      </c>
      <c r="AM1032" s="1">
        <v>223.0</v>
      </c>
      <c r="AN1032" s="1">
        <v>48.0</v>
      </c>
    </row>
    <row r="1033" ht="13.5" customHeight="1">
      <c r="A1033">
        <v>300.0</v>
      </c>
      <c r="C1033" s="6">
        <v>2.91889</v>
      </c>
      <c r="D1033" s="2">
        <v>-752.196</v>
      </c>
      <c r="E1033" s="3">
        <f t="shared" si="2"/>
        <v>0.005815212177</v>
      </c>
      <c r="F1033" s="1">
        <v>4.0</v>
      </c>
      <c r="I1033" s="3">
        <f t="shared" si="3"/>
        <v>0.00001938404059</v>
      </c>
      <c r="J1033">
        <f t="shared" si="4"/>
        <v>0.0001964598709</v>
      </c>
      <c r="K1033">
        <v>29.6</v>
      </c>
      <c r="L1033" s="4"/>
      <c r="M1033" t="s">
        <v>921</v>
      </c>
      <c r="N1033" t="s">
        <v>922</v>
      </c>
      <c r="P1033" s="1" t="s">
        <v>921</v>
      </c>
      <c r="Q1033" s="5"/>
      <c r="S1033" s="3">
        <f t="shared" si="42"/>
        <v>0.3425959868</v>
      </c>
      <c r="U1033" s="3">
        <f t="shared" si="27"/>
        <v>0.005815212177</v>
      </c>
      <c r="V1033" t="s">
        <v>443</v>
      </c>
      <c r="W1033" t="s">
        <v>38</v>
      </c>
      <c r="X1033" t="s">
        <v>923</v>
      </c>
      <c r="Y1033" s="11" t="s">
        <v>924</v>
      </c>
      <c r="AA1033" t="s">
        <v>925</v>
      </c>
      <c r="AB1033" s="1">
        <v>189.28</v>
      </c>
      <c r="AC1033">
        <v>2.0</v>
      </c>
      <c r="AD1033">
        <v>7.0</v>
      </c>
      <c r="AE1033">
        <f t="shared" si="28"/>
        <v>14</v>
      </c>
      <c r="AF1033">
        <f t="shared" si="29"/>
        <v>13.52</v>
      </c>
      <c r="AG1033" t="s">
        <v>926</v>
      </c>
      <c r="AH1033" s="11" t="s">
        <v>927</v>
      </c>
      <c r="AI1033" s="6">
        <v>261375.0</v>
      </c>
      <c r="AJ1033" s="7">
        <v>298.0</v>
      </c>
      <c r="AK1033" s="3">
        <f t="shared" si="30"/>
        <v>565798.8224</v>
      </c>
      <c r="AL1033" s="1">
        <f t="shared" si="9"/>
        <v>0.000008472306161</v>
      </c>
      <c r="AM1033" s="1">
        <v>139.0</v>
      </c>
      <c r="AN1033" s="1">
        <v>32.0</v>
      </c>
    </row>
    <row r="1034" ht="13.5" customHeight="1">
      <c r="A1034">
        <v>400.0</v>
      </c>
      <c r="C1034" s="6">
        <v>2.16164</v>
      </c>
      <c r="D1034" s="2">
        <v>-618.425</v>
      </c>
      <c r="E1034" s="3">
        <f t="shared" si="2"/>
        <v>0.007077024493</v>
      </c>
      <c r="F1034" s="1">
        <v>4.0</v>
      </c>
      <c r="I1034" s="3">
        <f t="shared" si="3"/>
        <v>0.00001769256123</v>
      </c>
      <c r="J1034">
        <f t="shared" si="4"/>
        <v>0.0005165711309</v>
      </c>
      <c r="K1034">
        <v>13.7</v>
      </c>
      <c r="L1034" s="4"/>
      <c r="M1034" t="s">
        <v>921</v>
      </c>
      <c r="N1034" t="s">
        <v>922</v>
      </c>
      <c r="P1034" s="1" t="s">
        <v>921</v>
      </c>
      <c r="Q1034" s="5"/>
      <c r="S1034" s="3">
        <f t="shared" si="42"/>
        <v>0.4626117207</v>
      </c>
      <c r="U1034" s="3">
        <f t="shared" si="27"/>
        <v>0.007077024493</v>
      </c>
      <c r="V1034" t="s">
        <v>443</v>
      </c>
      <c r="W1034" t="s">
        <v>38</v>
      </c>
      <c r="X1034" t="s">
        <v>923</v>
      </c>
      <c r="Y1034" s="11" t="s">
        <v>924</v>
      </c>
      <c r="AB1034" s="1">
        <v>189.28</v>
      </c>
      <c r="AC1034">
        <v>2.0</v>
      </c>
      <c r="AD1034">
        <v>7.0</v>
      </c>
      <c r="AE1034">
        <f t="shared" si="28"/>
        <v>14</v>
      </c>
      <c r="AF1034">
        <f t="shared" si="29"/>
        <v>13.52</v>
      </c>
      <c r="AG1034" t="s">
        <v>926</v>
      </c>
      <c r="AH1034" s="11" t="s">
        <v>927</v>
      </c>
      <c r="AI1034" s="6">
        <v>261375.0</v>
      </c>
      <c r="AJ1034" s="7">
        <v>298.0</v>
      </c>
      <c r="AK1034" s="3">
        <f t="shared" si="30"/>
        <v>382449.4806</v>
      </c>
      <c r="AL1034" s="1">
        <f t="shared" si="9"/>
        <v>0.00003295686419</v>
      </c>
      <c r="AM1034" s="1">
        <v>139.0</v>
      </c>
      <c r="AN1034" s="1">
        <v>32.0</v>
      </c>
    </row>
    <row r="1035" ht="13.5" customHeight="1">
      <c r="A1035">
        <v>700.0</v>
      </c>
      <c r="C1035" s="6">
        <v>0.0243757</v>
      </c>
      <c r="D1035" s="2">
        <v>-99.7041</v>
      </c>
      <c r="E1035" s="3">
        <f t="shared" si="2"/>
        <v>0.02854742752</v>
      </c>
      <c r="F1035" s="1">
        <v>4.0</v>
      </c>
      <c r="I1035" s="3">
        <f t="shared" si="3"/>
        <v>0.00004078203931</v>
      </c>
      <c r="J1035">
        <f t="shared" si="4"/>
        <v>0.006813228525</v>
      </c>
      <c r="K1035">
        <v>4.19</v>
      </c>
      <c r="L1035" s="4"/>
      <c r="M1035" t="s">
        <v>921</v>
      </c>
      <c r="N1035" t="s">
        <v>922</v>
      </c>
      <c r="P1035" s="1" t="s">
        <v>921</v>
      </c>
      <c r="Q1035" s="5"/>
      <c r="S1035" s="3">
        <f t="shared" si="42"/>
        <v>41.02446289</v>
      </c>
      <c r="U1035" s="3">
        <f t="shared" si="27"/>
        <v>0.02854742752</v>
      </c>
      <c r="V1035" t="s">
        <v>443</v>
      </c>
      <c r="W1035" t="s">
        <v>38</v>
      </c>
      <c r="X1035" t="s">
        <v>923</v>
      </c>
      <c r="Y1035" s="11" t="s">
        <v>924</v>
      </c>
      <c r="AB1035" s="1">
        <v>189.28</v>
      </c>
      <c r="AC1035">
        <v>2.0</v>
      </c>
      <c r="AD1035">
        <v>7.0</v>
      </c>
      <c r="AE1035">
        <f t="shared" si="28"/>
        <v>14</v>
      </c>
      <c r="AF1035">
        <f t="shared" si="29"/>
        <v>13.52</v>
      </c>
      <c r="AG1035" t="s">
        <v>926</v>
      </c>
      <c r="AH1035" s="11" t="s">
        <v>927</v>
      </c>
      <c r="AI1035" s="6">
        <v>261375.0</v>
      </c>
      <c r="AJ1035" s="7">
        <v>298.0</v>
      </c>
      <c r="AK1035" s="3">
        <f t="shared" si="30"/>
        <v>9940.907557</v>
      </c>
      <c r="AL1035" s="1">
        <f t="shared" si="9"/>
        <v>0.01672309848</v>
      </c>
      <c r="AM1035" s="1">
        <v>139.0</v>
      </c>
      <c r="AN1035" s="1">
        <v>32.0</v>
      </c>
    </row>
    <row r="1036" ht="13.5" customHeight="1">
      <c r="A1036">
        <v>1000.0</v>
      </c>
      <c r="C1036" s="6">
        <v>0.00158489</v>
      </c>
      <c r="D1036" s="2">
        <v>26.268</v>
      </c>
      <c r="E1036" s="3">
        <f t="shared" si="2"/>
        <v>0.04353663813</v>
      </c>
      <c r="F1036" s="1">
        <v>4.0</v>
      </c>
      <c r="I1036" s="3">
        <f t="shared" si="3"/>
        <v>0.00004353663813</v>
      </c>
      <c r="J1036">
        <f t="shared" si="4"/>
        <v>0.01104990815</v>
      </c>
      <c r="K1036">
        <v>3.94</v>
      </c>
      <c r="L1036" s="4"/>
      <c r="M1036" t="s">
        <v>921</v>
      </c>
      <c r="N1036" t="s">
        <v>922</v>
      </c>
      <c r="P1036" s="1" t="s">
        <v>921</v>
      </c>
      <c r="Q1036" s="5"/>
      <c r="S1036" s="3">
        <f t="shared" si="42"/>
        <v>630.9586154</v>
      </c>
      <c r="U1036" s="3">
        <f t="shared" si="27"/>
        <v>0.04353663813</v>
      </c>
      <c r="V1036" t="s">
        <v>443</v>
      </c>
      <c r="W1036" t="s">
        <v>38</v>
      </c>
      <c r="X1036" t="s">
        <v>923</v>
      </c>
      <c r="Y1036" s="11" t="s">
        <v>924</v>
      </c>
      <c r="AA1036" t="s">
        <v>925</v>
      </c>
      <c r="AB1036" s="1">
        <v>189.28</v>
      </c>
      <c r="AC1036">
        <v>2.0</v>
      </c>
      <c r="AD1036">
        <v>7.0</v>
      </c>
      <c r="AE1036">
        <f t="shared" si="28"/>
        <v>14</v>
      </c>
      <c r="AF1036">
        <f t="shared" si="29"/>
        <v>13.52</v>
      </c>
      <c r="AG1036" t="s">
        <v>926</v>
      </c>
      <c r="AH1036" s="11" t="s">
        <v>927</v>
      </c>
      <c r="AI1036" s="6">
        <v>261375.0</v>
      </c>
      <c r="AJ1036" s="7">
        <v>298.0</v>
      </c>
      <c r="AK1036" s="3">
        <f t="shared" si="30"/>
        <v>690.007824</v>
      </c>
      <c r="AL1036" s="1">
        <f t="shared" si="9"/>
        <v>0.3907459446</v>
      </c>
      <c r="AM1036" s="1">
        <v>139.0</v>
      </c>
      <c r="AN1036" s="1">
        <v>32.0</v>
      </c>
    </row>
    <row r="1037" ht="13.5" customHeight="1">
      <c r="A1037">
        <v>300.0</v>
      </c>
      <c r="C1037" s="6">
        <v>0.0594173</v>
      </c>
      <c r="D1037" s="2">
        <v>-249.392</v>
      </c>
      <c r="E1037" s="3">
        <f t="shared" si="2"/>
        <v>0.03140316187</v>
      </c>
      <c r="F1037" s="1">
        <v>4.0</v>
      </c>
      <c r="I1037" s="3">
        <f t="shared" si="3"/>
        <v>0.0001046772062</v>
      </c>
      <c r="J1037">
        <f t="shared" si="4"/>
        <v>0.003200811525</v>
      </c>
      <c r="K1037">
        <v>9.811</v>
      </c>
      <c r="L1037" s="4"/>
      <c r="M1037" t="s">
        <v>928</v>
      </c>
      <c r="N1037" t="s">
        <v>922</v>
      </c>
      <c r="P1037" s="1" t="s">
        <v>921</v>
      </c>
      <c r="Q1037" s="5"/>
      <c r="S1037" s="3">
        <f t="shared" si="42"/>
        <v>16.83011513</v>
      </c>
      <c r="U1037" s="3">
        <f t="shared" si="27"/>
        <v>0.03140316187</v>
      </c>
      <c r="V1037" t="s">
        <v>443</v>
      </c>
      <c r="W1037" t="s">
        <v>38</v>
      </c>
      <c r="X1037" t="s">
        <v>923</v>
      </c>
      <c r="Y1037" s="11" t="s">
        <v>924</v>
      </c>
      <c r="AB1037" s="1">
        <v>189.28</v>
      </c>
      <c r="AC1037">
        <v>2.0</v>
      </c>
      <c r="AD1037">
        <v>7.0</v>
      </c>
      <c r="AE1037">
        <f t="shared" si="28"/>
        <v>14</v>
      </c>
      <c r="AF1037">
        <f t="shared" si="29"/>
        <v>13.52</v>
      </c>
      <c r="AG1037" t="s">
        <v>926</v>
      </c>
      <c r="AH1037" s="11" t="s">
        <v>927</v>
      </c>
      <c r="AI1037" s="6">
        <v>261375.0</v>
      </c>
      <c r="AJ1037" s="7">
        <v>298.0</v>
      </c>
      <c r="AK1037" s="3">
        <f t="shared" si="30"/>
        <v>62196.36966</v>
      </c>
      <c r="AL1037" s="1">
        <f t="shared" si="9"/>
        <v>0.001255697103</v>
      </c>
      <c r="AM1037" s="1">
        <v>139.0</v>
      </c>
      <c r="AN1037" s="1">
        <v>32.0</v>
      </c>
    </row>
    <row r="1038" ht="13.5" customHeight="1">
      <c r="A1038">
        <v>400.0</v>
      </c>
      <c r="C1038" s="6">
        <v>0.038248</v>
      </c>
      <c r="D1038" s="2">
        <v>-182.676</v>
      </c>
      <c r="E1038" s="3">
        <f t="shared" si="2"/>
        <v>0.03489910163</v>
      </c>
      <c r="F1038" s="1">
        <v>4.0</v>
      </c>
      <c r="I1038" s="3">
        <f t="shared" si="3"/>
        <v>0.00008724775407</v>
      </c>
      <c r="J1038">
        <f t="shared" si="4"/>
        <v>0.004346089866</v>
      </c>
      <c r="K1038">
        <v>8.03</v>
      </c>
      <c r="L1038" s="4"/>
      <c r="M1038" t="s">
        <v>928</v>
      </c>
      <c r="N1038" t="s">
        <v>922</v>
      </c>
      <c r="P1038" s="1" t="s">
        <v>921</v>
      </c>
      <c r="Q1038" s="5"/>
      <c r="S1038" s="3">
        <f t="shared" si="42"/>
        <v>26.14515792</v>
      </c>
      <c r="U1038" s="3">
        <f t="shared" si="27"/>
        <v>0.03489910163</v>
      </c>
      <c r="V1038" t="s">
        <v>443</v>
      </c>
      <c r="W1038" t="s">
        <v>38</v>
      </c>
      <c r="X1038" t="s">
        <v>923</v>
      </c>
      <c r="Y1038" s="11" t="s">
        <v>924</v>
      </c>
      <c r="AA1038" t="s">
        <v>929</v>
      </c>
      <c r="AB1038" s="1">
        <v>189.28</v>
      </c>
      <c r="AC1038">
        <v>2.0</v>
      </c>
      <c r="AD1038">
        <v>7.0</v>
      </c>
      <c r="AE1038">
        <f t="shared" si="28"/>
        <v>14</v>
      </c>
      <c r="AF1038">
        <f t="shared" si="29"/>
        <v>13.52</v>
      </c>
      <c r="AG1038" t="s">
        <v>926</v>
      </c>
      <c r="AH1038" s="11" t="s">
        <v>927</v>
      </c>
      <c r="AI1038" s="6">
        <v>261375.0</v>
      </c>
      <c r="AJ1038" s="7">
        <v>298.0</v>
      </c>
      <c r="AK1038" s="3">
        <f t="shared" si="30"/>
        <v>33370.52098</v>
      </c>
      <c r="AL1038" s="1">
        <f t="shared" si="9"/>
        <v>0.003177792544</v>
      </c>
      <c r="AM1038" s="1">
        <v>139.0</v>
      </c>
      <c r="AN1038" s="1">
        <v>32.0</v>
      </c>
    </row>
    <row r="1039" ht="13.5" customHeight="1">
      <c r="A1039">
        <v>700.0</v>
      </c>
      <c r="C1039" s="6">
        <v>0.0216164</v>
      </c>
      <c r="D1039" s="2">
        <v>-98.5041</v>
      </c>
      <c r="E1039" s="3">
        <f t="shared" si="2"/>
        <v>0.03142123759</v>
      </c>
      <c r="F1039" s="1">
        <v>4.0</v>
      </c>
      <c r="I1039" s="3">
        <f t="shared" si="3"/>
        <v>0.00004488748227</v>
      </c>
      <c r="J1039">
        <f t="shared" si="4"/>
        <v>0.005984997636</v>
      </c>
      <c r="K1039">
        <v>5.25</v>
      </c>
      <c r="L1039" s="4"/>
      <c r="M1039" t="s">
        <v>928</v>
      </c>
      <c r="N1039" t="s">
        <v>922</v>
      </c>
      <c r="P1039" s="1" t="s">
        <v>921</v>
      </c>
      <c r="Q1039" s="5"/>
      <c r="S1039" s="3">
        <f t="shared" si="42"/>
        <v>46.26117207</v>
      </c>
      <c r="U1039" s="3">
        <f t="shared" si="27"/>
        <v>0.03142123759</v>
      </c>
      <c r="V1039" t="s">
        <v>443</v>
      </c>
      <c r="W1039" t="s">
        <v>38</v>
      </c>
      <c r="X1039" t="s">
        <v>923</v>
      </c>
      <c r="Y1039" s="11" t="s">
        <v>924</v>
      </c>
      <c r="AB1039" s="1">
        <v>189.28</v>
      </c>
      <c r="AC1039">
        <v>2.0</v>
      </c>
      <c r="AD1039">
        <v>7.0</v>
      </c>
      <c r="AE1039">
        <f t="shared" si="28"/>
        <v>14</v>
      </c>
      <c r="AF1039">
        <f t="shared" si="29"/>
        <v>13.52</v>
      </c>
      <c r="AG1039" t="s">
        <v>926</v>
      </c>
      <c r="AH1039" s="11" t="s">
        <v>927</v>
      </c>
      <c r="AI1039" s="6">
        <v>261375.0</v>
      </c>
      <c r="AJ1039" s="7">
        <v>298.0</v>
      </c>
      <c r="AK1039" s="3">
        <f t="shared" si="30"/>
        <v>9703.057717</v>
      </c>
      <c r="AL1039" s="1">
        <f t="shared" si="9"/>
        <v>0.01505030131</v>
      </c>
      <c r="AM1039" s="1">
        <v>139.0</v>
      </c>
      <c r="AN1039" s="1">
        <v>32.0</v>
      </c>
    </row>
    <row r="1040" ht="13.5" customHeight="1">
      <c r="A1040">
        <v>1000.0</v>
      </c>
      <c r="C1040" s="6">
        <v>0.0229546</v>
      </c>
      <c r="D1040" s="2">
        <v>-82.6705</v>
      </c>
      <c r="E1040" s="3">
        <f t="shared" si="2"/>
        <v>0.02977360342</v>
      </c>
      <c r="F1040" s="1">
        <v>4.0</v>
      </c>
      <c r="I1040" s="3">
        <f t="shared" si="3"/>
        <v>0.00002977360342</v>
      </c>
      <c r="J1040">
        <f t="shared" si="4"/>
        <v>0.00763034429</v>
      </c>
      <c r="K1040">
        <v>3.902</v>
      </c>
      <c r="L1040" s="4"/>
      <c r="M1040" t="s">
        <v>928</v>
      </c>
      <c r="N1040" t="s">
        <v>922</v>
      </c>
      <c r="P1040" s="1" t="s">
        <v>921</v>
      </c>
      <c r="Q1040" s="5"/>
      <c r="S1040" s="3">
        <f t="shared" si="42"/>
        <v>43.56425292</v>
      </c>
      <c r="U1040" s="3">
        <f t="shared" si="27"/>
        <v>0.02977360342</v>
      </c>
      <c r="V1040" t="s">
        <v>443</v>
      </c>
      <c r="W1040" t="s">
        <v>38</v>
      </c>
      <c r="X1040" t="s">
        <v>923</v>
      </c>
      <c r="Y1040" s="11" t="s">
        <v>924</v>
      </c>
      <c r="AA1040" t="s">
        <v>930</v>
      </c>
      <c r="AB1040" s="1">
        <v>189.28</v>
      </c>
      <c r="AC1040">
        <v>2.0</v>
      </c>
      <c r="AD1040">
        <v>7.0</v>
      </c>
      <c r="AE1040">
        <f t="shared" si="28"/>
        <v>14</v>
      </c>
      <c r="AF1040">
        <f t="shared" si="29"/>
        <v>13.52</v>
      </c>
      <c r="AG1040" t="s">
        <v>926</v>
      </c>
      <c r="AH1040" s="11" t="s">
        <v>927</v>
      </c>
      <c r="AI1040" s="6">
        <v>261375.0</v>
      </c>
      <c r="AJ1040" s="7">
        <v>298.0</v>
      </c>
      <c r="AK1040" s="3">
        <f t="shared" si="30"/>
        <v>6834.41157</v>
      </c>
      <c r="AL1040" s="1">
        <f t="shared" si="9"/>
        <v>0.02724161382</v>
      </c>
      <c r="AM1040" s="1">
        <v>139.0</v>
      </c>
      <c r="AN1040" s="1">
        <v>32.0</v>
      </c>
    </row>
    <row r="1041" ht="13.5" customHeight="1">
      <c r="A1041">
        <v>300.0</v>
      </c>
      <c r="C1041" s="6">
        <v>0.189785</v>
      </c>
      <c r="D1041" s="2">
        <v>-343.219</v>
      </c>
      <c r="E1041" s="3">
        <f t="shared" si="2"/>
        <v>0.01862095771</v>
      </c>
      <c r="F1041" s="1">
        <v>4.0</v>
      </c>
      <c r="I1041" s="3">
        <f t="shared" si="3"/>
        <v>0.00006206985903</v>
      </c>
      <c r="J1041">
        <f t="shared" si="4"/>
        <v>0.001088944895</v>
      </c>
      <c r="K1041">
        <v>17.1</v>
      </c>
      <c r="L1041" s="4"/>
      <c r="M1041" t="s">
        <v>931</v>
      </c>
      <c r="N1041" t="s">
        <v>922</v>
      </c>
      <c r="P1041" s="1" t="s">
        <v>921</v>
      </c>
      <c r="Q1041" s="5"/>
      <c r="S1041" s="3">
        <f t="shared" si="42"/>
        <v>5.26912032</v>
      </c>
      <c r="U1041" s="3">
        <f t="shared" si="27"/>
        <v>0.01862095771</v>
      </c>
      <c r="V1041" t="s">
        <v>443</v>
      </c>
      <c r="W1041" t="s">
        <v>38</v>
      </c>
      <c r="X1041" t="s">
        <v>923</v>
      </c>
      <c r="Y1041" s="11" t="s">
        <v>924</v>
      </c>
      <c r="AA1041" t="s">
        <v>925</v>
      </c>
      <c r="AB1041" s="1">
        <v>189.28</v>
      </c>
      <c r="AC1041">
        <v>2.0</v>
      </c>
      <c r="AD1041">
        <v>7.0</v>
      </c>
      <c r="AE1041">
        <f t="shared" si="28"/>
        <v>14</v>
      </c>
      <c r="AF1041">
        <f t="shared" si="29"/>
        <v>13.52</v>
      </c>
      <c r="AG1041" t="s">
        <v>926</v>
      </c>
      <c r="AH1041" s="11" t="s">
        <v>927</v>
      </c>
      <c r="AI1041" s="6">
        <v>261375.0</v>
      </c>
      <c r="AJ1041" s="7">
        <v>298.0</v>
      </c>
      <c r="AK1041" s="3">
        <f t="shared" si="30"/>
        <v>117799.282</v>
      </c>
      <c r="AL1041" s="1">
        <f t="shared" si="9"/>
        <v>0.000225555326</v>
      </c>
      <c r="AM1041" s="1">
        <v>139.0</v>
      </c>
      <c r="AN1041" s="1">
        <v>32.0</v>
      </c>
    </row>
    <row r="1042" ht="13.5" customHeight="1">
      <c r="A1042">
        <v>400.0</v>
      </c>
      <c r="C1042" s="6">
        <v>0.140548</v>
      </c>
      <c r="D1042" s="2">
        <v>-294.38</v>
      </c>
      <c r="E1042" s="3">
        <f t="shared" si="2"/>
        <v>0.02466334189</v>
      </c>
      <c r="F1042" s="1">
        <v>4.0</v>
      </c>
      <c r="I1042" s="3">
        <f t="shared" si="3"/>
        <v>0.00006165835473</v>
      </c>
      <c r="J1042">
        <f t="shared" si="4"/>
        <v>0.002221922693</v>
      </c>
      <c r="K1042">
        <v>11.1</v>
      </c>
      <c r="L1042" s="4"/>
      <c r="M1042" t="s">
        <v>931</v>
      </c>
      <c r="N1042" t="s">
        <v>922</v>
      </c>
      <c r="P1042" s="1" t="s">
        <v>921</v>
      </c>
      <c r="Q1042" s="5"/>
      <c r="S1042" s="3">
        <f t="shared" si="42"/>
        <v>7.115006973</v>
      </c>
      <c r="U1042" s="3">
        <f t="shared" si="27"/>
        <v>0.02466334189</v>
      </c>
      <c r="V1042" t="s">
        <v>443</v>
      </c>
      <c r="W1042" t="s">
        <v>38</v>
      </c>
      <c r="X1042" t="s">
        <v>923</v>
      </c>
      <c r="Y1042" s="11" t="s">
        <v>924</v>
      </c>
      <c r="AB1042" s="1">
        <v>189.28</v>
      </c>
      <c r="AC1042">
        <v>2.0</v>
      </c>
      <c r="AD1042">
        <v>7.0</v>
      </c>
      <c r="AE1042">
        <f t="shared" si="28"/>
        <v>14</v>
      </c>
      <c r="AF1042">
        <f t="shared" si="29"/>
        <v>13.52</v>
      </c>
      <c r="AG1042" t="s">
        <v>926</v>
      </c>
      <c r="AH1042" s="11" t="s">
        <v>927</v>
      </c>
      <c r="AI1042" s="6">
        <v>261375.0</v>
      </c>
      <c r="AJ1042" s="7">
        <v>298.0</v>
      </c>
      <c r="AK1042" s="3">
        <f t="shared" si="30"/>
        <v>86659.5844</v>
      </c>
      <c r="AL1042" s="1">
        <f t="shared" si="9"/>
        <v>0.0006256078203</v>
      </c>
      <c r="AM1042" s="1">
        <v>139.0</v>
      </c>
      <c r="AN1042" s="1">
        <v>32.0</v>
      </c>
    </row>
    <row r="1043" ht="13.5" customHeight="1">
      <c r="A1043">
        <v>700.0</v>
      </c>
      <c r="C1043" s="6">
        <v>0.0763148</v>
      </c>
      <c r="D1043" s="2">
        <v>-175.632</v>
      </c>
      <c r="E1043" s="3">
        <f t="shared" si="2"/>
        <v>0.02829414425</v>
      </c>
      <c r="F1043" s="1">
        <v>4.0</v>
      </c>
      <c r="I1043" s="3">
        <f t="shared" si="3"/>
        <v>0.00004042020607</v>
      </c>
      <c r="J1043">
        <f t="shared" si="4"/>
        <v>0.005420334148</v>
      </c>
      <c r="K1043">
        <v>5.22</v>
      </c>
      <c r="L1043" s="4"/>
      <c r="M1043" t="s">
        <v>931</v>
      </c>
      <c r="N1043" t="s">
        <v>922</v>
      </c>
      <c r="P1043" s="1" t="s">
        <v>921</v>
      </c>
      <c r="Q1043" s="5"/>
      <c r="S1043" s="3">
        <f t="shared" si="42"/>
        <v>13.10361817</v>
      </c>
      <c r="U1043" s="3">
        <f t="shared" si="27"/>
        <v>0.02829414425</v>
      </c>
      <c r="V1043" t="s">
        <v>443</v>
      </c>
      <c r="W1043" t="s">
        <v>38</v>
      </c>
      <c r="X1043" t="s">
        <v>923</v>
      </c>
      <c r="Y1043" s="11" t="s">
        <v>924</v>
      </c>
      <c r="AB1043" s="1">
        <v>189.28</v>
      </c>
      <c r="AC1043">
        <v>2.0</v>
      </c>
      <c r="AD1043">
        <v>7.0</v>
      </c>
      <c r="AE1043">
        <f t="shared" si="28"/>
        <v>14</v>
      </c>
      <c r="AF1043">
        <f t="shared" si="29"/>
        <v>13.52</v>
      </c>
      <c r="AG1043" t="s">
        <v>926</v>
      </c>
      <c r="AH1043" s="11" t="s">
        <v>927</v>
      </c>
      <c r="AI1043" s="6">
        <v>261375.0</v>
      </c>
      <c r="AJ1043" s="7">
        <v>298.0</v>
      </c>
      <c r="AK1043" s="3">
        <f t="shared" si="30"/>
        <v>30846.59942</v>
      </c>
      <c r="AL1043" s="1">
        <f t="shared" si="9"/>
        <v>0.00428754403</v>
      </c>
      <c r="AM1043" s="1">
        <v>139.0</v>
      </c>
      <c r="AN1043" s="1">
        <v>32.0</v>
      </c>
    </row>
    <row r="1044" ht="13.5" customHeight="1">
      <c r="A1044">
        <v>1000.0</v>
      </c>
      <c r="C1044" s="6">
        <v>0.0371163</v>
      </c>
      <c r="D1044" s="2">
        <v>-63.6816</v>
      </c>
      <c r="E1044" s="3">
        <f t="shared" si="2"/>
        <v>0.01092605184</v>
      </c>
      <c r="F1044" s="1">
        <v>4.0</v>
      </c>
      <c r="I1044" s="3">
        <f t="shared" si="3"/>
        <v>0.00001092605184</v>
      </c>
      <c r="J1044">
        <f t="shared" si="4"/>
        <v>0.003009931636</v>
      </c>
      <c r="K1044">
        <v>3.63</v>
      </c>
      <c r="L1044" s="4"/>
      <c r="M1044" t="s">
        <v>931</v>
      </c>
      <c r="N1044" t="s">
        <v>922</v>
      </c>
      <c r="P1044" s="1" t="s">
        <v>921</v>
      </c>
      <c r="Q1044" s="5"/>
      <c r="S1044" s="3">
        <f t="shared" si="42"/>
        <v>26.9423407</v>
      </c>
      <c r="U1044" s="3">
        <f t="shared" si="27"/>
        <v>0.01092605184</v>
      </c>
      <c r="V1044" t="s">
        <v>443</v>
      </c>
      <c r="W1044" t="s">
        <v>38</v>
      </c>
      <c r="X1044" t="s">
        <v>923</v>
      </c>
      <c r="Y1044" s="11" t="s">
        <v>924</v>
      </c>
      <c r="AA1044" t="s">
        <v>930</v>
      </c>
      <c r="AB1044" s="1">
        <v>189.28</v>
      </c>
      <c r="AC1044">
        <v>2.0</v>
      </c>
      <c r="AD1044">
        <v>7.0</v>
      </c>
      <c r="AE1044">
        <f t="shared" si="28"/>
        <v>14</v>
      </c>
      <c r="AF1044">
        <f t="shared" si="29"/>
        <v>13.52</v>
      </c>
      <c r="AG1044" t="s">
        <v>926</v>
      </c>
      <c r="AH1044" s="11" t="s">
        <v>927</v>
      </c>
      <c r="AI1044" s="6">
        <v>261375.0</v>
      </c>
      <c r="AJ1044" s="7">
        <v>298.0</v>
      </c>
      <c r="AK1044" s="3">
        <f t="shared" si="30"/>
        <v>4055.346179</v>
      </c>
      <c r="AL1044" s="1">
        <f t="shared" si="9"/>
        <v>0.01811000311</v>
      </c>
      <c r="AM1044" s="1">
        <v>139.0</v>
      </c>
      <c r="AN1044" s="1">
        <v>32.0</v>
      </c>
    </row>
    <row r="1045" ht="13.5" customHeight="1">
      <c r="A1045">
        <v>300.0</v>
      </c>
      <c r="C1045" s="6">
        <v>5.3E-4</v>
      </c>
      <c r="D1045" s="2">
        <v>-45.0</v>
      </c>
      <c r="E1045" s="3">
        <f t="shared" si="2"/>
        <v>0.1146226415</v>
      </c>
      <c r="F1045" s="1">
        <v>9.0</v>
      </c>
      <c r="I1045" s="3">
        <f t="shared" si="3"/>
        <v>0.0003820754717</v>
      </c>
      <c r="J1045">
        <f t="shared" si="4"/>
        <v>0.04771966757</v>
      </c>
      <c r="K1045">
        <v>2.402</v>
      </c>
      <c r="L1045" s="4" t="s">
        <v>932</v>
      </c>
      <c r="M1045" t="s">
        <v>933</v>
      </c>
      <c r="N1045" t="s">
        <v>934</v>
      </c>
      <c r="P1045" s="1" t="s">
        <v>935</v>
      </c>
      <c r="Q1045" s="5"/>
      <c r="S1045" s="3">
        <f t="shared" si="42"/>
        <v>1886.792453</v>
      </c>
      <c r="U1045" s="3">
        <f t="shared" si="27"/>
        <v>0.1146226415</v>
      </c>
      <c r="V1045" t="s">
        <v>521</v>
      </c>
      <c r="W1045" t="s">
        <v>38</v>
      </c>
      <c r="X1045" s="4" t="s">
        <v>936</v>
      </c>
      <c r="Y1045" s="11" t="s">
        <v>937</v>
      </c>
      <c r="AB1045" s="1">
        <v>893.06</v>
      </c>
      <c r="AC1045">
        <v>4.0</v>
      </c>
      <c r="AD1045">
        <v>7.0</v>
      </c>
      <c r="AE1045">
        <f t="shared" si="28"/>
        <v>28</v>
      </c>
      <c r="AF1045">
        <f t="shared" si="29"/>
        <v>31.895</v>
      </c>
      <c r="AG1045" t="s">
        <v>938</v>
      </c>
      <c r="AH1045" s="11" t="s">
        <v>939</v>
      </c>
      <c r="AI1045" s="6">
        <v>642048.0</v>
      </c>
      <c r="AJ1045" s="7">
        <v>300.0</v>
      </c>
      <c r="AK1045" s="3">
        <f t="shared" si="30"/>
        <v>2025</v>
      </c>
      <c r="AL1045" s="1">
        <f t="shared" si="9"/>
        <v>0.5749925377</v>
      </c>
      <c r="AM1045" s="1">
        <v>220.0</v>
      </c>
      <c r="AN1045" s="1">
        <v>48.0</v>
      </c>
    </row>
    <row r="1046" ht="13.5" customHeight="1">
      <c r="A1046">
        <v>400.0</v>
      </c>
      <c r="C1046" s="6">
        <v>5.89E-4</v>
      </c>
      <c r="D1046" s="2">
        <v>-46.6</v>
      </c>
      <c r="E1046" s="3">
        <f t="shared" si="2"/>
        <v>0.1474743633</v>
      </c>
      <c r="F1046" s="1">
        <v>9.0</v>
      </c>
      <c r="I1046" s="3">
        <f t="shared" si="3"/>
        <v>0.0003686859083</v>
      </c>
      <c r="J1046">
        <f t="shared" si="4"/>
        <v>0.05716060594</v>
      </c>
      <c r="K1046">
        <v>2.58</v>
      </c>
      <c r="L1046" s="4" t="s">
        <v>932</v>
      </c>
      <c r="M1046" t="s">
        <v>933</v>
      </c>
      <c r="N1046" t="s">
        <v>934</v>
      </c>
      <c r="P1046" s="1" t="s">
        <v>935</v>
      </c>
      <c r="Q1046" s="5"/>
      <c r="S1046" s="3">
        <f t="shared" si="42"/>
        <v>1697.792869</v>
      </c>
      <c r="U1046" s="3">
        <f t="shared" si="27"/>
        <v>0.1474743633</v>
      </c>
      <c r="V1046" t="s">
        <v>521</v>
      </c>
      <c r="W1046" t="s">
        <v>38</v>
      </c>
      <c r="X1046" s="4" t="s">
        <v>936</v>
      </c>
      <c r="Y1046" s="11" t="s">
        <v>937</v>
      </c>
      <c r="AB1046" s="1">
        <v>893.06</v>
      </c>
      <c r="AC1046">
        <v>4.0</v>
      </c>
      <c r="AD1046">
        <v>7.0</v>
      </c>
      <c r="AE1046">
        <f t="shared" si="28"/>
        <v>28</v>
      </c>
      <c r="AF1046">
        <f t="shared" si="29"/>
        <v>31.895</v>
      </c>
      <c r="AG1046" t="s">
        <v>938</v>
      </c>
      <c r="AH1046" s="11" t="s">
        <v>939</v>
      </c>
      <c r="AI1046" s="6">
        <v>642048.0</v>
      </c>
      <c r="AJ1046" s="7">
        <v>300.0</v>
      </c>
      <c r="AK1046" s="3">
        <f t="shared" si="30"/>
        <v>2171.56</v>
      </c>
      <c r="AL1046" s="1">
        <f t="shared" si="9"/>
        <v>0.6422658296</v>
      </c>
      <c r="AM1046" s="1">
        <v>220.0</v>
      </c>
      <c r="AN1046" s="1">
        <v>48.0</v>
      </c>
    </row>
    <row r="1047" ht="13.5" customHeight="1">
      <c r="A1047">
        <v>700.0</v>
      </c>
      <c r="C1047" s="6">
        <v>8.02E-4</v>
      </c>
      <c r="D1047" s="2">
        <v>-67.6</v>
      </c>
      <c r="E1047" s="3">
        <f t="shared" si="2"/>
        <v>0.3988568579</v>
      </c>
      <c r="F1047" s="1">
        <v>9.0</v>
      </c>
      <c r="I1047" s="3">
        <f t="shared" si="3"/>
        <v>0.0005697955112</v>
      </c>
      <c r="J1047">
        <f t="shared" si="4"/>
        <v>0.1466385507</v>
      </c>
      <c r="K1047">
        <v>2.72</v>
      </c>
      <c r="L1047" s="4" t="s">
        <v>932</v>
      </c>
      <c r="M1047" t="s">
        <v>933</v>
      </c>
      <c r="N1047" t="s">
        <v>934</v>
      </c>
      <c r="P1047" s="1" t="s">
        <v>935</v>
      </c>
      <c r="Q1047" s="5"/>
      <c r="S1047" s="3">
        <f t="shared" si="42"/>
        <v>1246.882793</v>
      </c>
      <c r="U1047" s="3">
        <f t="shared" si="27"/>
        <v>0.3988568579</v>
      </c>
      <c r="V1047" t="s">
        <v>521</v>
      </c>
      <c r="W1047" t="s">
        <v>38</v>
      </c>
      <c r="X1047" s="4" t="s">
        <v>936</v>
      </c>
      <c r="Y1047" s="11" t="s">
        <v>937</v>
      </c>
      <c r="AB1047" s="1">
        <v>893.06</v>
      </c>
      <c r="AC1047">
        <v>4.0</v>
      </c>
      <c r="AD1047">
        <v>7.0</v>
      </c>
      <c r="AE1047">
        <f t="shared" si="28"/>
        <v>28</v>
      </c>
      <c r="AF1047">
        <f t="shared" si="29"/>
        <v>31.895</v>
      </c>
      <c r="AG1047" t="s">
        <v>938</v>
      </c>
      <c r="AH1047" s="11" t="s">
        <v>939</v>
      </c>
      <c r="AI1047" s="6">
        <v>642048.0</v>
      </c>
      <c r="AJ1047" s="7">
        <v>300.0</v>
      </c>
      <c r="AK1047" s="3">
        <f t="shared" si="30"/>
        <v>4569.76</v>
      </c>
      <c r="AL1047" s="1">
        <f t="shared" si="9"/>
        <v>0.782969048</v>
      </c>
      <c r="AM1047" s="1">
        <v>220.0</v>
      </c>
      <c r="AN1047" s="1">
        <v>48.0</v>
      </c>
    </row>
    <row r="1048" ht="13.5" customHeight="1">
      <c r="A1048">
        <v>1000.0</v>
      </c>
      <c r="C1048" s="6">
        <v>0.00103</v>
      </c>
      <c r="D1048" s="2">
        <v>-87.8</v>
      </c>
      <c r="E1048" s="3">
        <f t="shared" si="2"/>
        <v>0.748431068</v>
      </c>
      <c r="F1048" s="1">
        <v>9.0</v>
      </c>
      <c r="I1048" s="3">
        <f t="shared" si="3"/>
        <v>0.000748431068</v>
      </c>
      <c r="J1048">
        <f t="shared" si="4"/>
        <v>0.2813650631</v>
      </c>
      <c r="K1048">
        <v>2.66</v>
      </c>
      <c r="L1048" s="4" t="s">
        <v>932</v>
      </c>
      <c r="M1048" t="s">
        <v>933</v>
      </c>
      <c r="N1048" t="s">
        <v>934</v>
      </c>
      <c r="P1048" s="1" t="s">
        <v>935</v>
      </c>
      <c r="Q1048" s="5"/>
      <c r="S1048" s="3">
        <f t="shared" si="42"/>
        <v>970.8737864</v>
      </c>
      <c r="U1048" s="3">
        <f t="shared" si="27"/>
        <v>0.748431068</v>
      </c>
      <c r="V1048" t="s">
        <v>521</v>
      </c>
      <c r="W1048" t="s">
        <v>38</v>
      </c>
      <c r="X1048" s="4" t="s">
        <v>936</v>
      </c>
      <c r="Y1048" s="11" t="s">
        <v>937</v>
      </c>
      <c r="AB1048" s="1">
        <v>893.06</v>
      </c>
      <c r="AC1048">
        <v>4.0</v>
      </c>
      <c r="AD1048">
        <v>7.0</v>
      </c>
      <c r="AE1048">
        <f t="shared" si="28"/>
        <v>28</v>
      </c>
      <c r="AF1048">
        <f t="shared" si="29"/>
        <v>31.895</v>
      </c>
      <c r="AG1048" t="s">
        <v>938</v>
      </c>
      <c r="AH1048" s="11" t="s">
        <v>939</v>
      </c>
      <c r="AI1048" s="6">
        <v>642048.0</v>
      </c>
      <c r="AJ1048" s="7">
        <v>300.0</v>
      </c>
      <c r="AK1048" s="3">
        <f t="shared" si="30"/>
        <v>7708.84</v>
      </c>
      <c r="AL1048" s="1">
        <f t="shared" si="9"/>
        <v>0.8905759544</v>
      </c>
      <c r="AM1048" s="1">
        <v>220.0</v>
      </c>
      <c r="AN1048" s="1">
        <v>48.0</v>
      </c>
    </row>
    <row r="1049" ht="13.5" customHeight="1">
      <c r="A1049">
        <v>300.0</v>
      </c>
      <c r="C1049" s="6">
        <v>0.0011</v>
      </c>
      <c r="D1049" s="2">
        <v>-53.0</v>
      </c>
      <c r="E1049" s="3">
        <f t="shared" si="2"/>
        <v>0.07660909091</v>
      </c>
      <c r="F1049" s="1">
        <v>9.0</v>
      </c>
      <c r="I1049" s="3">
        <f t="shared" si="3"/>
        <v>0.0002553636364</v>
      </c>
      <c r="J1049">
        <f t="shared" si="4"/>
        <v>0.03737028825</v>
      </c>
      <c r="K1049">
        <v>2.05</v>
      </c>
      <c r="L1049" s="4" t="s">
        <v>940</v>
      </c>
      <c r="M1049" t="s">
        <v>941</v>
      </c>
      <c r="N1049" t="s">
        <v>934</v>
      </c>
      <c r="P1049" s="1" t="s">
        <v>935</v>
      </c>
      <c r="Q1049" s="5"/>
      <c r="S1049" s="3">
        <f t="shared" si="42"/>
        <v>909.0909091</v>
      </c>
      <c r="U1049" s="3">
        <f t="shared" si="27"/>
        <v>0.07660909091</v>
      </c>
      <c r="V1049" t="s">
        <v>521</v>
      </c>
      <c r="W1049" t="s">
        <v>38</v>
      </c>
      <c r="X1049" s="4" t="s">
        <v>936</v>
      </c>
      <c r="Y1049" s="11" t="s">
        <v>937</v>
      </c>
      <c r="AB1049" s="1">
        <v>893.06</v>
      </c>
      <c r="AC1049">
        <v>4.0</v>
      </c>
      <c r="AD1049">
        <v>7.0</v>
      </c>
      <c r="AE1049">
        <f t="shared" si="28"/>
        <v>28</v>
      </c>
      <c r="AF1049">
        <f t="shared" si="29"/>
        <v>31.895</v>
      </c>
      <c r="AG1049" t="s">
        <v>938</v>
      </c>
      <c r="AH1049" s="11" t="s">
        <v>939</v>
      </c>
      <c r="AI1049" s="6">
        <v>642048.0</v>
      </c>
      <c r="AJ1049" s="7">
        <v>300.0</v>
      </c>
      <c r="AK1049" s="3">
        <f t="shared" si="30"/>
        <v>2809</v>
      </c>
      <c r="AL1049" s="1">
        <f t="shared" si="9"/>
        <v>0.3246119734</v>
      </c>
      <c r="AM1049" s="1">
        <v>220.0</v>
      </c>
      <c r="AN1049" s="1">
        <v>48.0</v>
      </c>
    </row>
    <row r="1050" ht="13.5" customHeight="1">
      <c r="A1050">
        <v>400.0</v>
      </c>
      <c r="C1050" s="6">
        <v>0.00137</v>
      </c>
      <c r="D1050" s="2">
        <v>-58.0</v>
      </c>
      <c r="E1050" s="3">
        <f t="shared" si="2"/>
        <v>0.0982189781</v>
      </c>
      <c r="F1050" s="1">
        <v>9.0</v>
      </c>
      <c r="I1050" s="3">
        <f t="shared" si="3"/>
        <v>0.0002455474453</v>
      </c>
      <c r="J1050">
        <f t="shared" si="4"/>
        <v>0.04767911558</v>
      </c>
      <c r="K1050">
        <v>2.06</v>
      </c>
      <c r="L1050" s="4" t="s">
        <v>940</v>
      </c>
      <c r="M1050" t="s">
        <v>941</v>
      </c>
      <c r="N1050" t="s">
        <v>934</v>
      </c>
      <c r="P1050" s="1" t="s">
        <v>935</v>
      </c>
      <c r="Q1050" s="5"/>
      <c r="S1050" s="3">
        <f t="shared" si="42"/>
        <v>729.9270073</v>
      </c>
      <c r="U1050" s="3">
        <f t="shared" si="27"/>
        <v>0.0982189781</v>
      </c>
      <c r="V1050" t="s">
        <v>521</v>
      </c>
      <c r="W1050" t="s">
        <v>38</v>
      </c>
      <c r="X1050" s="4" t="s">
        <v>936</v>
      </c>
      <c r="Y1050" s="11" t="s">
        <v>937</v>
      </c>
      <c r="AB1050" s="1">
        <v>893.06</v>
      </c>
      <c r="AC1050">
        <v>4.0</v>
      </c>
      <c r="AD1050">
        <v>7.0</v>
      </c>
      <c r="AE1050">
        <f t="shared" si="28"/>
        <v>28</v>
      </c>
      <c r="AF1050">
        <f t="shared" si="29"/>
        <v>31.895</v>
      </c>
      <c r="AG1050" t="s">
        <v>938</v>
      </c>
      <c r="AH1050" s="11" t="s">
        <v>939</v>
      </c>
      <c r="AI1050" s="6">
        <v>642048.0</v>
      </c>
      <c r="AJ1050" s="7">
        <v>300.0</v>
      </c>
      <c r="AK1050" s="3">
        <f t="shared" si="30"/>
        <v>3364</v>
      </c>
      <c r="AL1050" s="1">
        <f t="shared" si="9"/>
        <v>0.3458294947</v>
      </c>
      <c r="AM1050" s="1">
        <v>220.0</v>
      </c>
      <c r="AN1050" s="1">
        <v>48.0</v>
      </c>
    </row>
    <row r="1051" ht="13.5" customHeight="1">
      <c r="A1051">
        <v>700.0</v>
      </c>
      <c r="C1051" s="6">
        <v>0.00187</v>
      </c>
      <c r="D1051" s="2">
        <v>-87.2</v>
      </c>
      <c r="E1051" s="3">
        <f t="shared" si="2"/>
        <v>0.2846357219</v>
      </c>
      <c r="F1051" s="1">
        <v>9.0</v>
      </c>
      <c r="I1051" s="3">
        <f t="shared" si="3"/>
        <v>0.0004066224599</v>
      </c>
      <c r="J1051">
        <f t="shared" si="4"/>
        <v>0.1437554151</v>
      </c>
      <c r="K1051">
        <v>1.98</v>
      </c>
      <c r="L1051" s="4" t="s">
        <v>940</v>
      </c>
      <c r="M1051" t="s">
        <v>941</v>
      </c>
      <c r="N1051" t="s">
        <v>934</v>
      </c>
      <c r="P1051" s="1" t="s">
        <v>935</v>
      </c>
      <c r="Q1051" s="5"/>
      <c r="S1051" s="3">
        <f t="shared" si="42"/>
        <v>534.7593583</v>
      </c>
      <c r="U1051" s="3">
        <f t="shared" si="27"/>
        <v>0.2846357219</v>
      </c>
      <c r="V1051" t="s">
        <v>521</v>
      </c>
      <c r="W1051" t="s">
        <v>38</v>
      </c>
      <c r="X1051" s="4" t="s">
        <v>936</v>
      </c>
      <c r="Y1051" s="11" t="s">
        <v>937</v>
      </c>
      <c r="AB1051" s="1">
        <v>893.06</v>
      </c>
      <c r="AC1051">
        <v>4.0</v>
      </c>
      <c r="AD1051">
        <v>7.0</v>
      </c>
      <c r="AE1051">
        <f t="shared" si="28"/>
        <v>28</v>
      </c>
      <c r="AF1051">
        <f t="shared" si="29"/>
        <v>31.895</v>
      </c>
      <c r="AG1051" t="s">
        <v>938</v>
      </c>
      <c r="AH1051" s="11" t="s">
        <v>939</v>
      </c>
      <c r="AI1051" s="6">
        <v>642048.0</v>
      </c>
      <c r="AJ1051" s="7">
        <v>300.0</v>
      </c>
      <c r="AK1051" s="3">
        <f t="shared" si="30"/>
        <v>7603.84</v>
      </c>
      <c r="AL1051" s="1">
        <f t="shared" si="9"/>
        <v>0.4612974666</v>
      </c>
      <c r="AM1051" s="1">
        <v>220.0</v>
      </c>
      <c r="AN1051" s="1">
        <v>48.0</v>
      </c>
    </row>
    <row r="1052" ht="13.5" customHeight="1">
      <c r="A1052">
        <v>1000.0</v>
      </c>
      <c r="C1052" s="6">
        <v>0.00225</v>
      </c>
      <c r="D1052" s="2">
        <v>-117.3</v>
      </c>
      <c r="E1052" s="3">
        <f t="shared" si="2"/>
        <v>0.611524</v>
      </c>
      <c r="F1052" s="1">
        <v>9.0</v>
      </c>
      <c r="I1052" s="3">
        <f t="shared" si="3"/>
        <v>0.000611524</v>
      </c>
      <c r="J1052">
        <f t="shared" si="4"/>
        <v>0.3305535135</v>
      </c>
      <c r="K1052">
        <v>1.85</v>
      </c>
      <c r="L1052" s="4" t="s">
        <v>940</v>
      </c>
      <c r="M1052" t="s">
        <v>941</v>
      </c>
      <c r="N1052" t="s">
        <v>934</v>
      </c>
      <c r="P1052" s="1" t="s">
        <v>935</v>
      </c>
      <c r="Q1052" s="5"/>
      <c r="S1052" s="3">
        <f t="shared" si="42"/>
        <v>444.4444444</v>
      </c>
      <c r="U1052" s="3">
        <f t="shared" si="27"/>
        <v>0.611524</v>
      </c>
      <c r="V1052" t="s">
        <v>521</v>
      </c>
      <c r="W1052" t="s">
        <v>38</v>
      </c>
      <c r="X1052" s="4" t="s">
        <v>936</v>
      </c>
      <c r="Y1052" s="11" t="s">
        <v>937</v>
      </c>
      <c r="AB1052" s="1">
        <v>893.06</v>
      </c>
      <c r="AC1052">
        <v>4.0</v>
      </c>
      <c r="AD1052">
        <v>7.0</v>
      </c>
      <c r="AE1052">
        <f t="shared" si="28"/>
        <v>28</v>
      </c>
      <c r="AF1052">
        <f t="shared" si="29"/>
        <v>31.895</v>
      </c>
      <c r="AG1052" t="s">
        <v>938</v>
      </c>
      <c r="AH1052" s="11" t="s">
        <v>939</v>
      </c>
      <c r="AI1052" s="6">
        <v>642048.0</v>
      </c>
      <c r="AJ1052" s="7">
        <v>300.0</v>
      </c>
      <c r="AK1052" s="3">
        <f t="shared" si="30"/>
        <v>13759.29</v>
      </c>
      <c r="AL1052" s="1">
        <f t="shared" si="9"/>
        <v>0.5861861862</v>
      </c>
      <c r="AM1052" s="1">
        <v>220.0</v>
      </c>
      <c r="AN1052" s="1">
        <v>48.0</v>
      </c>
    </row>
    <row r="1053" ht="13.5" customHeight="1">
      <c r="A1053">
        <v>300.0</v>
      </c>
      <c r="C1053" s="6">
        <v>0.018</v>
      </c>
      <c r="D1053" s="2">
        <v>-91.0</v>
      </c>
      <c r="E1053" s="3">
        <f t="shared" si="2"/>
        <v>0.01380166667</v>
      </c>
      <c r="F1053" s="1">
        <v>9.0</v>
      </c>
      <c r="I1053" s="3">
        <f t="shared" si="3"/>
        <v>0.00004600555556</v>
      </c>
      <c r="J1053">
        <f t="shared" si="4"/>
        <v>0.009388888889</v>
      </c>
      <c r="K1053">
        <v>1.47</v>
      </c>
      <c r="L1053" s="4" t="s">
        <v>942</v>
      </c>
      <c r="M1053" t="s">
        <v>943</v>
      </c>
      <c r="N1053" t="s">
        <v>934</v>
      </c>
      <c r="P1053" s="1" t="s">
        <v>935</v>
      </c>
      <c r="Q1053" s="5"/>
      <c r="S1053" s="3">
        <f t="shared" si="42"/>
        <v>55.55555556</v>
      </c>
      <c r="U1053" s="3">
        <f t="shared" si="27"/>
        <v>0.01380166667</v>
      </c>
      <c r="V1053" t="s">
        <v>521</v>
      </c>
      <c r="W1053" t="s">
        <v>38</v>
      </c>
      <c r="X1053" s="4" t="s">
        <v>936</v>
      </c>
      <c r="Y1053" s="11" t="s">
        <v>937</v>
      </c>
      <c r="AB1053" s="1">
        <v>893.06</v>
      </c>
      <c r="AC1053">
        <v>4.0</v>
      </c>
      <c r="AD1053">
        <v>7.0</v>
      </c>
      <c r="AE1053">
        <f t="shared" si="28"/>
        <v>28</v>
      </c>
      <c r="AF1053">
        <f t="shared" si="29"/>
        <v>31.895</v>
      </c>
      <c r="AG1053" t="s">
        <v>938</v>
      </c>
      <c r="AH1053" s="11" t="s">
        <v>939</v>
      </c>
      <c r="AI1053" s="6">
        <v>642048.0</v>
      </c>
      <c r="AJ1053" s="7">
        <v>300.0</v>
      </c>
      <c r="AK1053" s="3">
        <f t="shared" si="30"/>
        <v>8281</v>
      </c>
      <c r="AL1053" s="1">
        <f t="shared" si="9"/>
        <v>0.02766439909</v>
      </c>
      <c r="AM1053" s="1">
        <v>220.0</v>
      </c>
      <c r="AN1053" s="1">
        <v>48.0</v>
      </c>
    </row>
    <row r="1054" ht="13.5" customHeight="1">
      <c r="A1054">
        <v>400.0</v>
      </c>
      <c r="C1054" s="6">
        <v>0.00135</v>
      </c>
      <c r="D1054" s="2">
        <v>-89.9</v>
      </c>
      <c r="E1054" s="3">
        <f t="shared" si="2"/>
        <v>0.239466963</v>
      </c>
      <c r="F1054" s="1">
        <v>9.0</v>
      </c>
      <c r="I1054" s="3">
        <f t="shared" si="3"/>
        <v>0.0005986674074</v>
      </c>
      <c r="J1054">
        <f t="shared" si="4"/>
        <v>0.1760786492</v>
      </c>
      <c r="K1054">
        <v>1.36</v>
      </c>
      <c r="L1054" s="4" t="s">
        <v>942</v>
      </c>
      <c r="M1054" t="s">
        <v>943</v>
      </c>
      <c r="N1054" t="s">
        <v>934</v>
      </c>
      <c r="P1054" s="1" t="s">
        <v>935</v>
      </c>
      <c r="Q1054" s="5"/>
      <c r="S1054" s="3">
        <f t="shared" si="42"/>
        <v>740.7407407</v>
      </c>
      <c r="U1054" s="3">
        <f t="shared" si="27"/>
        <v>0.239466963</v>
      </c>
      <c r="V1054" t="s">
        <v>521</v>
      </c>
      <c r="W1054" t="s">
        <v>38</v>
      </c>
      <c r="X1054" s="4" t="s">
        <v>936</v>
      </c>
      <c r="Y1054" s="11" t="s">
        <v>937</v>
      </c>
      <c r="AB1054" s="1">
        <v>893.06</v>
      </c>
      <c r="AC1054">
        <v>4.0</v>
      </c>
      <c r="AD1054">
        <v>7.0</v>
      </c>
      <c r="AE1054">
        <f t="shared" si="28"/>
        <v>28</v>
      </c>
      <c r="AF1054">
        <f t="shared" si="29"/>
        <v>31.895</v>
      </c>
      <c r="AG1054" t="s">
        <v>938</v>
      </c>
      <c r="AH1054" s="11" t="s">
        <v>939</v>
      </c>
      <c r="AI1054" s="6">
        <v>642048.0</v>
      </c>
      <c r="AJ1054" s="7">
        <v>300.0</v>
      </c>
      <c r="AK1054" s="3">
        <f t="shared" si="30"/>
        <v>8082.01</v>
      </c>
      <c r="AL1054" s="1">
        <f t="shared" si="9"/>
        <v>0.5315904139</v>
      </c>
      <c r="AM1054" s="1">
        <v>220.0</v>
      </c>
      <c r="AN1054" s="1">
        <v>48.0</v>
      </c>
    </row>
    <row r="1055" ht="13.5" customHeight="1">
      <c r="A1055">
        <v>700.0</v>
      </c>
      <c r="C1055" s="6">
        <v>0.00721</v>
      </c>
      <c r="D1055" s="2">
        <v>-159.3</v>
      </c>
      <c r="E1055" s="3">
        <f t="shared" si="2"/>
        <v>0.2463736893</v>
      </c>
      <c r="F1055" s="1">
        <v>9.0</v>
      </c>
      <c r="I1055" s="3">
        <f t="shared" si="3"/>
        <v>0.0003519624133</v>
      </c>
      <c r="J1055">
        <f t="shared" si="4"/>
        <v>0.2105758028</v>
      </c>
      <c r="K1055">
        <v>1.17</v>
      </c>
      <c r="L1055" s="4" t="s">
        <v>942</v>
      </c>
      <c r="M1055" t="s">
        <v>943</v>
      </c>
      <c r="N1055" t="s">
        <v>934</v>
      </c>
      <c r="P1055" s="1" t="s">
        <v>935</v>
      </c>
      <c r="Q1055" s="5"/>
      <c r="S1055" s="3">
        <f t="shared" si="42"/>
        <v>138.6962552</v>
      </c>
      <c r="U1055" s="3">
        <f t="shared" si="27"/>
        <v>0.2463736893</v>
      </c>
      <c r="V1055" t="s">
        <v>521</v>
      </c>
      <c r="W1055" t="s">
        <v>38</v>
      </c>
      <c r="X1055" s="4" t="s">
        <v>936</v>
      </c>
      <c r="Y1055" s="11" t="s">
        <v>937</v>
      </c>
      <c r="AB1055" s="1">
        <v>893.06</v>
      </c>
      <c r="AC1055">
        <v>4.0</v>
      </c>
      <c r="AD1055">
        <v>7.0</v>
      </c>
      <c r="AE1055">
        <f t="shared" si="28"/>
        <v>28</v>
      </c>
      <c r="AF1055">
        <f t="shared" si="29"/>
        <v>31.895</v>
      </c>
      <c r="AG1055" t="s">
        <v>938</v>
      </c>
      <c r="AH1055" s="11" t="s">
        <v>939</v>
      </c>
      <c r="AI1055" s="6">
        <v>642048.0</v>
      </c>
      <c r="AJ1055" s="7">
        <v>300.0</v>
      </c>
      <c r="AK1055" s="3">
        <f t="shared" si="30"/>
        <v>25376.49</v>
      </c>
      <c r="AL1055" s="1">
        <f t="shared" si="9"/>
        <v>0.2024728238</v>
      </c>
      <c r="AM1055" s="1">
        <v>220.0</v>
      </c>
      <c r="AN1055" s="1">
        <v>48.0</v>
      </c>
    </row>
    <row r="1056" ht="13.5" customHeight="1">
      <c r="A1056">
        <v>1000.0</v>
      </c>
      <c r="C1056" s="6">
        <v>0.00687</v>
      </c>
      <c r="D1056" s="2">
        <v>-221.2</v>
      </c>
      <c r="E1056" s="3">
        <f t="shared" si="2"/>
        <v>0.7122189229</v>
      </c>
      <c r="F1056" s="1">
        <v>9.0</v>
      </c>
      <c r="I1056" s="3">
        <f t="shared" si="3"/>
        <v>0.0007122189229</v>
      </c>
      <c r="J1056">
        <f t="shared" si="4"/>
        <v>0.7215997192</v>
      </c>
      <c r="K1056">
        <v>0.987</v>
      </c>
      <c r="L1056" s="4" t="s">
        <v>942</v>
      </c>
      <c r="M1056" t="s">
        <v>943</v>
      </c>
      <c r="N1056" t="s">
        <v>934</v>
      </c>
      <c r="P1056" s="1" t="s">
        <v>935</v>
      </c>
      <c r="Q1056" s="5"/>
      <c r="S1056" s="3">
        <f t="shared" si="42"/>
        <v>145.5604076</v>
      </c>
      <c r="U1056" s="3">
        <f t="shared" si="27"/>
        <v>0.7122189229</v>
      </c>
      <c r="V1056" t="s">
        <v>521</v>
      </c>
      <c r="W1056" t="s">
        <v>38</v>
      </c>
      <c r="X1056" s="4" t="s">
        <v>936</v>
      </c>
      <c r="Y1056" s="11" t="s">
        <v>937</v>
      </c>
      <c r="AB1056" s="1">
        <v>893.06</v>
      </c>
      <c r="AC1056">
        <v>4.0</v>
      </c>
      <c r="AD1056">
        <v>7.0</v>
      </c>
      <c r="AE1056">
        <f t="shared" si="28"/>
        <v>28</v>
      </c>
      <c r="AF1056">
        <f t="shared" si="29"/>
        <v>31.895</v>
      </c>
      <c r="AG1056" t="s">
        <v>938</v>
      </c>
      <c r="AH1056" s="11" t="s">
        <v>939</v>
      </c>
      <c r="AI1056" s="6">
        <v>642048.0</v>
      </c>
      <c r="AJ1056" s="7">
        <v>300.0</v>
      </c>
      <c r="AK1056" s="3">
        <f t="shared" si="30"/>
        <v>48929.44</v>
      </c>
      <c r="AL1056" s="1">
        <f t="shared" si="9"/>
        <v>0.3598453845</v>
      </c>
      <c r="AM1056" s="1">
        <v>220.0</v>
      </c>
      <c r="AN1056" s="1">
        <v>48.0</v>
      </c>
    </row>
    <row r="1057" ht="13.5" customHeight="1">
      <c r="A1057">
        <v>300.0</v>
      </c>
      <c r="C1057" s="6">
        <v>0.0071</v>
      </c>
      <c r="D1057" s="2">
        <v>-71.0</v>
      </c>
      <c r="E1057" s="3">
        <f t="shared" si="2"/>
        <v>0.0213</v>
      </c>
      <c r="F1057" s="1">
        <v>9.0</v>
      </c>
      <c r="I1057" s="3">
        <f t="shared" si="3"/>
        <v>0.000071</v>
      </c>
      <c r="J1057">
        <f t="shared" si="4"/>
        <v>0.01082867311</v>
      </c>
      <c r="K1057">
        <v>1.967</v>
      </c>
      <c r="L1057" s="4" t="s">
        <v>944</v>
      </c>
      <c r="M1057" t="s">
        <v>945</v>
      </c>
      <c r="N1057" t="s">
        <v>934</v>
      </c>
      <c r="P1057" s="1" t="s">
        <v>935</v>
      </c>
      <c r="Q1057" s="5"/>
      <c r="S1057" s="3">
        <f t="shared" si="42"/>
        <v>140.8450704</v>
      </c>
      <c r="U1057" s="3">
        <f t="shared" si="27"/>
        <v>0.0213</v>
      </c>
      <c r="V1057" t="s">
        <v>521</v>
      </c>
      <c r="W1057" t="s">
        <v>38</v>
      </c>
      <c r="X1057" s="4" t="s">
        <v>936</v>
      </c>
      <c r="Y1057" s="11" t="s">
        <v>937</v>
      </c>
      <c r="AB1057" s="1">
        <v>893.06</v>
      </c>
      <c r="AC1057">
        <v>4.0</v>
      </c>
      <c r="AD1057">
        <v>7.0</v>
      </c>
      <c r="AE1057">
        <f t="shared" si="28"/>
        <v>28</v>
      </c>
      <c r="AF1057">
        <f t="shared" si="29"/>
        <v>31.895</v>
      </c>
      <c r="AG1057" t="s">
        <v>938</v>
      </c>
      <c r="AH1057" s="11" t="s">
        <v>939</v>
      </c>
      <c r="AI1057" s="6">
        <v>642048.0</v>
      </c>
      <c r="AJ1057" s="7">
        <v>300.0</v>
      </c>
      <c r="AK1057" s="3">
        <f t="shared" si="30"/>
        <v>5041</v>
      </c>
      <c r="AL1057" s="1">
        <f t="shared" si="9"/>
        <v>0.0524141289</v>
      </c>
      <c r="AM1057" s="1">
        <v>220.0</v>
      </c>
      <c r="AN1057" s="1">
        <v>48.0</v>
      </c>
    </row>
    <row r="1058" ht="13.5" customHeight="1">
      <c r="A1058">
        <v>400.0</v>
      </c>
      <c r="C1058" s="6">
        <v>0.00535</v>
      </c>
      <c r="D1058" s="2">
        <v>-69.5</v>
      </c>
      <c r="E1058" s="3">
        <f t="shared" si="2"/>
        <v>0.03611401869</v>
      </c>
      <c r="F1058" s="1">
        <v>9.0</v>
      </c>
      <c r="I1058" s="3">
        <f t="shared" si="3"/>
        <v>0.00009028504673</v>
      </c>
      <c r="J1058">
        <f t="shared" si="4"/>
        <v>0.01973443644</v>
      </c>
      <c r="K1058">
        <v>1.83</v>
      </c>
      <c r="L1058" s="4" t="s">
        <v>944</v>
      </c>
      <c r="M1058" t="s">
        <v>945</v>
      </c>
      <c r="N1058" t="s">
        <v>934</v>
      </c>
      <c r="P1058" s="1" t="s">
        <v>935</v>
      </c>
      <c r="Q1058" s="5"/>
      <c r="S1058" s="3">
        <f t="shared" si="42"/>
        <v>186.9158879</v>
      </c>
      <c r="U1058" s="3">
        <f t="shared" si="27"/>
        <v>0.03611401869</v>
      </c>
      <c r="V1058" t="s">
        <v>521</v>
      </c>
      <c r="W1058" t="s">
        <v>38</v>
      </c>
      <c r="X1058" s="4" t="s">
        <v>936</v>
      </c>
      <c r="Y1058" s="11" t="s">
        <v>937</v>
      </c>
      <c r="AB1058" s="1">
        <v>893.06</v>
      </c>
      <c r="AC1058">
        <v>4.0</v>
      </c>
      <c r="AD1058">
        <v>7.0</v>
      </c>
      <c r="AE1058">
        <f t="shared" si="28"/>
        <v>28</v>
      </c>
      <c r="AF1058">
        <f t="shared" si="29"/>
        <v>31.895</v>
      </c>
      <c r="AG1058" t="s">
        <v>938</v>
      </c>
      <c r="AH1058" s="11" t="s">
        <v>939</v>
      </c>
      <c r="AI1058" s="6">
        <v>642048.0</v>
      </c>
      <c r="AJ1058" s="7">
        <v>300.0</v>
      </c>
      <c r="AK1058" s="3">
        <f t="shared" si="30"/>
        <v>4830.25</v>
      </c>
      <c r="AL1058" s="1">
        <f t="shared" si="9"/>
        <v>0.09968847352</v>
      </c>
      <c r="AM1058" s="1">
        <v>220.0</v>
      </c>
      <c r="AN1058" s="1">
        <v>48.0</v>
      </c>
    </row>
    <row r="1059" ht="13.5" customHeight="1">
      <c r="A1059">
        <v>700.0</v>
      </c>
      <c r="C1059" s="6">
        <v>0.00437</v>
      </c>
      <c r="D1059" s="2">
        <v>-130.6</v>
      </c>
      <c r="E1059" s="3">
        <f t="shared" si="2"/>
        <v>0.2732140046</v>
      </c>
      <c r="F1059" s="1">
        <v>9.0</v>
      </c>
      <c r="I1059" s="3">
        <f t="shared" si="3"/>
        <v>0.0003903057208</v>
      </c>
      <c r="J1059">
        <f t="shared" si="4"/>
        <v>0.1751371824</v>
      </c>
      <c r="K1059">
        <v>1.56</v>
      </c>
      <c r="L1059" s="4" t="s">
        <v>944</v>
      </c>
      <c r="M1059" t="s">
        <v>945</v>
      </c>
      <c r="N1059" t="s">
        <v>934</v>
      </c>
      <c r="P1059" s="1" t="s">
        <v>935</v>
      </c>
      <c r="Q1059" s="5"/>
      <c r="S1059" s="3">
        <f t="shared" si="42"/>
        <v>228.8329519</v>
      </c>
      <c r="U1059" s="3">
        <f t="shared" si="27"/>
        <v>0.2732140046</v>
      </c>
      <c r="V1059" t="s">
        <v>521</v>
      </c>
      <c r="W1059" t="s">
        <v>38</v>
      </c>
      <c r="X1059" s="4" t="s">
        <v>936</v>
      </c>
      <c r="Y1059" s="11" t="s">
        <v>937</v>
      </c>
      <c r="AB1059" s="1">
        <v>893.06</v>
      </c>
      <c r="AC1059">
        <v>4.0</v>
      </c>
      <c r="AD1059">
        <v>7.0</v>
      </c>
      <c r="AE1059">
        <f t="shared" si="28"/>
        <v>28</v>
      </c>
      <c r="AF1059">
        <f t="shared" si="29"/>
        <v>31.895</v>
      </c>
      <c r="AG1059" t="s">
        <v>938</v>
      </c>
      <c r="AH1059" s="11" t="s">
        <v>939</v>
      </c>
      <c r="AI1059" s="6">
        <v>642048.0</v>
      </c>
      <c r="AJ1059" s="7">
        <v>300.0</v>
      </c>
      <c r="AK1059" s="3">
        <f t="shared" si="30"/>
        <v>17056.36</v>
      </c>
      <c r="AL1059" s="1">
        <f t="shared" si="9"/>
        <v>0.2505427448</v>
      </c>
      <c r="AM1059" s="1">
        <v>220.0</v>
      </c>
      <c r="AN1059" s="1">
        <v>48.0</v>
      </c>
    </row>
    <row r="1060" ht="13.5" customHeight="1">
      <c r="A1060">
        <v>1000.0</v>
      </c>
      <c r="C1060" s="6">
        <v>0.00527</v>
      </c>
      <c r="D1060" s="2">
        <v>-185.2</v>
      </c>
      <c r="E1060" s="3">
        <f t="shared" si="2"/>
        <v>0.6508356736</v>
      </c>
      <c r="F1060" s="1">
        <v>9.0</v>
      </c>
      <c r="I1060" s="3">
        <f t="shared" si="3"/>
        <v>0.0006508356736</v>
      </c>
      <c r="J1060">
        <f t="shared" si="4"/>
        <v>0.4750625355</v>
      </c>
      <c r="K1060">
        <v>1.37</v>
      </c>
      <c r="L1060" s="4" t="s">
        <v>944</v>
      </c>
      <c r="M1060" t="s">
        <v>945</v>
      </c>
      <c r="N1060" t="s">
        <v>934</v>
      </c>
      <c r="P1060" s="1" t="s">
        <v>935</v>
      </c>
      <c r="Q1060" s="5"/>
      <c r="S1060" s="3">
        <f t="shared" si="42"/>
        <v>189.7533207</v>
      </c>
      <c r="U1060" s="3">
        <f t="shared" si="27"/>
        <v>0.6508356736</v>
      </c>
      <c r="V1060" t="s">
        <v>521</v>
      </c>
      <c r="W1060" t="s">
        <v>38</v>
      </c>
      <c r="X1060" s="4" t="s">
        <v>936</v>
      </c>
      <c r="Y1060" s="11" t="s">
        <v>937</v>
      </c>
      <c r="AB1060" s="1">
        <v>893.06</v>
      </c>
      <c r="AC1060">
        <v>4.0</v>
      </c>
      <c r="AD1060">
        <v>7.0</v>
      </c>
      <c r="AE1060">
        <f t="shared" si="28"/>
        <v>28</v>
      </c>
      <c r="AF1060">
        <f t="shared" si="29"/>
        <v>31.895</v>
      </c>
      <c r="AG1060" t="s">
        <v>938</v>
      </c>
      <c r="AH1060" s="11" t="s">
        <v>939</v>
      </c>
      <c r="AI1060" s="6">
        <v>642048.0</v>
      </c>
      <c r="AJ1060" s="7">
        <v>300.0</v>
      </c>
      <c r="AK1060" s="3">
        <f t="shared" si="30"/>
        <v>34299.04</v>
      </c>
      <c r="AL1060" s="1">
        <f t="shared" si="9"/>
        <v>0.3379548193</v>
      </c>
      <c r="AM1060" s="1">
        <v>220.0</v>
      </c>
      <c r="AN1060" s="1">
        <v>48.0</v>
      </c>
    </row>
    <row r="1061" ht="13.5" customHeight="1">
      <c r="A1061">
        <v>300.0</v>
      </c>
      <c r="C1061" s="6">
        <v>6.1E-4</v>
      </c>
      <c r="D1061" s="2">
        <v>-40.87</v>
      </c>
      <c r="E1061" s="3">
        <f t="shared" si="2"/>
        <v>0.0821487</v>
      </c>
      <c r="F1061" s="1">
        <v>9.0</v>
      </c>
      <c r="I1061" s="3">
        <f t="shared" si="3"/>
        <v>0.000273829</v>
      </c>
      <c r="J1061">
        <f t="shared" si="4"/>
        <v>0.03339378049</v>
      </c>
      <c r="K1061">
        <v>2.46</v>
      </c>
      <c r="L1061" s="4" t="s">
        <v>946</v>
      </c>
      <c r="M1061" t="s">
        <v>947</v>
      </c>
      <c r="N1061" t="s">
        <v>934</v>
      </c>
      <c r="P1061" s="1" t="s">
        <v>935</v>
      </c>
      <c r="Q1061" s="5"/>
      <c r="S1061" s="3">
        <f t="shared" si="42"/>
        <v>1639.344262</v>
      </c>
      <c r="U1061" s="3">
        <f t="shared" si="27"/>
        <v>0.0821487</v>
      </c>
      <c r="V1061" t="s">
        <v>521</v>
      </c>
      <c r="W1061" t="s">
        <v>38</v>
      </c>
      <c r="X1061" s="4" t="s">
        <v>936</v>
      </c>
      <c r="Y1061" s="11" t="s">
        <v>937</v>
      </c>
      <c r="AA1061" t="s">
        <v>948</v>
      </c>
      <c r="AB1061" s="1">
        <v>893.06</v>
      </c>
      <c r="AC1061">
        <v>4.0</v>
      </c>
      <c r="AD1061">
        <v>7.0</v>
      </c>
      <c r="AE1061">
        <f t="shared" si="28"/>
        <v>28</v>
      </c>
      <c r="AF1061">
        <f t="shared" si="29"/>
        <v>31.895</v>
      </c>
      <c r="AG1061" t="s">
        <v>938</v>
      </c>
      <c r="AH1061" s="11" t="s">
        <v>939</v>
      </c>
      <c r="AI1061" s="6">
        <v>642048.0</v>
      </c>
      <c r="AJ1061" s="7">
        <v>300.0</v>
      </c>
      <c r="AK1061" s="3">
        <f t="shared" si="30"/>
        <v>1670.3569</v>
      </c>
      <c r="AL1061" s="1">
        <f t="shared" si="9"/>
        <v>0.487804878</v>
      </c>
      <c r="AM1061" s="1">
        <v>220.0</v>
      </c>
      <c r="AN1061" s="1">
        <v>48.0</v>
      </c>
    </row>
    <row r="1062" ht="13.5" customHeight="1">
      <c r="A1062">
        <v>400.0</v>
      </c>
      <c r="C1062" s="6">
        <v>6.1E-4</v>
      </c>
      <c r="D1062" s="2">
        <v>-41.6</v>
      </c>
      <c r="E1062" s="3">
        <f t="shared" si="2"/>
        <v>0.1134793443</v>
      </c>
      <c r="F1062" s="1">
        <v>9.0</v>
      </c>
      <c r="I1062" s="3">
        <f t="shared" si="3"/>
        <v>0.0002836983607</v>
      </c>
      <c r="J1062">
        <f t="shared" si="4"/>
        <v>0.04356212832</v>
      </c>
      <c r="K1062">
        <v>2.605</v>
      </c>
      <c r="L1062" s="4" t="s">
        <v>946</v>
      </c>
      <c r="M1062" t="s">
        <v>947</v>
      </c>
      <c r="N1062" t="s">
        <v>934</v>
      </c>
      <c r="P1062" s="1" t="s">
        <v>935</v>
      </c>
      <c r="Q1062" s="5"/>
      <c r="S1062" s="3">
        <f t="shared" si="42"/>
        <v>1639.344262</v>
      </c>
      <c r="U1062" s="3">
        <f t="shared" si="27"/>
        <v>0.1134793443</v>
      </c>
      <c r="V1062" t="s">
        <v>521</v>
      </c>
      <c r="W1062" t="s">
        <v>38</v>
      </c>
      <c r="X1062" s="4" t="s">
        <v>936</v>
      </c>
      <c r="Y1062" s="11" t="s">
        <v>937</v>
      </c>
      <c r="AB1062" s="1">
        <v>893.06</v>
      </c>
      <c r="AC1062">
        <v>4.0</v>
      </c>
      <c r="AD1062">
        <v>7.0</v>
      </c>
      <c r="AE1062">
        <f t="shared" si="28"/>
        <v>28</v>
      </c>
      <c r="AF1062">
        <f t="shared" si="29"/>
        <v>31.895</v>
      </c>
      <c r="AG1062" t="s">
        <v>938</v>
      </c>
      <c r="AH1062" s="11" t="s">
        <v>939</v>
      </c>
      <c r="AI1062" s="6">
        <v>642048.0</v>
      </c>
      <c r="AJ1062" s="7">
        <v>300.0</v>
      </c>
      <c r="AK1062" s="3">
        <f t="shared" si="30"/>
        <v>1730.56</v>
      </c>
      <c r="AL1062" s="1">
        <f t="shared" si="9"/>
        <v>0.6142034549</v>
      </c>
      <c r="AM1062" s="1">
        <v>220.0</v>
      </c>
      <c r="AN1062" s="1">
        <v>48.0</v>
      </c>
    </row>
    <row r="1063" ht="13.5" customHeight="1">
      <c r="A1063">
        <v>700.0</v>
      </c>
      <c r="C1063" s="6">
        <v>8.02E-4</v>
      </c>
      <c r="D1063" s="2">
        <v>-57.6</v>
      </c>
      <c r="E1063" s="3">
        <f t="shared" si="2"/>
        <v>0.2895800499</v>
      </c>
      <c r="F1063" s="1">
        <v>9.0</v>
      </c>
      <c r="I1063" s="3">
        <f t="shared" si="3"/>
        <v>0.0004136857855</v>
      </c>
      <c r="J1063">
        <f t="shared" si="4"/>
        <v>0.1019648063</v>
      </c>
      <c r="K1063">
        <v>2.84</v>
      </c>
      <c r="L1063" s="4" t="s">
        <v>946</v>
      </c>
      <c r="M1063" t="s">
        <v>947</v>
      </c>
      <c r="N1063" t="s">
        <v>934</v>
      </c>
      <c r="P1063" s="1" t="s">
        <v>935</v>
      </c>
      <c r="Q1063" s="5"/>
      <c r="S1063" s="3">
        <f t="shared" si="42"/>
        <v>1246.882793</v>
      </c>
      <c r="U1063" s="3">
        <f t="shared" si="27"/>
        <v>0.2895800499</v>
      </c>
      <c r="V1063" t="s">
        <v>521</v>
      </c>
      <c r="W1063" t="s">
        <v>38</v>
      </c>
      <c r="X1063" s="4" t="s">
        <v>936</v>
      </c>
      <c r="Y1063" s="11" t="s">
        <v>937</v>
      </c>
      <c r="AB1063" s="1">
        <v>893.06</v>
      </c>
      <c r="AC1063">
        <v>4.0</v>
      </c>
      <c r="AD1063">
        <v>7.0</v>
      </c>
      <c r="AE1063">
        <f t="shared" si="28"/>
        <v>28</v>
      </c>
      <c r="AF1063">
        <f t="shared" si="29"/>
        <v>31.895</v>
      </c>
      <c r="AG1063" t="s">
        <v>938</v>
      </c>
      <c r="AH1063" s="11" t="s">
        <v>939</v>
      </c>
      <c r="AI1063" s="6">
        <v>642048.0</v>
      </c>
      <c r="AJ1063" s="7">
        <v>300.0</v>
      </c>
      <c r="AK1063" s="3">
        <f t="shared" si="30"/>
        <v>3317.76</v>
      </c>
      <c r="AL1063" s="1">
        <f t="shared" si="9"/>
        <v>0.7498858488</v>
      </c>
      <c r="AM1063" s="1">
        <v>220.0</v>
      </c>
      <c r="AN1063" s="1">
        <v>48.0</v>
      </c>
    </row>
    <row r="1064" ht="13.5" customHeight="1">
      <c r="A1064">
        <v>1000.0</v>
      </c>
      <c r="C1064" s="6">
        <v>9.74E-4</v>
      </c>
      <c r="D1064" s="2">
        <v>-74.7</v>
      </c>
      <c r="E1064" s="3">
        <f t="shared" si="2"/>
        <v>0.5729045175</v>
      </c>
      <c r="F1064" s="1">
        <v>9.0</v>
      </c>
      <c r="I1064" s="3">
        <f t="shared" si="3"/>
        <v>0.0005729045175</v>
      </c>
      <c r="J1064">
        <f t="shared" si="4"/>
        <v>0.1996182988</v>
      </c>
      <c r="K1064">
        <v>2.87</v>
      </c>
      <c r="L1064" s="4" t="s">
        <v>946</v>
      </c>
      <c r="M1064" t="s">
        <v>947</v>
      </c>
      <c r="N1064" t="s">
        <v>934</v>
      </c>
      <c r="P1064" s="1" t="s">
        <v>935</v>
      </c>
      <c r="Q1064" s="5"/>
      <c r="S1064" s="3">
        <f t="shared" si="42"/>
        <v>1026.694045</v>
      </c>
      <c r="U1064" s="3">
        <f t="shared" si="27"/>
        <v>0.5729045175</v>
      </c>
      <c r="V1064" t="s">
        <v>521</v>
      </c>
      <c r="W1064" t="s">
        <v>38</v>
      </c>
      <c r="X1064" s="4" t="s">
        <v>936</v>
      </c>
      <c r="Y1064" s="11" t="s">
        <v>937</v>
      </c>
      <c r="AB1064" s="1">
        <v>893.06</v>
      </c>
      <c r="AC1064">
        <v>4.0</v>
      </c>
      <c r="AD1064">
        <v>7.0</v>
      </c>
      <c r="AE1064">
        <f t="shared" si="28"/>
        <v>28</v>
      </c>
      <c r="AF1064">
        <f t="shared" si="29"/>
        <v>31.895</v>
      </c>
      <c r="AG1064" t="s">
        <v>938</v>
      </c>
      <c r="AH1064" s="11" t="s">
        <v>939</v>
      </c>
      <c r="AI1064" s="6">
        <v>642048.0</v>
      </c>
      <c r="AJ1064" s="7">
        <v>300.0</v>
      </c>
      <c r="AK1064" s="3">
        <f t="shared" si="30"/>
        <v>5580.09</v>
      </c>
      <c r="AL1064" s="1">
        <f t="shared" si="9"/>
        <v>0.872868805</v>
      </c>
      <c r="AM1064" s="1">
        <v>220.0</v>
      </c>
      <c r="AN1064" s="1">
        <v>48.0</v>
      </c>
    </row>
    <row r="1065" ht="13.5" customHeight="1">
      <c r="A1065">
        <v>300.0</v>
      </c>
      <c r="C1065" s="6">
        <v>0.0027</v>
      </c>
      <c r="D1065" s="2">
        <v>-41.0</v>
      </c>
      <c r="E1065" s="3">
        <f t="shared" si="2"/>
        <v>0.01867777778</v>
      </c>
      <c r="F1065" s="1">
        <v>9.0</v>
      </c>
      <c r="I1065" s="3">
        <f t="shared" si="3"/>
        <v>0.00006225925926</v>
      </c>
      <c r="J1065">
        <f t="shared" si="4"/>
        <v>0.01506272401</v>
      </c>
      <c r="K1065">
        <v>1.24</v>
      </c>
      <c r="L1065" s="4" t="s">
        <v>949</v>
      </c>
      <c r="M1065" t="s">
        <v>950</v>
      </c>
      <c r="N1065" t="s">
        <v>934</v>
      </c>
      <c r="P1065" s="1" t="s">
        <v>935</v>
      </c>
      <c r="Q1065" s="5"/>
      <c r="S1065" s="3">
        <f t="shared" si="42"/>
        <v>370.3703704</v>
      </c>
      <c r="U1065" s="3">
        <f t="shared" si="27"/>
        <v>0.01867777778</v>
      </c>
      <c r="V1065" t="s">
        <v>521</v>
      </c>
      <c r="W1065" t="s">
        <v>38</v>
      </c>
      <c r="X1065" s="4" t="s">
        <v>936</v>
      </c>
      <c r="Y1065" s="11" t="s">
        <v>937</v>
      </c>
      <c r="AA1065" t="s">
        <v>948</v>
      </c>
      <c r="AB1065" s="1">
        <v>893.06</v>
      </c>
      <c r="AC1065">
        <v>4.0</v>
      </c>
      <c r="AD1065">
        <v>7.0</v>
      </c>
      <c r="AE1065">
        <f t="shared" si="28"/>
        <v>28</v>
      </c>
      <c r="AF1065">
        <f t="shared" si="29"/>
        <v>31.895</v>
      </c>
      <c r="AG1065" t="s">
        <v>938</v>
      </c>
      <c r="AH1065" s="11" t="s">
        <v>939</v>
      </c>
      <c r="AI1065" s="6">
        <v>642048.0</v>
      </c>
      <c r="AJ1065" s="7">
        <v>300.0</v>
      </c>
      <c r="AK1065" s="3">
        <f t="shared" si="30"/>
        <v>1681</v>
      </c>
      <c r="AL1065" s="1">
        <f t="shared" si="9"/>
        <v>0.2186379928</v>
      </c>
      <c r="AM1065" s="1">
        <v>220.0</v>
      </c>
      <c r="AN1065" s="1">
        <v>48.0</v>
      </c>
    </row>
    <row r="1066" ht="13.5" customHeight="1">
      <c r="A1066">
        <v>400.0</v>
      </c>
      <c r="C1066" s="6">
        <v>0.00268</v>
      </c>
      <c r="D1066" s="2">
        <v>-89.0</v>
      </c>
      <c r="E1066" s="3">
        <f t="shared" si="2"/>
        <v>0.1182238806</v>
      </c>
      <c r="F1066" s="1">
        <v>9.0</v>
      </c>
      <c r="I1066" s="3">
        <f t="shared" si="3"/>
        <v>0.0002955597015</v>
      </c>
      <c r="J1066">
        <f t="shared" si="4"/>
        <v>0.1010460518</v>
      </c>
      <c r="K1066">
        <v>1.17</v>
      </c>
      <c r="L1066" s="4" t="s">
        <v>949</v>
      </c>
      <c r="M1066" t="s">
        <v>950</v>
      </c>
      <c r="N1066" t="s">
        <v>934</v>
      </c>
      <c r="P1066" s="1" t="s">
        <v>935</v>
      </c>
      <c r="Q1066" s="5"/>
      <c r="S1066" s="3">
        <f t="shared" si="42"/>
        <v>373.1343284</v>
      </c>
      <c r="U1066" s="3">
        <f t="shared" si="27"/>
        <v>0.1182238806</v>
      </c>
      <c r="V1066" t="s">
        <v>521</v>
      </c>
      <c r="W1066" t="s">
        <v>38</v>
      </c>
      <c r="X1066" s="4" t="s">
        <v>936</v>
      </c>
      <c r="Y1066" s="11" t="s">
        <v>937</v>
      </c>
      <c r="AB1066" s="1">
        <v>893.06</v>
      </c>
      <c r="AC1066">
        <v>4.0</v>
      </c>
      <c r="AD1066">
        <v>7.0</v>
      </c>
      <c r="AE1066">
        <f t="shared" si="28"/>
        <v>28</v>
      </c>
      <c r="AF1066">
        <f t="shared" si="29"/>
        <v>31.895</v>
      </c>
      <c r="AG1066" t="s">
        <v>938</v>
      </c>
      <c r="AH1066" s="11" t="s">
        <v>939</v>
      </c>
      <c r="AI1066" s="6">
        <v>642048.0</v>
      </c>
      <c r="AJ1066" s="7">
        <v>300.0</v>
      </c>
      <c r="AK1066" s="3">
        <f t="shared" si="30"/>
        <v>7921</v>
      </c>
      <c r="AL1066" s="1">
        <f t="shared" si="9"/>
        <v>0.3112641919</v>
      </c>
      <c r="AM1066" s="1">
        <v>220.0</v>
      </c>
      <c r="AN1066" s="1">
        <v>48.0</v>
      </c>
    </row>
    <row r="1067" ht="13.5" customHeight="1">
      <c r="A1067">
        <v>700.0</v>
      </c>
      <c r="C1067" s="6">
        <v>0.00425</v>
      </c>
      <c r="D1067" s="2">
        <v>-159.0</v>
      </c>
      <c r="E1067" s="3">
        <f t="shared" si="2"/>
        <v>0.4163929412</v>
      </c>
      <c r="F1067" s="1">
        <v>9.0</v>
      </c>
      <c r="I1067" s="3">
        <f t="shared" si="3"/>
        <v>0.0005948470588</v>
      </c>
      <c r="J1067">
        <f t="shared" si="4"/>
        <v>0.4163929412</v>
      </c>
      <c r="K1067">
        <v>1.0</v>
      </c>
      <c r="L1067" s="4" t="s">
        <v>949</v>
      </c>
      <c r="M1067" t="s">
        <v>950</v>
      </c>
      <c r="N1067" t="s">
        <v>934</v>
      </c>
      <c r="P1067" s="1" t="s">
        <v>935</v>
      </c>
      <c r="Q1067" s="5"/>
      <c r="S1067" s="3">
        <f t="shared" si="42"/>
        <v>235.2941176</v>
      </c>
      <c r="U1067" s="3">
        <f t="shared" si="27"/>
        <v>0.4163929412</v>
      </c>
      <c r="V1067" t="s">
        <v>521</v>
      </c>
      <c r="W1067" t="s">
        <v>38</v>
      </c>
      <c r="X1067" s="4" t="s">
        <v>936</v>
      </c>
      <c r="Y1067" s="11" t="s">
        <v>937</v>
      </c>
      <c r="AB1067" s="1">
        <v>893.06</v>
      </c>
      <c r="AC1067">
        <v>4.0</v>
      </c>
      <c r="AD1067">
        <v>7.0</v>
      </c>
      <c r="AE1067">
        <f t="shared" si="28"/>
        <v>28</v>
      </c>
      <c r="AF1067">
        <f t="shared" si="29"/>
        <v>31.895</v>
      </c>
      <c r="AG1067" t="s">
        <v>938</v>
      </c>
      <c r="AH1067" s="11" t="s">
        <v>939</v>
      </c>
      <c r="AI1067" s="6">
        <v>642048.0</v>
      </c>
      <c r="AJ1067" s="7">
        <v>300.0</v>
      </c>
      <c r="AK1067" s="3">
        <f t="shared" si="30"/>
        <v>25281</v>
      </c>
      <c r="AL1067" s="1">
        <f t="shared" si="9"/>
        <v>0.4018823529</v>
      </c>
      <c r="AM1067" s="1">
        <v>220.0</v>
      </c>
      <c r="AN1067" s="1">
        <v>48.0</v>
      </c>
    </row>
    <row r="1068" ht="13.5" customHeight="1">
      <c r="A1068">
        <v>1000.0</v>
      </c>
      <c r="C1068" s="6">
        <v>0.00639</v>
      </c>
      <c r="D1068" s="2">
        <v>-215.0</v>
      </c>
      <c r="E1068" s="3">
        <f t="shared" si="2"/>
        <v>0.7233959311</v>
      </c>
      <c r="F1068" s="1">
        <v>9.0</v>
      </c>
      <c r="I1068" s="3">
        <f t="shared" si="3"/>
        <v>0.0007233959311</v>
      </c>
      <c r="J1068">
        <f t="shared" si="4"/>
        <v>0.8100738311</v>
      </c>
      <c r="K1068">
        <v>0.893</v>
      </c>
      <c r="L1068" s="4" t="s">
        <v>949</v>
      </c>
      <c r="M1068" t="s">
        <v>950</v>
      </c>
      <c r="N1068" t="s">
        <v>934</v>
      </c>
      <c r="P1068" s="1" t="s">
        <v>935</v>
      </c>
      <c r="Q1068" s="5"/>
      <c r="S1068" s="3">
        <f t="shared" si="42"/>
        <v>156.4945227</v>
      </c>
      <c r="U1068" s="3">
        <f t="shared" si="27"/>
        <v>0.7233959311</v>
      </c>
      <c r="V1068" t="s">
        <v>521</v>
      </c>
      <c r="W1068" t="s">
        <v>38</v>
      </c>
      <c r="X1068" s="4" t="s">
        <v>936</v>
      </c>
      <c r="Y1068" s="11" t="s">
        <v>937</v>
      </c>
      <c r="AB1068" s="1">
        <v>893.06</v>
      </c>
      <c r="AC1068">
        <v>4.0</v>
      </c>
      <c r="AD1068">
        <v>7.0</v>
      </c>
      <c r="AE1068">
        <f t="shared" si="28"/>
        <v>28</v>
      </c>
      <c r="AF1068">
        <f t="shared" si="29"/>
        <v>31.895</v>
      </c>
      <c r="AG1068" t="s">
        <v>938</v>
      </c>
      <c r="AH1068" s="11" t="s">
        <v>939</v>
      </c>
      <c r="AI1068" s="6">
        <v>642048.0</v>
      </c>
      <c r="AJ1068" s="7">
        <v>300.0</v>
      </c>
      <c r="AK1068" s="3">
        <f t="shared" si="30"/>
        <v>46225</v>
      </c>
      <c r="AL1068" s="1">
        <f t="shared" si="9"/>
        <v>0.4275998156</v>
      </c>
      <c r="AM1068" s="1">
        <v>220.0</v>
      </c>
      <c r="AN1068" s="1">
        <v>48.0</v>
      </c>
    </row>
    <row r="1069" ht="13.5" customHeight="1">
      <c r="A1069">
        <v>300.0</v>
      </c>
      <c r="C1069" s="3">
        <f t="shared" ref="C1069:C1072" si="43">1/S1069</f>
        <v>0.296735905</v>
      </c>
      <c r="D1069" s="2">
        <v>-210.0</v>
      </c>
      <c r="E1069" s="3">
        <f t="shared" si="2"/>
        <v>0.00445851</v>
      </c>
      <c r="F1069" s="1">
        <v>2.0</v>
      </c>
      <c r="I1069" s="3">
        <f t="shared" si="3"/>
        <v>0.0000148617</v>
      </c>
      <c r="J1069">
        <f t="shared" si="4"/>
        <v>0.001603780576</v>
      </c>
      <c r="K1069">
        <v>2.78</v>
      </c>
      <c r="L1069" s="4" t="s">
        <v>951</v>
      </c>
      <c r="M1069" t="s">
        <v>433</v>
      </c>
      <c r="N1069" t="s">
        <v>434</v>
      </c>
      <c r="P1069" s="1" t="s">
        <v>276</v>
      </c>
      <c r="Q1069" s="5"/>
      <c r="S1069" s="3">
        <v>3.37</v>
      </c>
      <c r="U1069" s="3">
        <f t="shared" si="27"/>
        <v>0.00445851</v>
      </c>
      <c r="V1069" t="s">
        <v>952</v>
      </c>
      <c r="W1069" t="s">
        <v>38</v>
      </c>
      <c r="X1069" s="4" t="s">
        <v>953</v>
      </c>
      <c r="Y1069" s="11" t="s">
        <v>954</v>
      </c>
      <c r="AB1069" s="1">
        <v>47.62</v>
      </c>
      <c r="AC1069">
        <v>2.0</v>
      </c>
      <c r="AD1069">
        <v>2.0</v>
      </c>
      <c r="AE1069">
        <f t="shared" si="28"/>
        <v>4</v>
      </c>
      <c r="AF1069">
        <f t="shared" si="29"/>
        <v>11.905</v>
      </c>
      <c r="AG1069" t="s">
        <v>280</v>
      </c>
      <c r="AH1069" s="11" t="s">
        <v>281</v>
      </c>
      <c r="AI1069" s="6">
        <v>26170.0</v>
      </c>
      <c r="AJ1069" s="7">
        <v>295.0</v>
      </c>
      <c r="AK1069" s="3">
        <f t="shared" si="30"/>
        <v>44100</v>
      </c>
      <c r="AL1069" s="1">
        <f t="shared" si="9"/>
        <v>0.000887352518</v>
      </c>
      <c r="AM1069" s="1">
        <v>186.0</v>
      </c>
      <c r="AN1069" s="1">
        <v>12.0</v>
      </c>
    </row>
    <row r="1070" ht="13.5" customHeight="1">
      <c r="A1070">
        <v>400.0</v>
      </c>
      <c r="C1070" s="3">
        <f t="shared" si="43"/>
        <v>0.1945525292</v>
      </c>
      <c r="D1070" s="2">
        <v>-220.0</v>
      </c>
      <c r="E1070" s="3">
        <f t="shared" si="2"/>
        <v>0.00995104</v>
      </c>
      <c r="F1070" s="1">
        <v>2.0</v>
      </c>
      <c r="I1070" s="3">
        <f t="shared" si="3"/>
        <v>0.0000248776</v>
      </c>
      <c r="J1070">
        <f t="shared" si="4"/>
        <v>0.003703401563</v>
      </c>
      <c r="K1070">
        <v>2.687</v>
      </c>
      <c r="L1070" s="4" t="s">
        <v>951</v>
      </c>
      <c r="M1070" t="s">
        <v>433</v>
      </c>
      <c r="N1070" t="s">
        <v>434</v>
      </c>
      <c r="P1070" s="1" t="s">
        <v>276</v>
      </c>
      <c r="Q1070" s="5"/>
      <c r="S1070" s="3">
        <v>5.14</v>
      </c>
      <c r="U1070" s="3">
        <f t="shared" si="27"/>
        <v>0.00995104</v>
      </c>
      <c r="V1070" t="s">
        <v>952</v>
      </c>
      <c r="W1070" t="s">
        <v>38</v>
      </c>
      <c r="X1070" s="4" t="s">
        <v>953</v>
      </c>
      <c r="Y1070" s="11" t="s">
        <v>954</v>
      </c>
      <c r="AB1070" s="1">
        <v>47.62</v>
      </c>
      <c r="AC1070">
        <v>2.0</v>
      </c>
      <c r="AD1070">
        <v>2.0</v>
      </c>
      <c r="AE1070">
        <f t="shared" si="28"/>
        <v>4</v>
      </c>
      <c r="AF1070">
        <f t="shared" si="29"/>
        <v>11.905</v>
      </c>
      <c r="AG1070" t="s">
        <v>280</v>
      </c>
      <c r="AH1070" s="11" t="s">
        <v>281</v>
      </c>
      <c r="AI1070" s="6">
        <v>26170.0</v>
      </c>
      <c r="AJ1070" s="7">
        <v>295.0</v>
      </c>
      <c r="AK1070" s="3">
        <f t="shared" si="30"/>
        <v>48400</v>
      </c>
      <c r="AL1070" s="1">
        <f t="shared" si="9"/>
        <v>0.001867004094</v>
      </c>
      <c r="AM1070" s="1">
        <v>186.0</v>
      </c>
      <c r="AN1070" s="1">
        <v>12.0</v>
      </c>
    </row>
    <row r="1071" ht="13.5" customHeight="1">
      <c r="A1071">
        <v>700.0</v>
      </c>
      <c r="C1071" s="3">
        <f t="shared" si="43"/>
        <v>0.06531678641</v>
      </c>
      <c r="D1071" s="2">
        <v>-268.0</v>
      </c>
      <c r="E1071" s="3">
        <f t="shared" si="2"/>
        <v>0.0769737808</v>
      </c>
      <c r="F1071" s="1">
        <v>2.0</v>
      </c>
      <c r="I1071" s="3">
        <f t="shared" si="3"/>
        <v>0.000109962544</v>
      </c>
      <c r="J1071">
        <f t="shared" si="4"/>
        <v>0.03371606693</v>
      </c>
      <c r="K1071">
        <v>2.283</v>
      </c>
      <c r="L1071" s="4" t="s">
        <v>951</v>
      </c>
      <c r="M1071" t="s">
        <v>433</v>
      </c>
      <c r="N1071" t="s">
        <v>434</v>
      </c>
      <c r="P1071" s="1" t="s">
        <v>276</v>
      </c>
      <c r="Q1071" s="5"/>
      <c r="S1071" s="3">
        <v>15.31</v>
      </c>
      <c r="U1071" s="3">
        <f t="shared" si="27"/>
        <v>0.0769737808</v>
      </c>
      <c r="V1071" t="s">
        <v>952</v>
      </c>
      <c r="W1071" t="s">
        <v>38</v>
      </c>
      <c r="X1071" s="4" t="s">
        <v>953</v>
      </c>
      <c r="Y1071" s="11" t="s">
        <v>954</v>
      </c>
      <c r="AB1071" s="1">
        <v>47.62</v>
      </c>
      <c r="AC1071">
        <v>2.0</v>
      </c>
      <c r="AD1071">
        <v>2.0</v>
      </c>
      <c r="AE1071">
        <f t="shared" si="28"/>
        <v>4</v>
      </c>
      <c r="AF1071">
        <f t="shared" si="29"/>
        <v>11.905</v>
      </c>
      <c r="AG1071" t="s">
        <v>280</v>
      </c>
      <c r="AH1071" s="11" t="s">
        <v>281</v>
      </c>
      <c r="AI1071" s="6">
        <v>26170.0</v>
      </c>
      <c r="AJ1071" s="7">
        <v>295.0</v>
      </c>
      <c r="AK1071" s="3">
        <f t="shared" si="30"/>
        <v>71824</v>
      </c>
      <c r="AL1071" s="1">
        <f t="shared" si="9"/>
        <v>0.01145399912</v>
      </c>
      <c r="AM1071" s="1">
        <v>186.0</v>
      </c>
      <c r="AN1071" s="1">
        <v>12.0</v>
      </c>
    </row>
    <row r="1072" ht="13.5" customHeight="1">
      <c r="A1072">
        <v>1000.0</v>
      </c>
      <c r="C1072" s="3">
        <f t="shared" si="43"/>
        <v>0.01227144435</v>
      </c>
      <c r="D1072" s="2">
        <v>-316.0</v>
      </c>
      <c r="E1072" s="3">
        <f t="shared" si="2"/>
        <v>0.813726544</v>
      </c>
      <c r="F1072" s="1">
        <v>2.0</v>
      </c>
      <c r="I1072" s="3">
        <f t="shared" si="3"/>
        <v>0.000813726544</v>
      </c>
      <c r="J1072">
        <f t="shared" si="4"/>
        <v>0.4262803416</v>
      </c>
      <c r="K1072">
        <v>1.9089</v>
      </c>
      <c r="L1072" s="4" t="s">
        <v>951</v>
      </c>
      <c r="M1072" t="s">
        <v>433</v>
      </c>
      <c r="N1072" t="s">
        <v>434</v>
      </c>
      <c r="P1072" s="1" t="s">
        <v>276</v>
      </c>
      <c r="Q1072" s="5"/>
      <c r="S1072" s="3">
        <v>81.49</v>
      </c>
      <c r="U1072" s="3">
        <f t="shared" si="27"/>
        <v>0.813726544</v>
      </c>
      <c r="V1072" t="s">
        <v>952</v>
      </c>
      <c r="W1072" t="s">
        <v>38</v>
      </c>
      <c r="X1072" s="4" t="s">
        <v>953</v>
      </c>
      <c r="Y1072" s="11" t="s">
        <v>954</v>
      </c>
      <c r="AB1072" s="1">
        <v>47.62</v>
      </c>
      <c r="AC1072">
        <v>2.0</v>
      </c>
      <c r="AD1072">
        <v>2.0</v>
      </c>
      <c r="AE1072">
        <f t="shared" si="28"/>
        <v>4</v>
      </c>
      <c r="AF1072">
        <f t="shared" si="29"/>
        <v>11.905</v>
      </c>
      <c r="AG1072" t="s">
        <v>280</v>
      </c>
      <c r="AH1072" s="11" t="s">
        <v>281</v>
      </c>
      <c r="AI1072" s="6">
        <v>26170.0</v>
      </c>
      <c r="AJ1072" s="7">
        <v>295.0</v>
      </c>
      <c r="AK1072" s="3">
        <f t="shared" si="30"/>
        <v>99856</v>
      </c>
      <c r="AL1072" s="1">
        <f t="shared" si="9"/>
        <v>0.1041623972</v>
      </c>
      <c r="AM1072" s="1">
        <v>186.0</v>
      </c>
      <c r="AN1072" s="1">
        <v>12.0</v>
      </c>
    </row>
    <row r="1073" ht="13.5" customHeight="1">
      <c r="A1073">
        <v>300.0</v>
      </c>
      <c r="C1073" s="1">
        <v>0.0028259802031475</v>
      </c>
      <c r="D1073" s="2">
        <v>-92.4</v>
      </c>
      <c r="E1073" s="3">
        <f t="shared" si="2"/>
        <v>0.09063502983</v>
      </c>
      <c r="F1073" s="1">
        <v>4.0</v>
      </c>
      <c r="I1073" s="3">
        <f t="shared" si="3"/>
        <v>0.0003021167661</v>
      </c>
      <c r="J1073">
        <f t="shared" si="4"/>
        <v>0.05437014387</v>
      </c>
      <c r="K1073">
        <v>1.667</v>
      </c>
      <c r="L1073" s="4"/>
      <c r="M1073" t="s">
        <v>955</v>
      </c>
      <c r="N1073" t="s">
        <v>956</v>
      </c>
      <c r="P1073" t="s">
        <v>956</v>
      </c>
      <c r="Q1073" s="5"/>
      <c r="S1073" s="3">
        <f t="shared" ref="S1073:S1081" si="44">IFERROR(1/C1073,"")</f>
        <v>353.8595206</v>
      </c>
      <c r="U1073" s="3">
        <f t="shared" si="27"/>
        <v>0.09063502983</v>
      </c>
      <c r="V1073" t="s">
        <v>957</v>
      </c>
      <c r="W1073" t="s">
        <v>186</v>
      </c>
      <c r="X1073" s="4" t="s">
        <v>958</v>
      </c>
      <c r="Y1073" s="39" t="s">
        <v>959</v>
      </c>
      <c r="AA1073" t="s">
        <v>960</v>
      </c>
      <c r="AB1073" s="1">
        <v>610.4</v>
      </c>
      <c r="AC1073">
        <v>5.0</v>
      </c>
      <c r="AD1073">
        <v>9.0</v>
      </c>
      <c r="AE1073">
        <f t="shared" si="28"/>
        <v>45</v>
      </c>
      <c r="AF1073">
        <f t="shared" si="29"/>
        <v>13.56444444</v>
      </c>
      <c r="AG1073" t="s">
        <v>961</v>
      </c>
      <c r="AH1073" s="11" t="s">
        <v>962</v>
      </c>
      <c r="AI1073" s="6">
        <v>96013.0</v>
      </c>
      <c r="AJ1073" s="7">
        <v>300.0</v>
      </c>
      <c r="AK1073" s="3">
        <f t="shared" si="30"/>
        <v>8537.76</v>
      </c>
      <c r="AL1073" s="1">
        <f t="shared" si="9"/>
        <v>0.1553840247</v>
      </c>
      <c r="AM1073" s="1">
        <v>100.0</v>
      </c>
      <c r="AN1073" s="1">
        <v>8.0</v>
      </c>
    </row>
    <row r="1074" ht="13.5" customHeight="1">
      <c r="A1074">
        <v>300.0</v>
      </c>
      <c r="C1074" s="1">
        <v>0.1050204695215695</v>
      </c>
      <c r="D1074" s="2">
        <v>-186.0</v>
      </c>
      <c r="E1074" s="3">
        <f t="shared" si="2"/>
        <v>0.009882644828</v>
      </c>
      <c r="F1074" s="1">
        <v>4.0</v>
      </c>
      <c r="I1074" s="3">
        <f t="shared" si="3"/>
        <v>0.00003294214943</v>
      </c>
      <c r="J1074">
        <f t="shared" si="4"/>
        <v>0.005928401217</v>
      </c>
      <c r="K1074">
        <v>1.667</v>
      </c>
      <c r="L1074" s="4"/>
      <c r="M1074" t="s">
        <v>955</v>
      </c>
      <c r="N1074" t="s">
        <v>956</v>
      </c>
      <c r="P1074" t="s">
        <v>956</v>
      </c>
      <c r="Q1074" s="5"/>
      <c r="S1074" s="3">
        <f t="shared" si="44"/>
        <v>9.52195324</v>
      </c>
      <c r="U1074" s="3">
        <f t="shared" si="27"/>
        <v>0.009882644828</v>
      </c>
      <c r="V1074" t="s">
        <v>957</v>
      </c>
      <c r="W1074" t="s">
        <v>186</v>
      </c>
      <c r="X1074" s="4" t="s">
        <v>958</v>
      </c>
      <c r="Y1074" s="11" t="s">
        <v>959</v>
      </c>
      <c r="AA1074" t="s">
        <v>960</v>
      </c>
      <c r="AB1074" s="1">
        <v>610.4</v>
      </c>
      <c r="AC1074">
        <v>5.0</v>
      </c>
      <c r="AD1074">
        <v>9.0</v>
      </c>
      <c r="AE1074">
        <f t="shared" si="28"/>
        <v>45</v>
      </c>
      <c r="AF1074">
        <f t="shared" si="29"/>
        <v>13.56444444</v>
      </c>
      <c r="AG1074" t="s">
        <v>961</v>
      </c>
      <c r="AH1074" s="11" t="s">
        <v>962</v>
      </c>
      <c r="AI1074" s="6">
        <v>96013.0</v>
      </c>
      <c r="AJ1074" s="7">
        <v>300.0</v>
      </c>
      <c r="AK1074" s="3">
        <f t="shared" si="30"/>
        <v>34596</v>
      </c>
      <c r="AL1074" s="1">
        <f t="shared" si="9"/>
        <v>0.004181205622</v>
      </c>
      <c r="AM1074" s="1">
        <v>100.0</v>
      </c>
      <c r="AN1074" s="1">
        <v>8.0</v>
      </c>
    </row>
    <row r="1075" ht="13.5" customHeight="1">
      <c r="A1075">
        <v>400.0</v>
      </c>
      <c r="C1075" s="1">
        <v>0.014613639120685876</v>
      </c>
      <c r="D1075" s="2">
        <v>-194.0</v>
      </c>
      <c r="E1075" s="3">
        <f t="shared" si="2"/>
        <v>0.1030160925</v>
      </c>
      <c r="F1075" s="1">
        <v>4.0</v>
      </c>
      <c r="I1075" s="3">
        <f t="shared" si="3"/>
        <v>0.0002575402313</v>
      </c>
      <c r="J1075">
        <f t="shared" si="4"/>
        <v>0.05098544545</v>
      </c>
      <c r="K1075">
        <v>2.0205</v>
      </c>
      <c r="L1075" s="4"/>
      <c r="M1075" t="s">
        <v>955</v>
      </c>
      <c r="N1075" t="s">
        <v>956</v>
      </c>
      <c r="P1075" t="s">
        <v>956</v>
      </c>
      <c r="Q1075" s="5"/>
      <c r="S1075" s="3">
        <f t="shared" si="44"/>
        <v>68.42922504</v>
      </c>
      <c r="U1075" s="3">
        <f t="shared" si="27"/>
        <v>0.1030160925</v>
      </c>
      <c r="V1075" t="s">
        <v>957</v>
      </c>
      <c r="W1075" t="s">
        <v>186</v>
      </c>
      <c r="X1075" s="4" t="s">
        <v>958</v>
      </c>
      <c r="Y1075" s="11" t="s">
        <v>959</v>
      </c>
      <c r="AA1075" t="s">
        <v>960</v>
      </c>
      <c r="AB1075" s="1">
        <v>610.4</v>
      </c>
      <c r="AC1075">
        <v>5.0</v>
      </c>
      <c r="AD1075">
        <v>9.0</v>
      </c>
      <c r="AE1075">
        <f t="shared" si="28"/>
        <v>45</v>
      </c>
      <c r="AF1075">
        <f t="shared" si="29"/>
        <v>13.56444444</v>
      </c>
      <c r="AG1075" t="s">
        <v>961</v>
      </c>
      <c r="AH1075" s="11" t="s">
        <v>962</v>
      </c>
      <c r="AI1075" s="6">
        <v>96013.0</v>
      </c>
      <c r="AJ1075" s="7">
        <v>300.0</v>
      </c>
      <c r="AK1075" s="3">
        <f t="shared" si="30"/>
        <v>37636</v>
      </c>
      <c r="AL1075" s="1">
        <f t="shared" si="9"/>
        <v>0.03305465164</v>
      </c>
      <c r="AM1075" s="1">
        <v>100.0</v>
      </c>
      <c r="AN1075" s="1">
        <v>8.0</v>
      </c>
    </row>
    <row r="1076" ht="13.5" customHeight="1">
      <c r="A1076">
        <v>700.0</v>
      </c>
      <c r="C1076" s="1">
        <v>0.0014</v>
      </c>
      <c r="D1076" s="2">
        <v>-201.0</v>
      </c>
      <c r="E1076" s="3">
        <f t="shared" si="2"/>
        <v>2.02005</v>
      </c>
      <c r="F1076" s="1">
        <v>4.0</v>
      </c>
      <c r="I1076" s="3">
        <f t="shared" si="3"/>
        <v>0.002885785714</v>
      </c>
      <c r="J1076">
        <f t="shared" si="4"/>
        <v>0.930169913</v>
      </c>
      <c r="K1076">
        <v>2.1717</v>
      </c>
      <c r="L1076" s="4"/>
      <c r="M1076" t="s">
        <v>955</v>
      </c>
      <c r="N1076" t="s">
        <v>956</v>
      </c>
      <c r="P1076" t="s">
        <v>956</v>
      </c>
      <c r="Q1076" s="5"/>
      <c r="S1076" s="3">
        <f t="shared" si="44"/>
        <v>714.2857143</v>
      </c>
      <c r="U1076" s="3">
        <f t="shared" si="27"/>
        <v>2.02005</v>
      </c>
      <c r="V1076" t="s">
        <v>957</v>
      </c>
      <c r="W1076" t="s">
        <v>186</v>
      </c>
      <c r="X1076" s="4" t="s">
        <v>958</v>
      </c>
      <c r="Y1076" s="11" t="s">
        <v>959</v>
      </c>
      <c r="AA1076" t="s">
        <v>963</v>
      </c>
      <c r="AB1076" s="1">
        <v>610.4</v>
      </c>
      <c r="AC1076">
        <v>5.0</v>
      </c>
      <c r="AD1076">
        <v>9.0</v>
      </c>
      <c r="AE1076">
        <f t="shared" si="28"/>
        <v>45</v>
      </c>
      <c r="AF1076">
        <f t="shared" si="29"/>
        <v>13.56444444</v>
      </c>
      <c r="AG1076" t="s">
        <v>961</v>
      </c>
      <c r="AH1076" s="11" t="s">
        <v>962</v>
      </c>
      <c r="AI1076" s="6">
        <v>96013.0</v>
      </c>
      <c r="AJ1076" s="7">
        <v>300.0</v>
      </c>
      <c r="AK1076" s="3">
        <f t="shared" si="30"/>
        <v>40401</v>
      </c>
      <c r="AL1076" s="1">
        <f t="shared" si="9"/>
        <v>0.5617718838</v>
      </c>
      <c r="AM1076" s="1">
        <v>100.0</v>
      </c>
      <c r="AN1076" s="1">
        <v>8.0</v>
      </c>
    </row>
    <row r="1077" ht="13.5" customHeight="1">
      <c r="A1077">
        <v>300.0</v>
      </c>
      <c r="C1077" s="1">
        <v>0.06188118811881188</v>
      </c>
      <c r="D1077" s="2">
        <v>-220.0</v>
      </c>
      <c r="E1077" s="3">
        <f t="shared" si="2"/>
        <v>0.02346432</v>
      </c>
      <c r="F1077" s="1">
        <v>4.0</v>
      </c>
      <c r="I1077" s="3">
        <f t="shared" si="3"/>
        <v>0.0000782144</v>
      </c>
      <c r="J1077">
        <f t="shared" si="4"/>
        <v>0.01407577684</v>
      </c>
      <c r="K1077">
        <v>1.667</v>
      </c>
      <c r="L1077" s="4"/>
      <c r="M1077" t="s">
        <v>955</v>
      </c>
      <c r="N1077" t="s">
        <v>956</v>
      </c>
      <c r="P1077" t="s">
        <v>956</v>
      </c>
      <c r="Q1077" s="5"/>
      <c r="S1077" s="3">
        <f t="shared" si="44"/>
        <v>16.16</v>
      </c>
      <c r="U1077" s="3">
        <f t="shared" si="27"/>
        <v>0.02346432</v>
      </c>
      <c r="V1077" t="s">
        <v>964</v>
      </c>
      <c r="W1077" t="s">
        <v>38</v>
      </c>
      <c r="X1077" s="4" t="s">
        <v>965</v>
      </c>
      <c r="Y1077" s="11" t="s">
        <v>966</v>
      </c>
      <c r="AA1077" t="s">
        <v>960</v>
      </c>
      <c r="AB1077" s="1">
        <v>610.4</v>
      </c>
      <c r="AC1077">
        <v>5.0</v>
      </c>
      <c r="AD1077">
        <v>9.0</v>
      </c>
      <c r="AE1077">
        <f t="shared" si="28"/>
        <v>45</v>
      </c>
      <c r="AF1077">
        <f t="shared" si="29"/>
        <v>13.56444444</v>
      </c>
      <c r="AG1077" t="s">
        <v>961</v>
      </c>
      <c r="AH1077" s="11" t="s">
        <v>962</v>
      </c>
      <c r="AI1077" s="6">
        <v>96013.0</v>
      </c>
      <c r="AJ1077" s="7">
        <v>300.0</v>
      </c>
      <c r="AK1077" s="3">
        <f t="shared" si="30"/>
        <v>48400</v>
      </c>
      <c r="AL1077" s="1">
        <f t="shared" si="9"/>
        <v>0.007096052789</v>
      </c>
      <c r="AM1077" s="1">
        <v>100.0</v>
      </c>
      <c r="AN1077" s="1">
        <v>8.0</v>
      </c>
    </row>
    <row r="1078" ht="13.5" customHeight="1">
      <c r="A1078">
        <v>400.0</v>
      </c>
      <c r="C1078" s="1">
        <v>0.01622586402725945</v>
      </c>
      <c r="D1078" s="2">
        <v>-220.0</v>
      </c>
      <c r="E1078" s="3">
        <f t="shared" si="2"/>
        <v>0.11931568</v>
      </c>
      <c r="F1078" s="1">
        <v>4.0</v>
      </c>
      <c r="I1078" s="3">
        <f t="shared" si="3"/>
        <v>0.0002982892</v>
      </c>
      <c r="J1078">
        <f t="shared" si="4"/>
        <v>0.05905255135</v>
      </c>
      <c r="K1078">
        <v>2.0205</v>
      </c>
      <c r="L1078" s="4"/>
      <c r="M1078" t="s">
        <v>955</v>
      </c>
      <c r="N1078" t="s">
        <v>956</v>
      </c>
      <c r="P1078" t="s">
        <v>956</v>
      </c>
      <c r="Q1078" s="5"/>
      <c r="S1078" s="3">
        <f t="shared" si="44"/>
        <v>61.63</v>
      </c>
      <c r="U1078" s="3">
        <f t="shared" si="27"/>
        <v>0.11931568</v>
      </c>
      <c r="V1078" t="s">
        <v>964</v>
      </c>
      <c r="W1078" t="s">
        <v>38</v>
      </c>
      <c r="X1078" s="4" t="s">
        <v>965</v>
      </c>
      <c r="Y1078" s="11" t="s">
        <v>966</v>
      </c>
      <c r="AA1078" t="s">
        <v>960</v>
      </c>
      <c r="AB1078" s="1">
        <v>610.4</v>
      </c>
      <c r="AC1078">
        <v>5.0</v>
      </c>
      <c r="AD1078">
        <v>9.0</v>
      </c>
      <c r="AE1078">
        <f t="shared" si="28"/>
        <v>45</v>
      </c>
      <c r="AF1078">
        <f t="shared" si="29"/>
        <v>13.56444444</v>
      </c>
      <c r="AG1078" t="s">
        <v>961</v>
      </c>
      <c r="AH1078" s="11" t="s">
        <v>962</v>
      </c>
      <c r="AI1078" s="6">
        <v>96013.0</v>
      </c>
      <c r="AJ1078" s="7">
        <v>300.0</v>
      </c>
      <c r="AK1078" s="3">
        <f t="shared" si="30"/>
        <v>48400</v>
      </c>
      <c r="AL1078" s="1">
        <f t="shared" si="9"/>
        <v>0.02977029448</v>
      </c>
      <c r="AM1078" s="1">
        <v>100.0</v>
      </c>
      <c r="AN1078" s="1">
        <v>8.0</v>
      </c>
    </row>
    <row r="1079" ht="13.5" customHeight="1">
      <c r="A1079">
        <v>700.0</v>
      </c>
      <c r="C1079" s="1">
        <v>0.008</v>
      </c>
      <c r="D1079" s="2">
        <v>-216.0</v>
      </c>
      <c r="E1079" s="3">
        <f t="shared" si="2"/>
        <v>0.40824</v>
      </c>
      <c r="F1079" s="1">
        <v>4.0</v>
      </c>
      <c r="I1079" s="3">
        <f t="shared" si="3"/>
        <v>0.0005832</v>
      </c>
      <c r="J1079">
        <f t="shared" si="4"/>
        <v>0.1879817654</v>
      </c>
      <c r="K1079">
        <v>2.1717</v>
      </c>
      <c r="L1079" s="4"/>
      <c r="M1079" t="s">
        <v>955</v>
      </c>
      <c r="N1079" t="s">
        <v>956</v>
      </c>
      <c r="P1079" t="s">
        <v>956</v>
      </c>
      <c r="Q1079" s="5"/>
      <c r="S1079" s="3">
        <f t="shared" si="44"/>
        <v>125</v>
      </c>
      <c r="U1079" s="3">
        <f t="shared" si="27"/>
        <v>0.40824</v>
      </c>
      <c r="V1079" t="s">
        <v>964</v>
      </c>
      <c r="W1079" t="s">
        <v>38</v>
      </c>
      <c r="X1079" s="4" t="s">
        <v>965</v>
      </c>
      <c r="Y1079" s="11" t="s">
        <v>966</v>
      </c>
      <c r="AA1079" t="s">
        <v>963</v>
      </c>
      <c r="AB1079" s="1">
        <v>610.4</v>
      </c>
      <c r="AC1079">
        <v>5.0</v>
      </c>
      <c r="AD1079">
        <v>9.0</v>
      </c>
      <c r="AE1079">
        <f t="shared" si="28"/>
        <v>45</v>
      </c>
      <c r="AF1079">
        <f t="shared" si="29"/>
        <v>13.56444444</v>
      </c>
      <c r="AG1079" t="s">
        <v>961</v>
      </c>
      <c r="AH1079" s="11" t="s">
        <v>962</v>
      </c>
      <c r="AI1079" s="6">
        <v>96013.0</v>
      </c>
      <c r="AJ1079" s="7">
        <v>300.0</v>
      </c>
      <c r="AK1079" s="3">
        <f t="shared" si="30"/>
        <v>46656</v>
      </c>
      <c r="AL1079" s="1">
        <f t="shared" si="9"/>
        <v>0.09831007966</v>
      </c>
      <c r="AM1079" s="1">
        <v>100.0</v>
      </c>
      <c r="AN1079" s="1">
        <v>8.0</v>
      </c>
    </row>
    <row r="1080" ht="13.5" customHeight="1">
      <c r="A1080">
        <v>300.0</v>
      </c>
      <c r="C1080" s="1">
        <v>0.00114</v>
      </c>
      <c r="D1080" s="2">
        <v>-19.0</v>
      </c>
      <c r="E1080" s="3">
        <f t="shared" si="2"/>
        <v>0.0095</v>
      </c>
      <c r="F1080" s="1">
        <v>4.0</v>
      </c>
      <c r="I1080" s="3">
        <f t="shared" si="3"/>
        <v>0.00003166666667</v>
      </c>
      <c r="J1080">
        <f t="shared" si="4"/>
        <v>0.00387755102</v>
      </c>
      <c r="K1080">
        <v>2.45</v>
      </c>
      <c r="L1080" s="4"/>
      <c r="M1080" t="s">
        <v>967</v>
      </c>
      <c r="N1080" t="s">
        <v>968</v>
      </c>
      <c r="P1080" t="s">
        <v>968</v>
      </c>
      <c r="Q1080" s="5"/>
      <c r="S1080" s="3">
        <f t="shared" si="44"/>
        <v>877.1929825</v>
      </c>
      <c r="U1080" s="3">
        <f t="shared" si="27"/>
        <v>0.0095</v>
      </c>
      <c r="V1080" t="s">
        <v>969</v>
      </c>
      <c r="W1080" t="s">
        <v>186</v>
      </c>
      <c r="X1080" s="4" t="s">
        <v>970</v>
      </c>
      <c r="Y1080" s="11" t="s">
        <v>971</v>
      </c>
      <c r="AB1080" s="1">
        <v>735.99</v>
      </c>
      <c r="AC1080">
        <v>2.0</v>
      </c>
      <c r="AD1080">
        <v>26.0</v>
      </c>
      <c r="AE1080">
        <f t="shared" si="28"/>
        <v>52</v>
      </c>
      <c r="AF1080">
        <f t="shared" si="29"/>
        <v>14.15365385</v>
      </c>
      <c r="AG1080" t="s">
        <v>972</v>
      </c>
      <c r="AH1080" s="11" t="s">
        <v>973</v>
      </c>
      <c r="AI1080" s="6">
        <v>48207.0</v>
      </c>
      <c r="AJ1080" s="7">
        <v>300.0</v>
      </c>
      <c r="AK1080" s="3">
        <f t="shared" si="30"/>
        <v>361</v>
      </c>
      <c r="AL1080" s="1">
        <f t="shared" si="9"/>
        <v>0.2620837809</v>
      </c>
      <c r="AM1080" s="1">
        <v>31.0</v>
      </c>
      <c r="AN1080" s="1">
        <v>4.0</v>
      </c>
    </row>
    <row r="1081" ht="13.5" customHeight="1">
      <c r="A1081">
        <v>300.0</v>
      </c>
      <c r="C1081" s="1">
        <v>0.005</v>
      </c>
      <c r="D1081" s="2">
        <v>-107.0</v>
      </c>
      <c r="E1081" s="3">
        <f t="shared" si="2"/>
        <v>0.068694</v>
      </c>
      <c r="F1081" s="1">
        <v>4.0</v>
      </c>
      <c r="I1081" s="3">
        <f t="shared" si="3"/>
        <v>0.00022898</v>
      </c>
      <c r="J1081">
        <f t="shared" si="4"/>
        <v>0.03816333333</v>
      </c>
      <c r="K1081">
        <v>1.8</v>
      </c>
      <c r="L1081" s="4"/>
      <c r="M1081" t="s">
        <v>974</v>
      </c>
      <c r="N1081" t="s">
        <v>975</v>
      </c>
      <c r="P1081" t="s">
        <v>976</v>
      </c>
      <c r="Q1081" s="5"/>
      <c r="S1081" s="3">
        <f t="shared" si="44"/>
        <v>200</v>
      </c>
      <c r="U1081" s="3">
        <f t="shared" si="27"/>
        <v>0.068694</v>
      </c>
      <c r="V1081" t="s">
        <v>969</v>
      </c>
      <c r="W1081" t="s">
        <v>977</v>
      </c>
      <c r="X1081" s="4" t="s">
        <v>970</v>
      </c>
      <c r="Y1081" s="11" t="s">
        <v>971</v>
      </c>
      <c r="AB1081" s="1">
        <v>597.36</v>
      </c>
      <c r="AC1081">
        <v>4.0</v>
      </c>
      <c r="AD1081">
        <v>11.0</v>
      </c>
      <c r="AE1081">
        <f t="shared" si="28"/>
        <v>44</v>
      </c>
      <c r="AF1081">
        <f t="shared" si="29"/>
        <v>13.57636364</v>
      </c>
      <c r="AG1081" t="s">
        <v>978</v>
      </c>
      <c r="AH1081" t="s">
        <v>979</v>
      </c>
      <c r="AI1081" s="6">
        <v>187.0</v>
      </c>
      <c r="AJ1081" s="7">
        <v>300.0</v>
      </c>
      <c r="AK1081" s="3">
        <f t="shared" si="30"/>
        <v>11449</v>
      </c>
      <c r="AL1081" s="1">
        <f t="shared" si="9"/>
        <v>0.08133333333</v>
      </c>
      <c r="AM1081" s="1">
        <v>36.0</v>
      </c>
      <c r="AN1081" s="1">
        <v>8.0</v>
      </c>
    </row>
    <row r="1082" ht="13.5" customHeight="1">
      <c r="A1082">
        <v>300.0</v>
      </c>
      <c r="C1082" s="3">
        <f t="shared" ref="C1082:C1095" si="45">1/S1082</f>
        <v>0.001178240722</v>
      </c>
      <c r="D1082" s="2">
        <v>120.746</v>
      </c>
      <c r="E1082" s="3">
        <f t="shared" si="2"/>
        <v>0.3712211668</v>
      </c>
      <c r="F1082">
        <v>10.0</v>
      </c>
      <c r="I1082" s="3">
        <f t="shared" si="3"/>
        <v>0.001237403889</v>
      </c>
      <c r="J1082">
        <f t="shared" si="4"/>
        <v>0.1515670976</v>
      </c>
      <c r="K1082">
        <v>2.44922</v>
      </c>
      <c r="L1082" s="4"/>
      <c r="M1082" t="s">
        <v>241</v>
      </c>
      <c r="N1082" t="s">
        <v>234</v>
      </c>
      <c r="P1082" t="s">
        <v>235</v>
      </c>
      <c r="Q1082" s="5"/>
      <c r="S1082" s="3">
        <v>848.723</v>
      </c>
      <c r="U1082" s="3">
        <f t="shared" si="27"/>
        <v>0.3712211668</v>
      </c>
      <c r="V1082" t="s">
        <v>980</v>
      </c>
      <c r="W1082" t="s">
        <v>38</v>
      </c>
      <c r="X1082" s="4" t="s">
        <v>981</v>
      </c>
      <c r="Y1082" s="11" t="s">
        <v>982</v>
      </c>
      <c r="AB1082" s="1">
        <v>169.78</v>
      </c>
      <c r="AC1082">
        <v>4.0</v>
      </c>
      <c r="AD1082">
        <v>2.0</v>
      </c>
      <c r="AE1082">
        <f t="shared" si="28"/>
        <v>8</v>
      </c>
      <c r="AF1082">
        <f t="shared" si="29"/>
        <v>21.2225</v>
      </c>
      <c r="AG1082" t="s">
        <v>239</v>
      </c>
      <c r="AH1082" s="11" t="s">
        <v>240</v>
      </c>
      <c r="AI1082" s="6">
        <v>53910.0</v>
      </c>
      <c r="AJ1082" s="7">
        <v>300.0</v>
      </c>
      <c r="AK1082" s="3">
        <f t="shared" si="30"/>
        <v>14579.59652</v>
      </c>
      <c r="AL1082" s="1">
        <f t="shared" si="9"/>
        <v>0.2536584039</v>
      </c>
      <c r="AM1082" s="1">
        <v>227.0</v>
      </c>
      <c r="AN1082" s="1">
        <v>192.0</v>
      </c>
    </row>
    <row r="1083" ht="13.5" customHeight="1">
      <c r="A1083">
        <v>400.0</v>
      </c>
      <c r="C1083" s="3">
        <f t="shared" si="45"/>
        <v>0.001291917891</v>
      </c>
      <c r="D1083" s="2">
        <v>138.432</v>
      </c>
      <c r="E1083" s="3">
        <f t="shared" si="2"/>
        <v>0.5933324017</v>
      </c>
      <c r="F1083">
        <v>10.0</v>
      </c>
      <c r="I1083" s="3">
        <f t="shared" si="3"/>
        <v>0.001483331004</v>
      </c>
      <c r="J1083">
        <f t="shared" si="4"/>
        <v>0.2354932871</v>
      </c>
      <c r="K1083">
        <v>2.51953</v>
      </c>
      <c r="L1083" s="4"/>
      <c r="M1083" t="s">
        <v>241</v>
      </c>
      <c r="N1083" t="s">
        <v>234</v>
      </c>
      <c r="P1083" t="s">
        <v>235</v>
      </c>
      <c r="Q1083" s="5"/>
      <c r="S1083" s="3">
        <v>774.043</v>
      </c>
      <c r="U1083" s="3">
        <f t="shared" si="27"/>
        <v>0.5933324017</v>
      </c>
      <c r="V1083" t="s">
        <v>980</v>
      </c>
      <c r="W1083" t="s">
        <v>38</v>
      </c>
      <c r="X1083" s="4" t="s">
        <v>981</v>
      </c>
      <c r="Y1083" s="11" t="s">
        <v>982</v>
      </c>
      <c r="AB1083" s="1">
        <v>169.78</v>
      </c>
      <c r="AC1083">
        <v>4.0</v>
      </c>
      <c r="AD1083">
        <v>2.0</v>
      </c>
      <c r="AE1083">
        <f t="shared" si="28"/>
        <v>8</v>
      </c>
      <c r="AF1083">
        <f t="shared" si="29"/>
        <v>21.2225</v>
      </c>
      <c r="AG1083" t="s">
        <v>239</v>
      </c>
      <c r="AH1083" s="11" t="s">
        <v>240</v>
      </c>
      <c r="AI1083" s="6">
        <v>53910.0</v>
      </c>
      <c r="AJ1083" s="7">
        <v>300.0</v>
      </c>
      <c r="AK1083" s="3">
        <f t="shared" si="30"/>
        <v>19163.41862</v>
      </c>
      <c r="AL1083" s="1">
        <f t="shared" si="9"/>
        <v>0.2998440058</v>
      </c>
      <c r="AM1083" s="1">
        <v>227.0</v>
      </c>
      <c r="AN1083" s="1">
        <v>192.0</v>
      </c>
    </row>
    <row r="1084" ht="13.5" customHeight="1">
      <c r="A1084">
        <v>700.0</v>
      </c>
      <c r="C1084" s="3">
        <f t="shared" si="45"/>
        <v>0.001787073738</v>
      </c>
      <c r="D1084" s="2">
        <v>191.491</v>
      </c>
      <c r="E1084" s="3">
        <f t="shared" si="2"/>
        <v>1.436323617</v>
      </c>
      <c r="F1084">
        <v>10.0</v>
      </c>
      <c r="I1084" s="3">
        <f t="shared" si="3"/>
        <v>0.002051890882</v>
      </c>
      <c r="J1084">
        <f t="shared" si="4"/>
        <v>0.5596625703</v>
      </c>
      <c r="K1084">
        <v>2.56641</v>
      </c>
      <c r="L1084" s="4"/>
      <c r="M1084" t="s">
        <v>241</v>
      </c>
      <c r="N1084" t="s">
        <v>234</v>
      </c>
      <c r="P1084" t="s">
        <v>235</v>
      </c>
      <c r="Q1084" s="5"/>
      <c r="S1084" s="3">
        <v>559.5740000000001</v>
      </c>
      <c r="U1084" s="3">
        <f t="shared" si="27"/>
        <v>1.436323617</v>
      </c>
      <c r="V1084" t="s">
        <v>980</v>
      </c>
      <c r="W1084" t="s">
        <v>38</v>
      </c>
      <c r="X1084" s="4" t="s">
        <v>981</v>
      </c>
      <c r="Y1084" s="11" t="s">
        <v>982</v>
      </c>
      <c r="AB1084" s="1">
        <v>169.78</v>
      </c>
      <c r="AC1084">
        <v>4.0</v>
      </c>
      <c r="AD1084">
        <v>2.0</v>
      </c>
      <c r="AE1084">
        <f t="shared" si="28"/>
        <v>8</v>
      </c>
      <c r="AF1084">
        <f t="shared" si="29"/>
        <v>21.2225</v>
      </c>
      <c r="AG1084" t="s">
        <v>239</v>
      </c>
      <c r="AH1084" s="11" t="s">
        <v>240</v>
      </c>
      <c r="AI1084" s="6">
        <v>53910.0</v>
      </c>
      <c r="AJ1084" s="7">
        <v>300.0</v>
      </c>
      <c r="AK1084" s="3">
        <f t="shared" si="30"/>
        <v>36668.80308</v>
      </c>
      <c r="AL1084" s="1">
        <f t="shared" si="9"/>
        <v>0.3724083026</v>
      </c>
      <c r="AM1084" s="1">
        <v>227.0</v>
      </c>
      <c r="AN1084" s="1">
        <v>192.0</v>
      </c>
    </row>
    <row r="1085" ht="13.5" customHeight="1">
      <c r="A1085">
        <v>1000.0</v>
      </c>
      <c r="C1085" s="3">
        <f t="shared" si="45"/>
        <v>0.002484144945</v>
      </c>
      <c r="D1085" s="2">
        <v>231.644</v>
      </c>
      <c r="E1085" s="3">
        <f t="shared" si="2"/>
        <v>2.160056838</v>
      </c>
      <c r="F1085">
        <v>10.0</v>
      </c>
      <c r="I1085" s="3">
        <f t="shared" si="3"/>
        <v>0.002160056838</v>
      </c>
      <c r="J1085">
        <f t="shared" si="4"/>
        <v>0.8455260081</v>
      </c>
      <c r="K1085">
        <v>2.55469</v>
      </c>
      <c r="L1085" s="4"/>
      <c r="M1085" t="s">
        <v>241</v>
      </c>
      <c r="N1085" t="s">
        <v>234</v>
      </c>
      <c r="P1085" t="s">
        <v>235</v>
      </c>
      <c r="Q1085" s="5"/>
      <c r="S1085" s="3">
        <v>402.553</v>
      </c>
      <c r="U1085" s="3">
        <f t="shared" si="27"/>
        <v>2.160056838</v>
      </c>
      <c r="V1085" t="s">
        <v>980</v>
      </c>
      <c r="W1085" t="s">
        <v>38</v>
      </c>
      <c r="X1085" s="4" t="s">
        <v>981</v>
      </c>
      <c r="Y1085" s="11" t="s">
        <v>982</v>
      </c>
      <c r="AB1085" s="1">
        <v>169.78</v>
      </c>
      <c r="AC1085">
        <v>4.0</v>
      </c>
      <c r="AD1085">
        <v>2.0</v>
      </c>
      <c r="AE1085">
        <f t="shared" si="28"/>
        <v>8</v>
      </c>
      <c r="AF1085">
        <f t="shared" si="29"/>
        <v>21.2225</v>
      </c>
      <c r="AG1085" t="s">
        <v>239</v>
      </c>
      <c r="AH1085" s="11" t="s">
        <v>240</v>
      </c>
      <c r="AI1085" s="6">
        <v>53910.0</v>
      </c>
      <c r="AJ1085" s="7">
        <v>300.0</v>
      </c>
      <c r="AK1085" s="3">
        <f t="shared" si="30"/>
        <v>53658.94274</v>
      </c>
      <c r="AL1085" s="1">
        <f t="shared" si="9"/>
        <v>0.3844808255</v>
      </c>
      <c r="AM1085" s="1">
        <v>227.0</v>
      </c>
      <c r="AN1085" s="1">
        <v>192.0</v>
      </c>
    </row>
    <row r="1086" ht="13.5" customHeight="1">
      <c r="A1086">
        <v>300.0</v>
      </c>
      <c r="C1086" s="3">
        <f t="shared" si="45"/>
        <v>0.0006788866259</v>
      </c>
      <c r="D1086" s="2">
        <v>81.0</v>
      </c>
      <c r="E1086" s="3">
        <f t="shared" si="2"/>
        <v>0.28993059</v>
      </c>
      <c r="F1086">
        <v>9.0</v>
      </c>
      <c r="I1086" s="3">
        <f t="shared" si="3"/>
        <v>0.0009664353</v>
      </c>
      <c r="J1086" s="5">
        <f t="shared" si="4"/>
        <v>0.1017300316</v>
      </c>
      <c r="K1086" s="5">
        <v>2.85</v>
      </c>
      <c r="L1086" s="4"/>
      <c r="M1086" t="s">
        <v>983</v>
      </c>
      <c r="N1086" t="s">
        <v>984</v>
      </c>
      <c r="P1086" t="s">
        <v>985</v>
      </c>
      <c r="Q1086" s="5"/>
      <c r="R1086" s="5"/>
      <c r="S1086" s="3">
        <v>1473.0</v>
      </c>
      <c r="U1086" s="3">
        <f t="shared" si="27"/>
        <v>0.28993059</v>
      </c>
      <c r="V1086" t="s">
        <v>986</v>
      </c>
      <c r="W1086" t="s">
        <v>38</v>
      </c>
      <c r="X1086" s="4" t="s">
        <v>987</v>
      </c>
      <c r="Y1086" s="11" t="s">
        <v>988</v>
      </c>
      <c r="AB1086" s="1">
        <v>269.84</v>
      </c>
      <c r="AC1086">
        <v>4.0</v>
      </c>
      <c r="AD1086" s="6">
        <v>2.0</v>
      </c>
      <c r="AE1086">
        <f t="shared" si="28"/>
        <v>8</v>
      </c>
      <c r="AF1086">
        <f t="shared" si="29"/>
        <v>33.73</v>
      </c>
      <c r="AG1086" t="s">
        <v>223</v>
      </c>
      <c r="AH1086" s="11" t="s">
        <v>224</v>
      </c>
      <c r="AI1086" s="6">
        <v>63099.0</v>
      </c>
      <c r="AJ1086" s="7">
        <v>298.0</v>
      </c>
      <c r="AK1086" s="3">
        <f t="shared" si="30"/>
        <v>6561</v>
      </c>
      <c r="AL1086" s="1">
        <f t="shared" si="9"/>
        <v>0.3783284211</v>
      </c>
      <c r="AM1086" s="1">
        <v>225.0</v>
      </c>
      <c r="AN1086" s="1">
        <v>192.0</v>
      </c>
    </row>
    <row r="1087" ht="13.5" customHeight="1">
      <c r="A1087">
        <v>400.0</v>
      </c>
      <c r="C1087" s="3">
        <f t="shared" si="45"/>
        <v>0.0008445945946</v>
      </c>
      <c r="D1087" s="2">
        <v>128.0</v>
      </c>
      <c r="E1087" s="3">
        <f t="shared" si="2"/>
        <v>0.77594624</v>
      </c>
      <c r="F1087">
        <v>9.0</v>
      </c>
      <c r="I1087" s="3">
        <f t="shared" si="3"/>
        <v>0.0019398656</v>
      </c>
      <c r="J1087" s="5">
        <f t="shared" si="4"/>
        <v>0.3649794167</v>
      </c>
      <c r="K1087" s="5">
        <v>2.126</v>
      </c>
      <c r="L1087" s="4"/>
      <c r="M1087" t="s">
        <v>983</v>
      </c>
      <c r="N1087" t="s">
        <v>984</v>
      </c>
      <c r="P1087" t="s">
        <v>985</v>
      </c>
      <c r="Q1087" s="5"/>
      <c r="R1087" s="5"/>
      <c r="S1087" s="3">
        <v>1184.0</v>
      </c>
      <c r="U1087" s="3">
        <f t="shared" si="27"/>
        <v>0.77594624</v>
      </c>
      <c r="V1087" t="s">
        <v>986</v>
      </c>
      <c r="W1087" t="s">
        <v>38</v>
      </c>
      <c r="X1087" s="4" t="s">
        <v>987</v>
      </c>
      <c r="Y1087" s="11" t="s">
        <v>988</v>
      </c>
      <c r="AB1087" s="1">
        <v>269.84</v>
      </c>
      <c r="AC1087">
        <v>4.0</v>
      </c>
      <c r="AD1087" s="6">
        <v>2.0</v>
      </c>
      <c r="AE1087">
        <f t="shared" si="28"/>
        <v>8</v>
      </c>
      <c r="AF1087">
        <f t="shared" si="29"/>
        <v>33.73</v>
      </c>
      <c r="AG1087" t="s">
        <v>223</v>
      </c>
      <c r="AH1087" s="11" t="s">
        <v>224</v>
      </c>
      <c r="AI1087" s="6">
        <v>63099.0</v>
      </c>
      <c r="AJ1087" s="7">
        <v>298.0</v>
      </c>
      <c r="AK1087" s="3">
        <f t="shared" si="30"/>
        <v>16384</v>
      </c>
      <c r="AL1087" s="1">
        <f t="shared" si="9"/>
        <v>0.5435484478</v>
      </c>
      <c r="AM1087" s="1">
        <v>225.0</v>
      </c>
      <c r="AN1087" s="1">
        <v>192.0</v>
      </c>
    </row>
    <row r="1088" ht="13.5" customHeight="1">
      <c r="A1088">
        <v>700.0</v>
      </c>
      <c r="C1088" s="3">
        <f t="shared" si="45"/>
        <v>0.002123142251</v>
      </c>
      <c r="D1088" s="2">
        <v>239.0</v>
      </c>
      <c r="E1088" s="3">
        <f t="shared" si="2"/>
        <v>1.88327937</v>
      </c>
      <c r="F1088">
        <v>9.0</v>
      </c>
      <c r="I1088" s="3">
        <f t="shared" si="3"/>
        <v>0.0026903991</v>
      </c>
      <c r="J1088" s="5">
        <f t="shared" si="4"/>
        <v>1.595999466</v>
      </c>
      <c r="K1088" s="5">
        <v>1.18</v>
      </c>
      <c r="L1088" s="4"/>
      <c r="M1088" t="s">
        <v>983</v>
      </c>
      <c r="N1088" t="s">
        <v>984</v>
      </c>
      <c r="P1088" t="s">
        <v>985</v>
      </c>
      <c r="Q1088" s="5"/>
      <c r="R1088" s="5"/>
      <c r="S1088" s="3">
        <v>471.0</v>
      </c>
      <c r="U1088" s="3">
        <f t="shared" si="27"/>
        <v>1.88327937</v>
      </c>
      <c r="V1088" t="s">
        <v>986</v>
      </c>
      <c r="W1088" t="s">
        <v>38</v>
      </c>
      <c r="X1088" s="4" t="s">
        <v>987</v>
      </c>
      <c r="Y1088" s="11" t="s">
        <v>988</v>
      </c>
      <c r="AB1088" s="1">
        <v>269.84</v>
      </c>
      <c r="AC1088">
        <v>4.0</v>
      </c>
      <c r="AD1088" s="6">
        <v>2.0</v>
      </c>
      <c r="AE1088">
        <f t="shared" si="28"/>
        <v>8</v>
      </c>
      <c r="AF1088">
        <f t="shared" si="29"/>
        <v>33.73</v>
      </c>
      <c r="AG1088" t="s">
        <v>223</v>
      </c>
      <c r="AH1088" s="11" t="s">
        <v>224</v>
      </c>
      <c r="AI1088" s="6">
        <v>63099.0</v>
      </c>
      <c r="AJ1088" s="7">
        <v>298.0</v>
      </c>
      <c r="AK1088" s="3">
        <f t="shared" si="30"/>
        <v>57121</v>
      </c>
      <c r="AL1088" s="1">
        <f t="shared" si="9"/>
        <v>0.6817525424</v>
      </c>
      <c r="AM1088" s="1">
        <v>225.0</v>
      </c>
      <c r="AN1088" s="1">
        <v>192.0</v>
      </c>
    </row>
    <row r="1089" ht="13.5" customHeight="1">
      <c r="A1089">
        <v>1000.0</v>
      </c>
      <c r="C1089" s="3">
        <f t="shared" si="45"/>
        <v>0.003154574132</v>
      </c>
      <c r="D1089" s="2">
        <v>265.0</v>
      </c>
      <c r="E1089" s="3">
        <f t="shared" si="2"/>
        <v>2.2261325</v>
      </c>
      <c r="F1089">
        <v>9.0</v>
      </c>
      <c r="I1089" s="3">
        <f t="shared" si="3"/>
        <v>0.0022261325</v>
      </c>
      <c r="J1089" s="5">
        <f t="shared" si="4"/>
        <v>2.271563776</v>
      </c>
      <c r="K1089" s="5">
        <v>0.98</v>
      </c>
      <c r="L1089" s="4"/>
      <c r="M1089" t="s">
        <v>983</v>
      </c>
      <c r="N1089" t="s">
        <v>984</v>
      </c>
      <c r="P1089" t="s">
        <v>985</v>
      </c>
      <c r="Q1089" s="5"/>
      <c r="R1089" s="5"/>
      <c r="S1089" s="3">
        <v>317.0</v>
      </c>
      <c r="U1089" s="3">
        <f t="shared" si="27"/>
        <v>2.2261325</v>
      </c>
      <c r="V1089" t="s">
        <v>986</v>
      </c>
      <c r="W1089" t="s">
        <v>38</v>
      </c>
      <c r="X1089" s="4" t="s">
        <v>987</v>
      </c>
      <c r="Y1089" s="11" t="s">
        <v>988</v>
      </c>
      <c r="AA1089" t="s">
        <v>989</v>
      </c>
      <c r="AB1089" s="1">
        <v>269.84</v>
      </c>
      <c r="AC1089">
        <v>4.0</v>
      </c>
      <c r="AD1089" s="6">
        <v>2.0</v>
      </c>
      <c r="AE1089">
        <f t="shared" si="28"/>
        <v>8</v>
      </c>
      <c r="AF1089">
        <f t="shared" si="29"/>
        <v>33.73</v>
      </c>
      <c r="AG1089" t="s">
        <v>223</v>
      </c>
      <c r="AH1089" s="11" t="s">
        <v>224</v>
      </c>
      <c r="AI1089" s="6">
        <v>63099.0</v>
      </c>
      <c r="AJ1089" s="7">
        <v>298.0</v>
      </c>
      <c r="AK1089" s="3">
        <f t="shared" si="30"/>
        <v>70225</v>
      </c>
      <c r="AL1089" s="1">
        <f t="shared" si="9"/>
        <v>0.7892653061</v>
      </c>
      <c r="AM1089" s="1">
        <v>225.0</v>
      </c>
      <c r="AN1089" s="1">
        <v>192.0</v>
      </c>
    </row>
    <row r="1090" ht="13.5" customHeight="1">
      <c r="A1090">
        <v>300.0</v>
      </c>
      <c r="C1090" s="3">
        <f t="shared" si="45"/>
        <v>0.0004095004095</v>
      </c>
      <c r="D1090" s="2">
        <v>68.0</v>
      </c>
      <c r="E1090" s="3">
        <f t="shared" si="2"/>
        <v>0.33875424</v>
      </c>
      <c r="F1090">
        <v>9.0</v>
      </c>
      <c r="I1090" s="3">
        <f t="shared" si="3"/>
        <v>0.0011291808</v>
      </c>
      <c r="J1090" s="5">
        <f t="shared" si="4"/>
        <v>0.1105234062</v>
      </c>
      <c r="K1090" s="5">
        <v>3.065</v>
      </c>
      <c r="L1090" s="4"/>
      <c r="M1090" t="s">
        <v>990</v>
      </c>
      <c r="N1090" t="s">
        <v>991</v>
      </c>
      <c r="P1090" t="s">
        <v>985</v>
      </c>
      <c r="Q1090" s="5"/>
      <c r="R1090" s="5"/>
      <c r="S1090" s="3">
        <v>2442.0</v>
      </c>
      <c r="U1090" s="3">
        <f t="shared" si="27"/>
        <v>0.33875424</v>
      </c>
      <c r="V1090" t="s">
        <v>992</v>
      </c>
      <c r="W1090" t="s">
        <v>38</v>
      </c>
      <c r="X1090" s="4" t="s">
        <v>987</v>
      </c>
      <c r="Y1090" s="11" t="s">
        <v>988</v>
      </c>
      <c r="AB1090" s="1">
        <v>269.84</v>
      </c>
      <c r="AC1090">
        <v>4.0</v>
      </c>
      <c r="AD1090" s="6">
        <v>2.0</v>
      </c>
      <c r="AE1090">
        <f t="shared" si="28"/>
        <v>8</v>
      </c>
      <c r="AF1090">
        <f t="shared" si="29"/>
        <v>33.73</v>
      </c>
      <c r="AG1090" t="s">
        <v>223</v>
      </c>
      <c r="AH1090" s="11" t="s">
        <v>224</v>
      </c>
      <c r="AI1090" s="6">
        <v>63099.0</v>
      </c>
      <c r="AJ1090" s="7">
        <v>298.0</v>
      </c>
      <c r="AK1090" s="3">
        <f t="shared" si="30"/>
        <v>4624</v>
      </c>
      <c r="AL1090" s="1">
        <f t="shared" si="9"/>
        <v>0.5832117455</v>
      </c>
      <c r="AM1090" s="1">
        <v>225.0</v>
      </c>
      <c r="AN1090" s="1">
        <v>192.0</v>
      </c>
    </row>
    <row r="1091" ht="13.5" customHeight="1">
      <c r="A1091">
        <v>400.0</v>
      </c>
      <c r="C1091" s="3">
        <f t="shared" si="45"/>
        <v>0.0007067137809</v>
      </c>
      <c r="D1091" s="2">
        <v>117.0</v>
      </c>
      <c r="E1091" s="3">
        <f t="shared" si="2"/>
        <v>0.7747974</v>
      </c>
      <c r="F1091">
        <v>9.0</v>
      </c>
      <c r="I1091" s="3">
        <f t="shared" si="3"/>
        <v>0.0019369935</v>
      </c>
      <c r="J1091" s="5">
        <f t="shared" si="4"/>
        <v>0.3474427803</v>
      </c>
      <c r="K1091" s="5">
        <v>2.23</v>
      </c>
      <c r="L1091" s="4"/>
      <c r="M1091" t="s">
        <v>990</v>
      </c>
      <c r="N1091" t="s">
        <v>991</v>
      </c>
      <c r="P1091" t="s">
        <v>985</v>
      </c>
      <c r="Q1091" s="5"/>
      <c r="R1091" s="5"/>
      <c r="S1091" s="3">
        <v>1415.0</v>
      </c>
      <c r="U1091" s="3">
        <f t="shared" si="27"/>
        <v>0.7747974</v>
      </c>
      <c r="V1091" t="s">
        <v>992</v>
      </c>
      <c r="W1091" t="s">
        <v>38</v>
      </c>
      <c r="X1091" s="4" t="s">
        <v>987</v>
      </c>
      <c r="Y1091" s="11" t="s">
        <v>988</v>
      </c>
      <c r="AB1091" s="1">
        <v>269.84</v>
      </c>
      <c r="AC1091">
        <v>4.0</v>
      </c>
      <c r="AD1091" s="6">
        <v>2.0</v>
      </c>
      <c r="AE1091">
        <f t="shared" si="28"/>
        <v>8</v>
      </c>
      <c r="AF1091">
        <f t="shared" si="29"/>
        <v>33.73</v>
      </c>
      <c r="AG1091" t="s">
        <v>223</v>
      </c>
      <c r="AH1091" s="11" t="s">
        <v>224</v>
      </c>
      <c r="AI1091" s="6">
        <v>63099.0</v>
      </c>
      <c r="AJ1091" s="7">
        <v>298.0</v>
      </c>
      <c r="AK1091" s="3">
        <f t="shared" si="30"/>
        <v>13689</v>
      </c>
      <c r="AL1091" s="1">
        <f t="shared" si="9"/>
        <v>0.6193004484</v>
      </c>
      <c r="AM1091" s="1">
        <v>225.0</v>
      </c>
      <c r="AN1091" s="1">
        <v>192.0</v>
      </c>
    </row>
    <row r="1092" ht="13.5" customHeight="1">
      <c r="A1092">
        <v>700.0</v>
      </c>
      <c r="C1092" s="3">
        <f t="shared" si="45"/>
        <v>0.003012048193</v>
      </c>
      <c r="D1092" s="2">
        <v>263.0</v>
      </c>
      <c r="E1092" s="3">
        <f t="shared" si="2"/>
        <v>1.60748756</v>
      </c>
      <c r="F1092">
        <v>9.0</v>
      </c>
      <c r="I1092" s="3">
        <f t="shared" si="3"/>
        <v>0.0022964108</v>
      </c>
      <c r="J1092" s="5">
        <f t="shared" si="4"/>
        <v>1.560667534</v>
      </c>
      <c r="K1092" s="5">
        <v>1.03</v>
      </c>
      <c r="L1092" s="4"/>
      <c r="M1092" t="s">
        <v>990</v>
      </c>
      <c r="N1092" t="s">
        <v>991</v>
      </c>
      <c r="P1092" t="s">
        <v>985</v>
      </c>
      <c r="Q1092" s="5"/>
      <c r="R1092" s="5"/>
      <c r="S1092" s="3">
        <v>332.0</v>
      </c>
      <c r="U1092" s="3">
        <f t="shared" si="27"/>
        <v>1.60748756</v>
      </c>
      <c r="V1092" t="s">
        <v>992</v>
      </c>
      <c r="W1092" t="s">
        <v>38</v>
      </c>
      <c r="X1092" s="4" t="s">
        <v>987</v>
      </c>
      <c r="Y1092" s="11" t="s">
        <v>988</v>
      </c>
      <c r="AB1092" s="1">
        <v>269.84</v>
      </c>
      <c r="AC1092">
        <v>4.0</v>
      </c>
      <c r="AD1092" s="6">
        <v>2.0</v>
      </c>
      <c r="AE1092">
        <f t="shared" si="28"/>
        <v>8</v>
      </c>
      <c r="AF1092">
        <f t="shared" si="29"/>
        <v>33.73</v>
      </c>
      <c r="AG1092" t="s">
        <v>223</v>
      </c>
      <c r="AH1092" s="11" t="s">
        <v>224</v>
      </c>
      <c r="AI1092" s="6">
        <v>63099.0</v>
      </c>
      <c r="AJ1092" s="7">
        <v>298.0</v>
      </c>
      <c r="AK1092" s="3">
        <f t="shared" si="30"/>
        <v>69169</v>
      </c>
      <c r="AL1092" s="1">
        <f t="shared" si="9"/>
        <v>0.5505398058</v>
      </c>
      <c r="AM1092" s="1">
        <v>225.0</v>
      </c>
      <c r="AN1092" s="1">
        <v>192.0</v>
      </c>
    </row>
    <row r="1093" ht="13.5" customHeight="1">
      <c r="A1093">
        <v>300.0</v>
      </c>
      <c r="C1093" s="3">
        <f t="shared" si="45"/>
        <v>0.0004168403501</v>
      </c>
      <c r="D1093" s="2">
        <v>64.0</v>
      </c>
      <c r="E1093" s="3">
        <f t="shared" si="2"/>
        <v>0.29478912</v>
      </c>
      <c r="F1093">
        <v>9.0</v>
      </c>
      <c r="I1093" s="3">
        <f t="shared" si="3"/>
        <v>0.0009826304</v>
      </c>
      <c r="J1093" s="5">
        <f t="shared" si="4"/>
        <v>0.06871541259</v>
      </c>
      <c r="K1093" s="5">
        <v>4.29</v>
      </c>
      <c r="L1093" s="4"/>
      <c r="M1093" t="s">
        <v>993</v>
      </c>
      <c r="N1093" t="s">
        <v>994</v>
      </c>
      <c r="P1093" t="s">
        <v>985</v>
      </c>
      <c r="Q1093" s="5"/>
      <c r="R1093" s="5"/>
      <c r="S1093" s="3">
        <v>2399.0</v>
      </c>
      <c r="U1093" s="3">
        <f t="shared" si="27"/>
        <v>0.29478912</v>
      </c>
      <c r="V1093" t="s">
        <v>992</v>
      </c>
      <c r="W1093" t="s">
        <v>38</v>
      </c>
      <c r="X1093" s="4" t="s">
        <v>987</v>
      </c>
      <c r="Y1093" s="11" t="s">
        <v>988</v>
      </c>
      <c r="AB1093" s="1">
        <v>269.84</v>
      </c>
      <c r="AC1093">
        <v>4.0</v>
      </c>
      <c r="AD1093" s="6">
        <v>2.0</v>
      </c>
      <c r="AE1093">
        <f t="shared" si="28"/>
        <v>8</v>
      </c>
      <c r="AF1093">
        <f t="shared" si="29"/>
        <v>33.73</v>
      </c>
      <c r="AG1093" t="s">
        <v>223</v>
      </c>
      <c r="AH1093" s="11" t="s">
        <v>224</v>
      </c>
      <c r="AI1093" s="6">
        <v>63099.0</v>
      </c>
      <c r="AJ1093" s="7">
        <v>298.0</v>
      </c>
      <c r="AK1093" s="3">
        <f t="shared" si="30"/>
        <v>4096</v>
      </c>
      <c r="AL1093" s="1">
        <f t="shared" si="9"/>
        <v>0.4093398601</v>
      </c>
      <c r="AM1093" s="1">
        <v>225.0</v>
      </c>
      <c r="AN1093" s="1">
        <v>192.0</v>
      </c>
    </row>
    <row r="1094" ht="13.5" customHeight="1">
      <c r="A1094">
        <v>400.0</v>
      </c>
      <c r="C1094" s="3">
        <f t="shared" si="45"/>
        <v>0.0005760368664</v>
      </c>
      <c r="D1094" s="2">
        <v>105.0</v>
      </c>
      <c r="E1094" s="3">
        <f t="shared" si="2"/>
        <v>0.765576</v>
      </c>
      <c r="F1094">
        <v>9.0</v>
      </c>
      <c r="I1094" s="3">
        <f t="shared" si="3"/>
        <v>0.00191394</v>
      </c>
      <c r="J1094" s="5">
        <f t="shared" si="4"/>
        <v>0.2407471698</v>
      </c>
      <c r="K1094" s="5">
        <v>3.18</v>
      </c>
      <c r="L1094" s="4"/>
      <c r="M1094" t="s">
        <v>993</v>
      </c>
      <c r="N1094" t="s">
        <v>994</v>
      </c>
      <c r="P1094" t="s">
        <v>985</v>
      </c>
      <c r="Q1094" s="5"/>
      <c r="R1094" s="5"/>
      <c r="S1094" s="3">
        <v>1736.0</v>
      </c>
      <c r="U1094" s="3">
        <f t="shared" si="27"/>
        <v>0.765576</v>
      </c>
      <c r="V1094" t="s">
        <v>992</v>
      </c>
      <c r="W1094" t="s">
        <v>38</v>
      </c>
      <c r="X1094" s="4" t="s">
        <v>987</v>
      </c>
      <c r="Y1094" s="11" t="s">
        <v>988</v>
      </c>
      <c r="AB1094" s="1">
        <v>269.84</v>
      </c>
      <c r="AC1094">
        <v>4.0</v>
      </c>
      <c r="AD1094" s="6">
        <v>2.0</v>
      </c>
      <c r="AE1094">
        <f t="shared" si="28"/>
        <v>8</v>
      </c>
      <c r="AF1094">
        <f t="shared" si="29"/>
        <v>33.73</v>
      </c>
      <c r="AG1094" t="s">
        <v>223</v>
      </c>
      <c r="AH1094" s="11" t="s">
        <v>224</v>
      </c>
      <c r="AI1094" s="6">
        <v>63099.0</v>
      </c>
      <c r="AJ1094" s="7">
        <v>298.0</v>
      </c>
      <c r="AK1094" s="3">
        <f t="shared" si="30"/>
        <v>11025</v>
      </c>
      <c r="AL1094" s="1">
        <f t="shared" si="9"/>
        <v>0.5328100629</v>
      </c>
      <c r="AM1094" s="1">
        <v>225.0</v>
      </c>
      <c r="AN1094" s="1">
        <v>192.0</v>
      </c>
    </row>
    <row r="1095" ht="13.5" customHeight="1">
      <c r="A1095">
        <v>700.0</v>
      </c>
      <c r="C1095" s="3">
        <f t="shared" si="45"/>
        <v>0.002252252252</v>
      </c>
      <c r="D1095" s="2">
        <v>236.0</v>
      </c>
      <c r="E1095" s="3">
        <f t="shared" si="2"/>
        <v>1.73103168</v>
      </c>
      <c r="F1095">
        <v>9.0</v>
      </c>
      <c r="I1095" s="3">
        <f t="shared" si="3"/>
        <v>0.0024729024</v>
      </c>
      <c r="J1095" s="5">
        <f t="shared" si="4"/>
        <v>1.202105333</v>
      </c>
      <c r="K1095" s="5">
        <v>1.44</v>
      </c>
      <c r="L1095" s="4"/>
      <c r="M1095" t="s">
        <v>993</v>
      </c>
      <c r="N1095" t="s">
        <v>994</v>
      </c>
      <c r="P1095" t="s">
        <v>985</v>
      </c>
      <c r="Q1095" s="5"/>
      <c r="R1095" s="5"/>
      <c r="S1095" s="3">
        <v>444.0</v>
      </c>
      <c r="U1095" s="3">
        <f t="shared" si="27"/>
        <v>1.73103168</v>
      </c>
      <c r="V1095" t="s">
        <v>992</v>
      </c>
      <c r="W1095" t="s">
        <v>38</v>
      </c>
      <c r="X1095" s="4" t="s">
        <v>987</v>
      </c>
      <c r="Y1095" s="11" t="s">
        <v>988</v>
      </c>
      <c r="AB1095" s="1">
        <v>269.84</v>
      </c>
      <c r="AC1095">
        <v>4.0</v>
      </c>
      <c r="AD1095" s="6">
        <v>2.0</v>
      </c>
      <c r="AE1095">
        <f t="shared" si="28"/>
        <v>8</v>
      </c>
      <c r="AF1095">
        <f t="shared" si="29"/>
        <v>33.73</v>
      </c>
      <c r="AG1095" t="s">
        <v>223</v>
      </c>
      <c r="AH1095" s="11" t="s">
        <v>224</v>
      </c>
      <c r="AI1095" s="6">
        <v>63099.0</v>
      </c>
      <c r="AJ1095" s="7">
        <v>298.0</v>
      </c>
      <c r="AK1095" s="3">
        <f t="shared" si="30"/>
        <v>55696</v>
      </c>
      <c r="AL1095" s="1">
        <f t="shared" si="9"/>
        <v>0.5266333333</v>
      </c>
      <c r="AM1095" s="1">
        <v>225.0</v>
      </c>
      <c r="AN1095" s="1">
        <v>192.0</v>
      </c>
    </row>
    <row r="1096" ht="13.5" customHeight="1">
      <c r="A1096">
        <v>300.0</v>
      </c>
      <c r="C1096" s="1">
        <f t="shared" ref="C1096:C1099" si="46">0.002793+0.00000341688*$A1096+0.000000000932434*$A1096^2</f>
        <v>0.00390198306</v>
      </c>
      <c r="D1096" s="1">
        <f t="shared" ref="D1096:D1099" si="47">5.48311+-0.17556*$A1096+0.0000393059*$A1096^2</f>
        <v>-43.647359</v>
      </c>
      <c r="E1096" s="3">
        <f t="shared" si="2"/>
        <v>0.01464710573</v>
      </c>
      <c r="I1096" s="3">
        <f t="shared" si="3"/>
        <v>0.00004882368576</v>
      </c>
      <c r="J1096" s="5">
        <f t="shared" si="4"/>
        <v>0.006051197141</v>
      </c>
      <c r="K1096" s="1">
        <f t="shared" ref="K1096:K1099" si="48">2.48927+-0.000285747*$A1096+0.000000188715*$A1096^2</f>
        <v>2.42053025</v>
      </c>
      <c r="L1096" s="4"/>
      <c r="M1096" t="s">
        <v>995</v>
      </c>
      <c r="N1096" t="s">
        <v>996</v>
      </c>
      <c r="P1096" s="1" t="s">
        <v>996</v>
      </c>
      <c r="Q1096" s="5"/>
      <c r="R1096" s="5"/>
      <c r="S1096" s="3">
        <f t="shared" ref="S1096:S1099" si="49">1/C1096</f>
        <v>256.279944</v>
      </c>
      <c r="U1096" s="3">
        <f t="shared" si="27"/>
        <v>0.01464710573</v>
      </c>
      <c r="V1096" t="s">
        <v>997</v>
      </c>
      <c r="W1096" t="s">
        <v>38</v>
      </c>
      <c r="AB1096" s="1"/>
      <c r="AI1096" s="6"/>
      <c r="AJ1096" s="7"/>
      <c r="AK1096" s="3">
        <f t="shared" si="30"/>
        <v>1905.091948</v>
      </c>
      <c r="AL1096" s="1">
        <f t="shared" si="9"/>
        <v>0.07750240634</v>
      </c>
      <c r="AM1096" s="1"/>
    </row>
    <row r="1097" ht="13.5" customHeight="1">
      <c r="A1097">
        <v>400.0</v>
      </c>
      <c r="C1097" s="1">
        <f t="shared" si="46"/>
        <v>0.00430894144</v>
      </c>
      <c r="D1097" s="1">
        <f t="shared" si="47"/>
        <v>-58.451946</v>
      </c>
      <c r="E1097" s="3">
        <f t="shared" si="2"/>
        <v>0.03171665281</v>
      </c>
      <c r="I1097" s="3">
        <f t="shared" si="3"/>
        <v>0.00007929163203</v>
      </c>
      <c r="J1097" s="5">
        <f t="shared" si="4"/>
        <v>0.01318688942</v>
      </c>
      <c r="K1097" s="1">
        <f t="shared" si="48"/>
        <v>2.4051656</v>
      </c>
      <c r="L1097" s="4"/>
      <c r="M1097" s="1" t="s">
        <v>995</v>
      </c>
      <c r="N1097" s="1" t="s">
        <v>996</v>
      </c>
      <c r="P1097" s="1" t="s">
        <v>996</v>
      </c>
      <c r="Q1097" s="5"/>
      <c r="R1097" s="5"/>
      <c r="S1097" s="3">
        <f t="shared" si="49"/>
        <v>232.0755605</v>
      </c>
      <c r="U1097" s="3">
        <f t="shared" si="27"/>
        <v>0.03171665281</v>
      </c>
      <c r="V1097" s="1" t="s">
        <v>997</v>
      </c>
      <c r="W1097" s="1" t="s">
        <v>38</v>
      </c>
      <c r="AB1097" s="1"/>
      <c r="AI1097" s="6"/>
      <c r="AJ1097" s="7"/>
      <c r="AK1097" s="3">
        <f t="shared" si="30"/>
        <v>3416.629991</v>
      </c>
      <c r="AL1097" s="1">
        <f t="shared" si="9"/>
        <v>0.09417469927</v>
      </c>
      <c r="AM1097" s="1"/>
    </row>
    <row r="1098" ht="13.5" customHeight="1">
      <c r="A1098">
        <v>700.0</v>
      </c>
      <c r="C1098" s="1">
        <f t="shared" si="46"/>
        <v>0.00564170866</v>
      </c>
      <c r="D1098" s="1">
        <f t="shared" si="47"/>
        <v>-98.148999</v>
      </c>
      <c r="E1098" s="3">
        <f t="shared" si="2"/>
        <v>0.1195251051</v>
      </c>
      <c r="I1098" s="3">
        <f t="shared" si="3"/>
        <v>0.0001707501501</v>
      </c>
      <c r="J1098" s="5">
        <f t="shared" si="4"/>
        <v>0.05018441842</v>
      </c>
      <c r="K1098" s="1">
        <f t="shared" si="48"/>
        <v>2.38171745</v>
      </c>
      <c r="L1098" s="4"/>
      <c r="M1098" s="1" t="s">
        <v>995</v>
      </c>
      <c r="N1098" s="1" t="s">
        <v>996</v>
      </c>
      <c r="P1098" s="1" t="s">
        <v>996</v>
      </c>
      <c r="Q1098" s="5"/>
      <c r="R1098" s="5"/>
      <c r="S1098" s="3">
        <f t="shared" si="49"/>
        <v>177.2512656</v>
      </c>
      <c r="U1098" s="3">
        <f t="shared" si="27"/>
        <v>0.1195251051</v>
      </c>
      <c r="V1098" s="1" t="s">
        <v>997</v>
      </c>
      <c r="W1098" s="1" t="s">
        <v>38</v>
      </c>
      <c r="AB1098" s="1"/>
      <c r="AI1098" s="6"/>
      <c r="AJ1098" s="7"/>
      <c r="AK1098" s="3">
        <f t="shared" si="30"/>
        <v>9633.226005</v>
      </c>
      <c r="AL1098" s="1">
        <f t="shared" si="9"/>
        <v>0.1271121231</v>
      </c>
      <c r="AM1098" s="1"/>
    </row>
    <row r="1099" ht="13.5" customHeight="1">
      <c r="A1099">
        <v>1000.0</v>
      </c>
      <c r="C1099" s="1">
        <f t="shared" si="46"/>
        <v>0.007142314</v>
      </c>
      <c r="D1099" s="1">
        <f t="shared" si="47"/>
        <v>-130.77099</v>
      </c>
      <c r="E1099" s="3">
        <f t="shared" si="2"/>
        <v>0.239432932</v>
      </c>
      <c r="I1099" s="3">
        <f t="shared" si="3"/>
        <v>0.000239432932</v>
      </c>
      <c r="J1099" s="5">
        <f t="shared" si="4"/>
        <v>0.1000874211</v>
      </c>
      <c r="K1099" s="1">
        <f t="shared" si="48"/>
        <v>2.392238</v>
      </c>
      <c r="L1099" s="4"/>
      <c r="M1099" s="1" t="s">
        <v>995</v>
      </c>
      <c r="N1099" s="1" t="s">
        <v>996</v>
      </c>
      <c r="P1099" s="1" t="s">
        <v>996</v>
      </c>
      <c r="Q1099" s="5"/>
      <c r="R1099" s="5"/>
      <c r="S1099" s="3">
        <f t="shared" si="49"/>
        <v>140.0106464</v>
      </c>
      <c r="U1099" s="3">
        <f t="shared" si="27"/>
        <v>0.239432932</v>
      </c>
      <c r="V1099" s="1" t="s">
        <v>997</v>
      </c>
      <c r="W1099" s="1" t="s">
        <v>38</v>
      </c>
      <c r="AB1099" s="1"/>
      <c r="AI1099" s="6"/>
      <c r="AJ1099" s="7"/>
      <c r="AK1099" s="3">
        <f t="shared" si="30"/>
        <v>17101.05183</v>
      </c>
      <c r="AL1099" s="1">
        <f t="shared" si="9"/>
        <v>0.1428060156</v>
      </c>
      <c r="AM1099" s="1"/>
    </row>
  </sheetData>
  <hyperlinks>
    <hyperlink r:id="rId1" ref="Y22"/>
    <hyperlink r:id="rId2" ref="AH22"/>
    <hyperlink r:id="rId3" ref="AH23"/>
    <hyperlink r:id="rId4" ref="AH24"/>
    <hyperlink r:id="rId5" ref="AH25"/>
    <hyperlink r:id="rId6" ref="AH26"/>
    <hyperlink r:id="rId7" ref="AH27"/>
    <hyperlink r:id="rId8" ref="AH28"/>
    <hyperlink r:id="rId9" ref="AH29"/>
    <hyperlink r:id="rId10" ref="AH30"/>
    <hyperlink r:id="rId11" ref="AH31"/>
    <hyperlink r:id="rId12" ref="AH32"/>
    <hyperlink r:id="rId13" ref="AH33"/>
    <hyperlink r:id="rId14" ref="AH34"/>
    <hyperlink r:id="rId15" ref="AH35"/>
    <hyperlink r:id="rId16" ref="Y36"/>
    <hyperlink r:id="rId17" ref="Y52"/>
    <hyperlink r:id="rId18" ref="AH52"/>
    <hyperlink r:id="rId19" ref="Y53"/>
    <hyperlink r:id="rId20" ref="AH53"/>
    <hyperlink r:id="rId21" ref="AH54"/>
    <hyperlink r:id="rId22" ref="AH55"/>
    <hyperlink r:id="rId23" ref="Y56"/>
    <hyperlink r:id="rId24" ref="AH56"/>
    <hyperlink r:id="rId25" ref="AH57"/>
    <hyperlink r:id="rId26" ref="AH58"/>
    <hyperlink r:id="rId27" ref="AH59"/>
    <hyperlink r:id="rId28" ref="AH60"/>
    <hyperlink r:id="rId29" ref="AH61"/>
    <hyperlink r:id="rId30" ref="AH62"/>
    <hyperlink r:id="rId31" ref="AH63"/>
    <hyperlink r:id="rId32" ref="AH64"/>
    <hyperlink r:id="rId33" ref="AH65"/>
    <hyperlink r:id="rId34" ref="AH66"/>
    <hyperlink r:id="rId35" ref="AH67"/>
    <hyperlink r:id="rId36" ref="AH68"/>
    <hyperlink r:id="rId37" ref="AH69"/>
    <hyperlink r:id="rId38" ref="AH70"/>
    <hyperlink r:id="rId39" ref="AH71"/>
    <hyperlink r:id="rId40" ref="AH72"/>
    <hyperlink r:id="rId41" ref="AH73"/>
    <hyperlink r:id="rId42" ref="AH74"/>
    <hyperlink r:id="rId43" ref="AH75"/>
    <hyperlink r:id="rId44" ref="AH76"/>
    <hyperlink r:id="rId45" ref="AH77"/>
    <hyperlink r:id="rId46" ref="AH78"/>
    <hyperlink r:id="rId47" ref="AH79"/>
    <hyperlink r:id="rId48" ref="AH80"/>
    <hyperlink r:id="rId49" ref="AH81"/>
    <hyperlink r:id="rId50" ref="AH82"/>
    <hyperlink r:id="rId51" ref="Y83"/>
    <hyperlink r:id="rId52" ref="AH83"/>
    <hyperlink r:id="rId53" ref="AH84"/>
    <hyperlink r:id="rId54" ref="AH85"/>
    <hyperlink r:id="rId55" ref="AH86"/>
    <hyperlink r:id="rId56" ref="AH87"/>
    <hyperlink r:id="rId57" ref="Y88"/>
    <hyperlink r:id="rId58" ref="AH88"/>
    <hyperlink r:id="rId59" ref="AH89"/>
    <hyperlink r:id="rId60" ref="AH90"/>
    <hyperlink r:id="rId61" ref="AH91"/>
    <hyperlink r:id="rId62" ref="AH92"/>
    <hyperlink r:id="rId63" ref="Y93"/>
    <hyperlink r:id="rId64" ref="AH93"/>
    <hyperlink r:id="rId65" ref="AH94"/>
    <hyperlink r:id="rId66" ref="Y95"/>
    <hyperlink r:id="rId67" ref="AH95"/>
    <hyperlink r:id="rId68" ref="AH96"/>
    <hyperlink r:id="rId69" ref="AH97"/>
    <hyperlink r:id="rId70" ref="AH98"/>
    <hyperlink r:id="rId71" ref="AH99"/>
    <hyperlink r:id="rId72" ref="AH100"/>
    <hyperlink r:id="rId73" ref="AH101"/>
    <hyperlink r:id="rId74" ref="AH102"/>
    <hyperlink r:id="rId75" ref="AH103"/>
    <hyperlink r:id="rId76" ref="AH104"/>
    <hyperlink r:id="rId77" ref="AH105"/>
    <hyperlink r:id="rId78" ref="AH106"/>
    <hyperlink r:id="rId79" ref="AH107"/>
    <hyperlink r:id="rId80" ref="AH108"/>
    <hyperlink r:id="rId81" ref="AH109"/>
    <hyperlink r:id="rId82" ref="AH110"/>
    <hyperlink r:id="rId83" ref="AH111"/>
    <hyperlink r:id="rId84" ref="AH112"/>
    <hyperlink r:id="rId85" ref="AH113"/>
    <hyperlink r:id="rId86" ref="Y114"/>
    <hyperlink r:id="rId87" ref="AH114"/>
    <hyperlink r:id="rId88" ref="AH115"/>
    <hyperlink r:id="rId89" ref="AH116"/>
    <hyperlink r:id="rId90" ref="AH117"/>
    <hyperlink r:id="rId91" ref="AH118"/>
    <hyperlink r:id="rId92" ref="AH119"/>
    <hyperlink r:id="rId93" ref="AH120"/>
    <hyperlink r:id="rId94" ref="AH121"/>
    <hyperlink r:id="rId95" ref="AH122"/>
    <hyperlink r:id="rId96" ref="AH123"/>
    <hyperlink r:id="rId97" ref="AH124"/>
    <hyperlink r:id="rId98" ref="AH125"/>
    <hyperlink r:id="rId99" ref="Y129"/>
    <hyperlink r:id="rId100" ref="AH129"/>
    <hyperlink r:id="rId101" ref="AH130"/>
    <hyperlink r:id="rId102" ref="AH131"/>
    <hyperlink r:id="rId103" ref="AH132"/>
    <hyperlink r:id="rId104" ref="AH133"/>
    <hyperlink r:id="rId105" ref="AH134"/>
    <hyperlink r:id="rId106" ref="AH135"/>
    <hyperlink r:id="rId107" ref="AH136"/>
    <hyperlink r:id="rId108" ref="AH137"/>
    <hyperlink r:id="rId109" ref="AH138"/>
    <hyperlink r:id="rId110" ref="AH139"/>
    <hyperlink r:id="rId111" ref="AH140"/>
    <hyperlink r:id="rId112" ref="AH141"/>
    <hyperlink r:id="rId113" ref="AH142"/>
    <hyperlink r:id="rId114" ref="AH143"/>
    <hyperlink r:id="rId115" ref="AH144"/>
    <hyperlink r:id="rId116" ref="AH145"/>
    <hyperlink r:id="rId117" ref="AH146"/>
    <hyperlink r:id="rId118" ref="AH147"/>
    <hyperlink r:id="rId119" ref="AH148"/>
    <hyperlink r:id="rId120" ref="AH149"/>
    <hyperlink r:id="rId121" ref="AH150"/>
    <hyperlink r:id="rId122" ref="AH151"/>
    <hyperlink r:id="rId123" ref="AH152"/>
    <hyperlink r:id="rId124" ref="Y153"/>
    <hyperlink r:id="rId125" ref="AH153"/>
    <hyperlink r:id="rId126" ref="Y154"/>
    <hyperlink r:id="rId127" ref="AH154"/>
    <hyperlink r:id="rId128" ref="AH155"/>
    <hyperlink r:id="rId129" ref="AH156"/>
    <hyperlink r:id="rId130" ref="Y157"/>
    <hyperlink r:id="rId131" ref="AH157"/>
    <hyperlink r:id="rId132" ref="Y158"/>
    <hyperlink r:id="rId133" ref="AH158"/>
    <hyperlink r:id="rId134" ref="Y159"/>
    <hyperlink r:id="rId135" ref="AH159"/>
    <hyperlink r:id="rId136" ref="Y160"/>
    <hyperlink r:id="rId137" ref="AH160"/>
    <hyperlink r:id="rId138" ref="Y161"/>
    <hyperlink r:id="rId139" ref="Y162"/>
    <hyperlink r:id="rId140" ref="Y163"/>
    <hyperlink r:id="rId141" ref="Y164"/>
    <hyperlink r:id="rId142" ref="Y165"/>
    <hyperlink r:id="rId143" ref="Y169"/>
    <hyperlink r:id="rId144" ref="AH169"/>
    <hyperlink r:id="rId145" ref="AH170"/>
    <hyperlink r:id="rId146" ref="AH171"/>
    <hyperlink r:id="rId147" ref="AH172"/>
    <hyperlink r:id="rId148" ref="AH173"/>
    <hyperlink r:id="rId149" ref="AH174"/>
    <hyperlink r:id="rId150" ref="Y175"/>
    <hyperlink r:id="rId151" ref="AH175"/>
    <hyperlink r:id="rId152" ref="AH176"/>
    <hyperlink r:id="rId153" ref="AH177"/>
    <hyperlink r:id="rId154" ref="AH178"/>
    <hyperlink r:id="rId155" ref="AH179"/>
    <hyperlink r:id="rId156" ref="AH180"/>
    <hyperlink r:id="rId157" ref="Y181"/>
    <hyperlink r:id="rId158" ref="AH181"/>
    <hyperlink r:id="rId159" ref="Y182"/>
    <hyperlink r:id="rId160" ref="AH182"/>
    <hyperlink r:id="rId161" ref="AH183"/>
    <hyperlink r:id="rId162" ref="AH184"/>
    <hyperlink r:id="rId163" ref="AH185"/>
    <hyperlink r:id="rId164" ref="Y186"/>
    <hyperlink r:id="rId165" ref="AH186"/>
    <hyperlink r:id="rId166" ref="Y187"/>
    <hyperlink r:id="rId167" ref="AH187"/>
    <hyperlink r:id="rId168" ref="Y188"/>
    <hyperlink r:id="rId169" ref="AH188"/>
    <hyperlink r:id="rId170" ref="Y189"/>
    <hyperlink r:id="rId171" ref="AH189"/>
    <hyperlink r:id="rId172" ref="Y190"/>
    <hyperlink r:id="rId173" ref="AH190"/>
    <hyperlink r:id="rId174" ref="Y191"/>
    <hyperlink r:id="rId175" ref="AH191"/>
    <hyperlink r:id="rId176" ref="Y192"/>
    <hyperlink r:id="rId177" ref="AH192"/>
    <hyperlink r:id="rId178" ref="Y193"/>
    <hyperlink r:id="rId179" ref="AH193"/>
    <hyperlink r:id="rId180" ref="Y194"/>
    <hyperlink r:id="rId181" ref="AH194"/>
    <hyperlink r:id="rId182" ref="Y195"/>
    <hyperlink r:id="rId183" ref="AH195"/>
    <hyperlink r:id="rId184" ref="Y196"/>
    <hyperlink r:id="rId185" ref="AH196"/>
    <hyperlink r:id="rId186" ref="Y197"/>
    <hyperlink r:id="rId187" ref="AH197"/>
    <hyperlink r:id="rId188" ref="Y198"/>
    <hyperlink r:id="rId189" ref="AH198"/>
    <hyperlink r:id="rId190" ref="Y199"/>
    <hyperlink r:id="rId191" ref="AH199"/>
    <hyperlink r:id="rId192" ref="Y200"/>
    <hyperlink r:id="rId193" ref="AH200"/>
    <hyperlink r:id="rId194" ref="Y201"/>
    <hyperlink r:id="rId195" ref="AH201"/>
    <hyperlink r:id="rId196" ref="Y202"/>
    <hyperlink r:id="rId197" ref="AH202"/>
    <hyperlink r:id="rId198" ref="Y203"/>
    <hyperlink r:id="rId199" ref="AH203"/>
    <hyperlink r:id="rId200" ref="Y204"/>
    <hyperlink r:id="rId201" ref="AH204"/>
    <hyperlink r:id="rId202" ref="AH205"/>
    <hyperlink r:id="rId203" ref="AH206"/>
    <hyperlink r:id="rId204" ref="Y207"/>
    <hyperlink r:id="rId205" ref="AH207"/>
    <hyperlink r:id="rId206" ref="AH208"/>
    <hyperlink r:id="rId207" ref="AH209"/>
    <hyperlink r:id="rId208" ref="AH210"/>
    <hyperlink r:id="rId209" ref="AH211"/>
    <hyperlink r:id="rId210" ref="AH212"/>
    <hyperlink r:id="rId211" ref="AH213"/>
    <hyperlink r:id="rId212" ref="AH214"/>
    <hyperlink r:id="rId213" ref="AH215"/>
    <hyperlink r:id="rId214" ref="AH216"/>
    <hyperlink r:id="rId215" ref="AH217"/>
    <hyperlink r:id="rId216" ref="Y218"/>
    <hyperlink r:id="rId217" ref="AH218"/>
    <hyperlink r:id="rId218" ref="AH219"/>
    <hyperlink r:id="rId219" ref="AH220"/>
    <hyperlink r:id="rId220" ref="AH221"/>
    <hyperlink r:id="rId221" ref="AH222"/>
    <hyperlink r:id="rId222" ref="AH223"/>
    <hyperlink r:id="rId223" ref="AH224"/>
    <hyperlink r:id="rId224" ref="AH225"/>
    <hyperlink r:id="rId225" ref="AH226"/>
    <hyperlink r:id="rId226" ref="AH227"/>
    <hyperlink r:id="rId227" ref="AH228"/>
    <hyperlink r:id="rId228" ref="AH229"/>
    <hyperlink r:id="rId229" ref="AH230"/>
    <hyperlink r:id="rId230" ref="AH231"/>
    <hyperlink r:id="rId231" ref="Y232"/>
    <hyperlink r:id="rId232" ref="AH232"/>
    <hyperlink r:id="rId233" ref="AH233"/>
    <hyperlink r:id="rId234" ref="AH234"/>
    <hyperlink r:id="rId235" ref="AH235"/>
    <hyperlink r:id="rId236" ref="AH236"/>
    <hyperlink r:id="rId237" ref="AH237"/>
    <hyperlink r:id="rId238" ref="AH238"/>
    <hyperlink r:id="rId239" ref="AH239"/>
    <hyperlink r:id="rId240" ref="Y240"/>
    <hyperlink r:id="rId241" ref="AH240"/>
    <hyperlink r:id="rId242" ref="AH241"/>
    <hyperlink r:id="rId243" ref="AH242"/>
    <hyperlink r:id="rId244" ref="AH243"/>
    <hyperlink r:id="rId245" ref="Y244"/>
    <hyperlink r:id="rId246" ref="Y248"/>
    <hyperlink r:id="rId247" ref="AH248"/>
    <hyperlink r:id="rId248" ref="Y249"/>
    <hyperlink r:id="rId249" ref="AH249"/>
    <hyperlink r:id="rId250" ref="Y250"/>
    <hyperlink r:id="rId251" ref="Y254"/>
    <hyperlink r:id="rId252" ref="AH254"/>
    <hyperlink r:id="rId253" ref="AH255"/>
    <hyperlink r:id="rId254" ref="Y256"/>
    <hyperlink r:id="rId255" ref="AH256"/>
    <hyperlink r:id="rId256" ref="AH257"/>
    <hyperlink r:id="rId257" ref="AH258"/>
    <hyperlink r:id="rId258" ref="Y259"/>
    <hyperlink r:id="rId259" ref="AH259"/>
    <hyperlink r:id="rId260" ref="AH260"/>
    <hyperlink r:id="rId261" ref="AH261"/>
    <hyperlink r:id="rId262" ref="Y262"/>
    <hyperlink r:id="rId263" ref="AH262"/>
    <hyperlink r:id="rId264" ref="AH263"/>
    <hyperlink r:id="rId265" ref="AH264"/>
    <hyperlink r:id="rId266" ref="Y273"/>
    <hyperlink r:id="rId267" ref="AH273"/>
    <hyperlink r:id="rId268" ref="Y279"/>
    <hyperlink r:id="rId269" ref="AH279"/>
    <hyperlink r:id="rId270" ref="Y280"/>
    <hyperlink r:id="rId271" ref="AH280"/>
    <hyperlink r:id="rId272" ref="Y281"/>
    <hyperlink r:id="rId273" ref="AH281"/>
    <hyperlink r:id="rId274" ref="Y282"/>
    <hyperlink r:id="rId275" ref="AH282"/>
    <hyperlink r:id="rId276" ref="Y283"/>
    <hyperlink r:id="rId277" ref="AH283"/>
    <hyperlink r:id="rId278" ref="Y284"/>
    <hyperlink r:id="rId279" ref="AH284"/>
    <hyperlink r:id="rId280" ref="Y285"/>
    <hyperlink r:id="rId281" ref="AH285"/>
    <hyperlink r:id="rId282" ref="Y286"/>
    <hyperlink r:id="rId283" ref="AH286"/>
    <hyperlink r:id="rId284" ref="AH287"/>
    <hyperlink r:id="rId285" ref="AH288"/>
    <hyperlink r:id="rId286" ref="Y289"/>
    <hyperlink r:id="rId287" ref="AH289"/>
    <hyperlink r:id="rId288" ref="Y290"/>
    <hyperlink r:id="rId289" ref="AH290"/>
    <hyperlink r:id="rId290" ref="Y291"/>
    <hyperlink r:id="rId291" ref="AH291"/>
    <hyperlink r:id="rId292" ref="Y292"/>
    <hyperlink r:id="rId293" ref="AH292"/>
    <hyperlink r:id="rId294" ref="Y293"/>
    <hyperlink r:id="rId295" ref="AH293"/>
    <hyperlink r:id="rId296" ref="Y294"/>
    <hyperlink r:id="rId297" ref="AH294"/>
    <hyperlink r:id="rId298" ref="AH295"/>
    <hyperlink r:id="rId299" ref="AH296"/>
    <hyperlink r:id="rId300" ref="AH297"/>
    <hyperlink r:id="rId301" ref="Y298"/>
    <hyperlink r:id="rId302" ref="AH298"/>
    <hyperlink r:id="rId303" ref="AH299"/>
    <hyperlink r:id="rId304" ref="AH300"/>
    <hyperlink r:id="rId305" ref="AH301"/>
    <hyperlink r:id="rId306" ref="Y302"/>
    <hyperlink r:id="rId307" ref="AH302"/>
    <hyperlink r:id="rId308" ref="Y303"/>
    <hyperlink r:id="rId309" ref="AH303"/>
    <hyperlink r:id="rId310" ref="Y304"/>
    <hyperlink r:id="rId311" ref="AH304"/>
    <hyperlink r:id="rId312" ref="Y305"/>
    <hyperlink r:id="rId313" ref="AH305"/>
    <hyperlink r:id="rId314" ref="Y306"/>
    <hyperlink r:id="rId315" ref="AH306"/>
    <hyperlink r:id="rId316" ref="Y307"/>
    <hyperlink r:id="rId317" ref="AH307"/>
    <hyperlink r:id="rId318" ref="Y308"/>
    <hyperlink r:id="rId319" ref="AH308"/>
    <hyperlink r:id="rId320" ref="Y309"/>
    <hyperlink r:id="rId321" ref="AH309"/>
    <hyperlink r:id="rId322" ref="Y310"/>
    <hyperlink r:id="rId323" ref="AH310"/>
    <hyperlink r:id="rId324" ref="Y311"/>
    <hyperlink r:id="rId325" ref="AH311"/>
    <hyperlink r:id="rId326" ref="Y312"/>
    <hyperlink r:id="rId327" ref="AH312"/>
    <hyperlink r:id="rId328" ref="Y313"/>
    <hyperlink r:id="rId329" ref="AH313"/>
    <hyperlink r:id="rId330" ref="Y314"/>
    <hyperlink r:id="rId331" ref="AH314"/>
    <hyperlink r:id="rId332" ref="Y315"/>
    <hyperlink r:id="rId333" ref="AH315"/>
    <hyperlink r:id="rId334" ref="Y316"/>
    <hyperlink r:id="rId335" ref="AH316"/>
    <hyperlink r:id="rId336" ref="Y317"/>
    <hyperlink r:id="rId337" ref="AH317"/>
    <hyperlink r:id="rId338" ref="Y318"/>
    <hyperlink r:id="rId339" ref="AH318"/>
    <hyperlink r:id="rId340" ref="Y319"/>
    <hyperlink r:id="rId341" ref="AH319"/>
    <hyperlink r:id="rId342" ref="Y320"/>
    <hyperlink r:id="rId343" ref="AH320"/>
    <hyperlink r:id="rId344" ref="Y321"/>
    <hyperlink r:id="rId345" ref="AH321"/>
    <hyperlink r:id="rId346" ref="Y322"/>
    <hyperlink r:id="rId347" ref="AH322"/>
    <hyperlink r:id="rId348" ref="Y323"/>
    <hyperlink r:id="rId349" ref="AH323"/>
    <hyperlink r:id="rId350" ref="Y324"/>
    <hyperlink r:id="rId351" ref="AH324"/>
    <hyperlink r:id="rId352" ref="Y325"/>
    <hyperlink r:id="rId353" ref="AH325"/>
    <hyperlink r:id="rId354" ref="Y326"/>
    <hyperlink r:id="rId355" ref="AH326"/>
    <hyperlink r:id="rId356" ref="Y327"/>
    <hyperlink r:id="rId357" ref="AH327"/>
    <hyperlink r:id="rId358" ref="Y328"/>
    <hyperlink r:id="rId359" ref="AH328"/>
    <hyperlink r:id="rId360" ref="Y329"/>
    <hyperlink r:id="rId361" ref="AH329"/>
    <hyperlink r:id="rId362" ref="Y330"/>
    <hyperlink r:id="rId363" ref="Y334"/>
    <hyperlink r:id="rId364" ref="AH338"/>
    <hyperlink r:id="rId365" ref="AH339"/>
    <hyperlink r:id="rId366" ref="AH340"/>
    <hyperlink r:id="rId367" ref="AH341"/>
    <hyperlink r:id="rId368" ref="AH342"/>
    <hyperlink r:id="rId369" ref="AH343"/>
    <hyperlink r:id="rId370" ref="AH344"/>
    <hyperlink r:id="rId371" ref="AH345"/>
    <hyperlink r:id="rId372" ref="AH346"/>
    <hyperlink r:id="rId373" ref="AH347"/>
    <hyperlink r:id="rId374" ref="AH348"/>
    <hyperlink r:id="rId375" ref="AH349"/>
    <hyperlink r:id="rId376" ref="Y350"/>
    <hyperlink r:id="rId377" ref="AH378"/>
    <hyperlink r:id="rId378" ref="AH379"/>
    <hyperlink r:id="rId379" ref="AH380"/>
    <hyperlink r:id="rId380" ref="AH381"/>
    <hyperlink r:id="rId381" ref="AH382"/>
    <hyperlink r:id="rId382" ref="AH383"/>
    <hyperlink r:id="rId383" ref="AH384"/>
    <hyperlink r:id="rId384" ref="AH385"/>
    <hyperlink r:id="rId385" ref="AH386"/>
    <hyperlink r:id="rId386" ref="AH387"/>
    <hyperlink r:id="rId387" ref="AH388"/>
    <hyperlink r:id="rId388" ref="AH389"/>
    <hyperlink r:id="rId389" ref="AH390"/>
    <hyperlink r:id="rId390" ref="AH391"/>
    <hyperlink r:id="rId391" ref="AH392"/>
    <hyperlink r:id="rId392" ref="AH393"/>
    <hyperlink r:id="rId393" ref="AH394"/>
    <hyperlink r:id="rId394" ref="AH395"/>
    <hyperlink r:id="rId395" ref="AH396"/>
    <hyperlink r:id="rId396" ref="Y397"/>
    <hyperlink r:id="rId397" ref="AH397"/>
    <hyperlink r:id="rId398" ref="Y398"/>
    <hyperlink r:id="rId399" ref="AH398"/>
    <hyperlink r:id="rId400" ref="AH399"/>
    <hyperlink r:id="rId401" ref="AH400"/>
    <hyperlink r:id="rId402" ref="AH401"/>
    <hyperlink r:id="rId403" ref="Y402"/>
    <hyperlink r:id="rId404" ref="AH402"/>
    <hyperlink r:id="rId405" ref="AH403"/>
    <hyperlink r:id="rId406" ref="AH404"/>
    <hyperlink r:id="rId407" ref="AH417"/>
    <hyperlink r:id="rId408" ref="AH418"/>
    <hyperlink r:id="rId409" ref="AH419"/>
    <hyperlink r:id="rId410" ref="Y420"/>
    <hyperlink r:id="rId411" ref="Y421"/>
    <hyperlink r:id="rId412" ref="Y422"/>
    <hyperlink r:id="rId413" ref="Y423"/>
    <hyperlink r:id="rId414" ref="Y424"/>
    <hyperlink r:id="rId415" ref="Y425"/>
    <hyperlink r:id="rId416" ref="Y426"/>
    <hyperlink r:id="rId417" ref="Y427"/>
    <hyperlink r:id="rId418" ref="Y428"/>
    <hyperlink r:id="rId419" ref="Y429"/>
    <hyperlink r:id="rId420" ref="Y430"/>
    <hyperlink r:id="rId421" ref="Y431"/>
    <hyperlink r:id="rId422" ref="Y432"/>
    <hyperlink r:id="rId423" ref="Y433"/>
    <hyperlink r:id="rId424" ref="Y434"/>
    <hyperlink r:id="rId425" ref="Y435"/>
    <hyperlink r:id="rId426" ref="Y436"/>
    <hyperlink r:id="rId427" ref="Y437"/>
    <hyperlink r:id="rId428" ref="Y438"/>
    <hyperlink r:id="rId429" ref="Y439"/>
    <hyperlink r:id="rId430" ref="Y440"/>
    <hyperlink r:id="rId431" ref="AH440"/>
    <hyperlink r:id="rId432" ref="Y441"/>
    <hyperlink r:id="rId433" ref="AH441"/>
    <hyperlink r:id="rId434" ref="Y442"/>
    <hyperlink r:id="rId435" ref="AH442"/>
    <hyperlink r:id="rId436" ref="Y443"/>
    <hyperlink r:id="rId437" ref="AH443"/>
    <hyperlink r:id="rId438" ref="Y444"/>
    <hyperlink r:id="rId439" ref="AH444"/>
    <hyperlink r:id="rId440" ref="Y445"/>
    <hyperlink r:id="rId441" ref="AH445"/>
    <hyperlink r:id="rId442" ref="Y446"/>
    <hyperlink r:id="rId443" ref="AH446"/>
    <hyperlink r:id="rId444" ref="Y447"/>
    <hyperlink r:id="rId445" ref="AH447"/>
    <hyperlink r:id="rId446" ref="Y448"/>
    <hyperlink r:id="rId447" ref="AH448"/>
    <hyperlink r:id="rId448" ref="Y449"/>
    <hyperlink r:id="rId449" ref="AH449"/>
    <hyperlink r:id="rId450" ref="Y450"/>
    <hyperlink r:id="rId451" ref="Y451"/>
    <hyperlink r:id="rId452" ref="AH451"/>
    <hyperlink r:id="rId453" ref="Y452"/>
    <hyperlink r:id="rId454" ref="AH452"/>
    <hyperlink r:id="rId455" ref="Y453"/>
    <hyperlink r:id="rId456" ref="AH453"/>
    <hyperlink r:id="rId457" ref="Y454"/>
    <hyperlink r:id="rId458" ref="AH454"/>
    <hyperlink r:id="rId459" ref="Y455"/>
    <hyperlink r:id="rId460" ref="AH455"/>
    <hyperlink r:id="rId461" ref="Y456"/>
    <hyperlink r:id="rId462" ref="AH456"/>
    <hyperlink r:id="rId463" ref="Y457"/>
    <hyperlink r:id="rId464" ref="AH457"/>
    <hyperlink r:id="rId465" ref="AH458"/>
    <hyperlink r:id="rId466" ref="Y459"/>
    <hyperlink r:id="rId467" ref="AH459"/>
    <hyperlink r:id="rId468" ref="Y460"/>
    <hyperlink r:id="rId469" ref="AH460"/>
    <hyperlink r:id="rId470" ref="Y461"/>
    <hyperlink r:id="rId471" ref="AH461"/>
    <hyperlink r:id="rId472" ref="Y462"/>
    <hyperlink r:id="rId473" ref="AH462"/>
    <hyperlink r:id="rId474" ref="Y463"/>
    <hyperlink r:id="rId475" ref="AH463"/>
    <hyperlink r:id="rId476" ref="Y464"/>
    <hyperlink r:id="rId477" ref="AH464"/>
    <hyperlink r:id="rId478" ref="Y465"/>
    <hyperlink r:id="rId479" ref="AH465"/>
    <hyperlink r:id="rId480" ref="Y466"/>
    <hyperlink r:id="rId481" ref="AH466"/>
    <hyperlink r:id="rId482" ref="Y467"/>
    <hyperlink r:id="rId483" ref="AH467"/>
    <hyperlink r:id="rId484" ref="Y468"/>
    <hyperlink r:id="rId485" ref="AH468"/>
    <hyperlink r:id="rId486" ref="Y469"/>
    <hyperlink r:id="rId487" ref="AH469"/>
    <hyperlink r:id="rId488" ref="Y470"/>
    <hyperlink r:id="rId489" ref="AH470"/>
    <hyperlink r:id="rId490" ref="Y472"/>
    <hyperlink r:id="rId491" ref="AH472"/>
    <hyperlink r:id="rId492" ref="Y473"/>
    <hyperlink r:id="rId493" ref="AH473"/>
    <hyperlink r:id="rId494" ref="Y474"/>
    <hyperlink r:id="rId495" ref="AH474"/>
    <hyperlink r:id="rId496" ref="Y475"/>
    <hyperlink r:id="rId497" ref="AH475"/>
    <hyperlink r:id="rId498" ref="Y476"/>
    <hyperlink r:id="rId499" ref="AH476"/>
    <hyperlink r:id="rId500" ref="Y477"/>
    <hyperlink r:id="rId501" ref="AH477"/>
    <hyperlink r:id="rId502" ref="Y478"/>
    <hyperlink r:id="rId503" ref="AH478"/>
    <hyperlink r:id="rId504" ref="Y479"/>
    <hyperlink r:id="rId505" ref="AH479"/>
    <hyperlink r:id="rId506" ref="Y480"/>
    <hyperlink r:id="rId507" ref="AH480"/>
    <hyperlink r:id="rId508" ref="Y481"/>
    <hyperlink r:id="rId509" ref="AH481"/>
    <hyperlink r:id="rId510" ref="Y482"/>
    <hyperlink r:id="rId511" ref="AH482"/>
    <hyperlink r:id="rId512" ref="Y483"/>
    <hyperlink r:id="rId513" ref="AH483"/>
    <hyperlink r:id="rId514" ref="Y484"/>
    <hyperlink r:id="rId515" ref="AH484"/>
    <hyperlink r:id="rId516" ref="Y485"/>
    <hyperlink r:id="rId517" ref="AH485"/>
    <hyperlink r:id="rId518" ref="Y486"/>
    <hyperlink r:id="rId519" ref="AH486"/>
    <hyperlink r:id="rId520" ref="Y487"/>
    <hyperlink r:id="rId521" ref="AH487"/>
    <hyperlink r:id="rId522" ref="Y488"/>
    <hyperlink r:id="rId523" ref="AH488"/>
    <hyperlink r:id="rId524" ref="Y489"/>
    <hyperlink r:id="rId525" ref="AH489"/>
    <hyperlink r:id="rId526" ref="Y490"/>
    <hyperlink r:id="rId527" ref="AH490"/>
    <hyperlink r:id="rId528" ref="Y491"/>
    <hyperlink r:id="rId529" ref="AH491"/>
    <hyperlink r:id="rId530" ref="Y492"/>
    <hyperlink r:id="rId531" ref="AH492"/>
    <hyperlink r:id="rId532" ref="Y493"/>
    <hyperlink r:id="rId533" ref="AH493"/>
    <hyperlink r:id="rId534" ref="Y494"/>
    <hyperlink r:id="rId535" ref="AH494"/>
    <hyperlink r:id="rId536" ref="Y495"/>
    <hyperlink r:id="rId537" ref="AH495"/>
    <hyperlink r:id="rId538" ref="Y496"/>
    <hyperlink r:id="rId539" ref="AH496"/>
    <hyperlink r:id="rId540" ref="Y497"/>
    <hyperlink r:id="rId541" ref="AH497"/>
    <hyperlink r:id="rId542" ref="Y498"/>
    <hyperlink r:id="rId543" ref="AH498"/>
    <hyperlink r:id="rId544" ref="Y499"/>
    <hyperlink r:id="rId545" ref="AH499"/>
    <hyperlink r:id="rId546" ref="AH500"/>
    <hyperlink r:id="rId547" ref="AH501"/>
    <hyperlink r:id="rId548" ref="AH502"/>
    <hyperlink r:id="rId549" ref="AH503"/>
    <hyperlink r:id="rId550" ref="AH504"/>
    <hyperlink r:id="rId551" ref="AH505"/>
    <hyperlink r:id="rId552" ref="AH506"/>
    <hyperlink r:id="rId553" ref="AH507"/>
    <hyperlink r:id="rId554" ref="AH508"/>
    <hyperlink r:id="rId555" ref="AH509"/>
    <hyperlink r:id="rId556" ref="AH510"/>
    <hyperlink r:id="rId557" ref="AH511"/>
    <hyperlink r:id="rId558" ref="Y512"/>
    <hyperlink r:id="rId559" ref="AH512"/>
    <hyperlink r:id="rId560" ref="Y513"/>
    <hyperlink r:id="rId561" ref="AH513"/>
    <hyperlink r:id="rId562" ref="Y514"/>
    <hyperlink r:id="rId563" ref="AH514"/>
    <hyperlink r:id="rId564" ref="Y515"/>
    <hyperlink r:id="rId565" ref="AH515"/>
    <hyperlink r:id="rId566" ref="Y516"/>
    <hyperlink r:id="rId567" ref="AH516"/>
    <hyperlink r:id="rId568" ref="Y517"/>
    <hyperlink r:id="rId569" ref="AH517"/>
    <hyperlink r:id="rId570" ref="Y518"/>
    <hyperlink r:id="rId571" ref="AH518"/>
    <hyperlink r:id="rId572" ref="Y519"/>
    <hyperlink r:id="rId573" ref="AH519"/>
    <hyperlink r:id="rId574" ref="Y520"/>
    <hyperlink r:id="rId575" ref="AH520"/>
    <hyperlink r:id="rId576" ref="Y521"/>
    <hyperlink r:id="rId577" ref="AH521"/>
    <hyperlink r:id="rId578" ref="Y522"/>
    <hyperlink r:id="rId579" ref="AH522"/>
    <hyperlink r:id="rId580" ref="Y523"/>
    <hyperlink r:id="rId581" ref="AH523"/>
    <hyperlink r:id="rId582" ref="Y524"/>
    <hyperlink r:id="rId583" ref="AH524"/>
    <hyperlink r:id="rId584" ref="Y525"/>
    <hyperlink r:id="rId585" ref="AH525"/>
    <hyperlink r:id="rId586" ref="Y526"/>
    <hyperlink r:id="rId587" ref="AH526"/>
    <hyperlink r:id="rId588" ref="Y527"/>
    <hyperlink r:id="rId589" ref="AH527"/>
    <hyperlink r:id="rId590" ref="Y528"/>
    <hyperlink r:id="rId591" ref="AH528"/>
    <hyperlink r:id="rId592" ref="Y529"/>
    <hyperlink r:id="rId593" ref="AH529"/>
    <hyperlink r:id="rId594" ref="Y530"/>
    <hyperlink r:id="rId595" ref="AH530"/>
    <hyperlink r:id="rId596" ref="Y531"/>
    <hyperlink r:id="rId597" ref="AH531"/>
    <hyperlink r:id="rId598" ref="Y532"/>
    <hyperlink r:id="rId599" ref="AH532"/>
    <hyperlink r:id="rId600" ref="Y533"/>
    <hyperlink r:id="rId601" ref="AH533"/>
    <hyperlink r:id="rId602" ref="Y534"/>
    <hyperlink r:id="rId603" ref="AH534"/>
    <hyperlink r:id="rId604" ref="Y535"/>
    <hyperlink r:id="rId605" ref="AH535"/>
    <hyperlink r:id="rId606" ref="Y536"/>
    <hyperlink r:id="rId607" ref="AH536"/>
    <hyperlink r:id="rId608" ref="Y537"/>
    <hyperlink r:id="rId609" ref="AH537"/>
    <hyperlink r:id="rId610" ref="Y538"/>
    <hyperlink r:id="rId611" ref="AH538"/>
    <hyperlink r:id="rId612" ref="Y539"/>
    <hyperlink r:id="rId613" ref="AH539"/>
    <hyperlink r:id="rId614" ref="AH540"/>
    <hyperlink r:id="rId615" ref="AH541"/>
    <hyperlink r:id="rId616" ref="AH542"/>
    <hyperlink r:id="rId617" ref="AH543"/>
    <hyperlink r:id="rId618" ref="AH544"/>
    <hyperlink r:id="rId619" ref="AH545"/>
    <hyperlink r:id="rId620" ref="AH546"/>
    <hyperlink r:id="rId621" ref="AH547"/>
    <hyperlink r:id="rId622" ref="AH548"/>
    <hyperlink r:id="rId623" ref="AH549"/>
    <hyperlink r:id="rId624" ref="AH550"/>
    <hyperlink r:id="rId625" ref="AH551"/>
    <hyperlink r:id="rId626" ref="AH552"/>
    <hyperlink r:id="rId627" ref="AH553"/>
    <hyperlink r:id="rId628" ref="AH554"/>
    <hyperlink r:id="rId629" ref="AH555"/>
    <hyperlink r:id="rId630" ref="AH556"/>
    <hyperlink r:id="rId631" ref="AH557"/>
    <hyperlink r:id="rId632" ref="AH558"/>
    <hyperlink r:id="rId633" ref="AH559"/>
    <hyperlink r:id="rId634" ref="AH560"/>
    <hyperlink r:id="rId635" ref="AH561"/>
    <hyperlink r:id="rId636" ref="AH562"/>
    <hyperlink r:id="rId637" ref="AH563"/>
    <hyperlink r:id="rId638" ref="AH564"/>
    <hyperlink r:id="rId639" ref="AH565"/>
    <hyperlink r:id="rId640" ref="AH566"/>
    <hyperlink r:id="rId641" ref="AH567"/>
    <hyperlink r:id="rId642" ref="AH568"/>
    <hyperlink r:id="rId643" ref="AH569"/>
    <hyperlink r:id="rId644" ref="AH570"/>
    <hyperlink r:id="rId645" ref="AH571"/>
    <hyperlink r:id="rId646" ref="Y572"/>
    <hyperlink r:id="rId647" ref="AH572"/>
    <hyperlink r:id="rId648" ref="Y573"/>
    <hyperlink r:id="rId649" ref="AH573"/>
    <hyperlink r:id="rId650" ref="Y574"/>
    <hyperlink r:id="rId651" ref="AH574"/>
    <hyperlink r:id="rId652" ref="Y575"/>
    <hyperlink r:id="rId653" ref="AH575"/>
    <hyperlink r:id="rId654" ref="Y576"/>
    <hyperlink r:id="rId655" ref="AH576"/>
    <hyperlink r:id="rId656" ref="Y577"/>
    <hyperlink r:id="rId657" ref="AH577"/>
    <hyperlink r:id="rId658" ref="Y578"/>
    <hyperlink r:id="rId659" ref="AH578"/>
    <hyperlink r:id="rId660" ref="Y579"/>
    <hyperlink r:id="rId661" ref="AH579"/>
    <hyperlink r:id="rId662" ref="Y580"/>
    <hyperlink r:id="rId663" ref="AH580"/>
    <hyperlink r:id="rId664" ref="Y581"/>
    <hyperlink r:id="rId665" ref="AH581"/>
    <hyperlink r:id="rId666" ref="Y582"/>
    <hyperlink r:id="rId667" ref="AH582"/>
    <hyperlink r:id="rId668" ref="Y583"/>
    <hyperlink r:id="rId669" ref="AH583"/>
    <hyperlink r:id="rId670" ref="Y584"/>
    <hyperlink r:id="rId671" ref="AH584"/>
    <hyperlink r:id="rId672" ref="Y585"/>
    <hyperlink r:id="rId673" ref="AH585"/>
    <hyperlink r:id="rId674" ref="Y586"/>
    <hyperlink r:id="rId675" ref="AH586"/>
    <hyperlink r:id="rId676" ref="Y587"/>
    <hyperlink r:id="rId677" ref="AH587"/>
    <hyperlink r:id="rId678" ref="Y588"/>
    <hyperlink r:id="rId679" ref="AH588"/>
    <hyperlink r:id="rId680" ref="Y589"/>
    <hyperlink r:id="rId681" ref="AH589"/>
    <hyperlink r:id="rId682" ref="Y590"/>
    <hyperlink r:id="rId683" ref="AH590"/>
    <hyperlink r:id="rId684" ref="Y591"/>
    <hyperlink r:id="rId685" ref="AH591"/>
    <hyperlink r:id="rId686" ref="Y592"/>
    <hyperlink r:id="rId687" ref="AH592"/>
    <hyperlink r:id="rId688" ref="Y593"/>
    <hyperlink r:id="rId689" ref="AH593"/>
    <hyperlink r:id="rId690" ref="Y594"/>
    <hyperlink r:id="rId691" ref="AH594"/>
    <hyperlink r:id="rId692" ref="Y595"/>
    <hyperlink r:id="rId693" ref="AH595"/>
    <hyperlink r:id="rId694" ref="Y596"/>
    <hyperlink r:id="rId695" ref="AH596"/>
    <hyperlink r:id="rId696" ref="Y597"/>
    <hyperlink r:id="rId697" ref="AH597"/>
    <hyperlink r:id="rId698" ref="Y598"/>
    <hyperlink r:id="rId699" ref="AH598"/>
    <hyperlink r:id="rId700" ref="Y599"/>
    <hyperlink r:id="rId701" ref="AH599"/>
    <hyperlink r:id="rId702" ref="Y600"/>
    <hyperlink r:id="rId703" ref="AH600"/>
    <hyperlink r:id="rId704" ref="Y601"/>
    <hyperlink r:id="rId705" ref="AH601"/>
    <hyperlink r:id="rId706" ref="Y602"/>
    <hyperlink r:id="rId707" ref="AH602"/>
    <hyperlink r:id="rId708" ref="Y603"/>
    <hyperlink r:id="rId709" ref="AH603"/>
    <hyperlink r:id="rId710" ref="Y604"/>
    <hyperlink r:id="rId711" ref="AH604"/>
    <hyperlink r:id="rId712" ref="Y605"/>
    <hyperlink r:id="rId713" ref="AH605"/>
    <hyperlink r:id="rId714" ref="Y606"/>
    <hyperlink r:id="rId715" ref="AH606"/>
    <hyperlink r:id="rId716" ref="Y607"/>
    <hyperlink r:id="rId717" ref="AH607"/>
    <hyperlink r:id="rId718" ref="Y608"/>
    <hyperlink r:id="rId719" ref="AH608"/>
    <hyperlink r:id="rId720" ref="Y609"/>
    <hyperlink r:id="rId721" ref="AH609"/>
    <hyperlink r:id="rId722" ref="Y610"/>
    <hyperlink r:id="rId723" ref="AH610"/>
    <hyperlink r:id="rId724" ref="Y611"/>
    <hyperlink r:id="rId725" ref="AH611"/>
    <hyperlink r:id="rId726" ref="Y612"/>
    <hyperlink r:id="rId727" ref="AH612"/>
    <hyperlink r:id="rId728" ref="Y613"/>
    <hyperlink r:id="rId729" ref="AH613"/>
    <hyperlink r:id="rId730" ref="Y614"/>
    <hyperlink r:id="rId731" ref="AH614"/>
    <hyperlink r:id="rId732" ref="Y615"/>
    <hyperlink r:id="rId733" ref="AH615"/>
    <hyperlink r:id="rId734" ref="Y616"/>
    <hyperlink r:id="rId735" ref="AH616"/>
    <hyperlink r:id="rId736" ref="Y617"/>
    <hyperlink r:id="rId737" ref="AH617"/>
    <hyperlink r:id="rId738" ref="Y618"/>
    <hyperlink r:id="rId739" ref="AH618"/>
    <hyperlink r:id="rId740" ref="Y619"/>
    <hyperlink r:id="rId741" ref="AH619"/>
    <hyperlink r:id="rId742" ref="Y620"/>
    <hyperlink r:id="rId743" ref="AH620"/>
    <hyperlink r:id="rId744" ref="Y621"/>
    <hyperlink r:id="rId745" ref="AH621"/>
    <hyperlink r:id="rId746" ref="Y622"/>
    <hyperlink r:id="rId747" ref="AH622"/>
    <hyperlink r:id="rId748" ref="Y623"/>
    <hyperlink r:id="rId749" ref="AH623"/>
    <hyperlink r:id="rId750" ref="Y624"/>
    <hyperlink r:id="rId751" ref="AH624"/>
    <hyperlink r:id="rId752" ref="Y625"/>
    <hyperlink r:id="rId753" ref="AH625"/>
    <hyperlink r:id="rId754" ref="Y626"/>
    <hyperlink r:id="rId755" ref="AH626"/>
    <hyperlink r:id="rId756" ref="Y627"/>
    <hyperlink r:id="rId757" ref="AH627"/>
    <hyperlink r:id="rId758" ref="Y628"/>
    <hyperlink r:id="rId759" ref="AH628"/>
    <hyperlink r:id="rId760" ref="Y629"/>
    <hyperlink r:id="rId761" ref="AH629"/>
    <hyperlink r:id="rId762" ref="Y630"/>
    <hyperlink r:id="rId763" ref="AH630"/>
    <hyperlink r:id="rId764" ref="Y631"/>
    <hyperlink r:id="rId765" ref="AH631"/>
    <hyperlink r:id="rId766" ref="Y632"/>
    <hyperlink r:id="rId767" ref="AH632"/>
    <hyperlink r:id="rId768" ref="Y633"/>
    <hyperlink r:id="rId769" ref="AH633"/>
    <hyperlink r:id="rId770" ref="Y634"/>
    <hyperlink r:id="rId771" ref="AH634"/>
    <hyperlink r:id="rId772" ref="Y635"/>
    <hyperlink r:id="rId773" ref="AH635"/>
    <hyperlink r:id="rId774" ref="Y636"/>
    <hyperlink r:id="rId775" ref="AH636"/>
    <hyperlink r:id="rId776" ref="Y637"/>
    <hyperlink r:id="rId777" ref="AH637"/>
    <hyperlink r:id="rId778" ref="Y638"/>
    <hyperlink r:id="rId779" ref="AH638"/>
    <hyperlink r:id="rId780" ref="Y639"/>
    <hyperlink r:id="rId781" ref="AH639"/>
    <hyperlink r:id="rId782" ref="Y640"/>
    <hyperlink r:id="rId783" ref="AH640"/>
    <hyperlink r:id="rId784" ref="Y641"/>
    <hyperlink r:id="rId785" ref="AH641"/>
    <hyperlink r:id="rId786" ref="Y642"/>
    <hyperlink r:id="rId787" ref="AH642"/>
    <hyperlink r:id="rId788" ref="Y643"/>
    <hyperlink r:id="rId789" ref="AH643"/>
    <hyperlink r:id="rId790" ref="Y644"/>
    <hyperlink r:id="rId791" ref="Y645"/>
    <hyperlink r:id="rId792" ref="Y646"/>
    <hyperlink r:id="rId793" ref="Y647"/>
    <hyperlink r:id="rId794" ref="Y648"/>
    <hyperlink r:id="rId795" ref="AH648"/>
    <hyperlink r:id="rId796" ref="Y649"/>
    <hyperlink r:id="rId797" ref="AH649"/>
    <hyperlink r:id="rId798" ref="AH650"/>
    <hyperlink r:id="rId799" ref="AH651"/>
    <hyperlink r:id="rId800" ref="AH652"/>
    <hyperlink r:id="rId801" ref="AH653"/>
    <hyperlink r:id="rId802" ref="AH654"/>
    <hyperlink r:id="rId803" ref="AH655"/>
    <hyperlink r:id="rId804" ref="AH656"/>
    <hyperlink r:id="rId805" ref="AH657"/>
    <hyperlink r:id="rId806" ref="AH658"/>
    <hyperlink r:id="rId807" ref="AH659"/>
    <hyperlink r:id="rId808" ref="AH660"/>
    <hyperlink r:id="rId809" ref="AH661"/>
    <hyperlink r:id="rId810" ref="AH662"/>
    <hyperlink r:id="rId811" ref="AH663"/>
    <hyperlink r:id="rId812" ref="AH664"/>
    <hyperlink r:id="rId813" ref="AH665"/>
    <hyperlink r:id="rId814" ref="AH666"/>
    <hyperlink r:id="rId815" ref="AH667"/>
    <hyperlink r:id="rId816" ref="AH668"/>
    <hyperlink r:id="rId817" ref="AH669"/>
    <hyperlink r:id="rId818" ref="AH670"/>
    <hyperlink r:id="rId819" ref="AH671"/>
    <hyperlink r:id="rId820" ref="Y672"/>
    <hyperlink r:id="rId821" ref="AH672"/>
    <hyperlink r:id="rId822" ref="Y673"/>
    <hyperlink r:id="rId823" ref="AH673"/>
    <hyperlink r:id="rId824" ref="Y674"/>
    <hyperlink r:id="rId825" ref="AH674"/>
    <hyperlink r:id="rId826" ref="Y675"/>
    <hyperlink r:id="rId827" ref="AH675"/>
    <hyperlink r:id="rId828" ref="Y676"/>
    <hyperlink r:id="rId829" ref="AH676"/>
    <hyperlink r:id="rId830" ref="Y677"/>
    <hyperlink r:id="rId831" ref="AH677"/>
    <hyperlink r:id="rId832" ref="Y678"/>
    <hyperlink r:id="rId833" ref="AH678"/>
    <hyperlink r:id="rId834" ref="Y679"/>
    <hyperlink r:id="rId835" ref="AH679"/>
    <hyperlink r:id="rId836" ref="Y680"/>
    <hyperlink r:id="rId837" ref="Y681"/>
    <hyperlink r:id="rId838" ref="Y682"/>
    <hyperlink r:id="rId839" ref="Y683"/>
    <hyperlink r:id="rId840" ref="Y684"/>
    <hyperlink r:id="rId841" ref="Y685"/>
    <hyperlink r:id="rId842" ref="Y686"/>
    <hyperlink r:id="rId843" ref="Y687"/>
    <hyperlink r:id="rId844" ref="Y688"/>
    <hyperlink r:id="rId845" ref="Y689"/>
    <hyperlink r:id="rId846" ref="Y690"/>
    <hyperlink r:id="rId847" ref="Y691"/>
    <hyperlink r:id="rId848" ref="Y692"/>
    <hyperlink r:id="rId849" ref="Y693"/>
    <hyperlink r:id="rId850" ref="Y694"/>
    <hyperlink r:id="rId851" ref="Y695"/>
    <hyperlink r:id="rId852" ref="Y696"/>
    <hyperlink r:id="rId853" ref="AH696"/>
    <hyperlink r:id="rId854" ref="Y697"/>
    <hyperlink r:id="rId855" ref="AH697"/>
    <hyperlink r:id="rId856" ref="Y698"/>
    <hyperlink r:id="rId857" ref="AH698"/>
    <hyperlink r:id="rId858" ref="Y699"/>
    <hyperlink r:id="rId859" ref="AH699"/>
    <hyperlink r:id="rId860" ref="Y700"/>
    <hyperlink r:id="rId861" ref="AH700"/>
    <hyperlink r:id="rId862" ref="Y701"/>
    <hyperlink r:id="rId863" ref="AH701"/>
    <hyperlink r:id="rId864" ref="Y702"/>
    <hyperlink r:id="rId865" ref="AH702"/>
    <hyperlink r:id="rId866" ref="Y703"/>
    <hyperlink r:id="rId867" ref="AH703"/>
    <hyperlink r:id="rId868" ref="Y704"/>
    <hyperlink r:id="rId869" ref="AH704"/>
    <hyperlink r:id="rId870" ref="Y705"/>
    <hyperlink r:id="rId871" ref="AH705"/>
    <hyperlink r:id="rId872" ref="Y706"/>
    <hyperlink r:id="rId873" ref="AH706"/>
    <hyperlink r:id="rId874" ref="Y707"/>
    <hyperlink r:id="rId875" ref="AH707"/>
    <hyperlink r:id="rId876" ref="Y708"/>
    <hyperlink r:id="rId877" ref="AH708"/>
    <hyperlink r:id="rId878" ref="Y709"/>
    <hyperlink r:id="rId879" ref="AH709"/>
    <hyperlink r:id="rId880" ref="Y710"/>
    <hyperlink r:id="rId881" ref="AH710"/>
    <hyperlink r:id="rId882" ref="Y711"/>
    <hyperlink r:id="rId883" ref="AH711"/>
    <hyperlink r:id="rId884" ref="AH712"/>
    <hyperlink r:id="rId885" ref="AH713"/>
    <hyperlink r:id="rId886" ref="AH714"/>
    <hyperlink r:id="rId887" ref="AH715"/>
    <hyperlink r:id="rId888" ref="AH716"/>
    <hyperlink r:id="rId889" ref="AH717"/>
    <hyperlink r:id="rId890" ref="AH718"/>
    <hyperlink r:id="rId891" ref="AH719"/>
    <hyperlink r:id="rId892" ref="AH720"/>
    <hyperlink r:id="rId893" ref="AH721"/>
    <hyperlink r:id="rId894" ref="AH722"/>
    <hyperlink r:id="rId895" ref="AH735"/>
    <hyperlink r:id="rId896" ref="AH736"/>
    <hyperlink r:id="rId897" ref="AH737"/>
    <hyperlink r:id="rId898" ref="Y738"/>
    <hyperlink r:id="rId899" ref="AH738"/>
    <hyperlink r:id="rId900" ref="Y739"/>
    <hyperlink r:id="rId901" ref="AH739"/>
    <hyperlink r:id="rId902" ref="Y740"/>
    <hyperlink r:id="rId903" ref="AH740"/>
    <hyperlink r:id="rId904" ref="Y741"/>
    <hyperlink r:id="rId905" ref="AH741"/>
    <hyperlink r:id="rId906" ref="Y742"/>
    <hyperlink r:id="rId907" ref="AH742"/>
    <hyperlink r:id="rId908" ref="Y743"/>
    <hyperlink r:id="rId909" ref="AH743"/>
    <hyperlink r:id="rId910" ref="Y744"/>
    <hyperlink r:id="rId911" ref="AH744"/>
    <hyperlink r:id="rId912" ref="Y745"/>
    <hyperlink r:id="rId913" ref="AH745"/>
    <hyperlink r:id="rId914" ref="Y746"/>
    <hyperlink r:id="rId915" ref="AH746"/>
    <hyperlink r:id="rId916" ref="Y747"/>
    <hyperlink r:id="rId917" ref="AH747"/>
    <hyperlink r:id="rId918" ref="Y748"/>
    <hyperlink r:id="rId919" ref="AH748"/>
    <hyperlink r:id="rId920" ref="Y749"/>
    <hyperlink r:id="rId921" ref="AH749"/>
    <hyperlink r:id="rId922" ref="Y750"/>
    <hyperlink r:id="rId923" ref="AH750"/>
    <hyperlink r:id="rId924" ref="Y751"/>
    <hyperlink r:id="rId925" ref="AH751"/>
    <hyperlink r:id="rId926" ref="Y752"/>
    <hyperlink r:id="rId927" ref="AH752"/>
    <hyperlink r:id="rId928" ref="Y753"/>
    <hyperlink r:id="rId929" ref="AH753"/>
    <hyperlink r:id="rId930" ref="Y754"/>
    <hyperlink r:id="rId931" ref="AH754"/>
    <hyperlink r:id="rId932" ref="Y755"/>
    <hyperlink r:id="rId933" ref="AH755"/>
    <hyperlink r:id="rId934" ref="AH756"/>
    <hyperlink r:id="rId935" ref="AH757"/>
    <hyperlink r:id="rId936" ref="AH758"/>
    <hyperlink r:id="rId937" ref="AH759"/>
    <hyperlink r:id="rId938" ref="Y760"/>
    <hyperlink r:id="rId939" ref="AH760"/>
    <hyperlink r:id="rId940" ref="Y761"/>
    <hyperlink r:id="rId941" ref="AH761"/>
    <hyperlink r:id="rId942" ref="Y762"/>
    <hyperlink r:id="rId943" ref="AH762"/>
    <hyperlink r:id="rId944" ref="Y763"/>
    <hyperlink r:id="rId945" ref="AH763"/>
    <hyperlink r:id="rId946" ref="Y764"/>
    <hyperlink r:id="rId947" ref="AH764"/>
    <hyperlink r:id="rId948" ref="Y765"/>
    <hyperlink r:id="rId949" ref="AH765"/>
    <hyperlink r:id="rId950" ref="Y766"/>
    <hyperlink r:id="rId951" ref="AH766"/>
    <hyperlink r:id="rId952" ref="Y767"/>
    <hyperlink r:id="rId953" ref="AH767"/>
    <hyperlink r:id="rId954" ref="Y768"/>
    <hyperlink r:id="rId955" ref="AH768"/>
    <hyperlink r:id="rId956" ref="Y769"/>
    <hyperlink r:id="rId957" ref="AH769"/>
    <hyperlink r:id="rId958" ref="Y770"/>
    <hyperlink r:id="rId959" ref="AH770"/>
    <hyperlink r:id="rId960" ref="Y771"/>
    <hyperlink r:id="rId961" ref="AH771"/>
    <hyperlink r:id="rId962" ref="Y772"/>
    <hyperlink r:id="rId963" ref="AH772"/>
    <hyperlink r:id="rId964" ref="Y773"/>
    <hyperlink r:id="rId965" ref="AH773"/>
    <hyperlink r:id="rId966" ref="Y774"/>
    <hyperlink r:id="rId967" ref="AH774"/>
    <hyperlink r:id="rId968" ref="Y775"/>
    <hyperlink r:id="rId969" ref="AH775"/>
    <hyperlink r:id="rId970" ref="Y776"/>
    <hyperlink r:id="rId971" ref="AH776"/>
    <hyperlink r:id="rId972" ref="Y777"/>
    <hyperlink r:id="rId973" ref="AH777"/>
    <hyperlink r:id="rId974" ref="Y778"/>
    <hyperlink r:id="rId975" ref="AH778"/>
    <hyperlink r:id="rId976" ref="Y779"/>
    <hyperlink r:id="rId977" ref="AH779"/>
    <hyperlink r:id="rId978" ref="Y780"/>
    <hyperlink r:id="rId979" ref="AH780"/>
    <hyperlink r:id="rId980" ref="Y781"/>
    <hyperlink r:id="rId981" ref="AH781"/>
    <hyperlink r:id="rId982" ref="Y782"/>
    <hyperlink r:id="rId983" ref="AH782"/>
    <hyperlink r:id="rId984" ref="Y783"/>
    <hyperlink r:id="rId985" ref="AH783"/>
    <hyperlink r:id="rId986" ref="Y784"/>
    <hyperlink r:id="rId987" ref="AH784"/>
    <hyperlink r:id="rId988" ref="Y785"/>
    <hyperlink r:id="rId989" ref="Y786"/>
    <hyperlink r:id="rId990" ref="Y787"/>
    <hyperlink r:id="rId991" ref="Y788"/>
    <hyperlink r:id="rId992" ref="Y789"/>
    <hyperlink r:id="rId993" ref="Y790"/>
    <hyperlink r:id="rId994" ref="Y791"/>
    <hyperlink r:id="rId995" ref="Y792"/>
    <hyperlink r:id="rId996" ref="Y793"/>
    <hyperlink r:id="rId997" ref="Y794"/>
    <hyperlink r:id="rId998" ref="Y795"/>
    <hyperlink r:id="rId999" ref="Y796"/>
    <hyperlink r:id="rId1000" ref="Y797"/>
    <hyperlink r:id="rId1001" ref="Y798"/>
    <hyperlink r:id="rId1002" ref="Y799"/>
    <hyperlink r:id="rId1003" ref="Y800"/>
    <hyperlink r:id="rId1004" ref="Y801"/>
    <hyperlink r:id="rId1005" ref="Y802"/>
    <hyperlink r:id="rId1006" ref="Y803"/>
    <hyperlink r:id="rId1007" ref="Y804"/>
    <hyperlink r:id="rId1008" ref="AH805"/>
    <hyperlink r:id="rId1009" ref="AH806"/>
    <hyperlink r:id="rId1010" ref="AH807"/>
    <hyperlink r:id="rId1011" ref="AH808"/>
    <hyperlink r:id="rId1012" ref="Y809"/>
    <hyperlink r:id="rId1013" ref="Y810"/>
    <hyperlink r:id="rId1014" ref="Y811"/>
    <hyperlink r:id="rId1015" ref="Y812"/>
    <hyperlink r:id="rId1016" ref="Y813"/>
    <hyperlink r:id="rId1017" ref="Y814"/>
    <hyperlink r:id="rId1018" ref="Y815"/>
    <hyperlink r:id="rId1019" ref="Y816"/>
    <hyperlink r:id="rId1020" ref="Y817"/>
    <hyperlink r:id="rId1021" ref="AH817"/>
    <hyperlink r:id="rId1022" ref="Y818"/>
    <hyperlink r:id="rId1023" ref="AH818"/>
    <hyperlink r:id="rId1024" ref="Y819"/>
    <hyperlink r:id="rId1025" ref="Y820"/>
    <hyperlink r:id="rId1026" ref="Y821"/>
    <hyperlink r:id="rId1027" ref="Y822"/>
    <hyperlink r:id="rId1028" ref="Y823"/>
    <hyperlink r:id="rId1029" ref="AH823"/>
    <hyperlink r:id="rId1030" ref="Y824"/>
    <hyperlink r:id="rId1031" ref="AH824"/>
    <hyperlink r:id="rId1032" ref="Y825"/>
    <hyperlink r:id="rId1033" ref="AH825"/>
    <hyperlink r:id="rId1034" ref="Y826"/>
    <hyperlink r:id="rId1035" ref="AH826"/>
    <hyperlink r:id="rId1036" ref="Y827"/>
    <hyperlink r:id="rId1037" ref="AH827"/>
    <hyperlink r:id="rId1038" ref="Y828"/>
    <hyperlink r:id="rId1039" ref="AH828"/>
    <hyperlink r:id="rId1040" ref="Y829"/>
    <hyperlink r:id="rId1041" ref="AH829"/>
    <hyperlink r:id="rId1042" ref="Y830"/>
    <hyperlink r:id="rId1043" ref="AH830"/>
    <hyperlink r:id="rId1044" ref="Y831"/>
    <hyperlink r:id="rId1045" ref="AH831"/>
    <hyperlink r:id="rId1046" ref="Y832"/>
    <hyperlink r:id="rId1047" ref="AH832"/>
    <hyperlink r:id="rId1048" ref="Y833"/>
    <hyperlink r:id="rId1049" ref="AH833"/>
    <hyperlink r:id="rId1050" ref="Y834"/>
    <hyperlink r:id="rId1051" ref="AH834"/>
    <hyperlink r:id="rId1052" ref="Y835"/>
    <hyperlink r:id="rId1053" ref="AH835"/>
    <hyperlink r:id="rId1054" ref="Y836"/>
    <hyperlink r:id="rId1055" ref="AH836"/>
    <hyperlink r:id="rId1056" ref="Y837"/>
    <hyperlink r:id="rId1057" ref="AH837"/>
    <hyperlink r:id="rId1058" ref="Y838"/>
    <hyperlink r:id="rId1059" ref="AH838"/>
    <hyperlink r:id="rId1060" ref="Y839"/>
    <hyperlink r:id="rId1061" ref="AH839"/>
    <hyperlink r:id="rId1062" ref="Y840"/>
    <hyperlink r:id="rId1063" ref="AH840"/>
    <hyperlink r:id="rId1064" ref="Y841"/>
    <hyperlink r:id="rId1065" ref="AH841"/>
    <hyperlink r:id="rId1066" ref="Y842"/>
    <hyperlink r:id="rId1067" ref="AH842"/>
    <hyperlink r:id="rId1068" ref="Y843"/>
    <hyperlink r:id="rId1069" ref="AH843"/>
    <hyperlink r:id="rId1070" ref="Y844"/>
    <hyperlink r:id="rId1071" ref="AH844"/>
    <hyperlink r:id="rId1072" ref="Y845"/>
    <hyperlink r:id="rId1073" ref="AH845"/>
    <hyperlink r:id="rId1074" ref="Y846"/>
    <hyperlink r:id="rId1075" ref="AH846"/>
    <hyperlink r:id="rId1076" ref="Y847"/>
    <hyperlink r:id="rId1077" ref="AH847"/>
    <hyperlink r:id="rId1078" ref="Y848"/>
    <hyperlink r:id="rId1079" ref="AH848"/>
    <hyperlink r:id="rId1080" ref="Y849"/>
    <hyperlink r:id="rId1081" ref="AH849"/>
    <hyperlink r:id="rId1082" ref="Y850"/>
    <hyperlink r:id="rId1083" ref="AH850"/>
    <hyperlink r:id="rId1084" ref="Y851"/>
    <hyperlink r:id="rId1085" ref="AH851"/>
    <hyperlink r:id="rId1086" ref="Y852"/>
    <hyperlink r:id="rId1087" ref="AH852"/>
    <hyperlink r:id="rId1088" ref="Y853"/>
    <hyperlink r:id="rId1089" ref="AH853"/>
    <hyperlink r:id="rId1090" ref="Y854"/>
    <hyperlink r:id="rId1091" ref="AH854"/>
    <hyperlink r:id="rId1092" ref="Y855"/>
    <hyperlink r:id="rId1093" ref="AH855"/>
    <hyperlink r:id="rId1094" ref="Y856"/>
    <hyperlink r:id="rId1095" ref="AH856"/>
    <hyperlink r:id="rId1096" ref="Y857"/>
    <hyperlink r:id="rId1097" ref="AH857"/>
    <hyperlink r:id="rId1098" ref="Y858"/>
    <hyperlink r:id="rId1099" ref="AH858"/>
    <hyperlink r:id="rId1100" ref="Y859"/>
    <hyperlink r:id="rId1101" ref="AH859"/>
    <hyperlink r:id="rId1102" ref="Y860"/>
    <hyperlink r:id="rId1103" ref="AH860"/>
    <hyperlink r:id="rId1104" ref="Y861"/>
    <hyperlink r:id="rId1105" ref="AH861"/>
    <hyperlink r:id="rId1106" ref="Y862"/>
    <hyperlink r:id="rId1107" ref="AH862"/>
    <hyperlink r:id="rId1108" ref="Y863"/>
    <hyperlink r:id="rId1109" ref="AH863"/>
    <hyperlink r:id="rId1110" ref="Y864"/>
    <hyperlink r:id="rId1111" ref="AH864"/>
    <hyperlink r:id="rId1112" ref="Y865"/>
    <hyperlink r:id="rId1113" ref="AH865"/>
    <hyperlink r:id="rId1114" ref="Y866"/>
    <hyperlink r:id="rId1115" ref="AH866"/>
    <hyperlink r:id="rId1116" ref="Y867"/>
    <hyperlink r:id="rId1117" ref="AH867"/>
    <hyperlink r:id="rId1118" ref="Y868"/>
    <hyperlink r:id="rId1119" ref="AH868"/>
    <hyperlink r:id="rId1120" ref="Y869"/>
    <hyperlink r:id="rId1121" ref="AH869"/>
    <hyperlink r:id="rId1122" ref="Y870"/>
    <hyperlink r:id="rId1123" ref="AH870"/>
    <hyperlink r:id="rId1124" ref="Y871"/>
    <hyperlink r:id="rId1125" ref="AH871"/>
    <hyperlink r:id="rId1126" ref="Y872"/>
    <hyperlink r:id="rId1127" ref="AH872"/>
    <hyperlink r:id="rId1128" ref="Y873"/>
    <hyperlink r:id="rId1129" ref="AH873"/>
    <hyperlink r:id="rId1130" ref="Y874"/>
    <hyperlink r:id="rId1131" ref="AH874"/>
    <hyperlink r:id="rId1132" ref="Y875"/>
    <hyperlink r:id="rId1133" ref="AH875"/>
    <hyperlink r:id="rId1134" ref="Y876"/>
    <hyperlink r:id="rId1135" ref="AH876"/>
    <hyperlink r:id="rId1136" ref="Y877"/>
    <hyperlink r:id="rId1137" ref="AH877"/>
    <hyperlink r:id="rId1138" ref="Y878"/>
    <hyperlink r:id="rId1139" ref="AH878"/>
    <hyperlink r:id="rId1140" ref="Y879"/>
    <hyperlink r:id="rId1141" ref="AH879"/>
    <hyperlink r:id="rId1142" ref="Y880"/>
    <hyperlink r:id="rId1143" ref="AH880"/>
    <hyperlink r:id="rId1144" ref="Y881"/>
    <hyperlink r:id="rId1145" ref="Y882"/>
    <hyperlink r:id="rId1146" ref="AH882"/>
    <hyperlink r:id="rId1147" ref="Y883"/>
    <hyperlink r:id="rId1148" ref="Y884"/>
    <hyperlink r:id="rId1149" ref="Y885"/>
    <hyperlink r:id="rId1150" ref="AH885"/>
    <hyperlink r:id="rId1151" ref="Y886"/>
    <hyperlink r:id="rId1152" ref="AH886"/>
    <hyperlink r:id="rId1153" ref="Y887"/>
    <hyperlink r:id="rId1154" ref="AH887"/>
    <hyperlink r:id="rId1155" ref="Y888"/>
    <hyperlink r:id="rId1156" ref="Y889"/>
    <hyperlink r:id="rId1157" ref="Y890"/>
    <hyperlink r:id="rId1158" ref="Y891"/>
    <hyperlink r:id="rId1159" ref="Y892"/>
    <hyperlink r:id="rId1160" ref="Y893"/>
    <hyperlink r:id="rId1161" ref="Y894"/>
    <hyperlink r:id="rId1162" ref="Y895"/>
    <hyperlink r:id="rId1163" ref="AH896"/>
    <hyperlink r:id="rId1164" ref="AH897"/>
    <hyperlink r:id="rId1165" ref="AH898"/>
    <hyperlink r:id="rId1166" ref="AH899"/>
    <hyperlink r:id="rId1167" ref="AH900"/>
    <hyperlink r:id="rId1168" ref="AH901"/>
    <hyperlink r:id="rId1169" ref="Y908"/>
    <hyperlink r:id="rId1170" ref="Y909"/>
    <hyperlink r:id="rId1171" ref="Y910"/>
    <hyperlink r:id="rId1172" ref="Y911"/>
    <hyperlink r:id="rId1173" ref="Y912"/>
    <hyperlink r:id="rId1174" ref="Y913"/>
    <hyperlink r:id="rId1175" ref="Y914"/>
    <hyperlink r:id="rId1176" ref="Y915"/>
    <hyperlink r:id="rId1177" ref="Y916"/>
    <hyperlink r:id="rId1178" ref="Y920"/>
    <hyperlink r:id="rId1179" ref="AH920"/>
    <hyperlink r:id="rId1180" ref="Y921"/>
    <hyperlink r:id="rId1181" ref="AH921"/>
    <hyperlink r:id="rId1182" ref="Y922"/>
    <hyperlink r:id="rId1183" ref="AH922"/>
    <hyperlink r:id="rId1184" ref="Y923"/>
    <hyperlink r:id="rId1185" ref="AH923"/>
    <hyperlink r:id="rId1186" ref="Y924"/>
    <hyperlink r:id="rId1187" ref="AH924"/>
    <hyperlink r:id="rId1188" ref="Y925"/>
    <hyperlink r:id="rId1189" ref="AH925"/>
    <hyperlink r:id="rId1190" ref="Y926"/>
    <hyperlink r:id="rId1191" ref="AH926"/>
    <hyperlink r:id="rId1192" ref="Y927"/>
    <hyperlink r:id="rId1193" ref="AH927"/>
    <hyperlink r:id="rId1194" ref="AH928"/>
    <hyperlink r:id="rId1195" ref="AH929"/>
    <hyperlink r:id="rId1196" ref="AH930"/>
    <hyperlink r:id="rId1197" ref="AH931"/>
    <hyperlink r:id="rId1198" ref="AH932"/>
    <hyperlink r:id="rId1199" ref="AH933"/>
    <hyperlink r:id="rId1200" ref="AH934"/>
    <hyperlink r:id="rId1201" ref="AH935"/>
    <hyperlink r:id="rId1202" ref="AH936"/>
    <hyperlink r:id="rId1203" ref="AH937"/>
    <hyperlink r:id="rId1204" ref="AH938"/>
    <hyperlink r:id="rId1205" ref="AH939"/>
    <hyperlink r:id="rId1206" ref="AH940"/>
    <hyperlink r:id="rId1207" ref="AH941"/>
    <hyperlink r:id="rId1208" ref="AH942"/>
    <hyperlink r:id="rId1209" ref="AH943"/>
    <hyperlink r:id="rId1210" ref="AH944"/>
    <hyperlink r:id="rId1211" ref="AH945"/>
    <hyperlink r:id="rId1212" ref="AH946"/>
    <hyperlink r:id="rId1213" ref="AH947"/>
    <hyperlink r:id="rId1214" ref="Y948"/>
    <hyperlink r:id="rId1215" ref="AH948"/>
    <hyperlink r:id="rId1216" ref="Y949"/>
    <hyperlink r:id="rId1217" ref="AH949"/>
    <hyperlink r:id="rId1218" ref="Y950"/>
    <hyperlink r:id="rId1219" ref="AH950"/>
    <hyperlink r:id="rId1220" ref="Y951"/>
    <hyperlink r:id="rId1221" ref="AH951"/>
    <hyperlink r:id="rId1222" ref="Y952"/>
    <hyperlink r:id="rId1223" ref="AH952"/>
    <hyperlink r:id="rId1224" ref="Y953"/>
    <hyperlink r:id="rId1225" ref="AH953"/>
    <hyperlink r:id="rId1226" ref="Y954"/>
    <hyperlink r:id="rId1227" ref="AH954"/>
    <hyperlink r:id="rId1228" ref="AH955"/>
    <hyperlink r:id="rId1229" ref="AH956"/>
    <hyperlink r:id="rId1230" ref="AH957"/>
    <hyperlink r:id="rId1231" ref="AH958"/>
    <hyperlink r:id="rId1232" ref="AH959"/>
    <hyperlink r:id="rId1233" ref="AH960"/>
    <hyperlink r:id="rId1234" ref="AH961"/>
    <hyperlink r:id="rId1235" ref="AH962"/>
    <hyperlink r:id="rId1236" ref="AH963"/>
    <hyperlink r:id="rId1237" ref="AH964"/>
    <hyperlink r:id="rId1238" ref="AH965"/>
    <hyperlink r:id="rId1239" ref="AH966"/>
    <hyperlink r:id="rId1240" ref="AH967"/>
    <hyperlink r:id="rId1241" ref="AH968"/>
    <hyperlink r:id="rId1242" ref="AH969"/>
    <hyperlink r:id="rId1243" ref="AH970"/>
    <hyperlink r:id="rId1244" ref="Y971"/>
    <hyperlink r:id="rId1245" ref="AH971"/>
    <hyperlink r:id="rId1246" ref="Y972"/>
    <hyperlink r:id="rId1247" ref="AH972"/>
    <hyperlink r:id="rId1248" ref="Y973"/>
    <hyperlink r:id="rId1249" ref="AH973"/>
    <hyperlink r:id="rId1250" ref="Y974"/>
    <hyperlink r:id="rId1251" ref="AH974"/>
    <hyperlink r:id="rId1252" ref="Y975"/>
    <hyperlink r:id="rId1253" ref="AH975"/>
    <hyperlink r:id="rId1254" ref="Y976"/>
    <hyperlink r:id="rId1255" ref="AH976"/>
    <hyperlink r:id="rId1256" ref="Y977"/>
    <hyperlink r:id="rId1257" ref="AH977"/>
    <hyperlink r:id="rId1258" ref="Y978"/>
    <hyperlink r:id="rId1259" ref="AH978"/>
    <hyperlink r:id="rId1260" ref="Y979"/>
    <hyperlink r:id="rId1261" ref="AH979"/>
    <hyperlink r:id="rId1262" ref="Y980"/>
    <hyperlink r:id="rId1263" ref="AH980"/>
    <hyperlink r:id="rId1264" ref="Y981"/>
    <hyperlink r:id="rId1265" ref="AH981"/>
    <hyperlink r:id="rId1266" ref="Y982"/>
    <hyperlink r:id="rId1267" ref="AH982"/>
    <hyperlink r:id="rId1268" ref="Y983"/>
    <hyperlink r:id="rId1269" ref="AH983"/>
    <hyperlink r:id="rId1270" ref="Y984"/>
    <hyperlink r:id="rId1271" ref="AH984"/>
    <hyperlink r:id="rId1272" ref="Y985"/>
    <hyperlink r:id="rId1273" ref="AH985"/>
    <hyperlink r:id="rId1274" ref="Y986"/>
    <hyperlink r:id="rId1275" ref="AH986"/>
    <hyperlink r:id="rId1276" ref="Y987"/>
    <hyperlink r:id="rId1277" ref="Y988"/>
    <hyperlink r:id="rId1278" ref="Y989"/>
    <hyperlink r:id="rId1279" ref="Y990"/>
    <hyperlink r:id="rId1280" ref="Y991"/>
    <hyperlink r:id="rId1281" ref="Y992"/>
    <hyperlink r:id="rId1282" ref="Y993"/>
    <hyperlink r:id="rId1283" ref="Y994"/>
    <hyperlink r:id="rId1284" ref="Y995"/>
    <hyperlink r:id="rId1285" ref="Y996"/>
    <hyperlink r:id="rId1286" ref="Y997"/>
    <hyperlink r:id="rId1287" ref="Y998"/>
    <hyperlink r:id="rId1288" ref="Y999"/>
    <hyperlink r:id="rId1289" ref="AH999"/>
    <hyperlink r:id="rId1290" ref="Y1000"/>
    <hyperlink r:id="rId1291" ref="AH1000"/>
    <hyperlink r:id="rId1292" ref="Y1001"/>
    <hyperlink r:id="rId1293" ref="AH1001"/>
    <hyperlink r:id="rId1294" ref="Y1002"/>
    <hyperlink r:id="rId1295" ref="AH1002"/>
    <hyperlink r:id="rId1296" ref="Y1003"/>
    <hyperlink r:id="rId1297" ref="AH1003"/>
    <hyperlink r:id="rId1298" ref="Y1004"/>
    <hyperlink r:id="rId1299" ref="AH1004"/>
    <hyperlink r:id="rId1300" ref="Y1005"/>
    <hyperlink r:id="rId1301" ref="AH1005"/>
    <hyperlink r:id="rId1302" ref="Y1006"/>
    <hyperlink r:id="rId1303" ref="AH1006"/>
    <hyperlink r:id="rId1304" ref="Y1007"/>
    <hyperlink r:id="rId1305" ref="AH1007"/>
    <hyperlink r:id="rId1306" ref="Y1008"/>
    <hyperlink r:id="rId1307" ref="AH1008"/>
    <hyperlink r:id="rId1308" ref="Y1009"/>
    <hyperlink r:id="rId1309" ref="Y1010"/>
    <hyperlink r:id="rId1310" ref="Y1011"/>
    <hyperlink r:id="rId1311" ref="Y1012"/>
    <hyperlink r:id="rId1312" ref="Y1013"/>
    <hyperlink r:id="rId1313" ref="Y1014"/>
    <hyperlink r:id="rId1314" ref="Y1015"/>
    <hyperlink r:id="rId1315" ref="Y1016"/>
    <hyperlink r:id="rId1316" ref="Y1017"/>
    <hyperlink r:id="rId1317" ref="Y1018"/>
    <hyperlink r:id="rId1318" ref="Y1019"/>
    <hyperlink r:id="rId1319" ref="Y1020"/>
    <hyperlink r:id="rId1320" ref="Y1021"/>
    <hyperlink r:id="rId1321" ref="AH1021"/>
    <hyperlink r:id="rId1322" ref="Y1022"/>
    <hyperlink r:id="rId1323" ref="AH1022"/>
    <hyperlink r:id="rId1324" ref="Y1023"/>
    <hyperlink r:id="rId1325" ref="AH1023"/>
    <hyperlink r:id="rId1326" ref="Y1024"/>
    <hyperlink r:id="rId1327" ref="AH1024"/>
    <hyperlink r:id="rId1328" ref="Y1025"/>
    <hyperlink r:id="rId1329" ref="AH1025"/>
    <hyperlink r:id="rId1330" ref="Y1026"/>
    <hyperlink r:id="rId1331" ref="AH1026"/>
    <hyperlink r:id="rId1332" ref="Y1027"/>
    <hyperlink r:id="rId1333" ref="AH1027"/>
    <hyperlink r:id="rId1334" ref="Y1028"/>
    <hyperlink r:id="rId1335" ref="AH1028"/>
    <hyperlink r:id="rId1336" ref="Y1029"/>
    <hyperlink r:id="rId1337" ref="AH1029"/>
    <hyperlink r:id="rId1338" ref="Y1030"/>
    <hyperlink r:id="rId1339" ref="AH1030"/>
    <hyperlink r:id="rId1340" ref="Y1031"/>
    <hyperlink r:id="rId1341" ref="AH1031"/>
    <hyperlink r:id="rId1342" ref="Y1032"/>
    <hyperlink r:id="rId1343" ref="AH1032"/>
    <hyperlink r:id="rId1344" ref="Y1033"/>
    <hyperlink r:id="rId1345" ref="AH1033"/>
    <hyperlink r:id="rId1346" ref="Y1034"/>
    <hyperlink r:id="rId1347" ref="AH1034"/>
    <hyperlink r:id="rId1348" ref="Y1035"/>
    <hyperlink r:id="rId1349" ref="AH1035"/>
    <hyperlink r:id="rId1350" ref="Y1036"/>
    <hyperlink r:id="rId1351" ref="AH1036"/>
    <hyperlink r:id="rId1352" ref="Y1037"/>
    <hyperlink r:id="rId1353" ref="AH1037"/>
    <hyperlink r:id="rId1354" ref="Y1038"/>
    <hyperlink r:id="rId1355" ref="AH1038"/>
    <hyperlink r:id="rId1356" ref="Y1039"/>
    <hyperlink r:id="rId1357" ref="AH1039"/>
    <hyperlink r:id="rId1358" ref="Y1040"/>
    <hyperlink r:id="rId1359" ref="AH1040"/>
    <hyperlink r:id="rId1360" ref="Y1041"/>
    <hyperlink r:id="rId1361" ref="AH1041"/>
    <hyperlink r:id="rId1362" ref="Y1042"/>
    <hyperlink r:id="rId1363" ref="AH1042"/>
    <hyperlink r:id="rId1364" ref="Y1043"/>
    <hyperlink r:id="rId1365" ref="AH1043"/>
    <hyperlink r:id="rId1366" ref="Y1044"/>
    <hyperlink r:id="rId1367" ref="AH1044"/>
    <hyperlink r:id="rId1368" ref="Y1045"/>
    <hyperlink r:id="rId1369" ref="AH1045"/>
    <hyperlink r:id="rId1370" ref="Y1046"/>
    <hyperlink r:id="rId1371" ref="AH1046"/>
    <hyperlink r:id="rId1372" ref="Y1047"/>
    <hyperlink r:id="rId1373" ref="AH1047"/>
    <hyperlink r:id="rId1374" ref="Y1048"/>
    <hyperlink r:id="rId1375" ref="AH1048"/>
    <hyperlink r:id="rId1376" ref="Y1049"/>
    <hyperlink r:id="rId1377" ref="AH1049"/>
    <hyperlink r:id="rId1378" ref="Y1050"/>
    <hyperlink r:id="rId1379" ref="AH1050"/>
    <hyperlink r:id="rId1380" ref="Y1051"/>
    <hyperlink r:id="rId1381" ref="AH1051"/>
    <hyperlink r:id="rId1382" ref="Y1052"/>
    <hyperlink r:id="rId1383" ref="AH1052"/>
    <hyperlink r:id="rId1384" ref="Y1053"/>
    <hyperlink r:id="rId1385" ref="AH1053"/>
    <hyperlink r:id="rId1386" ref="Y1054"/>
    <hyperlink r:id="rId1387" ref="AH1054"/>
    <hyperlink r:id="rId1388" ref="Y1055"/>
    <hyperlink r:id="rId1389" ref="AH1055"/>
    <hyperlink r:id="rId1390" ref="Y1056"/>
    <hyperlink r:id="rId1391" ref="AH1056"/>
    <hyperlink r:id="rId1392" ref="Y1057"/>
    <hyperlink r:id="rId1393" ref="AH1057"/>
    <hyperlink r:id="rId1394" ref="Y1058"/>
    <hyperlink r:id="rId1395" ref="AH1058"/>
    <hyperlink r:id="rId1396" ref="Y1059"/>
    <hyperlink r:id="rId1397" ref="AH1059"/>
    <hyperlink r:id="rId1398" ref="Y1060"/>
    <hyperlink r:id="rId1399" ref="AH1060"/>
    <hyperlink r:id="rId1400" ref="Y1061"/>
    <hyperlink r:id="rId1401" ref="AH1061"/>
    <hyperlink r:id="rId1402" ref="Y1062"/>
    <hyperlink r:id="rId1403" ref="AH1062"/>
    <hyperlink r:id="rId1404" ref="Y1063"/>
    <hyperlink r:id="rId1405" ref="AH1063"/>
    <hyperlink r:id="rId1406" ref="Y1064"/>
    <hyperlink r:id="rId1407" ref="AH1064"/>
    <hyperlink r:id="rId1408" ref="Y1065"/>
    <hyperlink r:id="rId1409" ref="AH1065"/>
    <hyperlink r:id="rId1410" ref="Y1066"/>
    <hyperlink r:id="rId1411" ref="AH1066"/>
    <hyperlink r:id="rId1412" ref="Y1067"/>
    <hyperlink r:id="rId1413" ref="AH1067"/>
    <hyperlink r:id="rId1414" ref="Y1068"/>
    <hyperlink r:id="rId1415" ref="AH1068"/>
    <hyperlink r:id="rId1416" ref="Y1069"/>
    <hyperlink r:id="rId1417" ref="Y1070"/>
    <hyperlink r:id="rId1418" ref="Y1071"/>
    <hyperlink r:id="rId1419" ref="Y1072"/>
    <hyperlink r:id="rId1420" ref="Y1073"/>
    <hyperlink r:id="rId1421" ref="AH1073"/>
    <hyperlink r:id="rId1422" ref="Y1074"/>
    <hyperlink r:id="rId1423" ref="AH1074"/>
    <hyperlink r:id="rId1424" ref="Y1075"/>
    <hyperlink r:id="rId1425" ref="AH1075"/>
    <hyperlink r:id="rId1426" ref="Y1076"/>
    <hyperlink r:id="rId1427" ref="AH1076"/>
    <hyperlink r:id="rId1428" ref="Y1077"/>
    <hyperlink r:id="rId1429" ref="AH1077"/>
    <hyperlink r:id="rId1430" ref="Y1078"/>
    <hyperlink r:id="rId1431" ref="AH1078"/>
    <hyperlink r:id="rId1432" ref="Y1079"/>
    <hyperlink r:id="rId1433" ref="AH1079"/>
    <hyperlink r:id="rId1434" ref="Y1080"/>
    <hyperlink r:id="rId1435" ref="AH1080"/>
    <hyperlink r:id="rId1436" ref="Y1081"/>
    <hyperlink r:id="rId1437" ref="Y1082"/>
    <hyperlink r:id="rId1438" ref="AH1082"/>
    <hyperlink r:id="rId1439" ref="AH1083"/>
    <hyperlink r:id="rId1440" ref="AH1084"/>
    <hyperlink r:id="rId1441" ref="AH1085"/>
    <hyperlink r:id="rId1442" ref="Y1086"/>
    <hyperlink r:id="rId1443" ref="AH1086"/>
    <hyperlink r:id="rId1444" ref="Y1087"/>
    <hyperlink r:id="rId1445" ref="AH1087"/>
    <hyperlink r:id="rId1446" ref="Y1088"/>
    <hyperlink r:id="rId1447" ref="AH1088"/>
    <hyperlink r:id="rId1448" ref="Y1089"/>
    <hyperlink r:id="rId1449" ref="AH1089"/>
    <hyperlink r:id="rId1450" ref="Y1090"/>
    <hyperlink r:id="rId1451" ref="AH1090"/>
    <hyperlink r:id="rId1452" ref="Y1091"/>
    <hyperlink r:id="rId1453" ref="AH1091"/>
    <hyperlink r:id="rId1454" ref="Y1092"/>
    <hyperlink r:id="rId1455" ref="AH1092"/>
    <hyperlink r:id="rId1456" ref="Y1093"/>
    <hyperlink r:id="rId1457" ref="AH1093"/>
    <hyperlink r:id="rId1458" ref="Y1094"/>
    <hyperlink r:id="rId1459" ref="AH1094"/>
    <hyperlink r:id="rId1460" ref="Y1095"/>
    <hyperlink r:id="rId1461" ref="AH1095"/>
  </hyperlinks>
  <printOptions/>
  <pageMargins bottom="0.75" footer="0.0" header="0.0" left="0.7" right="0.7" top="0.75"/>
  <pageSetup scale="85" orientation="portrait"/>
  <drawing r:id="rId1462"/>
</worksheet>
</file>