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aleja1\Dropbox\PhD\"/>
    </mc:Choice>
  </mc:AlternateContent>
  <xr:revisionPtr revIDLastSave="0" documentId="13_ncr:1_{A99DC2D0-8DD9-493A-9856-863DA10825A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List3" sheetId="4" r:id="rId2"/>
    <sheet name="List6" sheetId="7" r:id="rId3"/>
    <sheet name="List1" sheetId="2" state="hidden" r:id="rId4"/>
  </sheets>
  <externalReferences>
    <externalReference r:id="rId5"/>
  </externalReferences>
  <definedNames>
    <definedName name="ExterníData_1" localSheetId="2" hidden="1">List6!$A$1:$K$1348</definedName>
    <definedName name="ExterníData_2" localSheetId="1" hidden="1">List3!$A$1:$C$62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/>
  <c r="D37" i="1" l="1"/>
  <c r="E37" i="1" s="1"/>
  <c r="I2" i="1" l="1"/>
  <c r="J30" i="1" l="1"/>
  <c r="J31" i="1" l="1"/>
  <c r="S21" i="1" l="1"/>
  <c r="D10" i="4" l="1"/>
  <c r="D11" i="4"/>
  <c r="D12" i="4"/>
  <c r="D13" i="4"/>
  <c r="D14" i="4"/>
  <c r="D15" i="4"/>
  <c r="D16" i="4"/>
  <c r="D18" i="4"/>
  <c r="D3" i="4"/>
  <c r="D5" i="4" s="1"/>
  <c r="B5" i="1"/>
  <c r="D9" i="4" l="1"/>
  <c r="D8" i="4"/>
  <c r="D24" i="4"/>
  <c r="D23" i="4"/>
  <c r="D4" i="4"/>
  <c r="D41" i="4"/>
  <c r="D20" i="4"/>
  <c r="D38" i="4"/>
  <c r="D7" i="4"/>
  <c r="D42" i="4"/>
  <c r="D61" i="4"/>
  <c r="D40" i="4"/>
  <c r="D39" i="4"/>
  <c r="D58" i="4"/>
  <c r="D17" i="4"/>
  <c r="D36" i="4"/>
  <c r="D54" i="4"/>
  <c r="D33" i="4"/>
  <c r="D6" i="4"/>
  <c r="D44" i="4"/>
  <c r="D43" i="4"/>
  <c r="D22" i="4"/>
  <c r="D21" i="4"/>
  <c r="D60" i="4"/>
  <c r="D59" i="4"/>
  <c r="D19" i="4"/>
  <c r="D57" i="4"/>
  <c r="D37" i="4"/>
  <c r="D56" i="4"/>
  <c r="D55" i="4"/>
  <c r="D35" i="4"/>
  <c r="D34" i="4"/>
  <c r="D53" i="4"/>
  <c r="D52" i="4"/>
  <c r="D32" i="4"/>
  <c r="D51" i="4"/>
  <c r="D31" i="4"/>
  <c r="D50" i="4"/>
  <c r="D30" i="4"/>
  <c r="D49" i="4"/>
  <c r="D29" i="4"/>
  <c r="D48" i="4"/>
  <c r="D28" i="4"/>
  <c r="D47" i="4"/>
  <c r="D27" i="4"/>
  <c r="D46" i="4"/>
  <c r="D26" i="4"/>
  <c r="D45" i="4"/>
  <c r="D25" i="4"/>
  <c r="G17" i="1"/>
  <c r="F17" i="1"/>
  <c r="F16" i="1"/>
  <c r="F20" i="1" l="1"/>
  <c r="F21" i="1" s="1"/>
  <c r="F19" i="1"/>
  <c r="F18" i="1"/>
  <c r="X7" i="1"/>
  <c r="X6" i="1" l="1"/>
  <c r="X5" i="1"/>
  <c r="J38" i="1" l="1"/>
  <c r="S39" i="1" l="1"/>
  <c r="S40" i="1"/>
  <c r="G13" i="1" l="1"/>
  <c r="AA6" i="1" l="1"/>
  <c r="AA7" i="1" s="1"/>
  <c r="G24" i="1"/>
  <c r="H17" i="1" l="1"/>
  <c r="E39" i="1" l="1"/>
  <c r="C37" i="1"/>
  <c r="C38" i="1" s="1"/>
  <c r="D42" i="1" l="1"/>
  <c r="D41" i="1" s="1"/>
  <c r="C41" i="1" s="1"/>
  <c r="R21" i="1" l="1"/>
  <c r="N14" i="1" l="1"/>
  <c r="S30" i="1" l="1"/>
  <c r="P18" i="1" l="1"/>
  <c r="J45" i="1"/>
  <c r="J44" i="1"/>
  <c r="L30" i="1" l="1"/>
  <c r="J47" i="1"/>
  <c r="J16" i="1" l="1"/>
  <c r="J13" i="1" s="1"/>
  <c r="J18" i="1" l="1"/>
  <c r="K13" i="1" s="1"/>
  <c r="Q12" i="1" l="1"/>
  <c r="G8" i="1" l="1"/>
  <c r="P29" i="1" l="1"/>
  <c r="V29" i="1" l="1"/>
  <c r="S24" i="1" l="1"/>
  <c r="J43" i="1" s="1"/>
  <c r="J32" i="1"/>
  <c r="J33" i="1" s="1"/>
  <c r="J34" i="1" l="1"/>
  <c r="L29" i="1"/>
  <c r="J39" i="1"/>
  <c r="L54" i="1" l="1"/>
  <c r="L51" i="1"/>
  <c r="AA798" i="1"/>
  <c r="AA1362" i="1"/>
  <c r="AA2013" i="1"/>
  <c r="AA508" i="1"/>
  <c r="AA1173" i="1"/>
  <c r="AA946" i="1"/>
  <c r="AA1642" i="1"/>
  <c r="AA1315" i="1"/>
  <c r="AA1158" i="1"/>
  <c r="AA62" i="1"/>
  <c r="AA1899" i="1"/>
  <c r="AA302" i="1"/>
  <c r="AA906" i="1"/>
  <c r="AA744" i="1"/>
  <c r="AA1016" i="1"/>
  <c r="AA467" i="1"/>
  <c r="AA353" i="1"/>
  <c r="AA128" i="1"/>
  <c r="AA779" i="1"/>
  <c r="AA1774" i="1"/>
  <c r="AA884" i="1"/>
  <c r="AA1104" i="1"/>
  <c r="AA184" i="1"/>
  <c r="AA709" i="1"/>
  <c r="AA1305" i="1"/>
  <c r="AA190" i="1"/>
  <c r="AA1624" i="1"/>
  <c r="AA1780" i="1"/>
  <c r="AA338" i="1"/>
  <c r="AA1415" i="1"/>
  <c r="AA1735" i="1"/>
  <c r="AA1222" i="1"/>
  <c r="AA975" i="1"/>
  <c r="AA1698" i="1"/>
  <c r="AA1359" i="1"/>
  <c r="AA544" i="1"/>
  <c r="AA1331" i="1"/>
  <c r="AA1091" i="1"/>
  <c r="AA1533" i="1"/>
  <c r="AA413" i="1"/>
  <c r="AA55" i="1"/>
  <c r="AA1073" i="1"/>
  <c r="AA605" i="1"/>
  <c r="AA1261" i="1"/>
  <c r="AA435" i="1"/>
  <c r="AA1069" i="1"/>
  <c r="AA322" i="1"/>
  <c r="AA917" i="1"/>
  <c r="AA818" i="1"/>
  <c r="AA1357" i="1"/>
  <c r="AA1308" i="1"/>
  <c r="AA596" i="1"/>
  <c r="AA866" i="1"/>
  <c r="AA442" i="1"/>
  <c r="AA676" i="1"/>
  <c r="AA1882" i="1"/>
  <c r="AA560" i="1"/>
  <c r="AA853" i="1"/>
  <c r="AA334" i="1"/>
  <c r="AA1834" i="1"/>
  <c r="AA1684" i="1"/>
  <c r="AA512" i="1"/>
  <c r="AB512" i="1" s="1"/>
  <c r="AA1914" i="1"/>
  <c r="AA440" i="1"/>
  <c r="AA281" i="1"/>
  <c r="AA258" i="1"/>
  <c r="AA1733" i="1"/>
  <c r="AA1660" i="1"/>
  <c r="AA1920" i="1"/>
  <c r="AA354" i="1"/>
  <c r="AA1017" i="1"/>
  <c r="AA358" i="1"/>
  <c r="AA641" i="1"/>
  <c r="AA1915" i="1"/>
  <c r="AA306" i="1"/>
  <c r="AA518" i="1"/>
  <c r="AA1491" i="1"/>
  <c r="AA106" i="1"/>
  <c r="AA1264" i="1"/>
  <c r="AA143" i="1"/>
  <c r="AA624" i="1"/>
  <c r="AA626" i="1"/>
  <c r="AA1301" i="1"/>
  <c r="AA1167" i="1"/>
  <c r="AA1835" i="1"/>
  <c r="AA1252" i="1"/>
  <c r="AA1708" i="1"/>
  <c r="AA1239" i="1"/>
  <c r="AA454" i="1"/>
  <c r="AA823" i="1"/>
  <c r="AA265" i="1"/>
  <c r="AA479" i="1"/>
  <c r="AA465" i="1"/>
  <c r="AA2001" i="1"/>
  <c r="AA231" i="1"/>
  <c r="AA1529" i="1"/>
  <c r="AA925" i="1"/>
  <c r="AA1179" i="1"/>
  <c r="AA871" i="1"/>
  <c r="AA1057" i="1"/>
  <c r="AA1431" i="1"/>
  <c r="AA1683" i="1"/>
  <c r="AA1487" i="1"/>
  <c r="AA1575" i="1"/>
  <c r="AA1970" i="1"/>
  <c r="AA247" i="1"/>
  <c r="AA987" i="1"/>
  <c r="AA1211" i="1"/>
  <c r="AA1029" i="1"/>
  <c r="AA1446" i="1"/>
  <c r="AA1185" i="1"/>
  <c r="AA1665" i="1"/>
  <c r="AA1235" i="1"/>
  <c r="AA547" i="1"/>
  <c r="AA1165" i="1"/>
  <c r="AA434" i="1"/>
  <c r="AA156" i="1"/>
  <c r="AA381" i="1"/>
  <c r="AA1957" i="1"/>
  <c r="AA1562" i="1"/>
  <c r="AA716" i="1"/>
  <c r="AA1634" i="1"/>
  <c r="AA1125" i="1"/>
  <c r="AA861" i="1"/>
  <c r="AA770" i="1"/>
  <c r="AA809" i="1"/>
  <c r="AA368" i="1"/>
  <c r="AA1705" i="1"/>
  <c r="AA1823" i="1"/>
  <c r="AA1208" i="1"/>
  <c r="AA566" i="1"/>
  <c r="AA91" i="1"/>
  <c r="AA1622" i="1"/>
  <c r="AA1985" i="1"/>
  <c r="AA1046" i="1"/>
  <c r="AA523" i="1"/>
  <c r="AA927" i="1"/>
  <c r="AA1144" i="1"/>
  <c r="AA1462" i="1"/>
  <c r="AA507" i="1"/>
  <c r="AA1772" i="1"/>
  <c r="AA722" i="1"/>
  <c r="AA1664" i="1"/>
  <c r="AA854" i="1"/>
  <c r="AA1659" i="1"/>
  <c r="AA1344" i="1"/>
  <c r="AA782" i="1"/>
  <c r="AA970" i="1"/>
  <c r="AA1278" i="1"/>
  <c r="AA1616" i="1"/>
  <c r="AA731" i="1"/>
  <c r="AA692" i="1"/>
  <c r="AA241" i="1"/>
  <c r="AA681" i="1"/>
  <c r="AA1417" i="1"/>
  <c r="AA1689" i="1"/>
  <c r="AA802" i="1"/>
  <c r="AA262" i="1"/>
  <c r="AA504" i="1"/>
  <c r="AA1918" i="1"/>
  <c r="AA1749" i="1"/>
  <c r="AA77" i="1"/>
  <c r="AA769" i="1"/>
  <c r="AB247" i="1"/>
  <c r="AA1271" i="1"/>
  <c r="AA1269" i="1"/>
  <c r="AA859" i="1"/>
  <c r="AA1427" i="1"/>
  <c r="AA1836" i="1"/>
  <c r="AA282" i="1"/>
  <c r="AD1529" i="1"/>
  <c r="AB381" i="1"/>
  <c r="AA580" i="1"/>
  <c r="AA985" i="1"/>
  <c r="AA1120" i="1"/>
  <c r="AD770" i="1"/>
  <c r="AD507" i="1"/>
  <c r="AA107" i="1"/>
  <c r="AA585" i="1"/>
  <c r="AA1991" i="1"/>
  <c r="AA792" i="1"/>
  <c r="AA1813" i="1"/>
  <c r="AA1396" i="1"/>
  <c r="AA812" i="1"/>
  <c r="AA108" i="1"/>
  <c r="AA1539" i="1"/>
  <c r="AA1932" i="1"/>
  <c r="AA476" i="1"/>
  <c r="AA565" i="1"/>
  <c r="AA1284" i="1"/>
  <c r="AA1449" i="1"/>
  <c r="AA1083" i="1"/>
  <c r="AA791" i="1"/>
  <c r="AA1742" i="1"/>
  <c r="AA1188" i="1"/>
  <c r="AA1332" i="1"/>
  <c r="AA992" i="1"/>
  <c r="AA1060" i="1"/>
  <c r="AA1171" i="1"/>
  <c r="AA850" i="1"/>
  <c r="AA519" i="1"/>
  <c r="AA756" i="1"/>
  <c r="AA1685" i="1"/>
  <c r="AA176" i="1"/>
  <c r="AA278" i="1"/>
  <c r="AA1207" i="1"/>
  <c r="AA1123" i="1"/>
  <c r="AD1362" i="1"/>
  <c r="AA897" i="1"/>
  <c r="AD897" i="1" s="1"/>
  <c r="AA631" i="1"/>
  <c r="AD1188" i="1"/>
  <c r="AA1314" i="1"/>
  <c r="AA1044" i="1"/>
  <c r="AA652" i="1"/>
  <c r="AA785" i="1"/>
  <c r="AA1525" i="1"/>
  <c r="AA619" i="1"/>
  <c r="AA736" i="1"/>
  <c r="AA1051" i="1"/>
  <c r="AA169" i="1"/>
  <c r="AB1083" i="1"/>
  <c r="AA308" i="1"/>
  <c r="AA1715" i="1"/>
  <c r="AA1466" i="1"/>
  <c r="AA908" i="1"/>
  <c r="AA1405" i="1"/>
  <c r="AA612" i="1"/>
  <c r="AA1287" i="1"/>
  <c r="AA768" i="1"/>
  <c r="AB768" i="1" s="1"/>
  <c r="AA1169" i="1"/>
  <c r="AA1701" i="1"/>
  <c r="AA1906" i="1"/>
  <c r="AA1413" i="1"/>
  <c r="AA1361" i="1"/>
  <c r="AA968" i="1"/>
  <c r="AA1550" i="1"/>
  <c r="AA1094" i="1"/>
  <c r="AA1477" i="1"/>
  <c r="AA1548" i="1"/>
  <c r="AA398" i="1"/>
  <c r="AA379" i="1"/>
  <c r="AA350" i="1"/>
  <c r="AA1162" i="1"/>
  <c r="AA101" i="1"/>
  <c r="AA238" i="1"/>
  <c r="AA485" i="1"/>
  <c r="AA489" i="1"/>
  <c r="AA1549" i="1"/>
  <c r="AA1006" i="1"/>
  <c r="AA1767" i="1"/>
  <c r="AA562" i="1"/>
  <c r="AA1535" i="1"/>
  <c r="AD987" i="1"/>
  <c r="AA234" i="1"/>
  <c r="AA389" i="1"/>
  <c r="AA360" i="1"/>
  <c r="AD709" i="1"/>
  <c r="AA867" i="1"/>
  <c r="AA974" i="1"/>
  <c r="AB1462" i="1"/>
  <c r="AA1160" i="1"/>
  <c r="AA1245" i="1"/>
  <c r="AA1604" i="1"/>
  <c r="AA1672" i="1"/>
  <c r="AD1549" i="1"/>
  <c r="AA150" i="1"/>
  <c r="AA653" i="1"/>
  <c r="AA1177" i="1"/>
  <c r="AA1898" i="1"/>
  <c r="AA141" i="1"/>
  <c r="AA1626" i="1"/>
  <c r="AA127" i="1"/>
  <c r="AA253" i="1"/>
  <c r="AA1569" i="1"/>
  <c r="AA765" i="1"/>
  <c r="AA1612" i="1"/>
  <c r="AA1675" i="1"/>
  <c r="AA1246" i="1"/>
  <c r="AA1530" i="1"/>
  <c r="AA1380" i="1"/>
  <c r="AA1282" i="1"/>
  <c r="AA2009" i="1"/>
  <c r="AA941" i="1"/>
  <c r="AA81" i="1"/>
  <c r="AA191" i="1"/>
  <c r="AA1451" i="1"/>
  <c r="AA733" i="1"/>
  <c r="AA1500" i="1"/>
  <c r="AA524" i="1"/>
  <c r="AA97" i="1"/>
  <c r="AA1890" i="1"/>
  <c r="AA1821" i="1"/>
  <c r="AA1885" i="1"/>
  <c r="AA487" i="1"/>
  <c r="AA333" i="1"/>
  <c r="AA1010" i="1"/>
  <c r="AB861" i="1"/>
  <c r="AA1587" i="1"/>
  <c r="AA1013" i="1"/>
  <c r="AA154" i="1"/>
  <c r="AA1054" i="1"/>
  <c r="AA1741" i="1"/>
  <c r="AA750" i="1"/>
  <c r="AA1122" i="1"/>
  <c r="AD1122" i="1" s="1"/>
  <c r="AA146" i="1"/>
  <c r="AA1150" i="1"/>
  <c r="AA1128" i="1"/>
  <c r="AA829" i="1"/>
  <c r="AB829" i="1" s="1"/>
  <c r="AA214" i="1"/>
  <c r="AA1839" i="1"/>
  <c r="AB1839" i="1" s="1"/>
  <c r="AA708" i="1"/>
  <c r="AD708" i="1" s="1"/>
  <c r="AA935" i="1"/>
  <c r="AA1908" i="1"/>
  <c r="AA788" i="1"/>
  <c r="AA347" i="1"/>
  <c r="AA1436" i="1"/>
  <c r="AA1989" i="1"/>
  <c r="AA1855" i="1"/>
  <c r="AA1779" i="1"/>
  <c r="AA378" i="1"/>
  <c r="AB378" i="1" s="1"/>
  <c r="AA1358" i="1"/>
  <c r="AA174" i="1"/>
  <c r="AA613" i="1"/>
  <c r="AA1223" i="1"/>
  <c r="AA1646" i="1"/>
  <c r="AA774" i="1"/>
  <c r="AA783" i="1"/>
  <c r="AA444" i="1"/>
  <c r="AA1805" i="1"/>
  <c r="AA1773" i="1"/>
  <c r="AA1360" i="1"/>
  <c r="AA1116" i="1"/>
  <c r="AA406" i="1"/>
  <c r="AA1962" i="1"/>
  <c r="AA411" i="1"/>
  <c r="AA1674" i="1"/>
  <c r="AA139" i="1"/>
  <c r="AA1515" i="1"/>
  <c r="AA1621" i="1"/>
  <c r="AA147" i="1"/>
  <c r="AA357" i="1"/>
  <c r="AA1407" i="1"/>
  <c r="AD1407" i="1" s="1"/>
  <c r="AA1349" i="1"/>
  <c r="AA583" i="1"/>
  <c r="AA571" i="1"/>
  <c r="AA1757" i="1"/>
  <c r="AA1712" i="1"/>
  <c r="AA1663" i="1"/>
  <c r="AA1442" i="1"/>
  <c r="AB1575" i="1"/>
  <c r="AA1607" i="1"/>
  <c r="AA1997" i="1"/>
  <c r="AB1208" i="1"/>
  <c r="AA1371" i="1"/>
  <c r="AA609" i="1"/>
  <c r="AA1232" i="1"/>
  <c r="AA59" i="1"/>
  <c r="AA616" i="1"/>
  <c r="AA240" i="1"/>
  <c r="AA674" i="1"/>
  <c r="AA405" i="1"/>
  <c r="AA1096" i="1"/>
  <c r="AA1304" i="1"/>
  <c r="AB716" i="1"/>
  <c r="AA1710" i="1"/>
  <c r="AA862" i="1"/>
  <c r="AA530" i="1"/>
  <c r="AA1074" i="1"/>
  <c r="AA280" i="1"/>
  <c r="AA655" i="1"/>
  <c r="AA1076" i="1"/>
  <c r="AA1538" i="1"/>
  <c r="AA1032" i="1"/>
  <c r="AA1921" i="1"/>
  <c r="AD927" i="1"/>
  <c r="AA380" i="1"/>
  <c r="AD871" i="1"/>
  <c r="AD809" i="1"/>
  <c r="AA606" i="1"/>
  <c r="AA208" i="1"/>
  <c r="AB1380" i="1"/>
  <c r="AB1188" i="1"/>
  <c r="AA977" i="1"/>
  <c r="AA315" i="1"/>
  <c r="AA484" i="1"/>
  <c r="AA1785" i="1"/>
  <c r="AA1507" i="1"/>
  <c r="AA1394" i="1"/>
  <c r="AA1658" i="1"/>
  <c r="AA195" i="1"/>
  <c r="AA1939" i="1"/>
  <c r="AA446" i="1"/>
  <c r="AA1912" i="1"/>
  <c r="AA1341" i="1"/>
  <c r="AA869" i="1"/>
  <c r="AA1403" i="1"/>
  <c r="AA1571" i="1"/>
  <c r="AB1571" i="1" s="1"/>
  <c r="AA876" i="1"/>
  <c r="AA1555" i="1"/>
  <c r="AA250" i="1"/>
  <c r="AA1907" i="1"/>
  <c r="AA772" i="1"/>
  <c r="AA843" i="1"/>
  <c r="AA1743" i="1"/>
  <c r="AA643" i="1"/>
  <c r="AA1581" i="1"/>
  <c r="AD1581" i="1" s="1"/>
  <c r="AA1063" i="1"/>
  <c r="AA847" i="1"/>
  <c r="AA1576" i="1"/>
  <c r="AB1576" i="1" s="1"/>
  <c r="AA704" i="1"/>
  <c r="AA1299" i="1"/>
  <c r="AA962" i="1"/>
  <c r="AA1531" i="1"/>
  <c r="AA430" i="1"/>
  <c r="AA932" i="1"/>
  <c r="AB932" i="1" s="1"/>
  <c r="AA404" i="1"/>
  <c r="AA629" i="1"/>
  <c r="AA1574" i="1"/>
  <c r="AA1716" i="1"/>
  <c r="AA1955" i="1"/>
  <c r="AB333" i="1"/>
  <c r="AA1713" i="1"/>
  <c r="AA78" i="1"/>
  <c r="AA842" i="1"/>
  <c r="AA88" i="1"/>
  <c r="AA909" i="1"/>
  <c r="AA165" i="1"/>
  <c r="AA1370" i="1"/>
  <c r="AA384" i="1"/>
  <c r="AA1164" i="1"/>
  <c r="AA725" i="1"/>
  <c r="AD725" i="1" s="1"/>
  <c r="AA1202" i="1"/>
  <c r="AA749" i="1"/>
  <c r="AA428" i="1"/>
  <c r="AA1037" i="1"/>
  <c r="AA1849" i="1"/>
  <c r="AA1019" i="1"/>
  <c r="AA1339" i="1"/>
  <c r="AA443" i="1"/>
  <c r="AA852" i="1"/>
  <c r="AA1145" i="1"/>
  <c r="AA200" i="1"/>
  <c r="AA314" i="1"/>
  <c r="AA1103" i="1"/>
  <c r="AA437" i="1"/>
  <c r="AA1545" i="1"/>
  <c r="AA310" i="1"/>
  <c r="AA928" i="1"/>
  <c r="AA157" i="1"/>
  <c r="AA598" i="1"/>
  <c r="AA1628" i="1"/>
  <c r="AA1511" i="1"/>
  <c r="AA122" i="1"/>
  <c r="AD876" i="1"/>
  <c r="AB1779" i="1"/>
  <c r="AA759" i="1"/>
  <c r="AB1405" i="1"/>
  <c r="AA520" i="1"/>
  <c r="AA526" i="1"/>
  <c r="AD128" i="1"/>
  <c r="AA1432" i="1"/>
  <c r="AA1296" i="1"/>
  <c r="AB1296" i="1" s="1"/>
  <c r="AB1708" i="1"/>
  <c r="AA1456" i="1"/>
  <c r="AD1659" i="1"/>
  <c r="AD281" i="1"/>
  <c r="AB526" i="1"/>
  <c r="AA600" i="1"/>
  <c r="AA1338" i="1"/>
  <c r="AA151" i="1"/>
  <c r="AA1864" i="1"/>
  <c r="AB1780" i="1"/>
  <c r="AA1492" i="1"/>
  <c r="AA376" i="1"/>
  <c r="AA577" i="1"/>
  <c r="AB1104" i="1"/>
  <c r="AA1369" i="1"/>
  <c r="AA382" i="1"/>
  <c r="AD354" i="1"/>
  <c r="AD1772" i="1"/>
  <c r="AA1651" i="1"/>
  <c r="AA1577" i="1"/>
  <c r="AA510" i="1"/>
  <c r="AA390" i="1"/>
  <c r="AA1711" i="1"/>
  <c r="AA1226" i="1"/>
  <c r="AD1226" i="1" s="1"/>
  <c r="AA83" i="1"/>
  <c r="AA1274" i="1"/>
  <c r="AA978" i="1"/>
  <c r="AA550" i="1"/>
  <c r="AA1081" i="1"/>
  <c r="AA1107" i="1"/>
  <c r="AA186" i="1"/>
  <c r="AA563" i="1"/>
  <c r="AA1210" i="1"/>
  <c r="AA1845" i="1"/>
  <c r="AA718" i="1"/>
  <c r="AA1986" i="1"/>
  <c r="AA1771" i="1"/>
  <c r="AA1085" i="1"/>
  <c r="AA1800" i="1"/>
  <c r="AA1719" i="1"/>
  <c r="AD1719" i="1" s="1"/>
  <c r="AA810" i="1"/>
  <c r="AA555" i="1"/>
  <c r="AA593" i="1"/>
  <c r="AA1422" i="1"/>
  <c r="AA1671" i="1"/>
  <c r="AD1671" i="1" s="1"/>
  <c r="AA517" i="1"/>
  <c r="AA603" i="1"/>
  <c r="AA1410" i="1"/>
  <c r="AD1410" i="1" s="1"/>
  <c r="AA644" i="1"/>
  <c r="AA371" i="1"/>
  <c r="AA1437" i="1"/>
  <c r="AB1437" i="1" s="1"/>
  <c r="AA1814" i="1"/>
  <c r="AA1734" i="1"/>
  <c r="AA1495" i="1"/>
  <c r="AA1553" i="1"/>
  <c r="AA723" i="1"/>
  <c r="AA1739" i="1"/>
  <c r="AA703" i="1"/>
  <c r="AA495" i="1"/>
  <c r="AA441" i="1"/>
  <c r="AA1505" i="1"/>
  <c r="AA1219" i="1"/>
  <c r="AB1282" i="1"/>
  <c r="AA1174" i="1"/>
  <c r="AA1954" i="1"/>
  <c r="AA505" i="1"/>
  <c r="AA422" i="1"/>
  <c r="AA702" i="1"/>
  <c r="AD1437" i="1"/>
  <c r="AA1078" i="1"/>
  <c r="AA757" i="1"/>
  <c r="AA1850" i="1"/>
  <c r="AA1679" i="1"/>
  <c r="AA1263" i="1"/>
  <c r="AA1748" i="1"/>
  <c r="AD1748" i="1" s="1"/>
  <c r="AA761" i="1"/>
  <c r="AA912" i="1"/>
  <c r="AA1290" i="1"/>
  <c r="AA1704" i="1"/>
  <c r="AA848" i="1"/>
  <c r="AA1512" i="1"/>
  <c r="AA1625" i="1"/>
  <c r="AA863" i="1"/>
  <c r="AA1039" i="1"/>
  <c r="AA301" i="1"/>
  <c r="AA335" i="1"/>
  <c r="AA515" i="1"/>
  <c r="AA1984" i="1"/>
  <c r="AA361" i="1"/>
  <c r="AA1275" i="1"/>
  <c r="AB1275" i="1" s="1"/>
  <c r="AA409" i="1"/>
  <c r="AB1150" i="1"/>
  <c r="AA1303" i="1"/>
  <c r="AA1518" i="1"/>
  <c r="AA1018" i="1"/>
  <c r="AB1018" i="1" s="1"/>
  <c r="AA494" i="1"/>
  <c r="AA461" i="1"/>
  <c r="AA1846" i="1"/>
  <c r="AA369" i="1"/>
  <c r="AA1318" i="1"/>
  <c r="AA939" i="1"/>
  <c r="AD1301" i="1"/>
  <c r="AA1401" i="1"/>
  <c r="AA1187" i="1"/>
  <c r="AA1546" i="1"/>
  <c r="AA1453" i="1"/>
  <c r="AB1453" i="1" s="1"/>
  <c r="AA1400" i="1"/>
  <c r="AA844" i="1"/>
  <c r="AA1020" i="1"/>
  <c r="AB1020" i="1" s="1"/>
  <c r="AA1012" i="1"/>
  <c r="AA309" i="1"/>
  <c r="AA737" i="1"/>
  <c r="AA1414" i="1"/>
  <c r="AA934" i="1"/>
  <c r="AA1110" i="1"/>
  <c r="AA1828" i="1"/>
  <c r="AA1041" i="1"/>
  <c r="AA183" i="1"/>
  <c r="AA178" i="1"/>
  <c r="AA418" i="1"/>
  <c r="AA1801" i="1"/>
  <c r="AA1593" i="1"/>
  <c r="AA299" i="1"/>
  <c r="AA298" i="1"/>
  <c r="AA607" i="1"/>
  <c r="AA275" i="1"/>
  <c r="AA284" i="1"/>
  <c r="AA196" i="1"/>
  <c r="AA751" i="1"/>
  <c r="AA1142" i="1"/>
  <c r="AA1963" i="1"/>
  <c r="AA1866" i="1"/>
  <c r="AA1459" i="1"/>
  <c r="AA246" i="1"/>
  <c r="AA326" i="1"/>
  <c r="AA1611" i="1"/>
  <c r="AA1573" i="1"/>
  <c r="AB1573" i="1" s="1"/>
  <c r="AA1267" i="1"/>
  <c r="AA419" i="1"/>
  <c r="AB1716" i="1"/>
  <c r="AA948" i="1"/>
  <c r="AD1593" i="1"/>
  <c r="AA1516" i="1"/>
  <c r="AB465" i="1"/>
  <c r="AA1450" i="1"/>
  <c r="AA1893" i="1"/>
  <c r="AD852" i="1"/>
  <c r="AB510" i="1"/>
  <c r="AD1252" i="1"/>
  <c r="AA553" i="1"/>
  <c r="AA1221" i="1"/>
  <c r="AA815" i="1"/>
  <c r="AA1307" i="1"/>
  <c r="AD1307" i="1" s="1"/>
  <c r="AA1395" i="1"/>
  <c r="AA1976" i="1"/>
  <c r="AA604" i="1"/>
  <c r="AA166" i="1"/>
  <c r="AA1563" i="1"/>
  <c r="AD1563" i="1" s="1"/>
  <c r="AA1152" i="1"/>
  <c r="AA637" i="1"/>
  <c r="AB637" i="1" s="1"/>
  <c r="AA662" i="1"/>
  <c r="AA549" i="1"/>
  <c r="AA1366" i="1"/>
  <c r="AB1366" i="1" s="1"/>
  <c r="AA901" i="1"/>
  <c r="AA1639" i="1"/>
  <c r="AA209" i="1"/>
  <c r="AA665" i="1"/>
  <c r="AA1458" i="1"/>
  <c r="AA1824" i="1"/>
  <c r="AA1234" i="1"/>
  <c r="AA1629" i="1"/>
  <c r="AD1629" i="1" s="1"/>
  <c r="AA831" i="1"/>
  <c r="AD831" i="1" s="1"/>
  <c r="AA1702" i="1"/>
  <c r="AB1702" i="1" s="1"/>
  <c r="AA1917" i="1"/>
  <c r="AA1379" i="1"/>
  <c r="AA1027" i="1"/>
  <c r="AA237" i="1"/>
  <c r="AA193" i="1"/>
  <c r="AA1043" i="1"/>
  <c r="AA293" i="1"/>
  <c r="AB250" i="1"/>
  <c r="AA163" i="1"/>
  <c r="AD163" i="1" s="1"/>
  <c r="AA173" i="1"/>
  <c r="AA969" i="1"/>
  <c r="AA1501" i="1"/>
  <c r="AA592" i="1"/>
  <c r="AA488" i="1"/>
  <c r="AB1318" i="1"/>
  <c r="AA1526" i="1"/>
  <c r="AB1526" i="1" s="1"/>
  <c r="AA375" i="1"/>
  <c r="AA220" i="1"/>
  <c r="AA735" i="1"/>
  <c r="AA1982" i="1"/>
  <c r="AA1818" i="1"/>
  <c r="AA832" i="1"/>
  <c r="AA213" i="1"/>
  <c r="AA611" i="1"/>
  <c r="AA1928" i="1"/>
  <c r="AB1928" i="1" s="1"/>
  <c r="AA568" i="1"/>
  <c r="AA1631" i="1"/>
  <c r="AA647" i="1"/>
  <c r="AA1700" i="1"/>
  <c r="AA1784" i="1"/>
  <c r="AA1673" i="1"/>
  <c r="AA657" i="1"/>
  <c r="AA268" i="1"/>
  <c r="AB268" i="1" s="1"/>
  <c r="AA659" i="1"/>
  <c r="AA1652" i="1"/>
  <c r="AA1088" i="1"/>
  <c r="AA1764" i="1"/>
  <c r="AA623" i="1"/>
  <c r="AA1792" i="1"/>
  <c r="AA910" i="1"/>
  <c r="AA60" i="1"/>
  <c r="AD515" i="1"/>
  <c r="AA1958" i="1"/>
  <c r="AD744" i="1"/>
  <c r="AD560" i="1"/>
  <c r="AA330" i="1"/>
  <c r="AA61" i="1"/>
  <c r="AA857" i="1"/>
  <c r="AA1201" i="1"/>
  <c r="AA572" i="1"/>
  <c r="AD572" i="1" s="1"/>
  <c r="AA1080" i="1"/>
  <c r="AB1080" i="1" s="1"/>
  <c r="AA244" i="1"/>
  <c r="AA1877" i="1"/>
  <c r="AA474" i="1"/>
  <c r="AA999" i="1"/>
  <c r="AA1923" i="1"/>
  <c r="AA1572" i="1"/>
  <c r="AA1365" i="1"/>
  <c r="AA1033" i="1"/>
  <c r="AA1988" i="1"/>
  <c r="AA1412" i="1"/>
  <c r="AA1933" i="1"/>
  <c r="AB1933" i="1" s="1"/>
  <c r="AA1798" i="1"/>
  <c r="AA255" i="1"/>
  <c r="AD255" i="1" s="1"/>
  <c r="AA2005" i="1"/>
  <c r="AA1922" i="1"/>
  <c r="AD1922" i="1" s="1"/>
  <c r="AA498" i="1"/>
  <c r="AA410" i="1"/>
  <c r="AA942" i="1"/>
  <c r="AA164" i="1"/>
  <c r="AA221" i="1"/>
  <c r="AA397" i="1"/>
  <c r="AA773" i="1"/>
  <c r="AA458" i="1"/>
  <c r="AB941" i="1"/>
  <c r="AA1620" i="1"/>
  <c r="AA1880" i="1"/>
  <c r="AA1192" i="1"/>
  <c r="AA502" i="1"/>
  <c r="AA578" i="1"/>
  <c r="AA1795" i="1"/>
  <c r="AA189" i="1"/>
  <c r="AB189" i="1" s="1"/>
  <c r="AA1268" i="1"/>
  <c r="AA1139" i="1"/>
  <c r="AA1509" i="1"/>
  <c r="AA1240" i="1"/>
  <c r="AA1106" i="1"/>
  <c r="AA949" i="1"/>
  <c r="AA1486" i="1"/>
  <c r="AA628" i="1"/>
  <c r="AA264" i="1"/>
  <c r="AA276" i="1"/>
  <c r="AD276" i="1" s="1"/>
  <c r="AA633" i="1"/>
  <c r="AA1283" i="1"/>
  <c r="AA148" i="1"/>
  <c r="AA438" i="1"/>
  <c r="AA1802" i="1"/>
  <c r="AA223" i="1"/>
  <c r="AA1919" i="1"/>
  <c r="AA1300" i="1"/>
  <c r="AA1042" i="1"/>
  <c r="AA1811" i="1"/>
  <c r="AA56" i="1"/>
  <c r="AA1561" i="1"/>
  <c r="AA391" i="1"/>
  <c r="AD391" i="1" s="1"/>
  <c r="AA1440" i="1"/>
  <c r="AA760" i="1"/>
  <c r="AA1108" i="1"/>
  <c r="AA1696" i="1"/>
  <c r="AA1134" i="1"/>
  <c r="AA453" i="1"/>
  <c r="AA1084" i="1"/>
  <c r="AA325" i="1"/>
  <c r="AA1390" i="1"/>
  <c r="AA895" i="1"/>
  <c r="AA1356" i="1"/>
  <c r="AA1815" i="1"/>
  <c r="AA138" i="1"/>
  <c r="AA1140" i="1"/>
  <c r="AA1650" i="1"/>
  <c r="AA1761" i="1"/>
  <c r="AA1189" i="1"/>
  <c r="AA805" i="1"/>
  <c r="AA1585" i="1"/>
  <c r="AA1472" i="1"/>
  <c r="AA570" i="1"/>
  <c r="AA801" i="1"/>
  <c r="AA952" i="1"/>
  <c r="AA1506" i="1"/>
  <c r="AA1348" i="1"/>
  <c r="AA481" i="1"/>
  <c r="AA915" i="1"/>
  <c r="AA567" i="1"/>
  <c r="AA1852" i="1"/>
  <c r="AA1113" i="1"/>
  <c r="AA1193" i="1"/>
  <c r="AA1438" i="1"/>
  <c r="AA63" i="1"/>
  <c r="AA1313" i="1"/>
  <c r="AA1968" i="1"/>
  <c r="AA492" i="1"/>
  <c r="AA822" i="1"/>
  <c r="AA1888" i="1"/>
  <c r="AA918" i="1"/>
  <c r="AA1833" i="1"/>
  <c r="AA1913" i="1"/>
  <c r="AA1157" i="1"/>
  <c r="AA103" i="1"/>
  <c r="AA1149" i="1"/>
  <c r="AA1556" i="1"/>
  <c r="AA192" i="1"/>
  <c r="AA135" i="1"/>
  <c r="AB1044" i="1"/>
  <c r="AA837" i="1"/>
  <c r="AA216" i="1"/>
  <c r="AA1363" i="1"/>
  <c r="AA1153" i="1"/>
  <c r="AA1950" i="1"/>
  <c r="AA956" i="1"/>
  <c r="AD975" i="1"/>
  <c r="AA477" i="1"/>
  <c r="AA254" i="1"/>
  <c r="AA758" i="1"/>
  <c r="AA1502" i="1"/>
  <c r="AA287" i="1"/>
  <c r="AD287" i="1" s="1"/>
  <c r="AA327" i="1"/>
  <c r="AB626" i="1"/>
  <c r="AA1725" i="1"/>
  <c r="AA601" i="1"/>
  <c r="AA1298" i="1"/>
  <c r="AA259" i="1"/>
  <c r="AA1087" i="1"/>
  <c r="AA1461" i="1"/>
  <c r="AA777" i="1"/>
  <c r="AA1559" i="1"/>
  <c r="AD1559" i="1" s="1"/>
  <c r="AA471" i="1"/>
  <c r="AA372" i="1"/>
  <c r="AD372" i="1" s="1"/>
  <c r="AA1942" i="1"/>
  <c r="AA92" i="1"/>
  <c r="AA219" i="1"/>
  <c r="AA1448" i="1"/>
  <c r="AA1015" i="1"/>
  <c r="AA1992" i="1"/>
  <c r="AA1789" i="1"/>
  <c r="AA1844" i="1"/>
  <c r="AA414" i="1"/>
  <c r="AA514" i="1"/>
  <c r="AA1904" i="1"/>
  <c r="AA224" i="1"/>
  <c r="AA230" i="1"/>
  <c r="AB230" i="1" s="1"/>
  <c r="AA661" i="1"/>
  <c r="AA1589" i="1"/>
  <c r="AD1589" i="1" s="1"/>
  <c r="AA1870" i="1"/>
  <c r="AA1482" i="1"/>
  <c r="AA705" i="1"/>
  <c r="AA958" i="1"/>
  <c r="AA1404" i="1"/>
  <c r="AD1404" i="1" s="1"/>
  <c r="AA608" i="1"/>
  <c r="AA1990" i="1"/>
  <c r="AA116" i="1"/>
  <c r="AA1994" i="1"/>
  <c r="AA320" i="1"/>
  <c r="AA1291" i="1"/>
  <c r="AA1289" i="1"/>
  <c r="AA699" i="1"/>
  <c r="AA226" i="1"/>
  <c r="AA1822" i="1"/>
  <c r="AA118" i="1"/>
  <c r="AA362" i="1"/>
  <c r="AB362" i="1" s="1"/>
  <c r="AA1119" i="1"/>
  <c r="AA916" i="1"/>
  <c r="AA1496" i="1"/>
  <c r="AA1740" i="1"/>
  <c r="AA84" i="1"/>
  <c r="AA1203" i="1"/>
  <c r="AA1627" i="1"/>
  <c r="AA1197" i="1"/>
  <c r="AA825" i="1"/>
  <c r="AA937" i="1"/>
  <c r="AA827" i="1"/>
  <c r="AA1766" i="1"/>
  <c r="AA1641" i="1"/>
  <c r="AB1641" i="1" s="1"/>
  <c r="AA236" i="1"/>
  <c r="AA1270" i="1"/>
  <c r="AA1478" i="1"/>
  <c r="AA133" i="1"/>
  <c r="AA1892" i="1"/>
  <c r="AD1412" i="1"/>
  <c r="AA1329" i="1"/>
  <c r="AA1367" i="1"/>
  <c r="AA421" i="1"/>
  <c r="AA1840" i="1"/>
  <c r="AD518" i="1"/>
  <c r="AA1534" i="1"/>
  <c r="AA417" i="1"/>
  <c r="AB417" i="1" s="1"/>
  <c r="AA1998" i="1"/>
  <c r="AA1956" i="1"/>
  <c r="AA1547" i="1"/>
  <c r="AA336" i="1"/>
  <c r="AA755" i="1"/>
  <c r="AA1114" i="1"/>
  <c r="AA187" i="1"/>
  <c r="AA845" i="1"/>
  <c r="AA513" i="1"/>
  <c r="AA1273" i="1"/>
  <c r="AD757" i="1"/>
  <c r="AD1274" i="1"/>
  <c r="AB2009" i="1"/>
  <c r="AA620" i="1"/>
  <c r="AA123" i="1"/>
  <c r="AA1137" i="1"/>
  <c r="AA388" i="1"/>
  <c r="AA470" i="1"/>
  <c r="AA533" i="1"/>
  <c r="AA1306" i="1"/>
  <c r="AA248" i="1"/>
  <c r="AA212" i="1"/>
  <c r="AA1097" i="1"/>
  <c r="AA1463" i="1"/>
  <c r="AA270" i="1"/>
  <c r="AA1778" i="1"/>
  <c r="AA1372" i="1"/>
  <c r="AA100" i="1"/>
  <c r="AB100" i="1" s="1"/>
  <c r="AA591" i="1"/>
  <c r="AA1056" i="1"/>
  <c r="AA1250" i="1"/>
  <c r="AA1101" i="1"/>
  <c r="AA1322" i="1"/>
  <c r="AA96" i="1"/>
  <c r="AD96" i="1" s="1"/>
  <c r="AA1996" i="1"/>
  <c r="AA943" i="1"/>
  <c r="AA1973" i="1"/>
  <c r="AD1973" i="1" s="1"/>
  <c r="AA905" i="1"/>
  <c r="AA158" i="1"/>
  <c r="AA300" i="1"/>
  <c r="AA1655" i="1"/>
  <c r="AA1435" i="1"/>
  <c r="AA1285" i="1"/>
  <c r="AA1154" i="1"/>
  <c r="AA68" i="1"/>
  <c r="AA501" i="1"/>
  <c r="AD501" i="1" s="1"/>
  <c r="AA90" i="1"/>
  <c r="AB90" i="1" s="1"/>
  <c r="AA1330" i="1"/>
  <c r="AB1330" i="1" s="1"/>
  <c r="AA1729" i="1"/>
  <c r="AA960" i="1"/>
  <c r="AA459" i="1"/>
  <c r="AA257" i="1"/>
  <c r="AB1037" i="1"/>
  <c r="AA955" i="1"/>
  <c r="AA273" i="1"/>
  <c r="AA1172" i="1"/>
  <c r="AA307" i="1"/>
  <c r="AA622" i="1"/>
  <c r="AA475" i="1"/>
  <c r="AA1699" i="1"/>
  <c r="AA1135" i="1"/>
  <c r="AA136" i="1"/>
  <c r="AD1313" i="1"/>
  <c r="AA1494" i="1"/>
  <c r="AB325" i="1"/>
  <c r="AB1094" i="1"/>
  <c r="AB735" i="1"/>
  <c r="AA1720" i="1"/>
  <c r="AA415" i="1"/>
  <c r="AD1821" i="1"/>
  <c r="AB1171" i="1"/>
  <c r="AA642" i="1"/>
  <c r="AA1687" i="1"/>
  <c r="AB1976" i="1"/>
  <c r="AB1749" i="1"/>
  <c r="AA1693" i="1"/>
  <c r="AA455" i="1"/>
  <c r="AB1997" i="1"/>
  <c r="AB761" i="1"/>
  <c r="AD1458" i="1"/>
  <c r="AD1778" i="1"/>
  <c r="AB1515" i="1"/>
  <c r="AA1471" i="1"/>
  <c r="AA864" i="1"/>
  <c r="AD850" i="1"/>
  <c r="AD1081" i="1"/>
  <c r="AD1577" i="1"/>
  <c r="AB219" i="1"/>
  <c r="AA887" i="1"/>
  <c r="AB1672" i="1"/>
  <c r="AA1368" i="1"/>
  <c r="AA998" i="1"/>
  <c r="AB1120" i="1"/>
  <c r="AA1690" i="1"/>
  <c r="AA1608" i="1"/>
  <c r="AD1725" i="1"/>
  <c r="AB1363" i="1"/>
  <c r="AA536" i="1"/>
  <c r="AB1955" i="1"/>
  <c r="AA364" i="1"/>
  <c r="AB442" i="1"/>
  <c r="AD1073" i="1"/>
  <c r="AD1472" i="1"/>
  <c r="AB1675" i="1"/>
  <c r="AB186" i="1"/>
  <c r="AB133" i="1"/>
  <c r="AB322" i="1"/>
  <c r="AB596" i="1"/>
  <c r="AA860" i="1"/>
  <c r="AA1272" i="1"/>
  <c r="AA1469" i="1"/>
  <c r="AA57" i="1"/>
  <c r="AA551" i="1"/>
  <c r="AB551" i="1" s="1"/>
  <c r="AA1862" i="1"/>
  <c r="AA808" i="1"/>
  <c r="AA1030" i="1"/>
  <c r="AB1078" i="1"/>
  <c r="AA1375" i="1"/>
  <c r="AB1375" i="1" s="1"/>
  <c r="AA341" i="1"/>
  <c r="AA317" i="1"/>
  <c r="AD317" i="1" s="1"/>
  <c r="AA1591" i="1"/>
  <c r="AA1894" i="1"/>
  <c r="AA1542" i="1"/>
  <c r="AA784" i="1"/>
  <c r="AA663" i="1"/>
  <c r="AA1520" i="1"/>
  <c r="AB1520" i="1" s="1"/>
  <c r="AA473" i="1"/>
  <c r="AA99" i="1"/>
  <c r="AA1816" i="1"/>
  <c r="AA1343" i="1"/>
  <c r="AA721" i="1"/>
  <c r="AA1215" i="1"/>
  <c r="AA167" i="1"/>
  <c r="AA1473" i="1"/>
  <c r="AA252" i="1"/>
  <c r="AB252" i="1" s="1"/>
  <c r="AA834" i="1"/>
  <c r="AA1721" i="1"/>
  <c r="X75" i="1"/>
  <c r="AA664" i="1"/>
  <c r="AA1398" i="1"/>
  <c r="AA2004" i="1"/>
  <c r="AA1323" i="1"/>
  <c r="AA1681" i="1"/>
  <c r="AA448" i="1"/>
  <c r="AA936" i="1"/>
  <c r="AB1530" i="1"/>
  <c r="AA1161" i="1"/>
  <c r="AA1011" i="1"/>
  <c r="AA1936" i="1"/>
  <c r="AA232" i="1"/>
  <c r="AA1319" i="1"/>
  <c r="AA1102" i="1"/>
  <c r="AA1147" i="1"/>
  <c r="AA1257" i="1"/>
  <c r="AA1005" i="1"/>
  <c r="AD1005" i="1" s="1"/>
  <c r="AA1131" i="1"/>
  <c r="AA197" i="1"/>
  <c r="AA1255" i="1"/>
  <c r="AD1255" i="1" s="1"/>
  <c r="AA954" i="1"/>
  <c r="AB954" i="1" s="1"/>
  <c r="AA634" i="1"/>
  <c r="AA367" i="1"/>
  <c r="AA1809" i="1"/>
  <c r="AA715" i="1"/>
  <c r="AD715" i="1" s="1"/>
  <c r="AA491" i="1"/>
  <c r="AA1688" i="1"/>
  <c r="AA961" i="1"/>
  <c r="AA155" i="1"/>
  <c r="AA971" i="1"/>
  <c r="AD971" i="1" s="1"/>
  <c r="AA1536" i="1"/>
  <c r="AA1617" i="1"/>
  <c r="AA516" i="1"/>
  <c r="AA800" i="1"/>
  <c r="AB1892" i="1"/>
  <c r="AA984" i="1"/>
  <c r="AA522" i="1"/>
  <c r="AD1735" i="1"/>
  <c r="AA464" i="1"/>
  <c r="AD1211" i="1"/>
  <c r="AA667" i="1"/>
  <c r="AA1334" i="1"/>
  <c r="AA1519" i="1"/>
  <c r="AA313" i="1"/>
  <c r="AA1858" i="1"/>
  <c r="AD1968" i="1"/>
  <c r="AA1765" i="1"/>
  <c r="AA804" i="1"/>
  <c r="AD555" i="1"/>
  <c r="AD219" i="1"/>
  <c r="AD583" i="1"/>
  <c r="AA610" i="1"/>
  <c r="AB1131" i="1"/>
  <c r="AD1223" i="1"/>
  <c r="AA1476" i="1"/>
  <c r="AB1500" i="1"/>
  <c r="AA188" i="1"/>
  <c r="AB723" i="1"/>
  <c r="AA1709" i="1"/>
  <c r="AB1010" i="1"/>
  <c r="AB652" i="1"/>
  <c r="AA1195" i="1"/>
  <c r="AA1023" i="1"/>
  <c r="AA1346" i="1"/>
  <c r="AB459" i="1"/>
  <c r="AA463" i="1"/>
  <c r="AA1794" i="1"/>
  <c r="AA902" i="1"/>
  <c r="AD902" i="1" s="1"/>
  <c r="AA349" i="1"/>
  <c r="AA393" i="1"/>
  <c r="AD393" i="1" s="1"/>
  <c r="AA346" i="1"/>
  <c r="AA617" i="1"/>
  <c r="AD617" i="1" s="1"/>
  <c r="AA1522" i="1"/>
  <c r="AB1522" i="1" s="1"/>
  <c r="AA535" i="1"/>
  <c r="AA767" i="1"/>
  <c r="AD767" i="1" s="1"/>
  <c r="AA82" i="1"/>
  <c r="AA403" i="1"/>
  <c r="AA1926" i="1"/>
  <c r="AA1003" i="1"/>
  <c r="AA710" i="1"/>
  <c r="AA1514" i="1"/>
  <c r="AD1514" i="1" s="1"/>
  <c r="AA1832" i="1"/>
  <c r="AA1856" i="1"/>
  <c r="AD1856" i="1" s="1"/>
  <c r="AA838" i="1"/>
  <c r="AA1118" i="1"/>
  <c r="AA868" i="1"/>
  <c r="AA1752" i="1"/>
  <c r="AA351" i="1"/>
  <c r="AA503" i="1"/>
  <c r="AA177" i="1"/>
  <c r="AA1602" i="1"/>
  <c r="AA1851" i="1"/>
  <c r="AA1198" i="1"/>
  <c r="AA1055" i="1"/>
  <c r="AD1055" i="1" s="1"/>
  <c r="AA727" i="1"/>
  <c r="AA889" i="1"/>
  <c r="AA451" i="1"/>
  <c r="AA204" i="1"/>
  <c r="AA993" i="1"/>
  <c r="AA366" i="1"/>
  <c r="AB366" i="1" s="1"/>
  <c r="AA1732" i="1"/>
  <c r="AA654" i="1"/>
  <c r="AD1576" i="1"/>
  <c r="AA120" i="1"/>
  <c r="AA1328" i="1"/>
  <c r="AA1980" i="1"/>
  <c r="AA229" i="1"/>
  <c r="AA1052" i="1"/>
  <c r="AA1050" i="1"/>
  <c r="AA1464" i="1"/>
  <c r="AA1797" i="1"/>
  <c r="AA1376" i="1"/>
  <c r="AA266" i="1"/>
  <c r="AD266" i="1" s="1"/>
  <c r="AA543" i="1"/>
  <c r="AA102" i="1"/>
  <c r="AA1610" i="1"/>
  <c r="AA1190" i="1"/>
  <c r="AA1112" i="1"/>
  <c r="AA1579" i="1"/>
  <c r="AB1579" i="1" s="1"/>
  <c r="AA297" i="1"/>
  <c r="AA1781" i="1"/>
  <c r="AA615" i="1"/>
  <c r="AA694" i="1"/>
  <c r="AA439" i="1"/>
  <c r="AD1202" i="1"/>
  <c r="AA175" i="1"/>
  <c r="AA1825" i="1"/>
  <c r="AB1149" i="1"/>
  <c r="AA1155" i="1"/>
  <c r="AD1522" i="1"/>
  <c r="AB783" i="1"/>
  <c r="AA730" i="1"/>
  <c r="AB975" i="1"/>
  <c r="AD451" i="1"/>
  <c r="AA1810" i="1"/>
  <c r="AA1770" i="1"/>
  <c r="AD1269" i="1"/>
  <c r="AB1664" i="1"/>
  <c r="AD440" i="1"/>
  <c r="AA929" i="1"/>
  <c r="AA872" i="1"/>
  <c r="AD1502" i="1"/>
  <c r="AB809" i="1"/>
  <c r="AA1031" i="1"/>
  <c r="AB560" i="1"/>
  <c r="AA1959" i="1"/>
  <c r="D12" i="1"/>
  <c r="AB1915" i="1"/>
  <c r="AB918" i="1"/>
  <c r="AD353" i="1"/>
  <c r="AD1844" i="1"/>
  <c r="AD1959" i="1"/>
  <c r="AA1279" i="1"/>
  <c r="AD498" i="1"/>
  <c r="AA806" i="1"/>
  <c r="AA1863" i="1"/>
  <c r="AA846" i="1"/>
  <c r="AA542" i="1"/>
  <c r="AA1047" i="1"/>
  <c r="AB1113" i="1"/>
  <c r="AA1199" i="1"/>
  <c r="AA1423" i="1"/>
  <c r="AB654" i="1"/>
  <c r="AD1530" i="1"/>
  <c r="AA1490" i="1"/>
  <c r="AB293" i="1"/>
  <c r="AD1456" i="1"/>
  <c r="AA233" i="1"/>
  <c r="AA222" i="1"/>
  <c r="AA1630" i="1"/>
  <c r="AA469" i="1"/>
  <c r="AA129" i="1"/>
  <c r="AA820" i="1"/>
  <c r="AA886" i="1"/>
  <c r="AB1559" i="1"/>
  <c r="AB1984" i="1"/>
  <c r="AA546" i="1"/>
  <c r="AA1916" i="1"/>
  <c r="AA797" i="1"/>
  <c r="AA575" i="1"/>
  <c r="AB575" i="1" s="1"/>
  <c r="AA130" i="1"/>
  <c r="AA1009" i="1"/>
  <c r="AA1117" i="1"/>
  <c r="AD1117" i="1" s="1"/>
  <c r="AA433" i="1"/>
  <c r="AA499" i="1"/>
  <c r="AA509" i="1"/>
  <c r="AB1862" i="1"/>
  <c r="AA1803" i="1"/>
  <c r="AB1803" i="1" s="1"/>
  <c r="AA1601" i="1"/>
  <c r="AA86" i="1"/>
  <c r="AB86" i="1" s="1"/>
  <c r="AA1022" i="1"/>
  <c r="AA700" i="1"/>
  <c r="AA1791" i="1"/>
  <c r="AA1887" i="1"/>
  <c r="AA199" i="1"/>
  <c r="AA697" i="1"/>
  <c r="AA1105" i="1"/>
  <c r="AA881" i="1"/>
  <c r="AB881" i="1" s="1"/>
  <c r="AA1168" i="1"/>
  <c r="AD1168" i="1" s="1"/>
  <c r="AA1667" i="1"/>
  <c r="AA1727" i="1"/>
  <c r="AA778" i="1"/>
  <c r="AA1965" i="1"/>
  <c r="AB1965" i="1" s="1"/>
  <c r="AA556" i="1"/>
  <c r="AA678" i="1"/>
  <c r="AB678" i="1" s="1"/>
  <c r="AA1021" i="1"/>
  <c r="AA680" i="1"/>
  <c r="AA396" i="1"/>
  <c r="AA635" i="1"/>
  <c r="AA904" i="1"/>
  <c r="AA790" i="1"/>
  <c r="AB790" i="1" s="1"/>
  <c r="AA1077" i="1"/>
  <c r="AA799" i="1"/>
  <c r="AD799" i="1" s="1"/>
  <c r="AA1481" i="1"/>
  <c r="AA482" i="1"/>
  <c r="AA1999" i="1"/>
  <c r="AA1079" i="1"/>
  <c r="AA1560" i="1"/>
  <c r="AA1763" i="1"/>
  <c r="AA811" i="1"/>
  <c r="AA836" i="1"/>
  <c r="AA289" i="1"/>
  <c r="AA742" i="1"/>
  <c r="AA1570" i="1"/>
  <c r="AB1850" i="1"/>
  <c r="AA1347" i="1"/>
  <c r="AA1952" i="1"/>
  <c r="AA1911" i="1"/>
  <c r="AD1060" i="1"/>
  <c r="AA386" i="1"/>
  <c r="AD1438" i="1"/>
  <c r="AA602" i="1"/>
  <c r="AA399" i="1"/>
  <c r="AA670" i="1"/>
  <c r="AA1409" i="1"/>
  <c r="AA1026" i="1"/>
  <c r="AA1061" i="1"/>
  <c r="AB1081" i="1"/>
  <c r="AB1968" i="1"/>
  <c r="AA646" i="1"/>
  <c r="AD1422" i="1"/>
  <c r="AB518" i="1"/>
  <c r="AA460" i="1"/>
  <c r="AD1652" i="1"/>
  <c r="AB351" i="1"/>
  <c r="AA675" i="1"/>
  <c r="AB1344" i="1"/>
  <c r="AB1486" i="1"/>
  <c r="AA311" i="1"/>
  <c r="AD1074" i="1"/>
  <c r="AD309" i="1"/>
  <c r="AB1958" i="1"/>
  <c r="AA1381" i="1"/>
  <c r="AD643" i="1"/>
  <c r="AA561" i="1"/>
  <c r="AA1493" i="1"/>
  <c r="AB910" i="1"/>
  <c r="AA1216" i="1"/>
  <c r="AA1931" i="1"/>
  <c r="AB1449" i="1"/>
  <c r="AA632" i="1"/>
  <c r="AD1667" i="1"/>
  <c r="AA828" i="1"/>
  <c r="AB1970" i="1"/>
  <c r="AD2001" i="1"/>
  <c r="AA1224" i="1"/>
  <c r="AA614" i="1"/>
  <c r="AA402" i="1"/>
  <c r="AA638" i="1"/>
  <c r="AD638" i="1" s="1"/>
  <c r="AA286" i="1"/>
  <c r="AB286" i="1" s="1"/>
  <c r="AA1248" i="1"/>
  <c r="AA894" i="1"/>
  <c r="AB894" i="1" s="1"/>
  <c r="AA249" i="1"/>
  <c r="AA883" i="1"/>
  <c r="AD883" i="1" s="1"/>
  <c r="AA462" i="1"/>
  <c r="AA687" i="1"/>
  <c r="AA1115" i="1"/>
  <c r="AA1392" i="1"/>
  <c r="AA953" i="1"/>
  <c r="AA1384" i="1"/>
  <c r="AA833" i="1"/>
  <c r="AA1615" i="1"/>
  <c r="AA217" i="1"/>
  <c r="AB217" i="1" s="1"/>
  <c r="AA1389" i="1"/>
  <c r="AA1059" i="1"/>
  <c r="AA377" i="1"/>
  <c r="AA1644" i="1"/>
  <c r="AA1788" i="1"/>
  <c r="AA1820" i="1"/>
  <c r="AA125" i="1"/>
  <c r="AA113" i="1"/>
  <c r="AA131" i="1"/>
  <c r="AA835" i="1"/>
  <c r="AA973" i="1"/>
  <c r="AA1843" i="1"/>
  <c r="AD1823" i="1"/>
  <c r="AA1444" i="1"/>
  <c r="AB1444" i="1" s="1"/>
  <c r="AA1680" i="1"/>
  <c r="AB1680" i="1" s="1"/>
  <c r="AD808" i="1"/>
  <c r="AA1592" i="1"/>
  <c r="AA1288" i="1"/>
  <c r="AA739" i="1"/>
  <c r="AB739" i="1" s="1"/>
  <c r="AA342" i="1"/>
  <c r="AD349" i="1"/>
  <c r="AA1924" i="1"/>
  <c r="AA1251" i="1"/>
  <c r="AA1666" i="1"/>
  <c r="AA225" i="1"/>
  <c r="AA328" i="1"/>
  <c r="AD328" i="1" s="1"/>
  <c r="AA1869" i="1"/>
  <c r="AB1869" i="1" s="1"/>
  <c r="AA1048" i="1"/>
  <c r="AA449" i="1"/>
  <c r="AA989" i="1"/>
  <c r="AD784" i="1"/>
  <c r="AA1554" i="1"/>
  <c r="AA711" i="1"/>
  <c r="AD711" i="1" s="1"/>
  <c r="AA1889" i="1"/>
  <c r="AB1889" i="1" s="1"/>
  <c r="AB270" i="1"/>
  <c r="AB377" i="1"/>
  <c r="AA511" i="1"/>
  <c r="AA256" i="1"/>
  <c r="AA1819" i="1"/>
  <c r="AA1945" i="1"/>
  <c r="AA1310" i="1"/>
  <c r="AA126" i="1"/>
  <c r="AA763" i="1"/>
  <c r="AB1651" i="1"/>
  <c r="AB1846" i="1"/>
  <c r="AA1806" i="1"/>
  <c r="AD659" i="1"/>
  <c r="AD333" i="1"/>
  <c r="AA119" i="1"/>
  <c r="AB1916" i="1"/>
  <c r="AD1675" i="1"/>
  <c r="AA920" i="1"/>
  <c r="AA124" i="1"/>
  <c r="AA1590" i="1"/>
  <c r="AD1590" i="1" s="1"/>
  <c r="AA898" i="1"/>
  <c r="AA686" i="1"/>
  <c r="AA933" i="1"/>
  <c r="AB350" i="1"/>
  <c r="AA1873" i="1"/>
  <c r="AA1065" i="1"/>
  <c r="AA401" i="1"/>
  <c r="AB1087" i="1"/>
  <c r="AA1744" i="1"/>
  <c r="AA228" i="1"/>
  <c r="AA1557" i="1"/>
  <c r="AD1557" i="1" s="1"/>
  <c r="AB1334" i="1"/>
  <c r="AD1150" i="1"/>
  <c r="AB1548" i="1"/>
  <c r="AD1712" i="1"/>
  <c r="AB99" i="1"/>
  <c r="AB1820" i="1"/>
  <c r="AA152" i="1"/>
  <c r="AD842" i="1"/>
  <c r="AA1354" i="1"/>
  <c r="AD848" i="1"/>
  <c r="AB605" i="1"/>
  <c r="AA1596" i="1"/>
  <c r="AD1083" i="1"/>
  <c r="AA1871" i="1"/>
  <c r="AD1871" i="1" s="1"/>
  <c r="AA1943" i="1"/>
  <c r="AD1943" i="1" s="1"/>
  <c r="AA1170" i="1"/>
  <c r="AA914" i="1"/>
  <c r="AA720" i="1"/>
  <c r="AD720" i="1" s="1"/>
  <c r="AA1075" i="1"/>
  <c r="AD1075" i="1" s="1"/>
  <c r="AA331" i="1"/>
  <c r="AD331" i="1" s="1"/>
  <c r="AA168" i="1"/>
  <c r="AA1595" i="1"/>
  <c r="AA1262" i="1"/>
  <c r="AA537" i="1"/>
  <c r="AA1896" i="1"/>
  <c r="AA1842" i="1"/>
  <c r="AA1138" i="1"/>
  <c r="AA245" i="1"/>
  <c r="AA851" i="1"/>
  <c r="AB851" i="1" s="1"/>
  <c r="AA899" i="1"/>
  <c r="AA573" i="1"/>
  <c r="AD573" i="1" s="1"/>
  <c r="AA1342" i="1"/>
  <c r="AA1826" i="1"/>
  <c r="AA242" i="1"/>
  <c r="AD1084" i="1"/>
  <c r="AA1874" i="1"/>
  <c r="AA1489" i="1"/>
  <c r="AB1489" i="1" s="1"/>
  <c r="AA1333" i="1"/>
  <c r="AA1971" i="1"/>
  <c r="AA291" i="1"/>
  <c r="AA1445" i="1"/>
  <c r="AA2008" i="1"/>
  <c r="AA1227" i="1"/>
  <c r="AA900" i="1"/>
  <c r="AA552" i="1"/>
  <c r="AB552" i="1" s="1"/>
  <c r="AD1870" i="1"/>
  <c r="AA1320" i="1"/>
  <c r="AA145" i="1"/>
  <c r="AA251" i="1"/>
  <c r="AD251" i="1" s="1"/>
  <c r="AA1909" i="1"/>
  <c r="AA1605" i="1"/>
  <c r="AB1605" i="1" s="1"/>
  <c r="AA104" i="1"/>
  <c r="AA87" i="1"/>
  <c r="AB87" i="1" s="1"/>
  <c r="AA1695" i="1"/>
  <c r="AA2012" i="1"/>
  <c r="AA1881" i="1"/>
  <c r="AA1452" i="1"/>
  <c r="AA780" i="1"/>
  <c r="AA1799" i="1"/>
  <c r="AA1987" i="1"/>
  <c r="AD1987" i="1" s="1"/>
  <c r="AA1722" i="1"/>
  <c r="AA496" i="1"/>
  <c r="AD663" i="1"/>
  <c r="AA1726" i="1"/>
  <c r="AA683" i="1"/>
  <c r="AA452" i="1"/>
  <c r="AA1867" i="1"/>
  <c r="AB1867" i="1" s="1"/>
  <c r="AA1588" i="1"/>
  <c r="AA1038" i="1"/>
  <c r="AB1038" i="1" s="1"/>
  <c r="AA1682" i="1"/>
  <c r="AB1682" i="1" s="1"/>
  <c r="AA557" i="1"/>
  <c r="AA1391" i="1"/>
  <c r="AA945" i="1"/>
  <c r="AA1635" i="1"/>
  <c r="AA719" i="1"/>
  <c r="AA1402" i="1"/>
  <c r="AD1547" i="1"/>
  <c r="AA995" i="1"/>
  <c r="AA2010" i="1"/>
  <c r="AA1007" i="1"/>
  <c r="AA1857" i="1"/>
  <c r="AD1857" i="1" s="1"/>
  <c r="AA707" i="1"/>
  <c r="AD336" i="1"/>
  <c r="AA290" i="1"/>
  <c r="AA355" i="1"/>
  <c r="AB355" i="1" s="1"/>
  <c r="AA466" i="1"/>
  <c r="AA706" i="1"/>
  <c r="AA980" i="1"/>
  <c r="AA766" i="1"/>
  <c r="AA923" i="1"/>
  <c r="AD923" i="1" s="1"/>
  <c r="AA1807" i="1"/>
  <c r="AA1979" i="1"/>
  <c r="AA1876" i="1"/>
  <c r="AD1876" i="1" s="1"/>
  <c r="AA201" i="1"/>
  <c r="AA1196" i="1"/>
  <c r="AB1196" i="1" s="1"/>
  <c r="AA1146" i="1"/>
  <c r="AA387" i="1"/>
  <c r="AA1714" i="1"/>
  <c r="AA878" i="1"/>
  <c r="AA1875" i="1"/>
  <c r="AA203" i="1"/>
  <c r="AA559" i="1"/>
  <c r="AA80" i="1"/>
  <c r="AA1497" i="1"/>
  <c r="AA295" i="1"/>
  <c r="AA875" i="1"/>
  <c r="AD875" i="1" s="1"/>
  <c r="AA776" i="1"/>
  <c r="AD776" i="1" s="1"/>
  <c r="AA1474" i="1"/>
  <c r="AA1242" i="1"/>
  <c r="AA1884" i="1"/>
  <c r="AD1884" i="1" s="1"/>
  <c r="AA210" i="1"/>
  <c r="AD210" i="1" s="1"/>
  <c r="AA1163" i="1"/>
  <c r="AA747" i="1"/>
  <c r="AA180" i="1"/>
  <c r="AA1837" i="1"/>
  <c r="AA1212" i="1"/>
  <c r="AB1212" i="1" s="1"/>
  <c r="AA890" i="1"/>
  <c r="AA1946" i="1"/>
  <c r="AA1619" i="1"/>
  <c r="AA260" i="1"/>
  <c r="AA877" i="1"/>
  <c r="AA318" i="1"/>
  <c r="AA938" i="1"/>
  <c r="AD938" i="1" s="1"/>
  <c r="AB1392" i="1"/>
  <c r="AB670" i="1"/>
  <c r="AA115" i="1"/>
  <c r="AA677" i="1"/>
  <c r="AB1161" i="1"/>
  <c r="AA1014" i="1"/>
  <c r="AB923" i="1"/>
  <c r="AA658" i="1"/>
  <c r="AD1714" i="1"/>
  <c r="AB513" i="1"/>
  <c r="AA1540" i="1"/>
  <c r="AA1951" i="1"/>
  <c r="AA1841" i="1"/>
  <c r="AD1912" i="1"/>
  <c r="AA383" i="1"/>
  <c r="AA1148" i="1"/>
  <c r="AD1749" i="1"/>
  <c r="AA1677" i="1"/>
  <c r="AB777" i="1"/>
  <c r="AB1874" i="1"/>
  <c r="AA1521" i="1"/>
  <c r="AB1417" i="1"/>
  <c r="AB1301" i="1"/>
  <c r="AD99" i="1"/>
  <c r="AD1135" i="1"/>
  <c r="AA525" i="1"/>
  <c r="AD707" i="1"/>
  <c r="AD838" i="1"/>
  <c r="AD1511" i="1"/>
  <c r="AD1264" i="1"/>
  <c r="AB1587" i="1"/>
  <c r="AA545" i="1"/>
  <c r="AA803" i="1"/>
  <c r="AD1167" i="1"/>
  <c r="AA1336" i="1"/>
  <c r="AA1205" i="1"/>
  <c r="AA323" i="1"/>
  <c r="AB1451" i="1"/>
  <c r="AB396" i="1"/>
  <c r="AA669" i="1"/>
  <c r="AD646" i="1"/>
  <c r="AD1709" i="1"/>
  <c r="AA1910" i="1"/>
  <c r="AB492" i="1"/>
  <c r="AB1999" i="1"/>
  <c r="AA1470" i="1"/>
  <c r="AD1446" i="1"/>
  <c r="AA1218" i="1"/>
  <c r="AA1420" i="1"/>
  <c r="AA1886" i="1"/>
  <c r="AA1090" i="1"/>
  <c r="AA1966" i="1"/>
  <c r="AB92" i="1"/>
  <c r="AD1017" i="1"/>
  <c r="AD1057" i="1"/>
  <c r="AD968" i="1"/>
  <c r="AA500" i="1"/>
  <c r="AA1385" i="1"/>
  <c r="AD1828" i="1"/>
  <c r="AD77" i="1"/>
  <c r="AD384" i="1"/>
  <c r="AD1041" i="1"/>
  <c r="AA497" i="1"/>
  <c r="AB497" i="1" s="1"/>
  <c r="AA79" i="1"/>
  <c r="AA1960" i="1"/>
  <c r="AD1960" i="1" s="1"/>
  <c r="AA569" i="1"/>
  <c r="AB631" i="1"/>
  <c r="AB899" i="1"/>
  <c r="AA1340" i="1"/>
  <c r="AB1340" i="1" s="1"/>
  <c r="AA1558" i="1"/>
  <c r="AB1806" i="1"/>
  <c r="AB904" i="1"/>
  <c r="AB822" i="1"/>
  <c r="AD1773" i="1"/>
  <c r="AA1479" i="1"/>
  <c r="AA840" i="1"/>
  <c r="AD545" i="1"/>
  <c r="AA548" i="1"/>
  <c r="AD442" i="1"/>
  <c r="AB591" i="1"/>
  <c r="AB655" i="1"/>
  <c r="AA1891" i="1"/>
  <c r="AB2001" i="1"/>
  <c r="AB298" i="1"/>
  <c r="AD629" i="1"/>
  <c r="AA1230" i="1"/>
  <c r="AA271" i="1"/>
  <c r="AA597" i="1"/>
  <c r="AD1805" i="1"/>
  <c r="AD1195" i="1"/>
  <c r="AD653" i="1"/>
  <c r="AA679" i="1"/>
  <c r="AA688" i="1"/>
  <c r="AD496" i="1"/>
  <c r="AA1082" i="1"/>
  <c r="AD1816" i="1"/>
  <c r="AA541" i="1"/>
  <c r="AD1950" i="1"/>
  <c r="AD308" i="1"/>
  <c r="AA1062" i="1"/>
  <c r="AA1582" i="1"/>
  <c r="AB1189" i="1"/>
  <c r="AA1691" i="1"/>
  <c r="AA1151" i="1"/>
  <c r="AA1036" i="1"/>
  <c r="AA1972" i="1"/>
  <c r="AA424" i="1"/>
  <c r="AB1635" i="1"/>
  <c r="AA1070" i="1"/>
  <c r="AB1147" i="1"/>
  <c r="AD1621" i="1"/>
  <c r="AB1642" i="1"/>
  <c r="AD680" i="1"/>
  <c r="AA1286" i="1"/>
  <c r="AA1175" i="1"/>
  <c r="AA296" i="1"/>
  <c r="AA329" i="1"/>
  <c r="AB934" i="1"/>
  <c r="AD1088" i="1"/>
  <c r="AA1040" i="1"/>
  <c r="AD570" i="1"/>
  <c r="AD863" i="1"/>
  <c r="AA1351" i="1"/>
  <c r="AD143" i="1"/>
  <c r="AA1176" i="1"/>
  <c r="AB410" i="1"/>
  <c r="AB1581" i="1"/>
  <c r="AA1552" i="1"/>
  <c r="AA423" i="1"/>
  <c r="AB902" i="1"/>
  <c r="AB1250" i="1"/>
  <c r="AD173" i="1"/>
  <c r="AA1938" i="1"/>
  <c r="AB1631" i="1"/>
  <c r="AB825" i="1"/>
  <c r="AD1056" i="1"/>
  <c r="AB533" i="1"/>
  <c r="AB1285" i="1"/>
  <c r="AD502" i="1"/>
  <c r="AA586" i="1"/>
  <c r="AB130" i="1"/>
  <c r="AA1280" i="1"/>
  <c r="AA1204" i="1"/>
  <c r="AB803" i="1"/>
  <c r="AB173" i="1"/>
  <c r="AD956" i="1"/>
  <c r="AA1578" i="1"/>
  <c r="AA1182" i="1"/>
  <c r="AB742" i="1"/>
  <c r="AA587" i="1"/>
  <c r="AA450" i="1"/>
  <c r="AB844" i="1"/>
  <c r="AA1302" i="1"/>
  <c r="AD258" i="1"/>
  <c r="AA1925" i="1"/>
  <c r="AA1068" i="1"/>
  <c r="AB1478" i="1"/>
  <c r="AA891" i="1"/>
  <c r="AB928" i="1"/>
  <c r="AD183" i="1"/>
  <c r="AB550" i="1"/>
  <c r="AD196" i="1"/>
  <c r="AB1235" i="1"/>
  <c r="AB1032" i="1"/>
  <c r="AA1377" i="1"/>
  <c r="AD1096" i="1"/>
  <c r="AB1036" i="1"/>
  <c r="AD1338" i="1"/>
  <c r="AD910" i="1"/>
  <c r="AD1379" i="1"/>
  <c r="AB299" i="1"/>
  <c r="AB1279" i="1"/>
  <c r="AD591" i="1"/>
  <c r="AD846" i="1"/>
  <c r="AD1199" i="1"/>
  <c r="AD1809" i="1"/>
  <c r="AA1244" i="1"/>
  <c r="AD1306" i="1"/>
  <c r="AB766" i="1"/>
  <c r="AD364" i="1"/>
  <c r="AD1548" i="1"/>
  <c r="AD798" i="1"/>
  <c r="AB155" i="1"/>
  <c r="AD716" i="1"/>
  <c r="AD1139" i="1"/>
  <c r="AB1160" i="1"/>
  <c r="AB1913" i="1"/>
  <c r="AD1582" i="1"/>
  <c r="AB1802" i="1"/>
  <c r="AB1075" i="1"/>
  <c r="AB769" i="1"/>
  <c r="AB1943" i="1"/>
  <c r="AB326" i="1"/>
  <c r="AB1992" i="1"/>
  <c r="AB1912" i="1"/>
  <c r="AB1106" i="1"/>
  <c r="AD165" i="1"/>
  <c r="AB131" i="1"/>
  <c r="AD1175" i="1"/>
  <c r="AD199" i="1"/>
  <c r="AA1993" i="1"/>
  <c r="AD1417" i="1"/>
  <c r="AD774" i="1"/>
  <c r="AA429" i="1"/>
  <c r="AB1262" i="1"/>
  <c r="AB1088" i="1"/>
  <c r="AD1693" i="1"/>
  <c r="AA1484" i="1"/>
  <c r="AD1509" i="1"/>
  <c r="AD346" i="1"/>
  <c r="AA1316" i="1"/>
  <c r="AD1780" i="1"/>
  <c r="AD1427" i="1"/>
  <c r="AB665" i="1"/>
  <c r="AB1042" i="1"/>
  <c r="AD1367" i="1"/>
  <c r="AA814" i="1"/>
  <c r="AB1601" i="1"/>
  <c r="AD593" i="1"/>
  <c r="AA1337" i="1"/>
  <c r="AB669" i="1"/>
  <c r="AA243" i="1"/>
  <c r="AA1697" i="1"/>
  <c r="AD1697" i="1" s="1"/>
  <c r="AA1758" i="1"/>
  <c r="AA85" i="1"/>
  <c r="AB1627" i="1"/>
  <c r="AD1862" i="1"/>
  <c r="AA283" i="1"/>
  <c r="AA986" i="1"/>
  <c r="AB1234" i="1"/>
  <c r="AA1408" i="1"/>
  <c r="AD802" i="1"/>
  <c r="AB1815" i="1"/>
  <c r="AB289" i="1"/>
  <c r="AA714" i="1"/>
  <c r="AB607" i="1"/>
  <c r="AB608" i="1"/>
  <c r="AB642" i="1"/>
  <c r="AB1939" i="1"/>
  <c r="AA690" i="1"/>
  <c r="AD1179" i="1"/>
  <c r="AB1079" i="1"/>
  <c r="AA1132" i="1"/>
  <c r="AB1757" i="1"/>
  <c r="AB259" i="1"/>
  <c r="AA807" i="1"/>
  <c r="AD1343" i="1"/>
  <c r="AA1411" i="1"/>
  <c r="AA1425" i="1"/>
  <c r="AD1699" i="1"/>
  <c r="AA480" i="1"/>
  <c r="AD232" i="1"/>
  <c r="AB1763" i="1"/>
  <c r="AA528" i="1"/>
  <c r="AA1468" i="1"/>
  <c r="AB914" i="1"/>
  <c r="AB804" i="1"/>
  <c r="AA1387" i="1"/>
  <c r="AB1700" i="1"/>
  <c r="AA1281" i="1"/>
  <c r="AA579" i="1"/>
  <c r="AD1496" i="1"/>
  <c r="AB1039" i="1"/>
  <c r="AB869" i="1"/>
  <c r="AD1985" i="1"/>
  <c r="AA684" i="1"/>
  <c r="AA1206" i="1"/>
  <c r="AB1463" i="1"/>
  <c r="AB1607" i="1"/>
  <c r="AB572" i="1"/>
  <c r="AD948" i="1"/>
  <c r="AB602" i="1"/>
  <c r="AD494" i="1"/>
  <c r="AD1065" i="1"/>
  <c r="AA1927" i="1"/>
  <c r="AD1624" i="1"/>
  <c r="AA1353" i="1"/>
  <c r="AD1487" i="1"/>
  <c r="AD1612" i="1"/>
  <c r="AB475" i="1"/>
  <c r="AD1641" i="1"/>
  <c r="AB1056" i="1"/>
  <c r="AD273" i="1"/>
  <c r="AB864" i="1"/>
  <c r="AB776" i="1"/>
  <c r="AD1910" i="1"/>
  <c r="AD1314" i="1"/>
  <c r="AD444" i="1"/>
  <c r="AB1628" i="1"/>
  <c r="AA1937" i="1"/>
  <c r="AA1309" i="1"/>
  <c r="AB1309" i="1" s="1"/>
  <c r="AA1004" i="1"/>
  <c r="AB1004" i="1" s="1"/>
  <c r="AA408" i="1"/>
  <c r="AA671" i="1"/>
  <c r="AD671" i="1" s="1"/>
  <c r="AA1249" i="1"/>
  <c r="AB1722" i="1"/>
  <c r="AD1021" i="1"/>
  <c r="AA95" i="1"/>
  <c r="AA1388" i="1"/>
  <c r="AB756" i="1"/>
  <c r="AB544" i="1"/>
  <c r="AD614" i="1"/>
  <c r="AD1763" i="1"/>
  <c r="AB905" i="1"/>
  <c r="AB1822" i="1"/>
  <c r="AB643" i="1"/>
  <c r="AD1627" i="1"/>
  <c r="AB300" i="1"/>
  <c r="AD823" i="1"/>
  <c r="AB562" i="1"/>
  <c r="AD1655" i="1"/>
  <c r="AA981" i="1"/>
  <c r="AD1279" i="1"/>
  <c r="AA1326" i="1"/>
  <c r="AA527" i="1"/>
  <c r="AA1897" i="1"/>
  <c r="AB1223" i="1"/>
  <c r="AB857" i="1"/>
  <c r="AA2002" i="1"/>
  <c r="AD1333" i="1"/>
  <c r="AD1591" i="1"/>
  <c r="AD335" i="1"/>
  <c r="AD1105" i="1"/>
  <c r="D9" i="1"/>
  <c r="AA539" i="1"/>
  <c r="AA781" i="1"/>
  <c r="AD766" i="1"/>
  <c r="AA1804" i="1"/>
  <c r="AD1804" i="1" s="1"/>
  <c r="AB890" i="1"/>
  <c r="AA740" i="1"/>
  <c r="AA1217" i="1"/>
  <c r="AB1798" i="1"/>
  <c r="AD80" i="1"/>
  <c r="AB123" i="1"/>
  <c r="AD1151" i="1"/>
  <c r="AA1706" i="1"/>
  <c r="AB1466" i="1"/>
  <c r="AD214" i="1"/>
  <c r="AD284" i="1"/>
  <c r="AD244" i="1"/>
  <c r="AB530" i="1"/>
  <c r="AD1161" i="1"/>
  <c r="AA2011" i="1"/>
  <c r="AD1388" i="1"/>
  <c r="AA1777" i="1"/>
  <c r="AD433" i="1"/>
  <c r="AA743" i="1"/>
  <c r="AB1402" i="1"/>
  <c r="AD878" i="1"/>
  <c r="AA584" i="1"/>
  <c r="AB1252" i="1"/>
  <c r="AD256" i="1"/>
  <c r="AD1281" i="1"/>
  <c r="AA1670" i="1"/>
  <c r="AD87" i="1"/>
  <c r="AD1518" i="1"/>
  <c r="AA1853" i="1"/>
  <c r="AD722" i="1"/>
  <c r="AA1045" i="1"/>
  <c r="AB1990" i="1"/>
  <c r="AA531" i="1"/>
  <c r="AD92" i="1"/>
  <c r="AB295" i="1"/>
  <c r="AD459" i="1"/>
  <c r="AD270" i="1"/>
  <c r="AA64" i="1"/>
  <c r="AA1089" i="1"/>
  <c r="AB1089" i="1" s="1"/>
  <c r="AA1259" i="1"/>
  <c r="AD1259" i="1" s="1"/>
  <c r="AB487" i="1"/>
  <c r="AA1072" i="1"/>
  <c r="AA58" i="1"/>
  <c r="AA582" i="1"/>
  <c r="AD1660" i="1"/>
  <c r="AD104" i="1"/>
  <c r="AB578" i="1"/>
  <c r="AA292" i="1"/>
  <c r="AA394" i="1"/>
  <c r="AB241" i="1"/>
  <c r="AA215" i="1"/>
  <c r="AB309" i="1"/>
  <c r="AA1692" i="1"/>
  <c r="AD1692" i="1" s="1"/>
  <c r="AB646" i="1"/>
  <c r="AA1311" i="1"/>
  <c r="AA1127" i="1"/>
  <c r="AA940" i="1"/>
  <c r="AB361" i="1"/>
  <c r="AA1769" i="1"/>
  <c r="AA1428" i="1"/>
  <c r="AB1446" i="1"/>
  <c r="AB264" i="1"/>
  <c r="AA534" i="1"/>
  <c r="AA581" i="1"/>
  <c r="AB848" i="1"/>
  <c r="AA931" i="1"/>
  <c r="AD1431" i="1"/>
  <c r="AA67" i="1"/>
  <c r="AA1058" i="1"/>
  <c r="AD1058" i="1" s="1"/>
  <c r="AA656" i="1"/>
  <c r="AB143" i="1"/>
  <c r="AA1374" i="1"/>
  <c r="AB1374" i="1" s="1"/>
  <c r="AB1752" i="1"/>
  <c r="AA944" i="1"/>
  <c r="AA1092" i="1"/>
  <c r="AA332" i="1"/>
  <c r="AA712" i="1"/>
  <c r="AD1761" i="1"/>
  <c r="AD1933" i="1"/>
  <c r="AD761" i="1"/>
  <c r="AD912" i="1"/>
  <c r="AA1166" i="1"/>
  <c r="AB1166" i="1" s="1"/>
  <c r="AD1477" i="1"/>
  <c r="AD1453" i="1"/>
  <c r="AD652" i="1"/>
  <c r="AD1463" i="1"/>
  <c r="AD1732" i="1"/>
  <c r="AA374" i="1"/>
  <c r="AD1646" i="1"/>
  <c r="AD1885" i="1"/>
  <c r="AA762" i="1"/>
  <c r="AA1200" i="1"/>
  <c r="AD1440" i="1"/>
  <c r="AA1782" i="1"/>
  <c r="AB1051" i="1"/>
  <c r="AA1975" i="1"/>
  <c r="AA1676" i="1"/>
  <c r="AD260" i="1"/>
  <c r="AA685" i="1"/>
  <c r="AA343" i="1"/>
  <c r="AD955" i="1"/>
  <c r="AA181" i="1"/>
  <c r="AD181" i="1" s="1"/>
  <c r="AD240" i="1"/>
  <c r="AB889" i="1"/>
  <c r="AD1010" i="1"/>
  <c r="AA885" i="1"/>
  <c r="AA1776" i="1"/>
  <c r="AA1475" i="1"/>
  <c r="AA1418" i="1"/>
  <c r="AA1229" i="1"/>
  <c r="AA303" i="1"/>
  <c r="AB303" i="1" s="1"/>
  <c r="AB1394" i="1"/>
  <c r="AA345" i="1"/>
  <c r="AA856" i="1"/>
  <c r="AB1615" i="1"/>
  <c r="AD1932" i="1"/>
  <c r="AD130" i="1"/>
  <c r="AB1450" i="1"/>
  <c r="AD1239" i="1"/>
  <c r="AD1489" i="1"/>
  <c r="AA873" i="1"/>
  <c r="AA976" i="1"/>
  <c r="AB1602" i="1"/>
  <c r="AD1193" i="1"/>
  <c r="AD338" i="1"/>
  <c r="AA1294" i="1"/>
  <c r="AD1721" i="1"/>
  <c r="AA1071" i="1"/>
  <c r="AB334" i="1"/>
  <c r="AB1016" i="1"/>
  <c r="AA830" i="1"/>
  <c r="AD1560" i="1"/>
  <c r="AD332" i="1"/>
  <c r="AA1503" i="1"/>
  <c r="AB976" i="1"/>
  <c r="AA1895" i="1"/>
  <c r="AD1895" i="1" s="1"/>
  <c r="AD1342" i="1"/>
  <c r="AB1320" i="1"/>
  <c r="AB952" i="1"/>
  <c r="AA1181" i="1"/>
  <c r="AD1181" i="1" s="1"/>
  <c r="AB1811" i="1"/>
  <c r="AA1024" i="1"/>
  <c r="AA775" i="1"/>
  <c r="AB391" i="1"/>
  <c r="AA771" i="1"/>
  <c r="AA1136" i="1"/>
  <c r="AA1454" i="1"/>
  <c r="AD1875" i="1"/>
  <c r="AA813" i="1"/>
  <c r="AB813" i="1" s="1"/>
  <c r="AD248" i="1"/>
  <c r="AD1683" i="1"/>
  <c r="AD1644" i="1"/>
  <c r="AB619" i="1"/>
  <c r="AD854" i="1"/>
  <c r="AD1118" i="1"/>
  <c r="AA1944" i="1"/>
  <c r="AD687" i="1"/>
  <c r="AA1618" i="1"/>
  <c r="AB501" i="1"/>
  <c r="AA558" i="1"/>
  <c r="AA924" i="1"/>
  <c r="AA305" i="1"/>
  <c r="AA140" i="1"/>
  <c r="AD622" i="1"/>
  <c r="AA1654" i="1"/>
  <c r="AB800" i="1"/>
  <c r="AA445" i="1"/>
  <c r="AA1265" i="1"/>
  <c r="AD1911" i="1"/>
  <c r="AB1144" i="1"/>
  <c r="AB1218" i="1"/>
  <c r="AB1938" i="1"/>
  <c r="AD481" i="1"/>
  <c r="AD749" i="1"/>
  <c r="AD131" i="1"/>
  <c r="H1" i="1"/>
  <c r="AB1006" i="1"/>
  <c r="AD542" i="1"/>
  <c r="AA356" i="1"/>
  <c r="AB1308" i="1"/>
  <c r="AA425" i="1"/>
  <c r="AD425" i="1" s="1"/>
  <c r="AA1694" i="1"/>
  <c r="AA1460" i="1"/>
  <c r="AA1817" i="1"/>
  <c r="AB163" i="1"/>
  <c r="AB1491" i="1"/>
  <c r="AB1506" i="1"/>
  <c r="AA865" i="1"/>
  <c r="AD1908" i="1"/>
  <c r="AB353" i="1"/>
  <c r="AB999" i="1"/>
  <c r="AD556" i="1"/>
  <c r="AA1614" i="1"/>
  <c r="AD1614" i="1" s="1"/>
  <c r="AB1986" i="1"/>
  <c r="AD985" i="1"/>
  <c r="AA1364" i="1"/>
  <c r="AB1314" i="1"/>
  <c r="AA105" i="1"/>
  <c r="AD1014" i="1"/>
  <c r="AD1154" i="1"/>
  <c r="AA1324" i="1"/>
  <c r="AA754" i="1"/>
  <c r="AA907" i="1"/>
  <c r="AA1480" i="1"/>
  <c r="AB1193" i="1"/>
  <c r="AB136" i="1"/>
  <c r="AD1396" i="1"/>
  <c r="AB823" i="1"/>
  <c r="AB677" i="1"/>
  <c r="AA121" i="1"/>
  <c r="AD1664" i="1"/>
  <c r="AA66" i="1"/>
  <c r="AA1583" i="1"/>
  <c r="AB278" i="1"/>
  <c r="AB1348" i="1"/>
  <c r="AA1373" i="1"/>
  <c r="AA161" i="1"/>
  <c r="AB1379" i="1"/>
  <c r="AD367" i="1"/>
  <c r="AD125" i="1"/>
  <c r="AA1325" i="1"/>
  <c r="AD935" i="1"/>
  <c r="AB470" i="1"/>
  <c r="AD437" i="1"/>
  <c r="AD1743" i="1"/>
  <c r="AA392" i="1"/>
  <c r="AB1795" i="1"/>
  <c r="AB760" i="1"/>
  <c r="AA395" i="1"/>
  <c r="AD1602" i="1"/>
  <c r="AB1077" i="1"/>
  <c r="AB1772" i="1"/>
  <c r="AB1322" i="1"/>
  <c r="AA595" i="1"/>
  <c r="AA1086" i="1"/>
  <c r="AB663" i="1"/>
  <c r="AD1138" i="1"/>
  <c r="AA1645" i="1"/>
  <c r="AA277" i="1"/>
  <c r="AD446" i="1"/>
  <c r="AA599" i="1"/>
  <c r="AA1383" i="1"/>
  <c r="AB384" i="1"/>
  <c r="AA1426" i="1"/>
  <c r="AD1212" i="1"/>
  <c r="AA1762" i="1"/>
  <c r="AA639" i="1"/>
  <c r="AA1386" i="1"/>
  <c r="AD1032" i="1"/>
  <c r="AD780" i="1"/>
  <c r="AA493" i="1"/>
  <c r="AD1996" i="1"/>
  <c r="AB1842" i="1"/>
  <c r="AB158" i="1"/>
  <c r="AA1397" i="1"/>
  <c r="AA994" i="1"/>
  <c r="AB119" i="1"/>
  <c r="AA1241" i="1"/>
  <c r="AD1881" i="1"/>
  <c r="AA274" i="1"/>
  <c r="AD1842" i="1"/>
  <c r="AD567" i="1"/>
  <c r="AD1246" i="1"/>
  <c r="AB1805" i="1"/>
  <c r="AB1073" i="1"/>
  <c r="AD1119" i="1"/>
  <c r="AD1687" i="1"/>
  <c r="AB154" i="1"/>
  <c r="AB287" i="1"/>
  <c r="AB1956" i="1"/>
  <c r="AD1163" i="1"/>
  <c r="AB924" i="1"/>
  <c r="AB1776" i="1"/>
  <c r="AB978" i="1"/>
  <c r="AB1497" i="1"/>
  <c r="AD82" i="1"/>
  <c r="AD860" i="1"/>
  <c r="AB638" i="1"/>
  <c r="AB151" i="1"/>
  <c r="AB595" i="1"/>
  <c r="AB1431" i="1"/>
  <c r="AB801" i="1"/>
  <c r="AA648" i="1"/>
  <c r="AA1633" i="1"/>
  <c r="AA1829" i="1"/>
  <c r="AA363" i="1"/>
  <c r="AA728" i="1"/>
  <c r="AD1157" i="1"/>
  <c r="AA983" i="1"/>
  <c r="AA1638" i="1"/>
  <c r="AA1254" i="1"/>
  <c r="AD1682" i="1"/>
  <c r="AB499" i="1"/>
  <c r="AD1955" i="1"/>
  <c r="AD1478" i="1"/>
  <c r="AD1248" i="1"/>
  <c r="AA1750" i="1"/>
  <c r="AA1565" i="1"/>
  <c r="AD1565" i="1" s="1"/>
  <c r="AB1758" i="1"/>
  <c r="AA903" i="1"/>
  <c r="AB354" i="1"/>
  <c r="AA339" i="1"/>
  <c r="AA373" i="1"/>
  <c r="AB1313" i="1"/>
  <c r="AA1243" i="1"/>
  <c r="AD513" i="1"/>
  <c r="AA207" i="1"/>
  <c r="AD1405" i="1"/>
  <c r="AA348" i="1"/>
  <c r="AA796" i="1"/>
  <c r="AB628" i="1"/>
  <c r="AD398" i="1"/>
  <c r="AB1979" i="1"/>
  <c r="AA858" i="1"/>
  <c r="AA153" i="1"/>
  <c r="AA1517" i="1"/>
  <c r="AA1703" i="1"/>
  <c r="AD1257" i="1"/>
  <c r="AB192" i="1"/>
  <c r="AD1999" i="1"/>
  <c r="AA202" i="1"/>
  <c r="AB1084" i="1"/>
  <c r="AB116" i="1"/>
  <c r="AA630" i="1"/>
  <c r="AB1890" i="1"/>
  <c r="AA919" i="1"/>
  <c r="AD919" i="1" s="1"/>
  <c r="AB1325" i="1"/>
  <c r="AD1814" i="1"/>
  <c r="AD1626" i="1"/>
  <c r="AB1290" i="1"/>
  <c r="AD1619" i="1"/>
  <c r="AB1003" i="1"/>
  <c r="AB440" i="1"/>
  <c r="AD1931" i="1"/>
  <c r="AD1215" i="1"/>
  <c r="AD1703" i="1"/>
  <c r="AB675" i="1"/>
  <c r="AB1091" i="1"/>
  <c r="AD330" i="1"/>
  <c r="AB842" i="1"/>
  <c r="AB1311" i="1"/>
  <c r="AD174" i="1"/>
  <c r="AB253" i="1"/>
  <c r="AB846" i="1"/>
  <c r="AB1816" i="1"/>
  <c r="AD1863" i="1"/>
  <c r="AB843" i="1"/>
  <c r="AB565" i="1"/>
  <c r="AB1944" i="1"/>
  <c r="AB853" i="1"/>
  <c r="AB141" i="1"/>
  <c r="AD1634" i="1"/>
  <c r="AB806" i="1"/>
  <c r="AA1258" i="1"/>
  <c r="AB1258" i="1" s="1"/>
  <c r="AA666" i="1"/>
  <c r="AB666" i="1" s="1"/>
  <c r="AA2000" i="1"/>
  <c r="AD145" i="1"/>
  <c r="AA1808" i="1"/>
  <c r="AA1109" i="1"/>
  <c r="AA359" i="1"/>
  <c r="AA1995" i="1"/>
  <c r="AD378" i="1"/>
  <c r="AD961" i="1"/>
  <c r="AB559" i="1"/>
  <c r="AB1063" i="1"/>
  <c r="AD187" i="1"/>
  <c r="AA1661" i="1"/>
  <c r="AD1661" i="1" s="1"/>
  <c r="AB831" i="1"/>
  <c r="AD662" i="1"/>
  <c r="AB1585" i="1"/>
  <c r="AA521" i="1"/>
  <c r="AA1488" i="1"/>
  <c r="AA1656" i="1"/>
  <c r="AD1059" i="1"/>
  <c r="AA235" i="1"/>
  <c r="AA1297" i="1"/>
  <c r="AB697" i="1"/>
  <c r="AA913" i="1"/>
  <c r="AB1633" i="1"/>
  <c r="AA1099" i="1"/>
  <c r="AA532" i="1"/>
  <c r="AA693" i="1"/>
  <c r="Y75" i="1"/>
  <c r="AA1756" i="1"/>
  <c r="AA385" i="1"/>
  <c r="AA1662" i="1"/>
  <c r="AA1865" i="1"/>
  <c r="AA979" i="1"/>
  <c r="AA1544" i="1"/>
  <c r="AD1962" i="1"/>
  <c r="AB1624" i="1"/>
  <c r="AD411" i="1"/>
  <c r="AA1935" i="1"/>
  <c r="AA272" i="1"/>
  <c r="AD1158" i="1"/>
  <c r="AA1277" i="1"/>
  <c r="AD441" i="1"/>
  <c r="AB190" i="1"/>
  <c r="AB1239" i="1"/>
  <c r="AA1967" i="1"/>
  <c r="AB1338" i="1"/>
  <c r="AB613" i="1"/>
  <c r="AB1109" i="1"/>
  <c r="AB2008" i="1"/>
  <c r="AA2003" i="1"/>
  <c r="AD723" i="1"/>
  <c r="AD300" i="1"/>
  <c r="AD1280" i="1"/>
  <c r="AB886" i="1"/>
  <c r="AD612" i="1"/>
  <c r="AD1945" i="1"/>
  <c r="AA696" i="1"/>
  <c r="AB1705" i="1"/>
  <c r="AA285" i="1"/>
  <c r="AA1524" i="1"/>
  <c r="AA427" i="1"/>
  <c r="AD427" i="1" s="1"/>
  <c r="AB1945" i="1"/>
  <c r="AD458" i="1"/>
  <c r="AA198" i="1"/>
  <c r="AA1382" i="1"/>
  <c r="AA370" i="1"/>
  <c r="AA1566" i="1"/>
  <c r="AB1566" i="1" s="1"/>
  <c r="AD851" i="1"/>
  <c r="AB1376" i="1"/>
  <c r="AA1528" i="1"/>
  <c r="AD1528" i="1" s="1"/>
  <c r="AA701" i="1"/>
  <c r="AA1723" i="1"/>
  <c r="AA1143" i="1"/>
  <c r="AB838" i="1"/>
  <c r="AB1349" i="1"/>
  <c r="AD1147" i="1"/>
  <c r="AA239" i="1"/>
  <c r="AA1434" i="1"/>
  <c r="AA89" i="1"/>
  <c r="AA1194" i="1"/>
  <c r="AA1424" i="1"/>
  <c r="AA1793" i="1"/>
  <c r="AA879" i="1"/>
  <c r="AD1153" i="1"/>
  <c r="AA991" i="1"/>
  <c r="AA1419" i="1"/>
  <c r="AD154" i="1"/>
  <c r="AA1584" i="1"/>
  <c r="AD1584" i="1" s="1"/>
  <c r="AD418" i="1"/>
  <c r="AA1787" i="1"/>
  <c r="AD944" i="1"/>
  <c r="AA594" i="1"/>
  <c r="AD1894" i="1"/>
  <c r="AB1432" i="1"/>
  <c r="AA1439" i="1"/>
  <c r="AA111" i="1"/>
  <c r="AA1860" i="1"/>
  <c r="AA668" i="1"/>
  <c r="AB908" i="1"/>
  <c r="AB460" i="1"/>
  <c r="AA159" i="1"/>
  <c r="AB1382" i="1"/>
  <c r="AA1008" i="1"/>
  <c r="AB1843" i="1"/>
  <c r="AA182" i="1"/>
  <c r="AD1171" i="1"/>
  <c r="AB872" i="1"/>
  <c r="AB1505" i="1"/>
  <c r="AD463" i="1"/>
  <c r="AB597" i="1"/>
  <c r="AD147" i="1"/>
  <c r="AB1584" i="1"/>
  <c r="AB1341" i="1"/>
  <c r="AB1360" i="1"/>
  <c r="AB1142" i="1"/>
  <c r="AB421" i="1"/>
  <c r="AD1331" i="1"/>
  <c r="AB1328" i="1"/>
  <c r="AB390" i="1"/>
  <c r="AD1420" i="1"/>
  <c r="AD1452" i="1"/>
  <c r="AA589" i="1"/>
  <c r="AD589" i="1" s="1"/>
  <c r="AD1967" i="1"/>
  <c r="AB95" i="1"/>
  <c r="AD783" i="1"/>
  <c r="AB399" i="1"/>
  <c r="AB1895" i="1"/>
  <c r="AB1271" i="1"/>
  <c r="AA490" i="1"/>
  <c r="AB490" i="1" s="1"/>
  <c r="AA651" i="1"/>
  <c r="AB651" i="1" s="1"/>
  <c r="AB81" i="1"/>
  <c r="AA261" i="1"/>
  <c r="AA1293" i="1"/>
  <c r="AD133" i="1"/>
  <c r="AB167" i="1"/>
  <c r="AA930" i="1"/>
  <c r="AB240" i="1"/>
  <c r="AB199" i="1"/>
  <c r="AB785" i="1"/>
  <c r="AA1537" i="1"/>
  <c r="AD765" i="1"/>
  <c r="AA1133" i="1"/>
  <c r="AD1615" i="1"/>
  <c r="AA132" i="1"/>
  <c r="AA695" i="1"/>
  <c r="AD1992" i="1"/>
  <c r="AA1225" i="1"/>
  <c r="AA1902" i="1"/>
  <c r="AD1979" i="1"/>
  <c r="AA1738" i="1"/>
  <c r="AD1852" i="1"/>
  <c r="AB1800" i="1"/>
  <c r="AB435" i="1"/>
  <c r="AA764" i="1"/>
  <c r="AB1413" i="1"/>
  <c r="AB1547" i="1"/>
  <c r="AA947" i="1"/>
  <c r="AB1442" i="1"/>
  <c r="AD2004" i="1"/>
  <c r="AA1568" i="1"/>
  <c r="AB1568" i="1" s="1"/>
  <c r="AA1878" i="1"/>
  <c r="AB1620" i="1"/>
  <c r="AB1456" i="1"/>
  <c r="AA1678" i="1"/>
  <c r="AD1071" i="1"/>
  <c r="AA1868" i="1"/>
  <c r="AA1669" i="1"/>
  <c r="AD1669" i="1" s="1"/>
  <c r="AA729" i="1"/>
  <c r="AD666" i="1"/>
  <c r="AB705" i="1"/>
  <c r="AD1466" i="1"/>
  <c r="AD438" i="1"/>
  <c r="AB612" i="1"/>
  <c r="AD1798" i="1"/>
  <c r="AD658" i="1"/>
  <c r="AB1331" i="1"/>
  <c r="AB1364" i="1"/>
  <c r="AB883" i="1"/>
  <c r="AB331" i="1"/>
  <c r="AB1240" i="1"/>
  <c r="AD469" i="1"/>
  <c r="AB1059" i="1"/>
  <c r="AD1873" i="1"/>
  <c r="AD471" i="1"/>
  <c r="AD462" i="1"/>
  <c r="AA1613" i="1"/>
  <c r="AA990" i="1"/>
  <c r="AA1564" i="1"/>
  <c r="AB701" i="1"/>
  <c r="AB1713" i="1"/>
  <c r="AD106" i="1"/>
  <c r="AD488" i="1"/>
  <c r="AB284" i="1"/>
  <c r="AD1741" i="1"/>
  <c r="AB1552" i="1"/>
  <c r="AB840" i="1"/>
  <c r="AD1217" i="1"/>
  <c r="AD387" i="1"/>
  <c r="AD536" i="1"/>
  <c r="AB1492" i="1"/>
  <c r="AB2012" i="1"/>
  <c r="AB1014" i="1"/>
  <c r="AD1500" i="1"/>
  <c r="AD739" i="1"/>
  <c r="AB1829" i="1"/>
  <c r="AB380" i="1"/>
  <c r="AD1267" i="1"/>
  <c r="AB1434" i="1"/>
  <c r="AA824" i="1"/>
  <c r="AD1155" i="1"/>
  <c r="AA1759" i="1"/>
  <c r="AD1759" i="1" s="1"/>
  <c r="AD1846" i="1"/>
  <c r="AA1335" i="1"/>
  <c r="AB1335" i="1" s="1"/>
  <c r="AA1443" i="1"/>
  <c r="AA1854" i="1"/>
  <c r="AB231" i="1"/>
  <c r="AB1168" i="1"/>
  <c r="AA1184" i="1"/>
  <c r="AD1288" i="1"/>
  <c r="AD1845" i="1"/>
  <c r="AD1375" i="1"/>
  <c r="AD208" i="1"/>
  <c r="AA988" i="1"/>
  <c r="AA826" i="1"/>
  <c r="AA752" i="1"/>
  <c r="AB467" i="1"/>
  <c r="AA1796" i="1"/>
  <c r="AD1680" i="1"/>
  <c r="AD306" i="1"/>
  <c r="AB91" i="1"/>
  <c r="AA1053" i="1"/>
  <c r="AA649" i="1"/>
  <c r="AB649" i="1" s="1"/>
  <c r="AA206" i="1"/>
  <c r="AA1745" i="1"/>
  <c r="AA1977" i="1"/>
  <c r="AD1977" i="1" s="1"/>
  <c r="AD1258" i="1"/>
  <c r="AB430" i="1"/>
  <c r="AA1317" i="1"/>
  <c r="AA1430" i="1"/>
  <c r="AB1430" i="1" s="1"/>
  <c r="AB1550" i="1"/>
  <c r="AD234" i="1"/>
  <c r="AD943" i="1"/>
  <c r="AA660" i="1"/>
  <c r="AA1953" i="1"/>
  <c r="AD1650" i="1"/>
  <c r="AD241" i="1"/>
  <c r="AB1400" i="1"/>
  <c r="AA170" i="1"/>
  <c r="AA194" i="1"/>
  <c r="AB1797" i="1"/>
  <c r="AB363" i="1"/>
  <c r="AB709" i="1"/>
  <c r="AA892" i="1"/>
  <c r="AB1472" i="1"/>
  <c r="AA205" i="1"/>
  <c r="AA1213" i="1"/>
  <c r="AA1753" i="1"/>
  <c r="AB681" i="1"/>
  <c r="AB1732" i="1"/>
  <c r="AB1132" i="1"/>
  <c r="AA1416" i="1"/>
  <c r="AA1532" i="1"/>
  <c r="AA1499" i="1"/>
  <c r="AD1499" i="1" s="1"/>
  <c r="AA1191" i="1"/>
  <c r="AA340" i="1"/>
  <c r="AB1694" i="1"/>
  <c r="AA137" i="1"/>
  <c r="AB1788" i="1"/>
  <c r="AA416" i="1"/>
  <c r="AB243" i="1"/>
  <c r="AA1465" i="1"/>
  <c r="AA748" i="1"/>
  <c r="AB635" i="1"/>
  <c r="AA1447" i="1"/>
  <c r="AA1035" i="1"/>
  <c r="AB594" i="1"/>
  <c r="AB767" i="1"/>
  <c r="AB1871" i="1"/>
  <c r="AA1831" i="1"/>
  <c r="AB111" i="1"/>
  <c r="AD1481" i="1"/>
  <c r="AD1913" i="1"/>
  <c r="AA324" i="1"/>
  <c r="AB615" i="1"/>
  <c r="AD97" i="1"/>
  <c r="AB811" i="1"/>
  <c r="AD580" i="1"/>
  <c r="AD1705" i="1"/>
  <c r="AA400" i="1"/>
  <c r="AD1607" i="1"/>
  <c r="AA1276" i="1"/>
  <c r="AD1738" i="1"/>
  <c r="AB1652" i="1"/>
  <c r="AD730" i="1"/>
  <c r="AB1461" i="1"/>
  <c r="AD1635" i="1"/>
  <c r="AD1924" i="1"/>
  <c r="AD1044" i="1"/>
  <c r="AB220" i="1"/>
  <c r="AD127" i="1"/>
  <c r="AB974" i="1"/>
  <c r="AD1222" i="1"/>
  <c r="H26" i="1"/>
  <c r="AD1094" i="1"/>
  <c r="AD877" i="1"/>
  <c r="AA689" i="1"/>
  <c r="AB689" i="1" s="1"/>
  <c r="AA627" i="1"/>
  <c r="AA1736" i="1"/>
  <c r="AB1736" i="1" s="1"/>
  <c r="AD1555" i="1"/>
  <c r="AA786" i="1"/>
  <c r="AA1746" i="1"/>
  <c r="AB1743" i="1"/>
  <c r="AD1920" i="1"/>
  <c r="AA279" i="1"/>
  <c r="AA1498" i="1"/>
  <c r="AA1974" i="1"/>
  <c r="AB370" i="1"/>
  <c r="AA1580" i="1"/>
  <c r="AA793" i="1"/>
  <c r="AB793" i="1" s="1"/>
  <c r="AB1742" i="1"/>
  <c r="AA1728" i="1"/>
  <c r="AA1718" i="1"/>
  <c r="AA162" i="1"/>
  <c r="AB139" i="1"/>
  <c r="AD1339" i="1"/>
  <c r="AA789" i="1"/>
  <c r="AA179" i="1"/>
  <c r="AB524" i="1"/>
  <c r="AD1882" i="1"/>
  <c r="AA1025" i="1"/>
  <c r="AD1793" i="1"/>
  <c r="AB515" i="1"/>
  <c r="AB1960" i="1"/>
  <c r="AD204" i="1"/>
  <c r="AB727" i="1"/>
  <c r="AD1424" i="1"/>
  <c r="AD937" i="1"/>
  <c r="AD825" i="1"/>
  <c r="AD1820" i="1"/>
  <c r="AA1180" i="1"/>
  <c r="AB820" i="1"/>
  <c r="J4" i="1"/>
  <c r="AA1594" i="1"/>
  <c r="AA957" i="1"/>
  <c r="AD742" i="1"/>
  <c r="AD677" i="1"/>
  <c r="AA1098" i="1"/>
  <c r="AA893" i="1"/>
  <c r="AB1397" i="1"/>
  <c r="AB336" i="1"/>
  <c r="AA1730" i="1"/>
  <c r="AD1033" i="1"/>
  <c r="AA896" i="1"/>
  <c r="AB1720" i="1"/>
  <c r="AD931" i="1"/>
  <c r="AD1450" i="1"/>
  <c r="AA506" i="1"/>
  <c r="AA849" i="1"/>
  <c r="AD1106" i="1"/>
  <c r="AB1342" i="1"/>
  <c r="AB461" i="1"/>
  <c r="AA1903" i="1"/>
  <c r="AD1903" i="1" s="1"/>
  <c r="AA65" i="1"/>
  <c r="AA911" i="1"/>
  <c r="AD911" i="1" s="1"/>
  <c r="AA1228" i="1"/>
  <c r="AD1228" i="1" s="1"/>
  <c r="AA636" i="1"/>
  <c r="AB402" i="1"/>
  <c r="AA734" i="1"/>
  <c r="AA1969" i="1"/>
  <c r="AB2005" i="1"/>
  <c r="AA1121" i="1"/>
  <c r="AB1980" i="1"/>
  <c r="AB925" i="1"/>
  <c r="AA110" i="1"/>
  <c r="AA1600" i="1"/>
  <c r="AA1623" i="1"/>
  <c r="AB444" i="1"/>
  <c r="AA1292" i="1"/>
  <c r="AA1768" i="1"/>
  <c r="AA618" i="1"/>
  <c r="AA426" i="1"/>
  <c r="AD426" i="1" s="1"/>
  <c r="AA288" i="1"/>
  <c r="AD995" i="1"/>
  <c r="AD1006" i="1"/>
  <c r="AA134" i="1"/>
  <c r="AD275" i="1"/>
  <c r="AD1275" i="1"/>
  <c r="AA93" i="1"/>
  <c r="AD397" i="1"/>
  <c r="AD1696" i="1"/>
  <c r="AA1901" i="1"/>
  <c r="AA540" i="1"/>
  <c r="AB1773" i="1"/>
  <c r="AA698" i="1"/>
  <c r="AA1940" i="1"/>
  <c r="AD1986" i="1"/>
  <c r="AB341" i="1"/>
  <c r="AB585" i="1"/>
  <c r="AA1485" i="1"/>
  <c r="AA564" i="1"/>
  <c r="AD564" i="1" s="1"/>
  <c r="AA745" i="1"/>
  <c r="AA1707" i="1"/>
  <c r="AD1575" i="1"/>
  <c r="AB1274" i="1"/>
  <c r="AA1483" i="1"/>
  <c r="AA880" i="1"/>
  <c r="AA1457" i="1"/>
  <c r="AA1130" i="1"/>
  <c r="AA1238" i="1"/>
  <c r="AD1892" i="1"/>
  <c r="AD619" i="1"/>
  <c r="AD1843" i="1"/>
  <c r="AA1599" i="1"/>
  <c r="AA1067" i="1"/>
  <c r="AB496" i="1"/>
  <c r="AA964" i="1"/>
  <c r="AB1982" i="1"/>
  <c r="AA1260" i="1"/>
  <c r="AD1260" i="1" s="1"/>
  <c r="AA1934" i="1"/>
  <c r="AA1295" i="1"/>
  <c r="AD1295" i="1" s="1"/>
  <c r="AA713" i="1"/>
  <c r="AD713" i="1" s="1"/>
  <c r="AB511" i="1"/>
  <c r="AA1737" i="1"/>
  <c r="AA1859" i="1"/>
  <c r="AA1178" i="1"/>
  <c r="AA1513" i="1"/>
  <c r="AB338" i="1"/>
  <c r="AA1847" i="1"/>
  <c r="AD1847" i="1" s="1"/>
  <c r="AA839" i="1"/>
  <c r="AA1790" i="1"/>
  <c r="AD1790" i="1" s="1"/>
  <c r="AA1783" i="1"/>
  <c r="AB197" i="1"/>
  <c r="AA1237" i="1"/>
  <c r="AA1812" i="1"/>
  <c r="AA1686" i="1"/>
  <c r="AD1686" i="1" s="1"/>
  <c r="AA640" i="1"/>
  <c r="AA1586" i="1"/>
  <c r="AB648" i="1"/>
  <c r="AB276" i="1"/>
  <c r="AA621" i="1"/>
  <c r="AB621" i="1" s="1"/>
  <c r="AB808" i="1"/>
  <c r="AB1855" i="1"/>
  <c r="AD1449" i="1"/>
  <c r="AD1189" i="1"/>
  <c r="AB1899" i="1"/>
  <c r="AA965" i="1"/>
  <c r="AD965" i="1" s="1"/>
  <c r="AA717" i="1"/>
  <c r="AB296" i="1"/>
  <c r="AA1949" i="1"/>
  <c r="AA1256" i="1"/>
  <c r="AB778" i="1"/>
  <c r="AD721" i="1"/>
  <c r="AD665" i="1"/>
  <c r="AD310" i="1"/>
  <c r="AD1919" i="1"/>
  <c r="AB135" i="1"/>
  <c r="AA432" i="1"/>
  <c r="AA1141" i="1"/>
  <c r="AB611" i="1"/>
  <c r="AB397" i="1"/>
  <c r="AA1649" i="1"/>
  <c r="AD1649" i="1" s="1"/>
  <c r="AA76" i="1"/>
  <c r="AB76" i="1" s="1"/>
  <c r="AA456" i="1"/>
  <c r="AD456" i="1" s="1"/>
  <c r="AA1930" i="1"/>
  <c r="AB1930" i="1" s="1"/>
  <c r="AA1653" i="1"/>
  <c r="AB1021" i="1"/>
  <c r="AD1305" i="1"/>
  <c r="AA319" i="1"/>
  <c r="AB1228" i="1"/>
  <c r="AA1609" i="1"/>
  <c r="AD1137" i="1"/>
  <c r="AA1717" i="1"/>
  <c r="AB110" i="1"/>
  <c r="AD1998" i="1"/>
  <c r="AA316" i="1"/>
  <c r="H27" i="1"/>
  <c r="AB1401" i="1"/>
  <c r="AA1429" i="1"/>
  <c r="AD974" i="1"/>
  <c r="AA1399" i="1"/>
  <c r="AD179" i="1"/>
  <c r="AD1855" i="1"/>
  <c r="AA590" i="1"/>
  <c r="AD1734" i="1"/>
  <c r="AD557" i="1"/>
  <c r="AB898" i="1"/>
  <c r="AA874" i="1"/>
  <c r="AA1978" i="1"/>
  <c r="AB900" i="1"/>
  <c r="AA114" i="1"/>
  <c r="AA1111" i="1"/>
  <c r="AA1597" i="1"/>
  <c r="AA1523" i="1"/>
  <c r="AA1905" i="1"/>
  <c r="AB1533" i="1"/>
  <c r="AB1101" i="1"/>
  <c r="AB989" i="1"/>
  <c r="AA870" i="1"/>
  <c r="AA1947" i="1"/>
  <c r="AA1657" i="1"/>
  <c r="AD1657" i="1" s="1"/>
  <c r="AB1137" i="1"/>
  <c r="AD1208" i="1"/>
  <c r="AA1598" i="1"/>
  <c r="AA1632" i="1"/>
  <c r="AA1064" i="1"/>
  <c r="AD881" i="1"/>
  <c r="AB223" i="1"/>
  <c r="AB256" i="1"/>
  <c r="AB958" i="1"/>
  <c r="AB495" i="1"/>
  <c r="AB1273" i="1"/>
  <c r="AA1637" i="1"/>
  <c r="AA344" i="1"/>
  <c r="AB393" i="1"/>
  <c r="AA1183" i="1"/>
  <c r="AD654" i="1"/>
  <c r="AD78" i="1"/>
  <c r="AD1413" i="1"/>
  <c r="AB1050" i="1"/>
  <c r="AB679" i="1"/>
  <c r="AB148" i="1"/>
  <c r="AD1148" i="1"/>
  <c r="AB1151" i="1"/>
  <c r="AB1246" i="1"/>
  <c r="AD1507" i="1"/>
  <c r="AB1904" i="1"/>
  <c r="AD1400" i="1"/>
  <c r="AA1312" i="1"/>
  <c r="AB1107" i="1"/>
  <c r="AD1426" i="1"/>
  <c r="AB1215" i="1"/>
  <c r="AA588" i="1"/>
  <c r="AB1074" i="1"/>
  <c r="AD1250" i="1"/>
  <c r="AB1210" i="1"/>
  <c r="AD135" i="1"/>
  <c r="AD1799" i="1"/>
  <c r="AB1818" i="1"/>
  <c r="AB539" i="1"/>
  <c r="AD1357" i="1"/>
  <c r="AB1954" i="1"/>
  <c r="AB165" i="1"/>
  <c r="AD661" i="1"/>
  <c r="AA1000" i="1"/>
  <c r="AD1376" i="1"/>
  <c r="AB162" i="1"/>
  <c r="AB285" i="1"/>
  <c r="AD701" i="1"/>
  <c r="AD84" i="1"/>
  <c r="AD1270" i="1"/>
  <c r="AB782" i="1"/>
  <c r="AD1909" i="1"/>
  <c r="AB1264" i="1"/>
  <c r="AB1836" i="1"/>
  <c r="AD166" i="1"/>
  <c r="AD237" i="1"/>
  <c r="AA1510" i="1"/>
  <c r="AB386" i="1"/>
  <c r="AD1370" i="1"/>
  <c r="AB671" i="1"/>
  <c r="AD862" i="1"/>
  <c r="AB936" i="1"/>
  <c r="AD525" i="1"/>
  <c r="AD1587" i="1"/>
  <c r="AD1037" i="1"/>
  <c r="AA1321" i="1"/>
  <c r="AB1969" i="1"/>
  <c r="AD1663" i="1"/>
  <c r="AD1436" i="1"/>
  <c r="AD1354" i="1"/>
  <c r="AD734" i="1"/>
  <c r="AD1272" i="1"/>
  <c r="AD1029" i="1"/>
  <c r="AD743" i="1"/>
  <c r="AA269" i="1"/>
  <c r="AD1108" i="1"/>
  <c r="AB234" i="1"/>
  <c r="AD1494" i="1"/>
  <c r="AB188" i="1"/>
  <c r="AD1789" i="1"/>
  <c r="AB1459" i="1"/>
  <c r="AD334" i="1"/>
  <c r="AB547" i="1"/>
  <c r="AD1023" i="1"/>
  <c r="AD953" i="1"/>
  <c r="AA1220" i="1"/>
  <c r="AD521" i="1"/>
  <c r="AB316" i="1"/>
  <c r="AD969" i="1"/>
  <c r="AA1760" i="1"/>
  <c r="AA795" i="1"/>
  <c r="AD1495" i="1"/>
  <c r="AB1660" i="1"/>
  <c r="AA365" i="1"/>
  <c r="AD2013" i="1"/>
  <c r="AD1165" i="1"/>
  <c r="AB1127" i="1"/>
  <c r="AB115" i="1"/>
  <c r="AB266" i="1"/>
  <c r="AB662" i="1"/>
  <c r="AB1092" i="1"/>
  <c r="AB714" i="1"/>
  <c r="AD1448" i="1"/>
  <c r="AA1393" i="1"/>
  <c r="AD1796" i="1"/>
  <c r="AD803" i="1"/>
  <c r="AD1174" i="1"/>
  <c r="AB1766" i="1"/>
  <c r="AD1207" i="1"/>
  <c r="AD1144" i="1"/>
  <c r="AD1888" i="1"/>
  <c r="AB755" i="1"/>
  <c r="AB1962" i="1"/>
  <c r="AA1731" i="1"/>
  <c r="AB700" i="1"/>
  <c r="AD1077" i="1"/>
  <c r="AD245" i="1"/>
  <c r="AB1951" i="1"/>
  <c r="AB1407" i="1"/>
  <c r="AD487" i="1"/>
  <c r="AB1436" i="1"/>
  <c r="AD202" i="1"/>
  <c r="AB96" i="1"/>
  <c r="AB450" i="1"/>
  <c r="AB1721" i="1"/>
  <c r="AD1322" i="1"/>
  <c r="AD102" i="1"/>
  <c r="AA1830" i="1"/>
  <c r="AB446" i="1"/>
  <c r="AB1116" i="1"/>
  <c r="AB1697" i="1"/>
  <c r="AB1182" i="1"/>
  <c r="AD566" i="1"/>
  <c r="AD355" i="1"/>
  <c r="AB1768" i="1"/>
  <c r="AD1416" i="1"/>
  <c r="AD704" i="1"/>
  <c r="AD579" i="1"/>
  <c r="AD683" i="1"/>
  <c r="AD857" i="1"/>
  <c r="AB706" i="1"/>
  <c r="AB606" i="1"/>
  <c r="AD934" i="1"/>
  <c r="AD157" i="1"/>
  <c r="AD1930" i="1"/>
  <c r="AA1350" i="1"/>
  <c r="AB1409" i="1"/>
  <c r="AB1289" i="1"/>
  <c r="AD1086" i="1"/>
  <c r="AD410" i="1"/>
  <c r="AA160" i="1"/>
  <c r="AB160" i="1" s="1"/>
  <c r="AD1570" i="1"/>
  <c r="AB1069" i="1"/>
  <c r="AB181" i="1"/>
  <c r="AD551" i="1"/>
  <c r="AD998" i="1"/>
  <c r="AB1284" i="1"/>
  <c r="AB1416" i="1"/>
  <c r="AB1202" i="1"/>
  <c r="AB866" i="1"/>
  <c r="AB1305" i="1"/>
  <c r="AB920" i="1"/>
  <c r="AB1164" i="1"/>
  <c r="AD388" i="1"/>
  <c r="AD534" i="1"/>
  <c r="AB617" i="1"/>
  <c r="AD1654" i="1"/>
  <c r="AB702" i="1"/>
  <c r="AA1093" i="1"/>
  <c r="AD342" i="1"/>
  <c r="AD1571" i="1"/>
  <c r="AA321" i="1"/>
  <c r="AD820" i="1"/>
  <c r="AB376" i="1"/>
  <c r="AD805" i="1"/>
  <c r="AD485" i="1"/>
  <c r="AB774" i="1"/>
  <c r="AB169" i="1"/>
  <c r="AB1670" i="1"/>
  <c r="AA1214" i="1"/>
  <c r="AD1946" i="1"/>
  <c r="AA227" i="1"/>
  <c r="AA1433" i="1"/>
  <c r="AB1433" i="1" s="1"/>
  <c r="H25" i="1"/>
  <c r="AD1408" i="1"/>
  <c r="AD1334" i="1"/>
  <c r="AB1833" i="1"/>
  <c r="AB1539" i="1"/>
  <c r="AA1236" i="1"/>
  <c r="AB1176" i="1"/>
  <c r="AA109" i="1"/>
  <c r="AD540" i="1"/>
  <c r="AB310" i="1"/>
  <c r="AB1108" i="1"/>
  <c r="AA996" i="1"/>
  <c r="AD278" i="1"/>
  <c r="AB854" i="1"/>
  <c r="AD1628" i="1"/>
  <c r="AD696" i="1"/>
  <c r="AB82" i="1"/>
  <c r="AD700" i="1"/>
  <c r="AD900" i="1"/>
  <c r="AB938" i="1"/>
  <c r="AA672" i="1"/>
  <c r="AB1549" i="1"/>
  <c r="AD1939" i="1"/>
  <c r="AB1480" i="1"/>
  <c r="AD103" i="1"/>
  <c r="J26" i="1"/>
  <c r="AB1297" i="1"/>
  <c r="AD1963" i="1"/>
  <c r="AD291" i="1"/>
  <c r="AD651" i="1"/>
  <c r="AD395" i="1"/>
  <c r="AB1729" i="1"/>
  <c r="AD1651" i="1"/>
  <c r="AD1000" i="1"/>
  <c r="AB747" i="1"/>
  <c r="AD400" i="1"/>
  <c r="AB542" i="1"/>
  <c r="AB1556" i="1"/>
  <c r="AB668" i="1"/>
  <c r="AA1861" i="1"/>
  <c r="AB1861" i="1" s="1"/>
  <c r="AA457" i="1"/>
  <c r="AD457" i="1" s="1"/>
  <c r="AA144" i="1"/>
  <c r="AD454" i="1"/>
  <c r="AB1856" i="1"/>
  <c r="AA821" i="1"/>
  <c r="AD821" i="1" s="1"/>
  <c r="AD375" i="1"/>
  <c r="AB984" i="1"/>
  <c r="AD649" i="1"/>
  <c r="AD1360" i="1"/>
  <c r="AB1873" i="1"/>
  <c r="AB1537" i="1"/>
  <c r="AD1886" i="1"/>
  <c r="AD322" i="1"/>
  <c r="AD773" i="1"/>
  <c r="AB913" i="1"/>
  <c r="AA841" i="1"/>
  <c r="AB1661" i="1"/>
  <c r="AB1005" i="1"/>
  <c r="AB1291" i="1"/>
  <c r="AD88" i="1"/>
  <c r="AA741" i="1"/>
  <c r="AB1908" i="1"/>
  <c r="AD1766" i="1"/>
  <c r="AB802" i="1"/>
  <c r="AD1832" i="1"/>
  <c r="AD467" i="1"/>
  <c r="AB106" i="1"/>
  <c r="AD1666" i="1"/>
  <c r="AB373" i="1"/>
  <c r="AB1657" i="1"/>
  <c r="AD259" i="1"/>
  <c r="AA1964" i="1"/>
  <c r="AA304" i="1"/>
  <c r="AD361" i="1"/>
  <c r="AB721" i="1"/>
  <c r="AB1726" i="1"/>
  <c r="AD1718" i="1"/>
  <c r="AA1872" i="1"/>
  <c r="AB658" i="1"/>
  <c r="AB1047" i="1"/>
  <c r="AB248" i="1"/>
  <c r="AB1332" i="1"/>
  <c r="AB1877" i="1"/>
  <c r="AD710" i="1"/>
  <c r="AD866" i="1"/>
  <c r="AD586" i="1"/>
  <c r="AB265" i="1"/>
  <c r="AB1844" i="1"/>
  <c r="AD1428" i="1"/>
  <c r="AD86" i="1"/>
  <c r="AA1001" i="1"/>
  <c r="AD865" i="1"/>
  <c r="AB1737" i="1"/>
  <c r="AB942" i="1"/>
  <c r="AB885" i="1"/>
  <c r="AB781" i="1"/>
  <c r="AB1514" i="1"/>
  <c r="AD575" i="1"/>
  <c r="AB307" i="1"/>
  <c r="AD669" i="1"/>
  <c r="AB1404" i="1"/>
  <c r="AD762" i="1"/>
  <c r="AD1140" i="1"/>
  <c r="AB1998" i="1"/>
  <c r="AD1836" i="1"/>
  <c r="AB1860" i="1"/>
  <c r="AB103" i="1"/>
  <c r="AD480" i="1"/>
  <c r="AD1309" i="1"/>
  <c r="AB556" i="1"/>
  <c r="AB1272" i="1"/>
  <c r="AD257" i="1"/>
  <c r="AB1204" i="1"/>
  <c r="AB771" i="1"/>
  <c r="AB258" i="1"/>
  <c r="AA1838" i="1"/>
  <c r="AB931" i="1"/>
  <c r="AB1351" i="1"/>
  <c r="AB860" i="1"/>
  <c r="AD1596" i="1"/>
  <c r="AD546" i="1"/>
  <c r="AD1442" i="1"/>
  <c r="AD1690" i="1"/>
  <c r="AD1716" i="1"/>
  <c r="AB1395" i="1"/>
  <c r="AD495" i="1"/>
  <c r="AD252" i="1"/>
  <c r="AD167" i="1"/>
  <c r="AB879" i="1"/>
  <c r="AD1767" i="1"/>
  <c r="AD1907" i="1"/>
  <c r="AB1614" i="1"/>
  <c r="AB494" i="1"/>
  <c r="AB1503" i="1"/>
  <c r="AB205" i="1"/>
  <c r="AB102" i="1"/>
  <c r="AB1347" i="1"/>
  <c r="AB164" i="1"/>
  <c r="AD351" i="1"/>
  <c r="AB1712" i="1"/>
  <c r="AD1261" i="1"/>
  <c r="AB1783" i="1"/>
  <c r="AD1015" i="1"/>
  <c r="AD1915" i="1"/>
  <c r="AD358" i="1"/>
  <c r="AB754" i="1"/>
  <c r="AB1711" i="1"/>
  <c r="AB1317" i="1"/>
  <c r="AD1835" i="1"/>
  <c r="AB947" i="1"/>
  <c r="AA483" i="1"/>
  <c r="AD1831" i="1"/>
  <c r="AB1179" i="1"/>
  <c r="AD1090" i="1"/>
  <c r="AD301" i="1"/>
  <c r="AD243" i="1"/>
  <c r="AB1973" i="1"/>
  <c r="AB246" i="1"/>
  <c r="AB281" i="1"/>
  <c r="AB509" i="1"/>
  <c r="AB749" i="1"/>
  <c r="AA1883" i="1"/>
  <c r="AA1049" i="1"/>
  <c r="AB791" i="1"/>
  <c r="AD1348" i="1"/>
  <c r="AB1403" i="1"/>
  <c r="AB1303" i="1"/>
  <c r="AB1102" i="1"/>
  <c r="AD1837" i="1"/>
  <c r="AB737" i="1"/>
  <c r="AB214" i="1"/>
  <c r="AD1204" i="1"/>
  <c r="AD369" i="1"/>
  <c r="AB1691" i="1"/>
  <c r="AB1287" i="1"/>
  <c r="AD782" i="1"/>
  <c r="AB395" i="1"/>
  <c r="AB1049" i="1"/>
  <c r="AA1879" i="1"/>
  <c r="AB1373" i="1"/>
  <c r="AD678" i="1"/>
  <c r="AB852" i="1"/>
  <c r="AD344" i="1"/>
  <c r="AB358" i="1"/>
  <c r="AD1242" i="1"/>
  <c r="AB1498" i="1"/>
  <c r="AB184" i="1"/>
  <c r="AD847" i="1"/>
  <c r="AA1508" i="1"/>
  <c r="AB1588" i="1"/>
  <c r="AB1868" i="1"/>
  <c r="AA1786" i="1"/>
  <c r="AA1467" i="1"/>
  <c r="AD1172" i="1"/>
  <c r="AA1247" i="1"/>
  <c r="AD1247" i="1" s="1"/>
  <c r="AD1940" i="1"/>
  <c r="AD1704" i="1"/>
  <c r="AD1020" i="1"/>
  <c r="AB1794" i="1"/>
  <c r="AB1471" i="1"/>
  <c r="AB867" i="1"/>
  <c r="AD419" i="1"/>
  <c r="AB438" i="1"/>
  <c r="AD474" i="1"/>
  <c r="AB273" i="1"/>
  <c r="AD686" i="1"/>
  <c r="AA682" i="1"/>
  <c r="AB682" i="1" s="1"/>
  <c r="AD1585" i="1"/>
  <c r="AA94" i="1"/>
  <c r="AB1452" i="1"/>
  <c r="AB725" i="1"/>
  <c r="AB667" i="1"/>
  <c r="AD1953" i="1"/>
  <c r="AD1329" i="1"/>
  <c r="AB1356" i="1"/>
  <c r="AB462" i="1"/>
  <c r="AA1126" i="1"/>
  <c r="AB1276" i="1"/>
  <c r="AB1609" i="1"/>
  <c r="AB302" i="1"/>
  <c r="AB587" i="1"/>
  <c r="AD206" i="1"/>
  <c r="AA1606" i="1"/>
  <c r="AB1606" i="1" s="1"/>
  <c r="AD1395" i="1"/>
  <c r="AD1022" i="1"/>
  <c r="AB623" i="1"/>
  <c r="AB458" i="1"/>
  <c r="AB748" i="1"/>
  <c r="AD1240" i="1"/>
  <c r="AB549" i="1"/>
  <c r="AB454" i="1"/>
  <c r="AB489" i="1"/>
  <c r="AD120" i="1"/>
  <c r="AD455" i="1"/>
  <c r="AB1698" i="1"/>
  <c r="AB498" i="1"/>
  <c r="AA171" i="1"/>
  <c r="AD1340" i="1"/>
  <c r="AA407" i="1"/>
  <c r="AB1096" i="1"/>
  <c r="AB1810" i="1"/>
  <c r="AD1951" i="1"/>
  <c r="AB1025" i="1"/>
  <c r="AA922" i="1"/>
  <c r="AB1203" i="1"/>
  <c r="AA98" i="1"/>
  <c r="AB1851" i="1"/>
  <c r="AB1995" i="1"/>
  <c r="AD268" i="1"/>
  <c r="AD512" i="1"/>
  <c r="AD1469" i="1"/>
  <c r="AB1111" i="1"/>
  <c r="AD1146" i="1"/>
  <c r="AB109" i="1"/>
  <c r="AD1116" i="1"/>
  <c r="AD1087" i="1"/>
  <c r="AB1184" i="1"/>
  <c r="AD922" i="1"/>
  <c r="AB1667" i="1"/>
  <c r="AD340" i="1"/>
  <c r="AB971" i="1"/>
  <c r="AB1578" i="1"/>
  <c r="AB1528" i="1"/>
  <c r="AD1942" i="1"/>
  <c r="AD123" i="1"/>
  <c r="AD1143" i="1"/>
  <c r="AA1929" i="1"/>
  <c r="AD682" i="1"/>
  <c r="AB187" i="1"/>
  <c r="AB434" i="1"/>
  <c r="AB1854" i="1"/>
  <c r="AD280" i="1"/>
  <c r="AB814" i="1"/>
  <c r="AB1542" i="1"/>
  <c r="AD1336" i="1"/>
  <c r="AB159" i="1"/>
  <c r="AD1383" i="1"/>
  <c r="AB1876" i="1"/>
  <c r="AB1946" i="1"/>
  <c r="AB127" i="1"/>
  <c r="AD668" i="1"/>
  <c r="AD450" i="1"/>
  <c r="AD760" i="1"/>
  <c r="AB1985" i="1"/>
  <c r="AD1554" i="1"/>
  <c r="AD1897" i="1"/>
  <c r="AD1036" i="1"/>
  <c r="AB406" i="1"/>
  <c r="AD261" i="1"/>
  <c r="AD1503" i="1"/>
  <c r="AD1638" i="1"/>
  <c r="AB1872" i="1"/>
  <c r="AB1864" i="1"/>
  <c r="AB592" i="1"/>
  <c r="AA1647" i="1"/>
  <c r="AA352" i="1"/>
  <c r="AB1759" i="1"/>
  <c r="AD1917" i="1"/>
  <c r="AD1298" i="1"/>
  <c r="AD1380" i="1"/>
  <c r="AD139" i="1"/>
  <c r="AB1230" i="1"/>
  <c r="AA412" i="1"/>
  <c r="AB1227" i="1"/>
  <c r="AB1925" i="1"/>
  <c r="AD1672" i="1"/>
  <c r="AD1040" i="1"/>
  <c r="AB1222" i="1"/>
  <c r="AA746" i="1"/>
  <c r="AA1983" i="1"/>
  <c r="AB692" i="1"/>
  <c r="AB368" i="1"/>
  <c r="AA431" i="1"/>
  <c r="AD1063" i="1"/>
  <c r="AB1825" i="1"/>
  <c r="AD543" i="1"/>
  <c r="AB1789" i="1"/>
  <c r="AD702" i="1"/>
  <c r="AB327" i="1"/>
  <c r="AB213" i="1"/>
  <c r="AB567" i="1"/>
  <c r="AB516" i="1"/>
  <c r="AB1845" i="1"/>
  <c r="AD1783" i="1"/>
  <c r="AD403" i="1"/>
  <c r="AB683" i="1"/>
  <c r="AB693" i="1"/>
  <c r="AD1491" i="1"/>
  <c r="AB108" i="1"/>
  <c r="AB884" i="1"/>
  <c r="AD209" i="1"/>
  <c r="AB1300" i="1"/>
  <c r="AD1521" i="1"/>
  <c r="AD712" i="1"/>
  <c r="AB614" i="1"/>
  <c r="AA959" i="1"/>
  <c r="AA436" i="1"/>
  <c r="AD436" i="1" s="1"/>
  <c r="AD1902" i="1"/>
  <c r="AD779" i="1"/>
  <c r="AB939" i="1"/>
  <c r="AB830" i="1"/>
  <c r="AB1936" i="1"/>
  <c r="AD1382" i="1"/>
  <c r="AD1325" i="1"/>
  <c r="AD1464" i="1"/>
  <c r="AB719" i="1"/>
  <c r="AD1320" i="1"/>
  <c r="AB987" i="1"/>
  <c r="AA1455" i="1"/>
  <c r="AB208" i="1"/>
  <c r="AD1538" i="1"/>
  <c r="AB1952" i="1"/>
  <c r="AB788" i="1"/>
  <c r="AD976" i="1"/>
  <c r="AA1095" i="1"/>
  <c r="AB959" i="1"/>
  <c r="AB1983" i="1"/>
  <c r="AB995" i="1"/>
  <c r="AB104" i="1"/>
  <c r="AD607" i="1"/>
  <c r="AB1750" i="1"/>
  <c r="AB1953" i="1"/>
  <c r="AB1813" i="1"/>
  <c r="AB713" i="1"/>
  <c r="AB1251" i="1"/>
  <c r="AB1866" i="1"/>
  <c r="AB1565" i="1"/>
  <c r="AB1684" i="1"/>
  <c r="AD1141" i="1"/>
  <c r="AB593" i="1"/>
  <c r="AD1904" i="1"/>
  <c r="AD544" i="1"/>
  <c r="AB1386" i="1"/>
  <c r="AD1613" i="1"/>
  <c r="AD314" i="1"/>
  <c r="AB1280" i="1"/>
  <c r="AB601" i="1"/>
  <c r="AD329" i="1"/>
  <c r="AD1236" i="1"/>
  <c r="AB222" i="1"/>
  <c r="AB622" i="1"/>
  <c r="AD1819" i="1"/>
  <c r="AD1592" i="1"/>
  <c r="AB1885" i="1"/>
  <c r="AB107" i="1"/>
  <c r="AB198" i="1"/>
  <c r="AD366" i="1"/>
  <c r="AB1411" i="1"/>
  <c r="AD1497" i="1"/>
  <c r="AB1532" i="1"/>
  <c r="AD872" i="1"/>
  <c r="AB1934" i="1"/>
  <c r="AB1155" i="1"/>
  <c r="AB1270" i="1"/>
  <c r="AD1707" i="1"/>
  <c r="AB1095" i="1"/>
  <c r="AB315" i="1"/>
  <c r="AD1877" i="1"/>
  <c r="AD1324" i="1"/>
  <c r="AB1703" i="1"/>
  <c r="AD695" i="1"/>
  <c r="AB789" i="1"/>
  <c r="AD795" i="1"/>
  <c r="AB717" i="1"/>
  <c r="AD588" i="1"/>
  <c r="AB244" i="1"/>
  <c r="AB1534" i="1"/>
  <c r="AB949" i="1"/>
  <c r="AD1906" i="1"/>
  <c r="AD1608" i="1"/>
  <c r="AD727" i="1"/>
  <c r="AB1440" i="1"/>
  <c r="AB911" i="1"/>
  <c r="AB1852" i="1"/>
  <c r="AD1788" i="1"/>
  <c r="AD479" i="1"/>
  <c r="AB1201" i="1"/>
  <c r="AB571" i="1"/>
  <c r="AD1756" i="1"/>
  <c r="AD896" i="1"/>
  <c r="AD1479" i="1"/>
  <c r="AB1195" i="1"/>
  <c r="AB687" i="1"/>
  <c r="AB291" i="1"/>
  <c r="AB134" i="1"/>
  <c r="AD1679" i="1"/>
  <c r="AA1156" i="1"/>
  <c r="AB734" i="1"/>
  <c r="AD915" i="1"/>
  <c r="AB476" i="1"/>
  <c r="AB827" i="1"/>
  <c r="AB845" i="1"/>
  <c r="P5" i="1"/>
  <c r="AD1874" i="1"/>
  <c r="AD516" i="1"/>
  <c r="AA1541" i="1"/>
  <c r="AD524" i="1"/>
  <c r="AD1007" i="1"/>
  <c r="AB463" i="1"/>
  <c r="AB896" i="1"/>
  <c r="AB388" i="1"/>
  <c r="AD178" i="1"/>
  <c r="AB118" i="1"/>
  <c r="AB422" i="1"/>
  <c r="AB876" i="1"/>
  <c r="AD1774" i="1"/>
  <c r="AB251" i="1"/>
  <c r="AB145" i="1"/>
  <c r="AB775" i="1"/>
  <c r="AD1409" i="1"/>
  <c r="AB1299" i="1"/>
  <c r="AB1764" i="1"/>
  <c r="AD1018" i="1"/>
  <c r="AD1112" i="1"/>
  <c r="AD1623" i="1"/>
  <c r="AB215" i="1"/>
  <c r="AB477" i="1"/>
  <c r="AD907" i="1"/>
  <c r="AB1357" i="1"/>
  <c r="AD1080" i="1"/>
  <c r="AB1267" i="1"/>
  <c r="AB1245" i="1"/>
  <c r="AB1254" i="1"/>
  <c r="AA1543" i="1"/>
  <c r="AD1103" i="1"/>
  <c r="AB166" i="1"/>
  <c r="AB493" i="1"/>
  <c r="AB170" i="1"/>
  <c r="AD587" i="1"/>
  <c r="AA816" i="1"/>
  <c r="AB632" i="1"/>
  <c r="AB1502" i="1"/>
  <c r="AD880" i="1"/>
  <c r="AD1241" i="1"/>
  <c r="AD1620" i="1"/>
  <c r="AB699" i="1"/>
  <c r="AD1358" i="1"/>
  <c r="AD1346" i="1"/>
  <c r="AD81" i="1"/>
  <c r="AA1648" i="1"/>
  <c r="AB1891" i="1"/>
  <c r="AB1545" i="1"/>
  <c r="AB224" i="1"/>
  <c r="AB849" i="1"/>
  <c r="AD264" i="1"/>
  <c r="AB1685" i="1"/>
  <c r="AB969" i="1"/>
  <c r="AB1269" i="1"/>
  <c r="AD510" i="1"/>
  <c r="AB1265" i="1"/>
  <c r="AD763" i="1"/>
  <c r="AD1777" i="1"/>
  <c r="AD1720" i="1"/>
  <c r="AB618" i="1"/>
  <c r="AA1751" i="1"/>
  <c r="AB313" i="1"/>
  <c r="AB946" i="1"/>
  <c r="AD1834" i="1"/>
  <c r="AB202" i="1"/>
  <c r="AD265" i="1"/>
  <c r="AD90" i="1"/>
  <c r="AB708" i="1"/>
  <c r="AA1668" i="1"/>
  <c r="AD1668" i="1" s="1"/>
  <c r="AB196" i="1"/>
  <c r="AB1909" i="1"/>
  <c r="AB535" i="1"/>
  <c r="AD416" i="1"/>
  <c r="AB1358" i="1"/>
  <c r="AB1243" i="1"/>
  <c r="AB636" i="1"/>
  <c r="AB1600" i="1"/>
  <c r="AB242" i="1"/>
  <c r="AD930" i="1"/>
  <c r="AA1754" i="1"/>
  <c r="AB1714" i="1"/>
  <c r="AD1200" i="1"/>
  <c r="AD1085" i="1"/>
  <c r="AD613" i="1"/>
  <c r="AB634" i="1"/>
  <c r="AB1177" i="1"/>
  <c r="AB89" i="1"/>
  <c r="AB1630" i="1"/>
  <c r="AD792" i="1"/>
  <c r="AD1890" i="1"/>
  <c r="AD1728" i="1"/>
  <c r="AD1540" i="1"/>
  <c r="AB1418" i="1"/>
  <c r="AD1341" i="1"/>
  <c r="AD412" i="1"/>
  <c r="AD1532" i="1"/>
  <c r="AB992" i="1"/>
  <c r="AD417" i="1"/>
  <c r="AD942" i="1"/>
  <c r="AB1599" i="1"/>
  <c r="AB364" i="1"/>
  <c r="AB1634" i="1"/>
  <c r="AB644" i="1"/>
  <c r="AB1676" i="1"/>
  <c r="AB260" i="1"/>
  <c r="AA1327" i="1"/>
  <c r="AD373" i="1"/>
  <c r="AD1579" i="1"/>
  <c r="AA1406" i="1"/>
  <c r="AD1406" i="1" s="1"/>
  <c r="AA625" i="1"/>
  <c r="AB1098" i="1"/>
  <c r="AA2006" i="1"/>
  <c r="AB2004" i="1"/>
  <c r="AD1850" i="1"/>
  <c r="AD1681" i="1"/>
  <c r="AD1482" i="1"/>
  <c r="AD1104" i="1"/>
  <c r="AD121" i="1"/>
  <c r="AD754" i="1"/>
  <c r="AA1233" i="1"/>
  <c r="AD1493" i="1"/>
  <c r="AB1464" i="1"/>
  <c r="AD250" i="1"/>
  <c r="AB536" i="1"/>
  <c r="AB1327" i="1"/>
  <c r="AD1470" i="1"/>
  <c r="AD592" i="1"/>
  <c r="AD1218" i="1"/>
  <c r="AB586" i="1"/>
  <c r="AD1004" i="1"/>
  <c r="AB128" i="1"/>
  <c r="AD1030" i="1"/>
  <c r="AD639" i="1"/>
  <c r="AB731" i="1"/>
  <c r="AD1583" i="1"/>
  <c r="AD778" i="1"/>
  <c r="AD324" i="1"/>
  <c r="AA963" i="1"/>
  <c r="AD1190" i="1"/>
  <c r="AD110" i="1"/>
  <c r="AD1861" i="1"/>
  <c r="AA1002" i="1"/>
  <c r="AB1002" i="1" s="1"/>
  <c r="AB1819" i="1"/>
  <c r="AB1293" i="1"/>
  <c r="AD1402" i="1"/>
  <c r="AB2010" i="1"/>
  <c r="AB1801" i="1"/>
  <c r="AB1905" i="1"/>
  <c r="AD1473" i="1"/>
  <c r="AB138" i="1"/>
  <c r="AD1689" i="1"/>
  <c r="AD769" i="1"/>
  <c r="AB451" i="1"/>
  <c r="AD630" i="1"/>
  <c r="AB306" i="1"/>
  <c r="AD1403" i="1"/>
  <c r="AB993" i="1"/>
  <c r="AB1531" i="1"/>
  <c r="AD1187" i="1"/>
  <c r="AD1268" i="1"/>
  <c r="AB1673" i="1"/>
  <c r="AB641" i="1"/>
  <c r="AB1765" i="1"/>
  <c r="AD91" i="1"/>
  <c r="AD279" i="1"/>
  <c r="AD207" i="1"/>
  <c r="AD1947" i="1"/>
  <c r="AD993" i="1"/>
  <c r="AB1398" i="1"/>
  <c r="AD983" i="1"/>
  <c r="AD221" i="1"/>
  <c r="AB415" i="1"/>
  <c r="AB1569" i="1"/>
  <c r="AD226" i="1"/>
  <c r="AB1419" i="1"/>
  <c r="AD1750" i="1"/>
  <c r="AD1556" i="1"/>
  <c r="AD1485" i="1"/>
  <c r="AB1910" i="1"/>
  <c r="AD535" i="1"/>
  <c r="AB1153" i="1"/>
  <c r="AB1613" i="1"/>
  <c r="AB1027" i="1"/>
  <c r="AB200" i="1"/>
  <c r="AD105" i="1"/>
  <c r="AD1418" i="1"/>
  <c r="AB792" i="1"/>
  <c r="AD522" i="1"/>
  <c r="AB385" i="1"/>
  <c r="AD1952" i="1"/>
  <c r="AA478" i="1"/>
  <c r="AD195" i="1"/>
  <c r="AB157" i="1"/>
  <c r="AB1814" i="1"/>
  <c r="AD648" i="1"/>
  <c r="AD834" i="1"/>
  <c r="AB1922" i="1"/>
  <c r="AD1936" i="1"/>
  <c r="AD242" i="1"/>
  <c r="AB1125" i="1"/>
  <c r="AD1476" i="1"/>
  <c r="AB1321" i="1"/>
  <c r="AA724" i="1"/>
  <c r="AB387" i="1"/>
  <c r="AB1887" i="1"/>
  <c r="AD952" i="1"/>
  <c r="AD406" i="1"/>
  <c r="AB1390" i="1"/>
  <c r="AB1686" i="1"/>
  <c r="AD1880" i="1"/>
  <c r="AB161" i="1"/>
  <c r="AB471" i="1"/>
  <c r="AB1412" i="1"/>
  <c r="AD618" i="1"/>
  <c r="AB1118" i="1"/>
  <c r="AA1504" i="1"/>
  <c r="AD1243" i="1"/>
  <c r="AB1011" i="1"/>
  <c r="AD541" i="1"/>
  <c r="AD547" i="1"/>
  <c r="AB799" i="1"/>
  <c r="AD1098" i="1"/>
  <c r="AD1631" i="1"/>
  <c r="AB728" i="1"/>
  <c r="AB274" i="1"/>
  <c r="AA1981" i="1"/>
  <c r="AB203" i="1"/>
  <c r="AB676" i="1"/>
  <c r="AB750" i="1"/>
  <c r="AD236" i="1"/>
  <c r="AD1198" i="1"/>
  <c r="AD1197" i="1"/>
  <c r="AB1671" i="1"/>
  <c r="AD999" i="1"/>
  <c r="AA142" i="1"/>
  <c r="AD1851" i="1"/>
  <c r="AD1866" i="1"/>
  <c r="AD1600" i="1"/>
  <c r="AB798" i="1"/>
  <c r="AD1928" i="1"/>
  <c r="AB1103" i="1"/>
  <c r="AB416" i="1"/>
  <c r="AB1828" i="1"/>
  <c r="AB1085" i="1"/>
  <c r="AB318" i="1"/>
  <c r="AB1683" i="1"/>
  <c r="AB1490" i="1"/>
  <c r="AB426" i="1"/>
  <c r="AD1102" i="1"/>
  <c r="AB1128" i="1"/>
  <c r="AA1848" i="1"/>
  <c r="AB1082" i="1"/>
  <c r="AB147" i="1"/>
  <c r="AD230" i="1"/>
  <c r="AB746" i="1"/>
  <c r="AA1253" i="1"/>
  <c r="AD1282" i="1"/>
  <c r="AA472" i="1"/>
  <c r="AB503" i="1"/>
  <c r="AB964" i="1"/>
  <c r="AD528" i="1"/>
  <c r="AB833" i="1"/>
  <c r="AA1527" i="1"/>
  <c r="AB1527" i="1" s="1"/>
  <c r="AD1070" i="1"/>
  <c r="AD565" i="1"/>
  <c r="AD1989" i="1"/>
  <c r="AB1917" i="1"/>
  <c r="AB927" i="1"/>
  <c r="AD694" i="1"/>
  <c r="AD1829" i="1"/>
  <c r="AB1454" i="1"/>
  <c r="AB1439" i="1"/>
  <c r="AB627" i="1"/>
  <c r="AB698" i="1"/>
  <c r="AD146" i="1"/>
  <c r="AD837" i="1"/>
  <c r="AB1361" i="1"/>
  <c r="AD674" i="1"/>
  <c r="AB319" i="1"/>
  <c r="AB1312" i="1"/>
  <c r="AB1644" i="1"/>
  <c r="AD595" i="1"/>
  <c r="AB874" i="1"/>
  <c r="AD1484" i="1"/>
  <c r="AD611" i="1"/>
  <c r="AB784" i="1"/>
  <c r="AB1076" i="1"/>
  <c r="AD1392" i="1"/>
  <c r="AD1016" i="1"/>
  <c r="AD350" i="1"/>
  <c r="AB1012" i="1"/>
  <c r="AD1995" i="1"/>
  <c r="AB1804" i="1"/>
  <c r="AD1723" i="1"/>
  <c r="AB209" i="1"/>
  <c r="AD705" i="1"/>
  <c r="AB878" i="1"/>
  <c r="AD122" i="1"/>
  <c r="AB1903" i="1"/>
  <c r="AB1173" i="1"/>
  <c r="AB1608" i="1"/>
  <c r="AD1578" i="1"/>
  <c r="AB1629" i="1"/>
  <c r="AB1139" i="1"/>
  <c r="AD1938" i="1"/>
  <c r="AD1321" i="1"/>
  <c r="AD1256" i="1"/>
  <c r="AB1343" i="1"/>
  <c r="AD138" i="1"/>
  <c r="AB1040" i="1"/>
  <c r="AD460" i="1"/>
  <c r="AB724" i="1"/>
  <c r="AD1525" i="1"/>
  <c r="AB237" i="1"/>
  <c r="AB212" i="1"/>
  <c r="AB839" i="1"/>
  <c r="AB129" i="1"/>
  <c r="AD1068" i="1"/>
  <c r="AD963" i="1"/>
  <c r="AA732" i="1"/>
  <c r="AB732" i="1" s="1"/>
  <c r="AB733" i="1"/>
  <c r="AA447" i="1"/>
  <c r="AB1259" i="1"/>
  <c r="AD514" i="1"/>
  <c r="AD1674" i="1"/>
  <c r="AD609" i="1"/>
  <c r="AD1132" i="1"/>
  <c r="AB1145" i="1"/>
  <c r="AB221" i="1"/>
  <c r="AB915" i="1"/>
  <c r="AD615" i="1"/>
  <c r="AD886" i="1"/>
  <c r="AD864" i="1"/>
  <c r="AD904" i="1"/>
  <c r="AD635" i="1"/>
  <c r="AB343" i="1"/>
  <c r="AD424" i="1"/>
  <c r="AB1790" i="1"/>
  <c r="AB1591" i="1"/>
  <c r="AD1978" i="1"/>
  <c r="AD582" i="1"/>
  <c r="AD1294" i="1"/>
  <c r="AD1972" i="1"/>
  <c r="AD1864" i="1"/>
  <c r="AD298" i="1"/>
  <c r="AB1019" i="1"/>
  <c r="AD785" i="1"/>
  <c r="AB1323" i="1"/>
  <c r="AD1918" i="1"/>
  <c r="AB314" i="1"/>
  <c r="AB850" i="1"/>
  <c r="AD1302" i="1"/>
  <c r="AD1213" i="1"/>
  <c r="AB1277" i="1"/>
  <c r="AD1921" i="1"/>
  <c r="AA1159" i="1"/>
  <c r="AD1983" i="1"/>
  <c r="AB514" i="1"/>
  <c r="D8" i="1"/>
  <c r="AA794" i="1"/>
  <c r="AD100" i="1"/>
  <c r="AD764" i="1"/>
  <c r="AD1688" i="1"/>
  <c r="AD203" i="1"/>
  <c r="AD1054" i="1"/>
  <c r="AB1637" i="1"/>
  <c r="AB180" i="1"/>
  <c r="AD1516" i="1"/>
  <c r="AB2011" i="1"/>
  <c r="AB762" i="1"/>
  <c r="AB740" i="1"/>
  <c r="AD610" i="1"/>
  <c r="AB1540" i="1"/>
  <c r="AB1122" i="1"/>
  <c r="AD1785" i="1"/>
  <c r="AB1596" i="1"/>
  <c r="AD1536" i="1"/>
  <c r="AA468" i="1"/>
  <c r="AD1711" i="1"/>
  <c r="AA1567" i="1"/>
  <c r="AD1107" i="1"/>
  <c r="AD1237" i="1"/>
  <c r="AA1231" i="1"/>
  <c r="AB394" i="1"/>
  <c r="AD491" i="1"/>
  <c r="AB868" i="1"/>
  <c r="AB124" i="1"/>
  <c r="AD1878" i="1"/>
  <c r="AB1420" i="1"/>
  <c r="AB1045" i="1"/>
  <c r="AD903" i="1"/>
  <c r="AD957" i="1"/>
  <c r="AB764" i="1"/>
  <c r="AB1455" i="1"/>
  <c r="AB360" i="1"/>
  <c r="AD1377" i="1"/>
  <c r="AB897" i="1"/>
  <c r="AD537" i="1"/>
  <c r="AB1385" i="1"/>
  <c r="AA1028" i="1"/>
  <c r="AD1128" i="1"/>
  <c r="AA294" i="1"/>
  <c r="AB690" i="1"/>
  <c r="AD1770" i="1"/>
  <c r="AB873" i="1"/>
  <c r="AD991" i="1"/>
  <c r="AD1492" i="1"/>
  <c r="AD1011" i="1"/>
  <c r="AB570" i="1"/>
  <c r="AB573" i="1"/>
  <c r="AD1949" i="1"/>
  <c r="AD1889" i="1"/>
  <c r="AB427" i="1"/>
  <c r="AD1765" i="1"/>
  <c r="AD1841" i="1"/>
  <c r="AD1206" i="1"/>
  <c r="AD1520" i="1"/>
  <c r="AD853" i="1"/>
  <c r="AD1700" i="1"/>
  <c r="AD1276" i="1"/>
  <c r="AB1574" i="1"/>
  <c r="AB688" i="1"/>
  <c r="AB1414" i="1"/>
  <c r="AB715" i="1"/>
  <c r="AB1710" i="1"/>
  <c r="AD1110" i="1"/>
  <c r="AB548" i="1"/>
  <c r="AD413" i="1"/>
  <c r="AD1899" i="1"/>
  <c r="AD1954" i="1"/>
  <c r="AB448" i="1"/>
  <c r="AD1265" i="1"/>
  <c r="AD1471" i="1"/>
  <c r="AB178" i="1"/>
  <c r="AB330" i="1"/>
  <c r="AD899" i="1"/>
  <c r="AD1429" i="1"/>
  <c r="AD616" i="1"/>
  <c r="AB1248" i="1"/>
  <c r="AD1713" i="1"/>
  <c r="AA2007" i="1"/>
  <c r="AD2007" i="1" s="1"/>
  <c r="AD1238" i="1"/>
  <c r="AB1799" i="1"/>
  <c r="AB1821" i="1"/>
  <c r="AB238" i="1"/>
  <c r="AD114" i="1"/>
  <c r="AB998" i="1"/>
  <c r="AB1808" i="1"/>
  <c r="AB1249" i="1"/>
  <c r="AA888" i="1"/>
  <c r="AB1090" i="1"/>
  <c r="AA817" i="1"/>
  <c r="AD1739" i="1"/>
  <c r="AD423" i="1"/>
  <c r="AD470" i="1"/>
  <c r="AA1747" i="1"/>
  <c r="AB1747" i="1" s="1"/>
  <c r="AB1847" i="1"/>
  <c r="AD176" i="1"/>
  <c r="AD449" i="1"/>
  <c r="AD631" i="1"/>
  <c r="AA1352" i="1"/>
  <c r="AD571" i="1"/>
  <c r="AD1192" i="1"/>
  <c r="AD118" i="1"/>
  <c r="AD1803" i="1"/>
  <c r="AD1802" i="1"/>
  <c r="AD1234" i="1"/>
  <c r="AD684" i="1"/>
  <c r="AB953" i="1"/>
  <c r="AB113" i="1"/>
  <c r="AD1670" i="1"/>
  <c r="AB1438" i="1"/>
  <c r="AD153" i="1"/>
  <c r="AA185" i="1"/>
  <c r="AB185" i="1" s="1"/>
  <c r="AA1900" i="1"/>
  <c r="AB1238" i="1"/>
  <c r="AD621" i="1"/>
  <c r="AB311" i="1"/>
  <c r="AD1698" i="1"/>
  <c r="AD939" i="1"/>
  <c r="AD647" i="1"/>
  <c r="AB1595" i="1"/>
  <c r="AB1914" i="1"/>
  <c r="AA1775" i="1"/>
  <c r="AD1775" i="1" s="1"/>
  <c r="AD1849" i="1"/>
  <c r="AD1072" i="1"/>
  <c r="AD222" i="1"/>
  <c r="AB1957" i="1"/>
  <c r="AB917" i="1"/>
  <c r="AD1981" i="1"/>
  <c r="AD736" i="1"/>
  <c r="AB114" i="1"/>
  <c r="AB1369" i="1"/>
  <c r="AB1942" i="1"/>
  <c r="AB1410" i="1"/>
  <c r="AA117" i="1"/>
  <c r="AD311" i="1"/>
  <c r="AD1969" i="1"/>
  <c r="AD392" i="1"/>
  <c r="AD1695" i="1"/>
  <c r="AA753" i="1"/>
  <c r="AB1237" i="1"/>
  <c r="AD215" i="1"/>
  <c r="AD693" i="1"/>
  <c r="AB1460" i="1"/>
  <c r="AB765" i="1"/>
  <c r="AB1298" i="1"/>
  <c r="AB834" i="1"/>
  <c r="AB1143" i="1"/>
  <c r="AB1894" i="1"/>
  <c r="AD1795" i="1"/>
  <c r="AB474" i="1"/>
  <c r="AB1696" i="1"/>
  <c r="AB1383" i="1"/>
  <c r="AB1883" i="1"/>
  <c r="AD1013" i="1"/>
  <c r="AB557" i="1"/>
  <c r="AD913" i="1"/>
  <c r="AB531" i="1"/>
  <c r="AB432" i="1"/>
  <c r="AB525" i="1"/>
  <c r="AD1048" i="1"/>
  <c r="AB308" i="1"/>
  <c r="AB582" i="1"/>
  <c r="AD1292" i="1"/>
  <c r="AB1901" i="1"/>
  <c r="AB1494" i="1"/>
  <c r="AB1185" i="1"/>
  <c r="AD434" i="1"/>
  <c r="AD692" i="1"/>
  <c r="AD814" i="1"/>
  <c r="AD941" i="1"/>
  <c r="AB484" i="1"/>
  <c r="AD1025" i="1"/>
  <c r="AA921" i="1"/>
  <c r="AD553" i="1"/>
  <c r="AD490" i="1"/>
  <c r="AD1344" i="1"/>
  <c r="AD197" i="1"/>
  <c r="AD1706" i="1"/>
  <c r="AD1251" i="1"/>
  <c r="AD76" i="1"/>
  <c r="AA1724" i="1"/>
  <c r="AB1513" i="1"/>
  <c r="AA1209" i="1"/>
  <c r="AB1209" i="1" s="1"/>
  <c r="AB168" i="1"/>
  <c r="AB1792" i="1"/>
  <c r="AD189" i="1"/>
  <c r="AD884" i="1"/>
  <c r="AA486" i="1"/>
  <c r="AA1643" i="1"/>
  <c r="AD714" i="1"/>
  <c r="AB1221" i="1"/>
  <c r="AB1824" i="1"/>
  <c r="AB1621" i="1"/>
  <c r="AB228" i="1"/>
  <c r="AB1115" i="1"/>
  <c r="AB413" i="1"/>
  <c r="AD1082" i="1"/>
  <c r="AD305" i="1"/>
  <c r="AD917" i="1"/>
  <c r="AD453" i="1"/>
  <c r="AB1110" i="1"/>
  <c r="AB543" i="1"/>
  <c r="AD901" i="1"/>
  <c r="AB1302" i="1"/>
  <c r="AA997" i="1"/>
  <c r="AD1263" i="1"/>
  <c r="AD1486" i="1"/>
  <c r="AD1414" i="1"/>
  <c r="AD1633" i="1"/>
  <c r="AB1232" i="1"/>
  <c r="AA951" i="1"/>
  <c r="AB951" i="1" s="1"/>
  <c r="AA263" i="1"/>
  <c r="AD263" i="1" s="1"/>
  <c r="AB1136" i="1"/>
  <c r="AD920" i="1"/>
  <c r="AD1757" i="1"/>
  <c r="AB1538" i="1"/>
  <c r="AD253" i="1"/>
  <c r="AD1356" i="1"/>
  <c r="AB1655" i="1"/>
  <c r="AA1378" i="1"/>
  <c r="AD1378" i="1" s="1"/>
  <c r="AD1131" i="1"/>
  <c r="AD1290" i="1"/>
  <c r="AB229" i="1"/>
  <c r="AB301" i="1"/>
  <c r="AA738" i="1"/>
  <c r="AD738" i="1" s="1"/>
  <c r="AD170" i="1"/>
  <c r="AD461" i="1"/>
  <c r="AB452" i="1"/>
  <c r="AB1728" i="1"/>
  <c r="AD1310" i="1"/>
  <c r="AB711" i="1"/>
  <c r="AD1673" i="1"/>
  <c r="AD861" i="1"/>
  <c r="AD509" i="1"/>
  <c r="AB1086" i="1"/>
  <c r="AB523" i="1"/>
  <c r="AD1389" i="1"/>
  <c r="AB1863" i="1"/>
  <c r="AA1100" i="1"/>
  <c r="AD1100" i="1" s="1"/>
  <c r="AB126" i="1"/>
  <c r="AD626" i="1"/>
  <c r="AB346" i="1"/>
  <c r="AB580" i="1"/>
  <c r="AD759" i="1"/>
  <c r="AA982" i="1"/>
  <c r="AA855" i="1"/>
  <c r="AD1826" i="1"/>
  <c r="AB520" i="1"/>
  <c r="AB1882" i="1"/>
  <c r="AB80" i="1"/>
  <c r="AD786" i="1"/>
  <c r="AD161" i="1"/>
  <c r="AD1229" i="1"/>
  <c r="AB409" i="1"/>
  <c r="AD1064" i="1"/>
  <c r="AD2010" i="1"/>
  <c r="AD1445" i="1"/>
  <c r="AB1174" i="1"/>
  <c r="AB1242" i="1"/>
  <c r="AD1597" i="1"/>
  <c r="AD1645" i="1"/>
  <c r="AA1636" i="1"/>
  <c r="AD1636" i="1" s="1"/>
  <c r="AD1245" i="1"/>
  <c r="AD1468" i="1"/>
  <c r="AB1796" i="1"/>
  <c r="AD1997" i="1"/>
  <c r="AB485" i="1"/>
  <c r="AD1435" i="1"/>
  <c r="AB1474" i="1"/>
  <c r="AD1209" i="1"/>
  <c r="AB1055" i="1"/>
  <c r="AD832" i="1"/>
  <c r="AB553" i="1"/>
  <c r="AA819" i="1"/>
  <c r="AD2003" i="1"/>
  <c r="AD119" i="1"/>
  <c r="AD1784" i="1"/>
  <c r="AB1791" i="1"/>
  <c r="AD1752" i="1"/>
  <c r="AB935" i="1"/>
  <c r="AD1232" i="1"/>
  <c r="AB807" i="1"/>
  <c r="AD1818" i="1"/>
  <c r="AB328" i="1"/>
  <c r="AD1454" i="1"/>
  <c r="AD313" i="1"/>
  <c r="AD601" i="1"/>
  <c r="AD531" i="1"/>
  <c r="AD1817" i="1"/>
  <c r="AD285" i="1"/>
  <c r="AD1542" i="1"/>
  <c r="AB367" i="1"/>
  <c r="AD1399" i="1"/>
  <c r="AB1205" i="1"/>
  <c r="AD563" i="1"/>
  <c r="AD844" i="1"/>
  <c r="AB1817" i="1"/>
  <c r="AB1562" i="1"/>
  <c r="AD1444" i="1"/>
  <c r="AB887" i="1"/>
  <c r="AD1364" i="1"/>
  <c r="AD1042" i="1"/>
  <c r="AD126" i="1"/>
  <c r="AB1370" i="1"/>
  <c r="AD220" i="1"/>
  <c r="AD954" i="1"/>
  <c r="AD1244" i="1"/>
  <c r="AD83" i="1"/>
  <c r="AD732" i="1"/>
  <c r="AD171" i="1"/>
  <c r="AB1064" i="1"/>
  <c r="AD895" i="1"/>
  <c r="AB1213" i="1"/>
  <c r="AB1180" i="1"/>
  <c r="AB424" i="1"/>
  <c r="AD1616" i="1"/>
  <c r="AB546" i="1"/>
  <c r="AD817" i="1"/>
  <c r="G2" i="1"/>
  <c r="AD108" i="1"/>
  <c r="AB437" i="1"/>
  <c r="AB349" i="1"/>
  <c r="AD1568" i="1"/>
  <c r="AB903" i="1"/>
  <c r="AD949" i="1"/>
  <c r="AD1262" i="1"/>
  <c r="AB379" i="1"/>
  <c r="AB862" i="1"/>
  <c r="AB519" i="1"/>
  <c r="AB1774" i="1"/>
  <c r="AA645" i="1"/>
  <c r="AB645" i="1" s="1"/>
  <c r="AA1755" i="1"/>
  <c r="AA926" i="1"/>
  <c r="AD926" i="1" s="1"/>
  <c r="AB505" i="1"/>
  <c r="AD1531" i="1"/>
  <c r="AD633" i="1"/>
  <c r="AA267" i="1"/>
  <c r="AB267" i="1" s="1"/>
  <c r="AD511" i="1"/>
  <c r="AD477" i="1"/>
  <c r="AB656" i="1"/>
  <c r="AD443" i="1"/>
  <c r="AB419" i="1"/>
  <c r="AD796" i="1"/>
  <c r="AD889" i="1"/>
  <c r="AD1558" i="1"/>
  <c r="AB1832" i="1"/>
  <c r="AB453" i="1"/>
  <c r="AB1207" i="1"/>
  <c r="AD292" i="1"/>
  <c r="AD190" i="1"/>
  <c r="AD225" i="1"/>
  <c r="AD193" i="1"/>
  <c r="AB1626" i="1"/>
  <c r="AA1603" i="1"/>
  <c r="AD1271" i="1"/>
  <c r="AA650" i="1"/>
  <c r="AD1078" i="1"/>
  <c r="AD1801" i="1"/>
  <c r="AB1304" i="1"/>
  <c r="AB1529" i="1"/>
  <c r="AD1191" i="1"/>
  <c r="AD1052" i="1"/>
  <c r="AB912" i="1"/>
  <c r="AD286" i="1"/>
  <c r="AB1336" i="1"/>
  <c r="AD1746" i="1"/>
  <c r="AA1355" i="1"/>
  <c r="AD1355" i="1" s="1"/>
  <c r="AB1679" i="1"/>
  <c r="AD1553" i="1"/>
  <c r="AD452" i="1"/>
  <c r="AB640" i="1"/>
  <c r="AD339" i="1"/>
  <c r="AD929" i="1"/>
  <c r="AB1658" i="1"/>
  <c r="AB216" i="1"/>
  <c r="AD1800" i="1"/>
  <c r="AB1476" i="1"/>
  <c r="AD637" i="1"/>
  <c r="AD1642" i="1"/>
  <c r="AB352" i="1"/>
  <c r="AD1461" i="1"/>
  <c r="AD1887" i="1"/>
  <c r="AB684" i="1"/>
  <c r="AD464" i="1"/>
  <c r="AD299" i="1"/>
  <c r="AB1781" i="1"/>
  <c r="AB84" i="1"/>
  <c r="AD992" i="1"/>
  <c r="AB1949" i="1"/>
  <c r="AA1640" i="1"/>
  <c r="AD1640" i="1" s="1"/>
  <c r="AD1398" i="1"/>
  <c r="AD1149" i="1"/>
  <c r="AD254" i="1"/>
  <c r="AD1769" i="1"/>
  <c r="AD822" i="1"/>
  <c r="AA1066" i="1"/>
  <c r="AD164" i="1"/>
  <c r="AD1812" i="1"/>
  <c r="AB710" i="1"/>
  <c r="AB973" i="1"/>
  <c r="AD1201" i="1"/>
  <c r="AB1408" i="1"/>
  <c r="AB696" i="1"/>
  <c r="AB1170" i="1"/>
  <c r="AD973" i="1"/>
  <c r="AD371" i="1"/>
  <c r="AD815" i="1"/>
  <c r="AB1378" i="1"/>
  <c r="AB436" i="1"/>
  <c r="AD1722" i="1"/>
  <c r="AA966" i="1"/>
  <c r="AA1421" i="1"/>
  <c r="AB1421" i="1" s="1"/>
  <c r="AA726" i="1"/>
  <c r="AA218" i="1"/>
  <c r="AD363" i="1"/>
  <c r="AD1505" i="1"/>
  <c r="AD475" i="1"/>
  <c r="AD1611" i="1"/>
  <c r="AB1029" i="1"/>
  <c r="AB1841" i="1"/>
  <c r="AD1797" i="1"/>
  <c r="AD1854" i="1"/>
  <c r="AB466" i="1"/>
  <c r="AB150" i="1"/>
  <c r="AD1391" i="1"/>
  <c r="AB956" i="1"/>
  <c r="AB1130" i="1"/>
  <c r="AD1791" i="1"/>
  <c r="AD660" i="1"/>
  <c r="AD1574" i="1"/>
  <c r="AB1989" i="1"/>
  <c r="AD399" i="1"/>
  <c r="AD667" i="1"/>
  <c r="AA691" i="1"/>
  <c r="AB691" i="1" s="1"/>
  <c r="AD95" i="1"/>
  <c r="AD634" i="1"/>
  <c r="AD2008" i="1"/>
  <c r="AA1948" i="1"/>
  <c r="AB1948" i="1" s="1"/>
  <c r="AA972" i="1"/>
  <c r="AB1625" i="1"/>
  <c r="AD1046" i="1"/>
  <c r="AD1419" i="1"/>
  <c r="AD951" i="1"/>
  <c r="AD365" i="1"/>
  <c r="AA149" i="1"/>
  <c r="AB770" i="1"/>
  <c r="AA950" i="1"/>
  <c r="AB950" i="1" s="1"/>
  <c r="AB1523" i="1"/>
  <c r="AD492" i="1"/>
  <c r="AB620" i="1"/>
  <c r="AD1779" i="1"/>
  <c r="AB1963" i="1"/>
  <c r="AB235" i="1"/>
  <c r="AD224" i="1"/>
  <c r="AD978" i="1"/>
  <c r="AD238" i="1"/>
  <c r="AD1038" i="1"/>
  <c r="AD1526" i="1"/>
  <c r="AA1941" i="1"/>
  <c r="AB1941" i="1" s="1"/>
  <c r="AD893" i="1"/>
  <c r="AD1991" i="1"/>
  <c r="AB568" i="1"/>
  <c r="AB1650" i="1"/>
  <c r="AB1988" i="1"/>
  <c r="AD1039" i="1"/>
  <c r="AB2002" i="1"/>
  <c r="AD1506" i="1"/>
  <c r="AD891" i="1"/>
  <c r="AB1482" i="1"/>
  <c r="AB1426" i="1"/>
  <c r="AB335" i="1"/>
  <c r="AD1205" i="1"/>
  <c r="AD216" i="1"/>
  <c r="AD155" i="1"/>
  <c r="AD1337" i="1"/>
  <c r="AD1839" i="1"/>
  <c r="AB1353" i="1"/>
  <c r="AD405" i="1"/>
  <c r="AD93" i="1"/>
  <c r="AB1479" i="1"/>
  <c r="AB718" i="1"/>
  <c r="AD229" i="1"/>
  <c r="AD1216" i="1"/>
  <c r="AD980" i="1"/>
  <c r="AD1498" i="1"/>
  <c r="AA1129" i="1"/>
  <c r="AB1875" i="1"/>
  <c r="AD1390" i="1"/>
  <c r="AD1114" i="1"/>
  <c r="AB323" i="1"/>
  <c r="AB1567" i="1"/>
  <c r="AB1283" i="1"/>
  <c r="AD561" i="1"/>
  <c r="AD608" i="1"/>
  <c r="AB392" i="1"/>
  <c r="AD473" i="1"/>
  <c r="AB1929" i="1"/>
  <c r="AD1480" i="1"/>
  <c r="AA967" i="1"/>
  <c r="AB1307" i="1"/>
  <c r="AB892" i="1"/>
  <c r="AD1539" i="1"/>
  <c r="AD747" i="1"/>
  <c r="AB177" i="1"/>
  <c r="AB1033" i="1"/>
  <c r="AA1827" i="1"/>
  <c r="AA574" i="1"/>
  <c r="AB574" i="1" s="1"/>
  <c r="AA1266" i="1"/>
  <c r="AB1266" i="1" s="1"/>
  <c r="AD85" i="1"/>
  <c r="AB1767" i="1"/>
  <c r="AB1858" i="1"/>
  <c r="AD1833" i="1"/>
  <c r="AB720" i="1"/>
  <c r="AB1152" i="1"/>
  <c r="AD213" i="1"/>
  <c r="AB1362" i="1"/>
  <c r="AD605" i="1"/>
  <c r="AD1544" i="1"/>
  <c r="AA312" i="1"/>
  <c r="AD1465" i="1"/>
  <c r="AB414" i="1"/>
  <c r="AD905" i="1"/>
  <c r="AB1190" i="1"/>
  <c r="AB1782" i="1"/>
  <c r="AB1041" i="1"/>
  <c r="AD445" i="1"/>
  <c r="AB1229" i="1"/>
  <c r="AD655" i="1"/>
  <c r="AB1812" i="1"/>
  <c r="AB598" i="1"/>
  <c r="AD1026" i="1"/>
  <c r="AB1141" i="1"/>
  <c r="AD1003" i="1"/>
  <c r="AD1758" i="1"/>
  <c r="AB1886" i="1"/>
  <c r="AD493" i="1"/>
  <c r="AD527" i="1"/>
  <c r="AD623" i="1"/>
  <c r="AD644" i="1"/>
  <c r="AB1674" i="1"/>
  <c r="AB736" i="1"/>
  <c r="AB1148" i="1"/>
  <c r="AD1569" i="1"/>
  <c r="AB1119" i="1"/>
  <c r="AD526" i="1"/>
  <c r="AB1200" i="1"/>
  <c r="AA673" i="1"/>
  <c r="AD673" i="1" s="1"/>
  <c r="AB321" i="1"/>
  <c r="AD1089" i="1"/>
  <c r="AB1123" i="1"/>
  <c r="AD1677" i="1"/>
  <c r="AD1387" i="1"/>
  <c r="AB1281" i="1"/>
  <c r="AD894" i="1"/>
  <c r="AD568" i="1"/>
  <c r="AB555" i="1"/>
  <c r="AD826" i="1"/>
  <c r="AB97" i="1"/>
  <c r="AD1291" i="1"/>
  <c r="AB83" i="1"/>
  <c r="AD1566" i="1"/>
  <c r="AD1860" i="1"/>
  <c r="AD283" i="1"/>
  <c r="AB257" i="1"/>
  <c r="AB1477" i="1"/>
  <c r="AA538" i="1"/>
  <c r="AB1371" i="1"/>
  <c r="AB1558" i="1"/>
  <c r="AD1315" i="1"/>
  <c r="AD1815" i="1"/>
  <c r="AB780" i="1"/>
  <c r="AA1186" i="1"/>
  <c r="AB1645" i="1"/>
  <c r="AB88" i="1"/>
  <c r="AB101" i="1"/>
  <c r="AD1035" i="1"/>
  <c r="AD1900" i="1"/>
  <c r="AD1415" i="1"/>
  <c r="AB603" i="1"/>
  <c r="AD1927" i="1"/>
  <c r="AA576" i="1"/>
  <c r="AB1734" i="1"/>
  <c r="AB1499" i="1"/>
  <c r="AD772" i="1"/>
  <c r="AB1435" i="1"/>
  <c r="AD599" i="1"/>
  <c r="AD1293" i="1"/>
  <c r="AB1468" i="1"/>
  <c r="AB858" i="1"/>
  <c r="AD1363" i="1"/>
  <c r="AD1373" i="1"/>
  <c r="AD1386" i="1"/>
  <c r="AB629" i="1"/>
  <c r="AB1391" i="1"/>
  <c r="AD1726" i="1"/>
  <c r="AA787" i="1"/>
  <c r="AB1105" i="1"/>
  <c r="AD1691" i="1"/>
  <c r="AD806" i="1"/>
  <c r="AB429" i="1"/>
  <c r="AD1278" i="1"/>
  <c r="AD1091" i="1"/>
  <c r="AB1646" i="1"/>
  <c r="AD497" i="1"/>
  <c r="AA337" i="1"/>
  <c r="AB337" i="1" s="1"/>
  <c r="AD1708" i="1"/>
  <c r="AD1372" i="1"/>
  <c r="AB1940" i="1"/>
  <c r="AB1739" i="1"/>
  <c r="AB1706" i="1"/>
  <c r="AD958" i="1"/>
  <c r="AD811" i="1"/>
  <c r="AD1125" i="1"/>
  <c r="AD1079" i="1"/>
  <c r="AB815" i="1"/>
  <c r="AB1784" i="1"/>
  <c r="AA1124" i="1"/>
  <c r="AB1415" i="1"/>
  <c r="AD1956" i="1"/>
  <c r="AB1512" i="1"/>
  <c r="AB880" i="1"/>
  <c r="AB1931" i="1"/>
  <c r="AA1961" i="1"/>
  <c r="AD1961" i="1" s="1"/>
  <c r="AD606" i="1"/>
  <c r="AB1467" i="1"/>
  <c r="AD550" i="1"/>
  <c r="AD466" i="1"/>
  <c r="AD1008" i="1"/>
  <c r="AD1166" i="1"/>
  <c r="AB1445" i="1"/>
  <c r="AD1867" i="1"/>
  <c r="AD688" i="1"/>
  <c r="AD1031" i="1"/>
  <c r="AD1221" i="1"/>
  <c r="AB255" i="1"/>
  <c r="AB1907" i="1"/>
  <c r="AD484" i="1"/>
  <c r="AD988" i="1"/>
  <c r="AD1300" i="1"/>
  <c r="AD1934" i="1"/>
  <c r="AB1701" i="1"/>
  <c r="AB1994" i="1"/>
  <c r="AB183" i="1"/>
  <c r="AB78" i="1"/>
  <c r="AD664" i="1"/>
  <c r="AD1425" i="1"/>
  <c r="AD1965" i="1"/>
  <c r="AB1639" i="1"/>
  <c r="AD1684" i="1"/>
  <c r="AD812" i="1"/>
  <c r="AD1483" i="1"/>
  <c r="AD1513" i="1"/>
  <c r="AA1441" i="1"/>
  <c r="AB1261" i="1"/>
  <c r="AA554" i="1"/>
  <c r="AB554" i="1" s="1"/>
  <c r="AD320" i="1"/>
  <c r="AB1046" i="1"/>
  <c r="AB763" i="1"/>
  <c r="AA1345" i="1"/>
  <c r="AB1015" i="1"/>
  <c r="AB569" i="1"/>
  <c r="AD718" i="1"/>
  <c r="AD113" i="1"/>
  <c r="AB207" i="1"/>
  <c r="AB1723" i="1"/>
  <c r="AD1543" i="1"/>
  <c r="AB855" i="1"/>
  <c r="AD867" i="1"/>
  <c r="AD303" i="1"/>
  <c r="AB933" i="1"/>
  <c r="AD326" i="1"/>
  <c r="AD293" i="1"/>
  <c r="AD134" i="1"/>
  <c r="AD1957" i="1"/>
  <c r="AD1368" i="1"/>
  <c r="AB534" i="1"/>
  <c r="AD380" i="1"/>
  <c r="AA420" i="1"/>
  <c r="AD793" i="1"/>
  <c r="AB2013" i="1"/>
  <c r="AB236" i="1"/>
  <c r="AB1162" i="1"/>
  <c r="AD1604" i="1"/>
  <c r="AD950" i="1"/>
  <c r="AD137" i="1"/>
  <c r="AB1117" i="1"/>
  <c r="AD304" i="1"/>
  <c r="AD1350" i="1"/>
  <c r="AB1504" i="1"/>
  <c r="AB122" i="1"/>
  <c r="AD603" i="1"/>
  <c r="AD1534" i="1"/>
  <c r="AD1792" i="1"/>
  <c r="AD731" i="1"/>
  <c r="AB1577" i="1"/>
  <c r="AD997" i="1"/>
  <c r="AD1299" i="1"/>
  <c r="AD389" i="1"/>
  <c r="AB1355" i="1"/>
  <c r="AD1124" i="1"/>
  <c r="AD994" i="1"/>
  <c r="AB1598" i="1"/>
  <c r="AD198" i="1"/>
  <c r="AD200" i="1"/>
  <c r="AB456" i="1"/>
  <c r="AA211" i="1"/>
  <c r="AD211" i="1" s="1"/>
  <c r="AB372" i="1"/>
  <c r="AD1120" i="1"/>
  <c r="AB1009" i="1"/>
  <c r="AB508" i="1"/>
  <c r="AD180" i="1"/>
  <c r="AB707" i="1"/>
  <c r="AD933" i="1"/>
  <c r="AD379" i="1"/>
  <c r="AB1572" i="1"/>
  <c r="AD194" i="1"/>
  <c r="AD1365" i="1"/>
  <c r="AB1178" i="1"/>
  <c r="AD830" i="1"/>
  <c r="AB743" i="1"/>
  <c r="AD235" i="1"/>
  <c r="AB1947" i="1"/>
  <c r="AD1101" i="1"/>
  <c r="AD1710" i="1"/>
  <c r="AB1345" i="1"/>
  <c r="AD697" i="1"/>
  <c r="AB1368" i="1"/>
  <c r="AD323" i="1"/>
  <c r="AB473" i="1"/>
  <c r="AB1787" i="1"/>
  <c r="AD1353" i="1"/>
  <c r="AB1057" i="1"/>
  <c r="AB175" i="1"/>
  <c r="AB1099" i="1"/>
  <c r="AD1594" i="1"/>
  <c r="AD1603" i="1"/>
  <c r="AD468" i="1"/>
  <c r="AD316" i="1"/>
  <c r="AD906" i="1"/>
  <c r="AB1295" i="1"/>
  <c r="AD1964" i="1"/>
  <c r="AB1065" i="1"/>
  <c r="AD719" i="1"/>
  <c r="AD810" i="1"/>
  <c r="AB817" i="1"/>
  <c r="AD562" i="1"/>
  <c r="AD407" i="1"/>
  <c r="AB1219" i="1"/>
  <c r="AB171" i="1"/>
  <c r="AB758" i="1"/>
  <c r="AD590" i="1"/>
  <c r="AB1157" i="1"/>
  <c r="AD383" i="1"/>
  <c r="AD843" i="1"/>
  <c r="AD924" i="1"/>
  <c r="AB1830" i="1"/>
  <c r="AD977" i="1"/>
  <c r="AB972" i="1"/>
  <c r="AD1717" i="1"/>
  <c r="AB1206" i="1"/>
  <c r="AB245" i="1"/>
  <c r="AD1990" i="1"/>
  <c r="AB1481" i="1"/>
  <c r="AB1926" i="1"/>
  <c r="AD1730" i="1"/>
  <c r="AD532" i="1"/>
  <c r="AD1678" i="1"/>
  <c r="AB1169" i="1"/>
  <c r="AD777" i="1"/>
  <c r="AB1707" i="1"/>
  <c r="AD751" i="1"/>
  <c r="AD960" i="1"/>
  <c r="AB991" i="1"/>
  <c r="AD1824" i="1"/>
  <c r="AD1916" i="1"/>
  <c r="AB589" i="1"/>
  <c r="AB1950" i="1"/>
  <c r="AD1794" i="1"/>
  <c r="AD1545" i="1"/>
  <c r="AD1535" i="1"/>
  <c r="AB371" i="1"/>
  <c r="AB1022" i="1"/>
  <c r="AB146" i="1"/>
  <c r="AD101" i="1"/>
  <c r="AD1898" i="1"/>
  <c r="AB944" i="1"/>
  <c r="AB400" i="1"/>
  <c r="AD1808" i="1"/>
  <c r="AB140" i="1"/>
  <c r="AD598" i="1"/>
  <c r="AD833" i="1"/>
  <c r="AB176" i="1"/>
  <c r="AD508" i="1"/>
  <c r="AB1470" i="1"/>
  <c r="AD859" i="1"/>
  <c r="AB888" i="1"/>
  <c r="AD1062" i="1"/>
  <c r="AD1126" i="1"/>
  <c r="AD1393" i="1"/>
  <c r="AB401" i="1"/>
  <c r="AB583" i="1"/>
  <c r="AB77" i="1"/>
  <c r="AB1326" i="1"/>
  <c r="AD604" i="1"/>
  <c r="AB1521" i="1"/>
  <c r="AD1432" i="1"/>
  <c r="AD274" i="1"/>
  <c r="AD1588" i="1"/>
  <c r="AB610" i="1"/>
  <c r="AD989" i="1"/>
  <c r="AD835" i="1"/>
  <c r="AB1329" i="1"/>
  <c r="AD489" i="1"/>
  <c r="AB977" i="1"/>
  <c r="AB383" i="1"/>
  <c r="AB812" i="1"/>
  <c r="AB428" i="1"/>
  <c r="AD478" i="1"/>
  <c r="AD2005" i="1"/>
  <c r="AD1297" i="1"/>
  <c r="AD504" i="1"/>
  <c r="AD533" i="1"/>
  <c r="AD624" i="1"/>
  <c r="AD141" i="1"/>
  <c r="AD819" i="1"/>
  <c r="AD1685" i="1"/>
  <c r="AD1744" i="1"/>
  <c r="AB1762" i="1"/>
  <c r="AD558" i="1"/>
  <c r="AB1126" i="1"/>
  <c r="AD1879" i="1"/>
  <c r="AD1599" i="1"/>
  <c r="AB1865" i="1"/>
  <c r="AD1430" i="1"/>
  <c r="AB564" i="1"/>
  <c r="AD1319" i="1"/>
  <c r="AD728" i="1"/>
  <c r="AD1371" i="1"/>
  <c r="AB1564" i="1"/>
  <c r="AD1970" i="1"/>
  <c r="AB449" i="1"/>
  <c r="AD1586" i="1"/>
  <c r="AD1948" i="1"/>
  <c r="AB359" i="1"/>
  <c r="AB1648" i="1"/>
  <c r="AB818" i="1"/>
  <c r="AD1490" i="1"/>
  <c r="AB837" i="1"/>
  <c r="AD295" i="1"/>
  <c r="AD294" i="1"/>
  <c r="AD768" i="1"/>
  <c r="AB661" i="1"/>
  <c r="AD409" i="1"/>
  <c r="AD188" i="1"/>
  <c r="AD1311" i="1"/>
  <c r="AD1152" i="1"/>
  <c r="AB1457" i="1"/>
  <c r="AB2007" i="1"/>
  <c r="AB680" i="1"/>
  <c r="AB1746" i="1"/>
  <c r="AD1451" i="1"/>
  <c r="AD1580" i="1"/>
  <c r="AD1762" i="1"/>
  <c r="AB558" i="1"/>
  <c r="AB650" i="1"/>
  <c r="AB1879" i="1"/>
  <c r="AB317" i="1"/>
  <c r="AB773" i="1"/>
  <c r="AB961" i="1"/>
  <c r="AB206" i="1"/>
  <c r="AB500" i="1"/>
  <c r="AB1898" i="1"/>
  <c r="AD940" i="1"/>
  <c r="AB832" i="1"/>
  <c r="AB919" i="1"/>
  <c r="AB152" i="1"/>
  <c r="AB1709" i="1"/>
  <c r="AB609" i="1"/>
  <c r="AD116" i="1"/>
  <c r="AD1475" i="1"/>
  <c r="AB174" i="1"/>
  <c r="AD964" i="1"/>
  <c r="AD816" i="1"/>
  <c r="AB527" i="1"/>
  <c r="AD1351" i="1"/>
  <c r="AB1593" i="1"/>
  <c r="AB1247" i="1"/>
  <c r="AB1158" i="1"/>
  <c r="AD1822" i="1"/>
  <c r="AD1462" i="1"/>
  <c r="AD94" i="1"/>
  <c r="AD1303" i="1"/>
  <c r="AB1211" i="1"/>
  <c r="AB204" i="1"/>
  <c r="AB929" i="1"/>
  <c r="AB1112" i="1"/>
  <c r="AB1616" i="1"/>
  <c r="AD343" i="1"/>
  <c r="AB828" i="1"/>
  <c r="AB348" i="1"/>
  <c r="AB1935" i="1"/>
  <c r="AB1214" i="1"/>
  <c r="AB1129" i="1"/>
  <c r="AD1488" i="1"/>
  <c r="AD2012" i="1"/>
  <c r="AB1668" i="1"/>
  <c r="AD109" i="1"/>
  <c r="AD839" i="1"/>
  <c r="AB787" i="1"/>
  <c r="AB382" i="1"/>
  <c r="AD356" i="1"/>
  <c r="AB753" i="1"/>
  <c r="AA112" i="1"/>
  <c r="AD381" i="1"/>
  <c r="AD1097" i="1"/>
  <c r="AB1519" i="1"/>
  <c r="AD585" i="1"/>
  <c r="AD160" i="1"/>
  <c r="AA172" i="1"/>
  <c r="AD984" i="1"/>
  <c r="AB292" i="1"/>
  <c r="AB305" i="1"/>
  <c r="AB1135" i="1"/>
  <c r="AB179" i="1"/>
  <c r="AB1423" i="1"/>
  <c r="AD1724" i="1"/>
  <c r="AD1369" i="1"/>
  <c r="AB1124" i="1"/>
  <c r="AD1958" i="1"/>
  <c r="AD227" i="1"/>
  <c r="AD144" i="1"/>
  <c r="AD735" i="1"/>
  <c r="AD168" i="1"/>
  <c r="AB344" i="1"/>
  <c r="AB1727" i="1"/>
  <c r="AB744" i="1"/>
  <c r="AD750" i="1"/>
  <c r="AB375" i="1"/>
  <c r="AB172" i="1"/>
  <c r="AD1164" i="1"/>
  <c r="AB1354" i="1"/>
  <c r="AD1893" i="1"/>
  <c r="AD348" i="1"/>
  <c r="AD745" i="1"/>
  <c r="AD483" i="1"/>
  <c r="AD576" i="1"/>
  <c r="AD185" i="1"/>
  <c r="AD217" i="1"/>
  <c r="AB1030" i="1"/>
  <c r="AB340" i="1"/>
  <c r="AD755" i="1"/>
  <c r="AD1347" i="1"/>
  <c r="AB1893" i="1"/>
  <c r="AD247" i="1"/>
  <c r="AD337" i="1"/>
  <c r="AD789" i="1"/>
  <c r="AB1662" i="1"/>
  <c r="AB345" i="1"/>
  <c r="AD182" i="1"/>
  <c r="AB996" i="1"/>
  <c r="AD212" i="1"/>
  <c r="AD1196" i="1"/>
  <c r="AB1666" i="1"/>
  <c r="AD184" i="1"/>
  <c r="AD307" i="1"/>
  <c r="AB1967" i="1"/>
  <c r="AB1263" i="1"/>
  <c r="AB324" i="1"/>
  <c r="AB1589" i="1"/>
  <c r="AB332" i="1"/>
  <c r="AD818" i="1"/>
  <c r="AB916" i="1"/>
  <c r="AD486" i="1"/>
  <c r="AB480" i="1"/>
  <c r="AB1897" i="1"/>
  <c r="AB1093" i="1"/>
  <c r="AD124" i="1"/>
  <c r="AB982" i="1"/>
  <c r="AD706" i="1"/>
  <c r="AD928" i="1"/>
  <c r="AD132" i="1"/>
  <c r="AB1959" i="1"/>
  <c r="AD2006" i="1"/>
  <c r="AB685" i="1"/>
  <c r="AB729" i="1"/>
  <c r="AB483" i="1"/>
  <c r="AB576" i="1"/>
  <c r="AB1068" i="1"/>
  <c r="AD142" i="1"/>
  <c r="AB1838" i="1"/>
  <c r="AD1317" i="1"/>
  <c r="AD675" i="1"/>
  <c r="AB225" i="1"/>
  <c r="AB1023" i="1"/>
  <c r="AB940" i="1"/>
  <c r="AD1345" i="1"/>
  <c r="AB1224" i="1"/>
  <c r="AD1639" i="1"/>
  <c r="AB1388" i="1"/>
  <c r="AB704" i="1"/>
  <c r="AB757" i="1"/>
  <c r="AD771" i="1"/>
  <c r="AB1048" i="1"/>
  <c r="AD1043" i="1"/>
  <c r="AB1067" i="1"/>
  <c r="AD1323" i="1"/>
  <c r="AD670" i="1"/>
  <c r="AD724" i="1"/>
  <c r="AB674" i="1"/>
  <c r="AA1551" i="1"/>
  <c r="AD1002" i="1"/>
  <c r="AB1693" i="1"/>
  <c r="AD1304" i="1"/>
  <c r="AD404" i="1"/>
  <c r="AD267" i="1"/>
  <c r="AB120" i="1"/>
  <c r="AD1825" i="1"/>
  <c r="AB722" i="1"/>
  <c r="AD1224" i="1"/>
  <c r="AD1394" i="1"/>
  <c r="AD1564" i="1"/>
  <c r="AB374" i="1"/>
  <c r="AD685" i="1"/>
  <c r="AB1447" i="1"/>
  <c r="AB963" i="1"/>
  <c r="AD420" i="1"/>
  <c r="AB1509" i="1"/>
  <c r="AB1194" i="1"/>
  <c r="AB455" i="1"/>
  <c r="AB149" i="1"/>
  <c r="AD1838" i="1"/>
  <c r="AB1993" i="1"/>
  <c r="AB356" i="1"/>
  <c r="AB1647" i="1"/>
  <c r="AD192" i="1"/>
  <c r="AB1510" i="1"/>
  <c r="AD401" i="1"/>
  <c r="AB1834" i="1"/>
  <c r="AD1715" i="1"/>
  <c r="AD737" i="1"/>
  <c r="AD870" i="1"/>
  <c r="AD758" i="1"/>
  <c r="AD297" i="1"/>
  <c r="AB1835" i="1"/>
  <c r="AD277" i="1"/>
  <c r="AB269" i="1"/>
  <c r="AD140" i="1"/>
  <c r="AD1605" i="1"/>
  <c r="AB1066" i="1"/>
  <c r="AB1586" i="1"/>
  <c r="AD1694" i="1"/>
  <c r="AB1546" i="1"/>
  <c r="AB1315" i="1"/>
  <c r="AB1775" i="1"/>
  <c r="AB1406" i="1"/>
  <c r="AD1123" i="1"/>
  <c r="AD505" i="1"/>
  <c r="AB1649" i="1"/>
  <c r="AB1292" i="1"/>
  <c r="AB1316" i="1"/>
  <c r="AB1225" i="1"/>
  <c r="AB795" i="1"/>
  <c r="AA882" i="1"/>
  <c r="AD1753" i="1"/>
  <c r="AD1433" i="1"/>
  <c r="AB1140" i="1"/>
  <c r="AB1052" i="1"/>
  <c r="AD1541" i="1"/>
  <c r="AD1459" i="1"/>
  <c r="AD1287" i="1"/>
  <c r="AB926" i="1"/>
  <c r="AD421" i="1"/>
  <c r="AD1665" i="1"/>
  <c r="AD1130" i="1"/>
  <c r="AB2006" i="1"/>
  <c r="AD1625" i="1"/>
  <c r="AD972" i="1"/>
  <c r="AD1455" i="1"/>
  <c r="AD1318" i="1"/>
  <c r="AD1050" i="1"/>
  <c r="AB660" i="1"/>
  <c r="AB279" i="1"/>
  <c r="AB835" i="1"/>
  <c r="AB1425" i="1"/>
  <c r="AB1493" i="1"/>
  <c r="AB863" i="1"/>
  <c r="AD1361" i="1"/>
  <c r="AD1510" i="1"/>
  <c r="AB117" i="1"/>
  <c r="AD1359" i="1"/>
  <c r="AB1654" i="1"/>
  <c r="AB1622" i="1"/>
  <c r="AD756" i="1"/>
  <c r="AD1352" i="1"/>
  <c r="AD472" i="1"/>
  <c r="AB653" i="1"/>
  <c r="AD1781" i="1"/>
  <c r="AB1013" i="1"/>
  <c r="AD1515" i="1"/>
  <c r="AD1562" i="1"/>
  <c r="AD681" i="1"/>
  <c r="AD885" i="1"/>
  <c r="AD1460" i="1"/>
  <c r="AD1069" i="1"/>
  <c r="AB841" i="1"/>
  <c r="AB1900" i="1"/>
  <c r="AD1537" i="1"/>
  <c r="AD1227" i="1"/>
  <c r="AD679" i="1"/>
  <c r="AD394" i="1"/>
  <c r="AB1024" i="1"/>
  <c r="AD1662" i="1"/>
  <c r="AD345" i="1"/>
  <c r="AD149" i="1"/>
  <c r="AD1551" i="1"/>
  <c r="AB997" i="1"/>
  <c r="AD1024" i="1"/>
  <c r="AD129" i="1"/>
  <c r="AD996" i="1"/>
  <c r="AD1312" i="1"/>
  <c r="AB1592" i="1"/>
  <c r="AA1034" i="1"/>
  <c r="AB1034" i="1" s="1"/>
  <c r="AD936" i="1"/>
  <c r="AD1988" i="1"/>
  <c r="AB398" i="1"/>
  <c r="AD315" i="1"/>
  <c r="AB1751" i="1"/>
  <c r="AD1335" i="1"/>
  <c r="AD1742" i="1"/>
  <c r="AD1273" i="1"/>
  <c r="AB1778" i="1"/>
  <c r="AD1925" i="1"/>
  <c r="AD827" i="1"/>
  <c r="AB1718" i="1"/>
  <c r="AB283" i="1"/>
  <c r="AB1687" i="1"/>
  <c r="AB1294" i="1"/>
  <c r="AD523" i="1"/>
  <c r="AD1595" i="1"/>
  <c r="AD594" i="1"/>
  <c r="AB659" i="1"/>
  <c r="AB962" i="1"/>
  <c r="AD1330" i="1"/>
  <c r="AD824" i="1"/>
  <c r="AB1485" i="1"/>
  <c r="AD932" i="1"/>
  <c r="AB1594" i="1"/>
  <c r="AD368" i="1"/>
  <c r="AD1374" i="1"/>
  <c r="AB1612" i="1"/>
  <c r="AB132" i="1"/>
  <c r="AD627" i="1"/>
  <c r="AD1901" i="1"/>
  <c r="AB1389" i="1"/>
  <c r="AB1881" i="1"/>
  <c r="AD233" i="1"/>
  <c r="AD386" i="1"/>
  <c r="AD574" i="1"/>
  <c r="AD152" i="1"/>
  <c r="AD2000" i="1"/>
  <c r="AD1923" i="1"/>
  <c r="AB195" i="1"/>
  <c r="AB1853" i="1"/>
  <c r="AD578" i="1"/>
  <c r="AB1978" i="1"/>
  <c r="AD1782" i="1"/>
  <c r="AB522" i="1"/>
  <c r="AB979" i="1"/>
  <c r="AD1601" i="1"/>
  <c r="AD1220" i="1"/>
  <c r="AB1031" i="1"/>
  <c r="AD1868" i="1"/>
  <c r="AB1554" i="1"/>
  <c r="AB191" i="1"/>
  <c r="AD642" i="1"/>
  <c r="AB411" i="1"/>
  <c r="AB981" i="1"/>
  <c r="AD1865" i="1"/>
  <c r="AB856" i="1"/>
  <c r="AB796" i="1"/>
  <c r="AB1583" i="1"/>
  <c r="AD362" i="1"/>
  <c r="AB1878" i="1"/>
  <c r="AB824" i="1"/>
  <c r="AD858" i="1"/>
  <c r="AD916" i="1"/>
  <c r="AD703" i="1"/>
  <c r="AB1809" i="1"/>
  <c r="AB403" i="1"/>
  <c r="AB1054" i="1"/>
  <c r="AD325" i="1"/>
  <c r="AB1769" i="1"/>
  <c r="AD429" i="1"/>
  <c r="AD1186" i="1"/>
  <c r="AB1146" i="1"/>
  <c r="AD1115" i="1"/>
  <c r="AB1508" i="1"/>
  <c r="AD1984" i="1"/>
  <c r="AB1611" i="1"/>
  <c r="AB907" i="1"/>
  <c r="AB930" i="1"/>
  <c r="AD231" i="1"/>
  <c r="AB479" i="1"/>
  <c r="AD691" i="1"/>
  <c r="AD869" i="1"/>
  <c r="AD946" i="1"/>
  <c r="AD290" i="1"/>
  <c r="AD312" i="1"/>
  <c r="AB545" i="1"/>
  <c r="AD2011" i="1"/>
  <c r="AD1729" i="1"/>
  <c r="AB1007" i="1"/>
  <c r="AD845" i="1"/>
  <c r="AD801" i="1"/>
  <c r="AD1457" i="1"/>
  <c r="AD1127" i="1"/>
  <c r="AD1606" i="1"/>
  <c r="AD1519" i="1"/>
  <c r="AD1178" i="1"/>
  <c r="AB1570" i="1"/>
  <c r="AB686" i="1"/>
  <c r="AB1918" i="1"/>
  <c r="AB624" i="1"/>
  <c r="AB1511" i="1"/>
  <c r="AB1377" i="1"/>
  <c r="AD341" i="1"/>
  <c r="AB1640" i="1"/>
  <c r="AB1987" i="1"/>
  <c r="AD746" i="1"/>
  <c r="AB541" i="1"/>
  <c r="AD1869" i="1"/>
  <c r="AB1198" i="1"/>
  <c r="AD1736" i="1"/>
  <c r="AB1381" i="1"/>
  <c r="AB1365" i="1"/>
  <c r="AD1133" i="1"/>
  <c r="AD1552" i="1"/>
  <c r="AB1268" i="1"/>
  <c r="AB277" i="1"/>
  <c r="AD136" i="1"/>
  <c r="AD1727" i="1"/>
  <c r="AB875" i="1"/>
  <c r="AD1702" i="1"/>
  <c r="AB584" i="1"/>
  <c r="AD1289" i="1"/>
  <c r="AB262" i="1"/>
  <c r="AD1733" i="1"/>
  <c r="AD628" i="1"/>
  <c r="AB1181" i="1"/>
  <c r="AD807" i="1"/>
  <c r="AB1733" i="1"/>
  <c r="AD431" i="1"/>
  <c r="AD1286" i="1"/>
  <c r="AD1066" i="1"/>
  <c r="AB1921" i="1"/>
  <c r="AB1849" i="1"/>
  <c r="AB921" i="1"/>
  <c r="AB960" i="1"/>
  <c r="AB1937" i="1"/>
  <c r="AD382" i="1"/>
  <c r="AD1647" i="1"/>
  <c r="AD990" i="1"/>
  <c r="AB1001" i="1"/>
  <c r="AD390" i="1"/>
  <c r="AB772" i="1"/>
  <c r="AD347" i="1"/>
  <c r="M4" i="1"/>
  <c r="AD1905" i="1"/>
  <c r="AB153" i="1"/>
  <c r="AB211" i="1"/>
  <c r="AB1183" i="1"/>
  <c r="AD1093" i="1"/>
  <c r="AB1163" i="1"/>
  <c r="AB1837" i="1"/>
  <c r="AD1966" i="1"/>
  <c r="AB431" i="1"/>
  <c r="AB1352" i="1"/>
  <c r="AD156" i="1"/>
  <c r="AD302" i="1"/>
  <c r="AD584" i="1"/>
  <c r="AB1906" i="1"/>
  <c r="AB1138" i="1"/>
  <c r="P6" i="1"/>
  <c r="AD1045" i="1"/>
  <c r="AB694" i="1"/>
  <c r="AD1249" i="1"/>
  <c r="AD1807" i="1"/>
  <c r="AD1768" i="1"/>
  <c r="AD1656" i="1"/>
  <c r="AD327" i="1"/>
  <c r="AB1017" i="1"/>
  <c r="AD1937" i="1"/>
  <c r="AB271" i="1"/>
  <c r="AD1618" i="1"/>
  <c r="AB741" i="1"/>
  <c r="AB672" i="1"/>
  <c r="AB425" i="1"/>
  <c r="AD829" i="1"/>
  <c r="AB156" i="1"/>
  <c r="AB433" i="1"/>
  <c r="AD909" i="1"/>
  <c r="AB369" i="1"/>
  <c r="AB1719" i="1"/>
  <c r="AD1994" i="1"/>
  <c r="AD296" i="1"/>
  <c r="AD1504" i="1"/>
  <c r="AD1517" i="1"/>
  <c r="AB98" i="1"/>
  <c r="AB994" i="1"/>
  <c r="AB967" i="1"/>
  <c r="AD1701" i="1"/>
  <c r="AB664" i="1"/>
  <c r="AB1831" i="1"/>
  <c r="AD385" i="1"/>
  <c r="AB673" i="1"/>
  <c r="AD1840" i="1"/>
  <c r="AB1517" i="1"/>
  <c r="AD98" i="1"/>
  <c r="AA40" i="1"/>
  <c r="AB859" i="1"/>
  <c r="AB1603" i="1"/>
  <c r="AD790" i="1"/>
  <c r="AB1256" i="1"/>
  <c r="AD191" i="1"/>
  <c r="AB1393" i="1"/>
  <c r="AB1422" i="1"/>
  <c r="AB457" i="1"/>
  <c r="AB1260" i="1"/>
  <c r="AB965" i="1"/>
  <c r="AB988" i="1"/>
  <c r="AD1160" i="1"/>
  <c r="AD517" i="1"/>
  <c r="AD282" i="1"/>
  <c r="AD1637" i="1"/>
  <c r="AB633" i="1"/>
  <c r="D10" i="1"/>
  <c r="AB1560" i="1"/>
  <c r="AB1172" i="1"/>
  <c r="AD600" i="1"/>
  <c r="AB970" i="1"/>
  <c r="AB1975" i="1"/>
  <c r="AB1731" i="1"/>
  <c r="AD1439" i="1"/>
  <c r="AB891" i="1"/>
  <c r="AB491" i="1"/>
  <c r="AB517" i="1"/>
  <c r="AD1975" i="1"/>
  <c r="AD1731" i="1"/>
  <c r="AB577" i="1"/>
  <c r="AB504" i="1"/>
  <c r="AD1474" i="1"/>
  <c r="AD1113" i="1"/>
  <c r="AB1699" i="1"/>
  <c r="AB280" i="1"/>
  <c r="AD1926" i="1"/>
  <c r="AD554" i="1"/>
  <c r="AD548" i="1"/>
  <c r="AA529" i="1"/>
  <c r="AB529" i="1" s="1"/>
  <c r="AB600" i="1"/>
  <c r="AB1255" i="1"/>
  <c r="AD499" i="1"/>
  <c r="AB1923" i="1"/>
  <c r="AB412" i="1"/>
  <c r="AB1333" i="1"/>
  <c r="AD1764" i="1"/>
  <c r="AD1296" i="1"/>
  <c r="AB1725" i="1"/>
  <c r="AB1756" i="1"/>
  <c r="AB1715" i="1"/>
  <c r="AD1891" i="1"/>
  <c r="AD1929" i="1"/>
  <c r="AB420" i="1"/>
  <c r="AB1072" i="1"/>
  <c r="AB1473" i="1"/>
  <c r="AB1337" i="1"/>
  <c r="AB1367" i="1"/>
  <c r="AB1665" i="1"/>
  <c r="AB1924" i="1"/>
  <c r="AD549" i="1"/>
  <c r="AD1177" i="1"/>
  <c r="AD1980" i="1"/>
  <c r="AB1165" i="1"/>
  <c r="AD672" i="1"/>
  <c r="AB1114" i="1"/>
  <c r="AB1911" i="1"/>
  <c r="AB1167" i="1"/>
  <c r="AD1976" i="1"/>
  <c r="AB1100" i="1"/>
  <c r="AB1991" i="1"/>
  <c r="AD1609" i="1"/>
  <c r="AD1109" i="1"/>
  <c r="AB537" i="1"/>
  <c r="AD828" i="1"/>
  <c r="AD1512" i="1"/>
  <c r="AB1427" i="1"/>
  <c r="AB738" i="1"/>
  <c r="AD1883" i="1"/>
  <c r="AD689" i="1"/>
  <c r="AB1226" i="1"/>
  <c r="AD645" i="1"/>
  <c r="AB1563" i="1"/>
  <c r="AB486" i="1"/>
  <c r="AB821" i="1"/>
  <c r="AB990" i="1"/>
  <c r="AB1590" i="1"/>
  <c r="AB1880" i="1"/>
  <c r="AB232" i="1"/>
  <c r="AB1071" i="1"/>
  <c r="AB2000" i="1"/>
  <c r="AB1961" i="1"/>
  <c r="AD699" i="1"/>
  <c r="AD1523" i="1"/>
  <c r="AD569" i="1"/>
  <c r="AB1536" i="1"/>
  <c r="AB226" i="1"/>
  <c r="AB1062" i="1"/>
  <c r="AD1009" i="1"/>
  <c r="AB407" i="1"/>
  <c r="AB895" i="1"/>
  <c r="AD1366" i="1"/>
  <c r="AB1618" i="1"/>
  <c r="AD641" i="1"/>
  <c r="AD1508" i="1"/>
  <c r="AD1993" i="1"/>
  <c r="AB468" i="1"/>
  <c r="AD1527" i="1"/>
  <c r="AB121" i="1"/>
  <c r="AB532" i="1"/>
  <c r="AB312" i="1"/>
  <c r="AB2003" i="1"/>
  <c r="AB1236" i="1"/>
  <c r="AD1944" i="1"/>
  <c r="AD1572" i="1"/>
  <c r="AB1793" i="1"/>
  <c r="AB263" i="1"/>
  <c r="AD432" i="1"/>
  <c r="AD1203" i="1"/>
  <c r="AD620" i="1"/>
  <c r="AB1580" i="1"/>
  <c r="AB1035" i="1"/>
  <c r="AD1598" i="1"/>
  <c r="AD1184" i="1"/>
  <c r="AD729" i="1"/>
  <c r="AB1977" i="1"/>
  <c r="AB816" i="1"/>
  <c r="AD1173" i="1"/>
  <c r="AB759" i="1"/>
  <c r="AD1630" i="1"/>
  <c r="AD1421" i="1"/>
  <c r="AD636" i="1"/>
  <c r="AB1753" i="1"/>
  <c r="AD1225" i="1"/>
  <c r="AB779" i="1"/>
  <c r="AD855" i="1"/>
  <c r="AB1241" i="1"/>
  <c r="AD150" i="1"/>
  <c r="AD1747" i="1"/>
  <c r="AD415" i="1"/>
  <c r="AB1902" i="1"/>
  <c r="AB1516" i="1"/>
  <c r="AB194" i="1"/>
  <c r="AB1458" i="1"/>
  <c r="AB588" i="1"/>
  <c r="AB1043" i="1"/>
  <c r="AB105" i="1"/>
  <c r="AB1544" i="1"/>
  <c r="AD1099" i="1"/>
  <c r="AD1573" i="1"/>
  <c r="AD887" i="1"/>
  <c r="AB579" i="1"/>
  <c r="AD856" i="1"/>
  <c r="AB1216" i="1"/>
  <c r="AB1966" i="1"/>
  <c r="AD1858" i="1"/>
  <c r="AB521" i="1"/>
  <c r="AB1060" i="1"/>
  <c r="AB985" i="1"/>
  <c r="AB957" i="1"/>
  <c r="AD1136" i="1"/>
  <c r="AB805" i="1"/>
  <c r="AB464" i="1"/>
  <c r="AD898" i="1"/>
  <c r="AD269" i="1"/>
  <c r="AD530" i="1"/>
  <c r="AD868" i="1"/>
  <c r="AB1692" i="1"/>
  <c r="AB540" i="1"/>
  <c r="AD1284" i="1"/>
  <c r="AB1551" i="1"/>
  <c r="AB418" i="1"/>
  <c r="AD289" i="1"/>
  <c r="AD1049" i="1"/>
  <c r="AB1278" i="1"/>
  <c r="AD1914" i="1"/>
  <c r="AD1142" i="1"/>
  <c r="AB261" i="1"/>
  <c r="AD892" i="1"/>
  <c r="AB1770" i="1"/>
  <c r="AD1941" i="1"/>
  <c r="AD396" i="1"/>
  <c r="AD791" i="1"/>
  <c r="AB1636" i="1"/>
  <c r="AD177" i="1"/>
  <c r="AB1191" i="1"/>
  <c r="AD151" i="1"/>
  <c r="AB1555" i="1"/>
  <c r="AB1541" i="1"/>
  <c r="AB563" i="1"/>
  <c r="AD376" i="1"/>
  <c r="AB1217" i="1"/>
  <c r="AD186" i="1"/>
  <c r="AB730" i="1"/>
  <c r="AB922" i="1"/>
  <c r="AB630" i="1"/>
  <c r="AD529" i="1"/>
  <c r="AB1981" i="1"/>
  <c r="AB1678" i="1"/>
  <c r="AD1185" i="1"/>
  <c r="AD1034" i="1"/>
  <c r="AB347" i="1"/>
  <c r="AB1884" i="1"/>
  <c r="AB712" i="1"/>
  <c r="AD228" i="1"/>
  <c r="AB1744" i="1"/>
  <c r="AD970" i="1"/>
  <c r="AD377" i="1"/>
  <c r="AD422" i="1"/>
  <c r="AB282" i="1"/>
  <c r="AD1397" i="1"/>
  <c r="AD781" i="1"/>
  <c r="AD947" i="1"/>
  <c r="AD888" i="1"/>
  <c r="AD1170" i="1"/>
  <c r="AB1244" i="1"/>
  <c r="AD402" i="1"/>
  <c r="AB1192" i="1"/>
  <c r="AB1310" i="1"/>
  <c r="AB1496" i="1"/>
  <c r="AD1129" i="1"/>
  <c r="AD1447" i="1"/>
  <c r="AD1183" i="1"/>
  <c r="AB1920" i="1"/>
  <c r="AB847" i="1"/>
  <c r="AD1411" i="1"/>
  <c r="AB142" i="1"/>
  <c r="AD1266" i="1"/>
  <c r="AD374" i="1"/>
  <c r="AD1806" i="1"/>
  <c r="AD1001" i="1"/>
  <c r="AD414" i="1"/>
  <c r="AD552" i="1"/>
  <c r="AD2002" i="1"/>
  <c r="AD500" i="1"/>
  <c r="AD107" i="1"/>
  <c r="AB1429" i="1"/>
  <c r="AD1111" i="1"/>
  <c r="AD175" i="1"/>
  <c r="AD352" i="1"/>
  <c r="AD1810" i="1"/>
  <c r="AB745" i="1"/>
  <c r="AB210" i="1"/>
  <c r="AB1669" i="1"/>
  <c r="AB590" i="1"/>
  <c r="AD1214" i="1"/>
  <c r="AD914" i="1"/>
  <c r="AD319" i="1"/>
  <c r="AD1434" i="1"/>
  <c r="AB1619" i="1"/>
  <c r="AB604" i="1"/>
  <c r="AD632" i="1"/>
  <c r="AD1853" i="1"/>
  <c r="AD1235" i="1"/>
  <c r="AB1535" i="1"/>
  <c r="AD1230" i="1"/>
  <c r="AD1811" i="1"/>
  <c r="AB1475" i="1"/>
  <c r="AD1935" i="1"/>
  <c r="AB182" i="1"/>
  <c r="AB877" i="1"/>
  <c r="AB1604" i="1"/>
  <c r="AB320" i="1"/>
  <c r="AB1484" i="1"/>
  <c r="AB1372" i="1"/>
  <c r="AB893" i="1"/>
  <c r="AD162" i="1"/>
  <c r="AB1557" i="1"/>
  <c r="AB1058" i="1"/>
  <c r="AB227" i="1"/>
  <c r="AB472" i="1"/>
  <c r="AD1176" i="1"/>
  <c r="AD1676" i="1"/>
  <c r="AB865" i="1"/>
  <c r="AB1186" i="1"/>
  <c r="AD271" i="1"/>
  <c r="AD1145" i="1"/>
  <c r="AB1704" i="1"/>
  <c r="AD1813" i="1"/>
  <c r="AD640" i="1"/>
  <c r="AB339" i="1"/>
  <c r="AD753" i="1"/>
  <c r="AD1067" i="1"/>
  <c r="AB1748" i="1"/>
  <c r="AD741" i="1"/>
  <c r="AD981" i="1"/>
  <c r="AD246" i="1"/>
  <c r="AD650" i="1"/>
  <c r="AD476" i="1"/>
  <c r="AB983" i="1"/>
  <c r="AB1840" i="1"/>
  <c r="AB826" i="1"/>
  <c r="AB901" i="1"/>
  <c r="AD111" i="1"/>
  <c r="AD1162" i="1"/>
  <c r="AD813" i="1"/>
  <c r="AD1332" i="1"/>
  <c r="AD656" i="1"/>
  <c r="AD520" i="1"/>
  <c r="AD717" i="1"/>
  <c r="AB948" i="1"/>
  <c r="AB1857" i="1"/>
  <c r="AD359" i="1"/>
  <c r="AB357" i="1"/>
  <c r="AD1771" i="1"/>
  <c r="AD1501" i="1"/>
  <c r="AD657" i="1"/>
  <c r="AB657" i="1"/>
  <c r="AD1561" i="1"/>
  <c r="AB1561" i="1"/>
  <c r="AD1134" i="1"/>
  <c r="AB1134" i="1"/>
  <c r="AB1740" i="1"/>
  <c r="AD1617" i="1"/>
  <c r="AB1610" i="1"/>
  <c r="AD1610" i="1"/>
  <c r="AD439" i="1"/>
  <c r="AB797" i="1"/>
  <c r="AD797" i="1"/>
  <c r="AB482" i="1"/>
  <c r="AD482" i="1"/>
  <c r="AD836" i="1"/>
  <c r="AB836" i="1"/>
  <c r="AB1061" i="1"/>
  <c r="AD1061" i="1"/>
  <c r="AB249" i="1"/>
  <c r="AD249" i="1"/>
  <c r="AB1384" i="1"/>
  <c r="AD1384" i="1"/>
  <c r="AD1896" i="1"/>
  <c r="AB1896" i="1"/>
  <c r="AD1971" i="1"/>
  <c r="AB945" i="1"/>
  <c r="AD945" i="1"/>
  <c r="AD201" i="1"/>
  <c r="AD79" i="1"/>
  <c r="AB79" i="1"/>
  <c r="AD986" i="1"/>
  <c r="AD408" i="1"/>
  <c r="AB408" i="1"/>
  <c r="M7" i="1"/>
  <c r="M11" i="1" s="1"/>
  <c r="AD581" i="1"/>
  <c r="AB272" i="1"/>
  <c r="AB1524" i="1"/>
  <c r="AD1524" i="1"/>
  <c r="AD239" i="1"/>
  <c r="AD1443" i="1"/>
  <c r="AB752" i="1"/>
  <c r="AD1053" i="1"/>
  <c r="AB1745" i="1"/>
  <c r="AD1745" i="1"/>
  <c r="AB1974" i="1"/>
  <c r="AB506" i="1"/>
  <c r="AD506" i="1"/>
  <c r="AB1121" i="1"/>
  <c r="AD1121" i="1"/>
  <c r="AD288" i="1"/>
  <c r="AB288" i="1"/>
  <c r="AB1859" i="1"/>
  <c r="AD1653" i="1"/>
  <c r="AB1632" i="1"/>
  <c r="AD1760" i="1"/>
  <c r="AD1786" i="1"/>
  <c r="AB1156" i="1"/>
  <c r="AD1156" i="1"/>
  <c r="AB1754" i="1"/>
  <c r="AD1754" i="1"/>
  <c r="AB625" i="1"/>
  <c r="AD625" i="1"/>
  <c r="AB1233" i="1"/>
  <c r="AD1233" i="1"/>
  <c r="AD1848" i="1"/>
  <c r="AD1253" i="1"/>
  <c r="AB1253" i="1"/>
  <c r="AD447" i="1"/>
  <c r="AB447" i="1"/>
  <c r="AD1159" i="1"/>
  <c r="AB1159" i="1"/>
  <c r="AB794" i="1"/>
  <c r="AD1231" i="1"/>
  <c r="AB1028" i="1"/>
  <c r="AB1643" i="1"/>
  <c r="AD1643" i="1"/>
  <c r="AD1755" i="1"/>
  <c r="AB966" i="1"/>
  <c r="AB726" i="1"/>
  <c r="AD218" i="1"/>
  <c r="AB218" i="1"/>
  <c r="AD1827" i="1"/>
  <c r="AB1827" i="1"/>
  <c r="AB538" i="1"/>
  <c r="AB1441" i="1"/>
  <c r="AA42" i="1"/>
  <c r="P20" i="1"/>
  <c r="M8" i="1"/>
  <c r="M6" i="1"/>
  <c r="AB112" i="1"/>
  <c r="AD112" i="1"/>
  <c r="AB882" i="1"/>
  <c r="AD882" i="1"/>
  <c r="AA44" i="1"/>
  <c r="AA43" i="1"/>
  <c r="AA41" i="1"/>
  <c r="AA46" i="1"/>
  <c r="AA45" i="1"/>
  <c r="L18" i="1" l="1"/>
  <c r="AA48" i="1"/>
  <c r="P16" i="1"/>
  <c r="V4" i="1"/>
  <c r="V37" i="1"/>
  <c r="R9" i="1"/>
  <c r="D11" i="1"/>
  <c r="L17" i="1"/>
  <c r="AA47" i="1"/>
  <c r="P11" i="1"/>
  <c r="H28" i="1"/>
  <c r="AB47" i="1"/>
  <c r="AB48" i="1"/>
  <c r="M28" i="1"/>
  <c r="AD966" i="1"/>
  <c r="AD1327" i="1"/>
  <c r="AB1000" i="1"/>
  <c r="AD1277" i="1"/>
  <c r="AD1385" i="1"/>
  <c r="AB469" i="1"/>
  <c r="AB1469" i="1"/>
  <c r="AB1919" i="1"/>
  <c r="AB703" i="1"/>
  <c r="AB616" i="1"/>
  <c r="AD262" i="1"/>
  <c r="AB1755" i="1"/>
  <c r="AD1751" i="1"/>
  <c r="AD1632" i="1"/>
  <c r="AD748" i="1"/>
  <c r="AD272" i="1"/>
  <c r="AB1677" i="1"/>
  <c r="AB233" i="1"/>
  <c r="AB1690" i="1"/>
  <c r="AB1553" i="1"/>
  <c r="AB1663" i="1"/>
  <c r="AB1689" i="1"/>
  <c r="AD172" i="1"/>
  <c r="AB819" i="1"/>
  <c r="AD1648" i="1"/>
  <c r="AB870" i="1"/>
  <c r="AD979" i="1"/>
  <c r="AD1326" i="1"/>
  <c r="AB955" i="1"/>
  <c r="AD1349" i="1"/>
  <c r="AB1543" i="1"/>
  <c r="AB1597" i="1"/>
  <c r="AB1656" i="1"/>
  <c r="AB810" i="1"/>
  <c r="AB507" i="1"/>
  <c r="AB1724" i="1"/>
  <c r="AD874" i="1"/>
  <c r="AD205" i="1"/>
  <c r="AB1387" i="1"/>
  <c r="AD890" i="1"/>
  <c r="AD1285" i="1"/>
  <c r="AB1771" i="1"/>
  <c r="AD788" i="1"/>
  <c r="AD1622" i="1"/>
  <c r="AB1399" i="1"/>
  <c r="AB1053" i="1"/>
  <c r="AB528" i="1"/>
  <c r="AD559" i="1"/>
  <c r="AB647" i="1"/>
  <c r="AB1741" i="1"/>
  <c r="AB1717" i="1"/>
  <c r="AB1638" i="1"/>
  <c r="AB943" i="1"/>
  <c r="AD577" i="1"/>
  <c r="AB294" i="1"/>
  <c r="AB986" i="1"/>
  <c r="AB439" i="1"/>
  <c r="AB1487" i="1"/>
  <c r="AD1859" i="1"/>
  <c r="AB980" i="1"/>
  <c r="AB1501" i="1"/>
  <c r="AD360" i="1"/>
  <c r="AD1737" i="1"/>
  <c r="AB290" i="1"/>
  <c r="AD223" i="1"/>
  <c r="AB1465" i="1"/>
  <c r="AD115" i="1"/>
  <c r="AD1423" i="1"/>
  <c r="AD148" i="1"/>
  <c r="AB1495" i="1"/>
  <c r="AB1659" i="1"/>
  <c r="AD982" i="1"/>
  <c r="AB137" i="1"/>
  <c r="AB1927" i="1"/>
  <c r="AD318" i="1"/>
  <c r="AB1199" i="1"/>
  <c r="AB1154" i="1"/>
  <c r="AD1283" i="1"/>
  <c r="AD357" i="1"/>
  <c r="AD1095" i="1"/>
  <c r="AB1488" i="1"/>
  <c r="AD1047" i="1"/>
  <c r="AB502" i="1"/>
  <c r="AD921" i="1"/>
  <c r="AD959" i="1"/>
  <c r="AD1254" i="1"/>
  <c r="AD158" i="1"/>
  <c r="AD1210" i="1"/>
  <c r="AB566" i="1"/>
  <c r="AD117" i="1"/>
  <c r="AB94" i="1"/>
  <c r="AD752" i="1"/>
  <c r="AD690" i="1"/>
  <c r="AB201" i="1"/>
  <c r="AD1982" i="1"/>
  <c r="AB1823" i="1"/>
  <c r="AD1467" i="1"/>
  <c r="AB1653" i="1"/>
  <c r="AB1807" i="1"/>
  <c r="AB1996" i="1"/>
  <c r="AB443" i="1"/>
  <c r="AD1028" i="1"/>
  <c r="AB599" i="1"/>
  <c r="AB85" i="1"/>
  <c r="AB1097" i="1"/>
  <c r="AD1316" i="1"/>
  <c r="AD925" i="1"/>
  <c r="AB125" i="1"/>
  <c r="AB639" i="1"/>
  <c r="AB297" i="1"/>
  <c r="AB871" i="1"/>
  <c r="AB695" i="1"/>
  <c r="AD1328" i="1"/>
  <c r="AB193" i="1"/>
  <c r="AB488" i="1"/>
  <c r="AB1231" i="1"/>
  <c r="AB1730" i="1"/>
  <c r="AB1187" i="1"/>
  <c r="AB1738" i="1"/>
  <c r="AB1339" i="1"/>
  <c r="AD1019" i="1"/>
  <c r="AB1070" i="1"/>
  <c r="AB254" i="1"/>
  <c r="AD1533" i="1"/>
  <c r="AD1567" i="1"/>
  <c r="AB304" i="1"/>
  <c r="AB1483" i="1"/>
  <c r="AB1133" i="1"/>
  <c r="AB445" i="1"/>
  <c r="AD1182" i="1"/>
  <c r="AB1695" i="1"/>
  <c r="AD503" i="1"/>
  <c r="AB937" i="1"/>
  <c r="AD1027" i="1"/>
  <c r="AD428" i="1"/>
  <c r="AD1550" i="1"/>
  <c r="AD465" i="1"/>
  <c r="AD794" i="1"/>
  <c r="AB1964" i="1"/>
  <c r="AD698" i="1"/>
  <c r="AB1008" i="1"/>
  <c r="AD775" i="1"/>
  <c r="AB423" i="1"/>
  <c r="AB1971" i="1"/>
  <c r="AB1346" i="1"/>
  <c r="AB1197" i="1"/>
  <c r="AB751" i="1"/>
  <c r="AB909" i="1"/>
  <c r="AB968" i="1"/>
  <c r="AD676" i="1"/>
  <c r="AD841" i="1"/>
  <c r="AB93" i="1"/>
  <c r="AD159" i="1"/>
  <c r="AD873" i="1"/>
  <c r="AB329" i="1"/>
  <c r="AB1826" i="1"/>
  <c r="AD804" i="1"/>
  <c r="AD1740" i="1"/>
  <c r="AB275" i="1"/>
  <c r="AB404" i="1"/>
  <c r="AD1169" i="1"/>
  <c r="AD596" i="1"/>
  <c r="AB144" i="1"/>
  <c r="AB1623" i="1"/>
  <c r="AD1787" i="1"/>
  <c r="AD1776" i="1"/>
  <c r="AB1175" i="1"/>
  <c r="AB342" i="1"/>
  <c r="AD800" i="1"/>
  <c r="AB1870" i="1"/>
  <c r="AD1012" i="1"/>
  <c r="AD430" i="1"/>
  <c r="AD908" i="1"/>
  <c r="AD1308" i="1"/>
  <c r="AD321" i="1"/>
  <c r="AD849" i="1"/>
  <c r="AD879" i="1"/>
  <c r="AD1092" i="1"/>
  <c r="AB1286" i="1"/>
  <c r="AB1288" i="1"/>
  <c r="AB1617" i="1"/>
  <c r="AB1448" i="1"/>
  <c r="AD1546" i="1"/>
  <c r="AD962" i="1"/>
  <c r="AD169" i="1"/>
  <c r="AD435" i="1"/>
  <c r="AD1441" i="1"/>
  <c r="AB1424" i="1"/>
  <c r="AD1658" i="1"/>
  <c r="AD787" i="1"/>
  <c r="AD1830" i="1"/>
  <c r="AD1194" i="1"/>
  <c r="AB1428" i="1"/>
  <c r="AB1972" i="1"/>
  <c r="AB561" i="1"/>
  <c r="AB1257" i="1"/>
  <c r="AD918" i="1"/>
  <c r="AD1401" i="1"/>
  <c r="AB1507" i="1"/>
  <c r="AB1525" i="1"/>
  <c r="AB1359" i="1"/>
  <c r="AD538" i="1"/>
  <c r="AB365" i="1"/>
  <c r="AD1180" i="1"/>
  <c r="AD89" i="1"/>
  <c r="AB1777" i="1"/>
  <c r="AB1582" i="1"/>
  <c r="AD1381" i="1"/>
  <c r="AB1319" i="1"/>
  <c r="AB1888" i="1"/>
  <c r="AB1518" i="1"/>
  <c r="AB1785" i="1"/>
  <c r="AD519" i="1"/>
  <c r="AB1735" i="1"/>
  <c r="AD967" i="1"/>
  <c r="AB1848" i="1"/>
  <c r="AB1760" i="1"/>
  <c r="AD1974" i="1"/>
  <c r="AB239" i="1"/>
  <c r="AD740" i="1"/>
  <c r="AD597" i="1"/>
  <c r="AB1026" i="1"/>
  <c r="AD448" i="1"/>
  <c r="AB481" i="1"/>
  <c r="AD1219" i="1"/>
  <c r="AD1076" i="1"/>
  <c r="AB1932" i="1"/>
  <c r="AB906" i="1"/>
  <c r="AD726" i="1"/>
  <c r="AB478" i="1"/>
  <c r="AB1220" i="1"/>
  <c r="AB786" i="1"/>
  <c r="AD370" i="1"/>
  <c r="AD539" i="1"/>
  <c r="AD840" i="1"/>
  <c r="AD602" i="1"/>
  <c r="AB1681" i="1"/>
  <c r="AB1761" i="1"/>
  <c r="AB441" i="1"/>
  <c r="AB405" i="1"/>
  <c r="AB1396" i="1"/>
  <c r="AD733" i="1"/>
  <c r="AB1443" i="1"/>
  <c r="AD2009" i="1"/>
  <c r="AB1786" i="1"/>
  <c r="AD1872" i="1"/>
  <c r="AB1324" i="1"/>
  <c r="AB1306" i="1"/>
  <c r="AB389" i="1"/>
  <c r="AB1350" i="1"/>
  <c r="AB581" i="1"/>
  <c r="AB1688" i="1"/>
  <c r="AD1051" i="1"/>
  <c r="L19" i="1" l="1"/>
  <c r="AB51" i="1"/>
  <c r="AB69" i="1" s="1"/>
  <c r="AB49" i="1"/>
  <c r="AA49" i="1"/>
  <c r="AA51" i="1"/>
  <c r="J10" i="1"/>
  <c r="G9" i="1"/>
  <c r="G11" i="1"/>
  <c r="J7" i="1"/>
  <c r="P17" i="1"/>
  <c r="J23" i="1" s="1"/>
  <c r="J21" i="1"/>
  <c r="AC51" i="1"/>
  <c r="I12" i="1" l="1"/>
  <c r="L23" i="1"/>
  <c r="J11" i="1"/>
  <c r="F24" i="1"/>
  <c r="G10" i="1"/>
  <c r="J5" i="1"/>
  <c r="J6" i="1" s="1"/>
  <c r="P8" i="1" l="1"/>
  <c r="P7" i="1"/>
  <c r="P27" i="1"/>
  <c r="P4" i="1"/>
  <c r="P10" i="1"/>
  <c r="P9" i="1"/>
  <c r="V50" i="1"/>
  <c r="J25" i="1"/>
  <c r="P21" i="1"/>
  <c r="J35" i="1" l="1"/>
  <c r="V51" i="1"/>
  <c r="J9" i="1"/>
  <c r="S4" i="1"/>
  <c r="J8" i="1"/>
  <c r="P14" i="1"/>
  <c r="P13" i="1"/>
  <c r="P1" i="1"/>
  <c r="M2" i="1"/>
  <c r="AA52" i="1"/>
  <c r="P12" i="1"/>
  <c r="P15" i="1"/>
  <c r="J22" i="1" s="1"/>
  <c r="J20" i="1"/>
  <c r="N16" i="1"/>
  <c r="P24" i="1"/>
  <c r="Z24" i="1"/>
  <c r="P23" i="1"/>
  <c r="AB52" i="1"/>
  <c r="AB70" i="1" l="1"/>
  <c r="P25" i="1"/>
  <c r="Z31" i="1"/>
  <c r="Z32" i="1" s="1"/>
  <c r="Z25" i="1"/>
  <c r="P26" i="1"/>
  <c r="L26" i="1"/>
  <c r="J17" i="1"/>
  <c r="N22" i="1"/>
  <c r="N13" i="1"/>
  <c r="J24" i="1"/>
  <c r="L22" i="1"/>
  <c r="M25" i="1"/>
  <c r="F25" i="1"/>
  <c r="P28" i="1" l="1"/>
  <c r="P30" i="1" s="1"/>
  <c r="V28" i="1" l="1"/>
  <c r="V33" i="1" s="1"/>
  <c r="V39" i="1" s="1"/>
  <c r="V43" i="1"/>
  <c r="V25" i="1"/>
  <c r="V23" i="1" s="1"/>
  <c r="Z34" i="1"/>
  <c r="Z35" i="1" s="1"/>
  <c r="V26" i="1"/>
  <c r="V24" i="1" s="1"/>
  <c r="Z27" i="1"/>
  <c r="Z28" i="1" s="1"/>
  <c r="S42" i="1"/>
  <c r="S26" i="1"/>
  <c r="V36" i="1"/>
  <c r="V38" i="1"/>
  <c r="V41" i="1"/>
  <c r="V34" i="1"/>
  <c r="V22" i="1" s="1"/>
  <c r="V30" i="1" l="1"/>
  <c r="S51" i="1"/>
  <c r="M29" i="1"/>
  <c r="J36" i="1"/>
  <c r="J37" i="1" s="1"/>
  <c r="J46" i="1" s="1"/>
  <c r="S5" i="1" s="1"/>
  <c r="J55" i="1"/>
  <c r="K55" i="1" s="1"/>
  <c r="V42" i="1"/>
  <c r="J28" i="1" s="1"/>
  <c r="V27" i="1"/>
  <c r="V31" i="1" s="1"/>
  <c r="AF20" i="1"/>
  <c r="X35" i="1"/>
  <c r="AA53" i="1"/>
  <c r="X33" i="1"/>
  <c r="AB53" i="1"/>
  <c r="AC53" i="1"/>
  <c r="V40" i="1" l="1"/>
  <c r="AB54" i="1"/>
  <c r="AB72" i="1" s="1"/>
  <c r="AB71" i="1"/>
  <c r="S46" i="1"/>
  <c r="S43" i="1"/>
  <c r="S44" i="1" s="1"/>
  <c r="S45" i="1" s="1"/>
  <c r="V32" i="1"/>
  <c r="S49" i="1" s="1"/>
  <c r="S48" i="1" s="1"/>
  <c r="S47" i="1" s="1"/>
  <c r="S6" i="1"/>
  <c r="S29" i="1"/>
  <c r="S31" i="1" s="1"/>
  <c r="S32" i="1" s="1"/>
  <c r="S33" i="1" s="1"/>
  <c r="AF21" i="1"/>
  <c r="AF22" i="1" s="1"/>
  <c r="AD5" i="1"/>
  <c r="V35" i="1"/>
  <c r="AA54" i="1" l="1"/>
  <c r="S7" i="1"/>
  <c r="AA50" i="1" s="1"/>
  <c r="G14" i="1"/>
  <c r="AC54" i="1"/>
  <c r="AB5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B89099-E772-4958-97ED-B1E4BCCBB4FF}" keepAlive="1" name="Dotaz – moc" description="Připojení k dotazu produktu moc v sešitě" type="5" refreshedVersion="6" background="1">
    <dbPr connection="Provider=Microsoft.Mashup.OleDb.1;Data Source=$Workbook$;Location=moc;Extended Properties=&quot;&quot;" command="SELECT * FROM [moc]"/>
  </connection>
  <connection id="2" xr16:uid="{4F8E067D-1C5D-4500-9B60-640FB356AFD2}" keepAlive="1" name="Dotaz – moc (2)" description="Připojení k dotazu produktu moc (2) v sešitě" type="5" refreshedVersion="6" background="1" saveData="1">
    <dbPr connection="Provider=Microsoft.Mashup.OleDb.1;Data Source=$Workbook$;Location=moc (2);Extended Properties=&quot;&quot;" command="SELECT * FROM [moc (2)]"/>
  </connection>
  <connection id="3" xr16:uid="{3D08E2DD-2944-4AAD-AAE4-9A3F64812482}" keepAlive="1" name="Dotaz – moc_out" description="Připojení k dotazu produktu moc_out v sešitě" type="5" refreshedVersion="6" background="1" saveData="1">
    <dbPr connection="Provider=Microsoft.Mashup.OleDb.1;Data Source=$Workbook$;Location=moc_out;Extended Properties=&quot;&quot;" command="SELECT * FROM [moc_out]"/>
  </connection>
</connections>
</file>

<file path=xl/sharedStrings.xml><?xml version="1.0" encoding="utf-8"?>
<sst xmlns="http://schemas.openxmlformats.org/spreadsheetml/2006/main" count="419" uniqueCount="227">
  <si>
    <t>p_2</t>
  </si>
  <si>
    <t>m_dot</t>
  </si>
  <si>
    <t>Thermodynamic BCs</t>
  </si>
  <si>
    <t>Mpa</t>
  </si>
  <si>
    <t>°C</t>
  </si>
  <si>
    <t>MPa</t>
  </si>
  <si>
    <t>kg/s</t>
  </si>
  <si>
    <t>delta_h_is</t>
  </si>
  <si>
    <t>Turbomachine BCs</t>
  </si>
  <si>
    <t>n</t>
  </si>
  <si>
    <t>D</t>
  </si>
  <si>
    <t>alpha_2</t>
  </si>
  <si>
    <t>U</t>
  </si>
  <si>
    <t>n_opt</t>
  </si>
  <si>
    <t>Calculation of output parameters</t>
  </si>
  <si>
    <t>rpm</t>
  </si>
  <si>
    <t>m</t>
  </si>
  <si>
    <t>-</t>
  </si>
  <si>
    <t>m/s</t>
  </si>
  <si>
    <t>tp</t>
  </si>
  <si>
    <t>ph</t>
  </si>
  <si>
    <t>ps</t>
  </si>
  <si>
    <t>si with c</t>
  </si>
  <si>
    <t>kJ/kg</t>
  </si>
  <si>
    <t>kJ/kgK</t>
  </si>
  <si>
    <t>kg/m3</t>
  </si>
  <si>
    <t>psi</t>
  </si>
  <si>
    <t>N_s</t>
  </si>
  <si>
    <t>VR</t>
  </si>
  <si>
    <t>MM</t>
  </si>
  <si>
    <t>Critical temperature iteration</t>
  </si>
  <si>
    <t>td</t>
  </si>
  <si>
    <t>ts</t>
  </si>
  <si>
    <t>c_is</t>
  </si>
  <si>
    <t>u/c_is</t>
  </si>
  <si>
    <t>T*_it</t>
  </si>
  <si>
    <t>T*_id</t>
  </si>
  <si>
    <t>a*_it</t>
  </si>
  <si>
    <t>rho*_it</t>
  </si>
  <si>
    <t>h*_it</t>
  </si>
  <si>
    <t>step</t>
  </si>
  <si>
    <t>T_1</t>
  </si>
  <si>
    <t>p_1</t>
  </si>
  <si>
    <t>h_1</t>
  </si>
  <si>
    <t>rho_1</t>
  </si>
  <si>
    <t>A*</t>
  </si>
  <si>
    <t>b*</t>
  </si>
  <si>
    <t>nu*</t>
  </si>
  <si>
    <t>mm2/s</t>
  </si>
  <si>
    <t>mm2</t>
  </si>
  <si>
    <t>mm</t>
  </si>
  <si>
    <t>e</t>
  </si>
  <si>
    <t>Calculation of the nozzle</t>
  </si>
  <si>
    <t>MIDSPAN</t>
  </si>
  <si>
    <t>°</t>
  </si>
  <si>
    <t>beta_2</t>
  </si>
  <si>
    <t>rotor inlet</t>
  </si>
  <si>
    <t>rotor outlet</t>
  </si>
  <si>
    <t>delta_beta</t>
  </si>
  <si>
    <t>corr_factor</t>
  </si>
  <si>
    <t>h_2</t>
  </si>
  <si>
    <t>num_it</t>
  </si>
  <si>
    <t>div_angle</t>
  </si>
  <si>
    <t>delta_phi</t>
  </si>
  <si>
    <t>dummy</t>
  </si>
  <si>
    <t>phi_it</t>
  </si>
  <si>
    <t>c_2_a</t>
  </si>
  <si>
    <t>w_2_a</t>
  </si>
  <si>
    <t>c_2</t>
  </si>
  <si>
    <t>w_2</t>
  </si>
  <si>
    <t>u_2</t>
  </si>
  <si>
    <t>Ma_2_r</t>
  </si>
  <si>
    <t>Ma_2</t>
  </si>
  <si>
    <t>T_2</t>
  </si>
  <si>
    <t>rho_2</t>
  </si>
  <si>
    <t>c_2_u</t>
  </si>
  <si>
    <t>w_2_u</t>
  </si>
  <si>
    <t>h_2_t</t>
  </si>
  <si>
    <t>a_2</t>
  </si>
  <si>
    <t>Additional losses</t>
  </si>
  <si>
    <t>W</t>
  </si>
  <si>
    <t>HR</t>
  </si>
  <si>
    <t>m_dot_nozz</t>
  </si>
  <si>
    <t>A*_nozz</t>
  </si>
  <si>
    <t>b*_nozz</t>
  </si>
  <si>
    <t>l_nozz</t>
  </si>
  <si>
    <t>h/c</t>
  </si>
  <si>
    <t>phi_h/c</t>
  </si>
  <si>
    <t>Rotor geometry</t>
  </si>
  <si>
    <t>channel_width_round</t>
  </si>
  <si>
    <t>A_2_ring</t>
  </si>
  <si>
    <t>midspan circumference</t>
  </si>
  <si>
    <t>theta</t>
  </si>
  <si>
    <t>TrE_cut</t>
  </si>
  <si>
    <t>P_loss_dfr</t>
  </si>
  <si>
    <t>P_loss_venti</t>
  </si>
  <si>
    <t>eta_T</t>
  </si>
  <si>
    <t>P_turb</t>
  </si>
  <si>
    <t>%</t>
  </si>
  <si>
    <t>bucket_radius</t>
  </si>
  <si>
    <t>Y_SH</t>
  </si>
  <si>
    <t>Y_EX</t>
  </si>
  <si>
    <t>shock</t>
  </si>
  <si>
    <t>expansion loss outlet</t>
  </si>
  <si>
    <t>clearance loss</t>
  </si>
  <si>
    <t>Y_CL</t>
  </si>
  <si>
    <t>Z</t>
  </si>
  <si>
    <t>Ainley loading parameter</t>
  </si>
  <si>
    <t>Aungier+Da Lio</t>
  </si>
  <si>
    <t>C_L</t>
  </si>
  <si>
    <t>lift coeff</t>
  </si>
  <si>
    <t>tip clearance</t>
  </si>
  <si>
    <t>PAD_loss</t>
  </si>
  <si>
    <t>???</t>
  </si>
  <si>
    <t>p_3</t>
  </si>
  <si>
    <t>s_1</t>
  </si>
  <si>
    <t>h_3_is</t>
  </si>
  <si>
    <t>a_2_is</t>
  </si>
  <si>
    <t>Ma_2_is</t>
  </si>
  <si>
    <t>phi_2</t>
  </si>
  <si>
    <t>T_2_is</t>
  </si>
  <si>
    <t>A_2</t>
  </si>
  <si>
    <t>b_2</t>
  </si>
  <si>
    <t>nu_2</t>
  </si>
  <si>
    <t>beta_3</t>
  </si>
  <si>
    <t>phi_3_int</t>
  </si>
  <si>
    <t>h_3_avg</t>
  </si>
  <si>
    <t>C_3</t>
  </si>
  <si>
    <t>c_3_a</t>
  </si>
  <si>
    <t>c_3_u</t>
  </si>
  <si>
    <t>w_3_a</t>
  </si>
  <si>
    <t>w_3_u</t>
  </si>
  <si>
    <t>c_3</t>
  </si>
  <si>
    <t>w_3</t>
  </si>
  <si>
    <t>u_3</t>
  </si>
  <si>
    <t>Ma_3_r</t>
  </si>
  <si>
    <t>Ma_3</t>
  </si>
  <si>
    <t>alpha_3</t>
  </si>
  <si>
    <t>delta_h_3</t>
  </si>
  <si>
    <t>T_3</t>
  </si>
  <si>
    <t>T_3_t</t>
  </si>
  <si>
    <t>rho_3</t>
  </si>
  <si>
    <t>s_3</t>
  </si>
  <si>
    <t>h_3</t>
  </si>
  <si>
    <t>h_3_t</t>
  </si>
  <si>
    <t>a_3</t>
  </si>
  <si>
    <t>P_3</t>
  </si>
  <si>
    <t>f_3_it</t>
  </si>
  <si>
    <t>h_3_out</t>
  </si>
  <si>
    <t>s_3_it</t>
  </si>
  <si>
    <t>f_3_max</t>
  </si>
  <si>
    <t>f_3_min</t>
  </si>
  <si>
    <t>z_3_chosen</t>
  </si>
  <si>
    <t>z_3_calc</t>
  </si>
  <si>
    <t>A_3_ring</t>
  </si>
  <si>
    <t>a_3_rup</t>
  </si>
  <si>
    <t>C_3_ax_chosen</t>
  </si>
  <si>
    <t>C_3_ax</t>
  </si>
  <si>
    <t>z_2</t>
  </si>
  <si>
    <t>A2/A*</t>
  </si>
  <si>
    <t>A_2_nozz</t>
  </si>
  <si>
    <t>b_2_nozz</t>
  </si>
  <si>
    <t>gamma_2</t>
  </si>
  <si>
    <t>x</t>
  </si>
  <si>
    <t>y</t>
  </si>
  <si>
    <t xml:space="preserve"> Aungier + Da Lio modification for ORC - loss model</t>
  </si>
  <si>
    <t>nozzle design</t>
  </si>
  <si>
    <t>for MATLAB nozzle</t>
  </si>
  <si>
    <t>D_s</t>
  </si>
  <si>
    <t>m2/s</t>
  </si>
  <si>
    <t>Re</t>
  </si>
  <si>
    <t>h_nozz</t>
  </si>
  <si>
    <t>h_rot_in</t>
  </si>
  <si>
    <t>isobara</t>
  </si>
  <si>
    <t>isoentr</t>
  </si>
  <si>
    <t>h</t>
  </si>
  <si>
    <t>s</t>
  </si>
  <si>
    <t>teor</t>
  </si>
  <si>
    <t>real</t>
  </si>
  <si>
    <t>D_h</t>
  </si>
  <si>
    <t>gamma_1</t>
  </si>
  <si>
    <t>m_corr</t>
  </si>
  <si>
    <t>Re_wetted</t>
  </si>
  <si>
    <t>wetted p-</t>
  </si>
  <si>
    <t>crit</t>
  </si>
  <si>
    <t>tliq</t>
  </si>
  <si>
    <t>tvap</t>
  </si>
  <si>
    <t>pliq</t>
  </si>
  <si>
    <t>pvap</t>
  </si>
  <si>
    <t>T_sat</t>
  </si>
  <si>
    <t>s_liq</t>
  </si>
  <si>
    <t>s_vap</t>
  </si>
  <si>
    <t>nu_3</t>
  </si>
  <si>
    <t>eta_is</t>
  </si>
  <si>
    <t>h_out/h_in</t>
  </si>
  <si>
    <t>cp</t>
  </si>
  <si>
    <t>cv</t>
  </si>
  <si>
    <t>r</t>
  </si>
  <si>
    <t>Mk</t>
  </si>
  <si>
    <t>0.0.0.4</t>
  </si>
  <si>
    <t>F_Ax_c</t>
  </si>
  <si>
    <t>F_ax_p</t>
  </si>
  <si>
    <t>p_sr</t>
  </si>
  <si>
    <t>N</t>
  </si>
  <si>
    <t>Pa</t>
  </si>
  <si>
    <t>F_ax_total</t>
  </si>
  <si>
    <t>Column1</t>
  </si>
  <si>
    <t>Column2</t>
  </si>
  <si>
    <t>Column3</t>
  </si>
  <si>
    <t>0.000000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</si>
  <si>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</si>
  <si>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</si>
  <si>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</si>
  <si>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</si>
  <si>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</si>
  <si>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</si>
  <si>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</si>
  <si>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</si>
  <si>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u</t>
  </si>
  <si>
    <t>v</t>
  </si>
  <si>
    <t>rho</t>
  </si>
  <si>
    <t>a</t>
  </si>
  <si>
    <t>T</t>
  </si>
  <si>
    <t>P</t>
  </si>
  <si>
    <t>c</t>
  </si>
  <si>
    <t>Ma</t>
  </si>
  <si>
    <t>cfd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</si>
</sst>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4" borderId="0" xfId="0" applyFill="1"/>
    <xf numFmtId="2" fontId="0" fillId="5" borderId="0" xfId="0" applyNumberFormat="1" applyFill="1"/>
    <xf numFmtId="0" fontId="0" fillId="5" borderId="0" xfId="0" applyFill="1"/>
    <xf numFmtId="0" fontId="0" fillId="6" borderId="0" xfId="0" applyFill="1"/>
    <xf numFmtId="164" fontId="0" fillId="5" borderId="0" xfId="0" applyNumberFormat="1" applyFill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07979800749206E-2"/>
          <c:y val="0.25005181609661287"/>
          <c:w val="0.90693741676699668"/>
          <c:h val="0.70978783035640258"/>
        </c:manualLayout>
      </c:layout>
      <c:scatterChart>
        <c:scatterStyle val="lineMarker"/>
        <c:varyColors val="0"/>
        <c:ser>
          <c:idx val="0"/>
          <c:order val="0"/>
          <c:tx>
            <c:v>stator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main!$Z$23:$Z$26</c:f>
              <c:numCache>
                <c:formatCode>General</c:formatCode>
                <c:ptCount val="4"/>
                <c:pt idx="0">
                  <c:v>0</c:v>
                </c:pt>
                <c:pt idx="1">
                  <c:v>-279.83005002998908</c:v>
                </c:pt>
                <c:pt idx="2" formatCode="0.00">
                  <c:v>-154.16634388639736</c:v>
                </c:pt>
                <c:pt idx="3">
                  <c:v>0</c:v>
                </c:pt>
              </c:numCache>
            </c:numRef>
          </c:xVal>
          <c:yVal>
            <c:numRef>
              <c:f>main!$Z$30:$Z$33</c:f>
              <c:numCache>
                <c:formatCode>General</c:formatCode>
                <c:ptCount val="4"/>
                <c:pt idx="0">
                  <c:v>0</c:v>
                </c:pt>
                <c:pt idx="1">
                  <c:v>-67.69701614900481</c:v>
                </c:pt>
                <c:pt idx="2">
                  <c:v>-67.69701614900481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3-4097-A5F2-8A76A4E6F675}"/>
            </c:ext>
          </c:extLst>
        </c:ser>
        <c:ser>
          <c:idx val="1"/>
          <c:order val="1"/>
          <c:tx>
            <c:v>rotor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main!$Z$26:$Z$29</c:f>
              <c:numCache>
                <c:formatCode>General</c:formatCode>
                <c:ptCount val="4"/>
                <c:pt idx="0">
                  <c:v>0</c:v>
                </c:pt>
                <c:pt idx="1">
                  <c:v>127.24095572197557</c:v>
                </c:pt>
                <c:pt idx="2" formatCode="0.00">
                  <c:v>1.5772495783838423</c:v>
                </c:pt>
                <c:pt idx="3">
                  <c:v>0</c:v>
                </c:pt>
              </c:numCache>
            </c:numRef>
          </c:xVal>
          <c:yVal>
            <c:numRef>
              <c:f>main!$Z$33:$Z$36</c:f>
              <c:numCache>
                <c:formatCode>General</c:formatCode>
                <c:ptCount val="4"/>
                <c:pt idx="0">
                  <c:v>0</c:v>
                </c:pt>
                <c:pt idx="1">
                  <c:v>-61.373751327184841</c:v>
                </c:pt>
                <c:pt idx="2">
                  <c:v>-61.373751327184841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3-4097-A5F2-8A76A4E6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807695"/>
        <c:axId val="1089415199"/>
      </c:scatterChart>
      <c:valAx>
        <c:axId val="1108807695"/>
        <c:scaling>
          <c:orientation val="minMax"/>
          <c:min val="-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Tangential velocity component [m.s-1]</a:t>
                </a:r>
              </a:p>
            </c:rich>
          </c:tx>
          <c:layout>
            <c:manualLayout>
              <c:xMode val="edge"/>
              <c:yMode val="edge"/>
              <c:x val="0.39436372652806012"/>
              <c:y val="3.3339628029514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415199"/>
        <c:crosses val="autoZero"/>
        <c:crossBetween val="midCat"/>
        <c:majorUnit val="50"/>
      </c:valAx>
      <c:valAx>
        <c:axId val="10894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Axial velocity component [m.s-1]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807695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8042325357764"/>
          <c:y val="3.3602886047730533E-2"/>
          <c:w val="0.76791633747212418"/>
          <c:h val="0.86012080767055565"/>
        </c:manualLayout>
      </c:layout>
      <c:scatterChart>
        <c:scatterStyle val="lineMarker"/>
        <c:varyColors val="0"/>
        <c:ser>
          <c:idx val="0"/>
          <c:order val="0"/>
          <c:tx>
            <c:v>55 kPa isobar 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6"/>
              <c:layout>
                <c:manualLayout>
                  <c:x val="-3.7083029294725782E-2"/>
                  <c:y val="6.601639334131920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00"/>
                      <a:t>p2=p3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48224765577246"/>
                      <c:h val="6.6748906657242563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D-031C-4A9F-B3B2-7B0C796E80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main!$AB$40:$AB$46</c:f>
              <c:numCache>
                <c:formatCode>General</c:formatCode>
                <c:ptCount val="7"/>
                <c:pt idx="0">
                  <c:v>0.7</c:v>
                </c:pt>
                <c:pt idx="1">
                  <c:v>0.72499999999999998</c:v>
                </c:pt>
                <c:pt idx="2">
                  <c:v>0.75</c:v>
                </c:pt>
                <c:pt idx="3">
                  <c:v>0.77500000000000002</c:v>
                </c:pt>
                <c:pt idx="4">
                  <c:v>0.8</c:v>
                </c:pt>
                <c:pt idx="5">
                  <c:v>0.82499999999999996</c:v>
                </c:pt>
                <c:pt idx="6">
                  <c:v>0.85</c:v>
                </c:pt>
              </c:numCache>
            </c:numRef>
          </c:xVal>
          <c:yVal>
            <c:numRef>
              <c:f>main!$AA$40:$AA$46</c:f>
              <c:numCache>
                <c:formatCode>General</c:formatCode>
                <c:ptCount val="7"/>
                <c:pt idx="0">
                  <c:v>252.86353056481445</c:v>
                </c:pt>
                <c:pt idx="1">
                  <c:v>263.10387022586843</c:v>
                </c:pt>
                <c:pt idx="2">
                  <c:v>273.48675558577798</c:v>
                </c:pt>
                <c:pt idx="3">
                  <c:v>284.01301849020086</c:v>
                </c:pt>
                <c:pt idx="4">
                  <c:v>294.68348777017729</c:v>
                </c:pt>
                <c:pt idx="5">
                  <c:v>305.49899008032355</c:v>
                </c:pt>
                <c:pt idx="6">
                  <c:v>316.46035065030395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C-4A9F-B3B2-7B0C796E8002}"/>
            </c:ext>
          </c:extLst>
        </c:ser>
        <c:ser>
          <c:idx val="1"/>
          <c:order val="1"/>
          <c:tx>
            <c:v>Isentropic expansion</c:v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plus"/>
            <c:size val="5"/>
            <c:spPr>
              <a:noFill/>
              <a:ln w="6350">
                <a:solidFill>
                  <a:schemeClr val="tx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9215686274509803E-3"/>
                  <c:y val="1.72588857781118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2is = 3is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31C-4A9F-B3B2-7B0C796E80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main!$AB$47:$AB$48</c:f>
              <c:numCache>
                <c:formatCode>General</c:formatCode>
                <c:ptCount val="2"/>
                <c:pt idx="0">
                  <c:v>0.7874551069728164</c:v>
                </c:pt>
                <c:pt idx="1">
                  <c:v>0.7874551069728164</c:v>
                </c:pt>
              </c:numCache>
            </c:numRef>
          </c:xVal>
          <c:yVal>
            <c:numRef>
              <c:f>main!$AA$47:$AA$48</c:f>
              <c:numCache>
                <c:formatCode>General</c:formatCode>
                <c:ptCount val="2"/>
                <c:pt idx="0">
                  <c:v>340.80540993522777</c:v>
                </c:pt>
                <c:pt idx="1">
                  <c:v>289.31101473360076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C-4A9F-B3B2-7B0C796E8002}"/>
            </c:ext>
          </c:extLst>
        </c:ser>
        <c:ser>
          <c:idx val="2"/>
          <c:order val="2"/>
          <c:tx>
            <c:v>Theoretical expansion</c:v>
          </c:tx>
          <c:spPr>
            <a:ln w="1270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circle"/>
            <c:size val="5"/>
            <c:spPr>
              <a:noFill/>
              <a:ln w="6350">
                <a:solidFill>
                  <a:schemeClr val="tx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0"/>
                  <c:y val="1.15059238520745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2=3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31C-4A9F-B3B2-7B0C796E80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main!$AB$49:$AB$50</c:f>
              <c:numCache>
                <c:formatCode>General</c:formatCode>
                <c:ptCount val="2"/>
                <c:pt idx="0">
                  <c:v>0.7874551069728164</c:v>
                </c:pt>
                <c:pt idx="1">
                  <c:v>0.83205204883163397</c:v>
                </c:pt>
              </c:numCache>
            </c:numRef>
          </c:xVal>
          <c:yVal>
            <c:numRef>
              <c:f>main!$AA$49:$AA$50</c:f>
              <c:numCache>
                <c:formatCode>0.00</c:formatCode>
                <c:ptCount val="2"/>
                <c:pt idx="0" formatCode="General">
                  <c:v>340.80540993522777</c:v>
                </c:pt>
                <c:pt idx="1">
                  <c:v>308.57618739070853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1C-4A9F-B3B2-7B0C796E8002}"/>
            </c:ext>
          </c:extLst>
        </c:ser>
        <c:ser>
          <c:idx val="3"/>
          <c:order val="3"/>
          <c:tx>
            <c:v>Real expansion</c:v>
          </c:tx>
          <c:spPr>
            <a:ln w="127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x"/>
            <c:size val="5"/>
            <c:spPr>
              <a:noFill/>
              <a:ln w="635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5098039215686309E-2"/>
                  <c:y val="-1.72588857781118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31C-4A9F-B3B2-7B0C796E8002}"/>
                </c:ext>
              </c:extLst>
            </c:dLbl>
            <c:dLbl>
              <c:idx val="1"/>
              <c:layout>
                <c:manualLayout>
                  <c:x val="0"/>
                  <c:y val="1.15059238520745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31C-4A9F-B3B2-7B0C796E8002}"/>
                </c:ext>
              </c:extLst>
            </c:dLbl>
            <c:dLbl>
              <c:idx val="2"/>
              <c:layout>
                <c:manualLayout>
                  <c:x val="-7.8431372549020335E-3"/>
                  <c:y val="3.45177715562237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31C-4A9F-B3B2-7B0C796E8002}"/>
                </c:ext>
              </c:extLst>
            </c:dLbl>
            <c:dLbl>
              <c:idx val="3"/>
              <c:layout>
                <c:manualLayout>
                  <c:x val="-4.9019607843137254E-2"/>
                  <c:y val="-2.588832866716782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100" b="0" i="0" u="none" strike="noStrike" kern="1200" baseline="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>
                        <a:effectLst/>
                      </a:rPr>
                      <a:t>3</a:t>
                    </a:r>
                    <a:r>
                      <a:rPr lang="en-US" sz="1100" baseline="30000">
                        <a:effectLst/>
                      </a:rPr>
                      <a:t>+</a:t>
                    </a:r>
                    <a:endParaRPr lang="en-US" sz="1100">
                      <a:effectLst/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1100" b="0" i="0" u="none" strike="noStrike" kern="1200" baseline="0">
                      <a:solidFill>
                        <a:sysClr val="windowText" lastClr="000000">
                          <a:lumMod val="75000"/>
                          <a:lumOff val="25000"/>
                        </a:sys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31C-4A9F-B3B2-7B0C796E80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main!$AB$51:$AB$54</c:f>
              <c:numCache>
                <c:formatCode>0.000</c:formatCode>
                <c:ptCount val="4"/>
                <c:pt idx="0" formatCode="General">
                  <c:v>0.7874551069728164</c:v>
                </c:pt>
                <c:pt idx="1">
                  <c:v>0.81052500500478131</c:v>
                </c:pt>
                <c:pt idx="2">
                  <c:v>0.82053833013702626</c:v>
                </c:pt>
                <c:pt idx="3">
                  <c:v>0.82053833013702626</c:v>
                </c:pt>
              </c:numCache>
            </c:numRef>
          </c:xVal>
          <c:yVal>
            <c:numRef>
              <c:f>main!$AA$51:$AA$54</c:f>
              <c:numCache>
                <c:formatCode>0.000</c:formatCode>
                <c:ptCount val="4"/>
                <c:pt idx="0" formatCode="General">
                  <c:v>340.80540993522777</c:v>
                </c:pt>
                <c:pt idx="1">
                  <c:v>299.21909218705616</c:v>
                </c:pt>
                <c:pt idx="2" formatCode="0.00">
                  <c:v>303.55811319647768</c:v>
                </c:pt>
                <c:pt idx="3" formatCode="0.00">
                  <c:v>305.44272573057947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1C-4A9F-B3B2-7B0C796E8002}"/>
            </c:ext>
          </c:extLst>
        </c:ser>
        <c:ser>
          <c:idx val="4"/>
          <c:order val="4"/>
          <c:tx>
            <c:v>60 kPa isobar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6"/>
              <c:layout>
                <c:manualLayout>
                  <c:x val="-2.5490300113144855E-2"/>
                  <c:y val="-8.629417074733972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="0" i="0" u="none" strike="noStrike" kern="1200" baseline="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effectLst/>
                        <a:latin typeface="+mn-lt"/>
                      </a:rPr>
                      <a:t>p3</a:t>
                    </a:r>
                    <a:r>
                      <a:rPr lang="en-US" sz="1100" b="0" i="0" u="none" strike="noStrike" kern="1200" baseline="3000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effectLst/>
                        <a:latin typeface="+mn-lt"/>
                      </a:rPr>
                      <a:t>+</a:t>
                    </a:r>
                    <a:endParaRPr lang="en-US" sz="1100" b="0" i="0" u="none" strike="noStrike" kern="1200" baseline="0">
                      <a:solidFill>
                        <a:sysClr val="windowText" lastClr="000000">
                          <a:lumMod val="75000"/>
                          <a:lumOff val="25000"/>
                        </a:sysClr>
                      </a:solidFill>
                      <a:effectLst/>
                      <a:latin typeface="+mn-lt"/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8588027224690677E-2"/>
                      <c:h val="5.7486636921853608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031C-4A9F-B3B2-7B0C796E80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main!$AB$55:$AB$61</c:f>
              <c:numCache>
                <c:formatCode>General</c:formatCode>
                <c:ptCount val="7"/>
                <c:pt idx="0">
                  <c:v>0.7</c:v>
                </c:pt>
                <c:pt idx="1">
                  <c:v>0.72499999999999998</c:v>
                </c:pt>
                <c:pt idx="2">
                  <c:v>0.75</c:v>
                </c:pt>
                <c:pt idx="3">
                  <c:v>0.77500000000000002</c:v>
                </c:pt>
                <c:pt idx="4">
                  <c:v>0.8</c:v>
                </c:pt>
                <c:pt idx="5">
                  <c:v>0.82499999999999996</c:v>
                </c:pt>
                <c:pt idx="6">
                  <c:v>0.85</c:v>
                </c:pt>
              </c:numCache>
            </c:numRef>
          </c:xVal>
          <c:yVal>
            <c:numRef>
              <c:f>main!$AA$55:$AA$61</c:f>
              <c:numCache>
                <c:formatCode>General</c:formatCode>
                <c:ptCount val="7"/>
                <c:pt idx="0">
                  <c:v>254.63239768234686</c:v>
                </c:pt>
                <c:pt idx="1">
                  <c:v>264.89972503701676</c:v>
                </c:pt>
                <c:pt idx="2">
                  <c:v>275.30966278459204</c:v>
                </c:pt>
                <c:pt idx="3">
                  <c:v>285.86304837831034</c:v>
                </c:pt>
                <c:pt idx="4">
                  <c:v>296.56071585199919</c:v>
                </c:pt>
                <c:pt idx="5">
                  <c:v>307.40349670267972</c:v>
                </c:pt>
                <c:pt idx="6">
                  <c:v>318.39222068120671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1C-4A9F-B3B2-7B0C796E8002}"/>
            </c:ext>
          </c:extLst>
        </c:ser>
        <c:ser>
          <c:idx val="5"/>
          <c:order val="5"/>
          <c:spPr>
            <a:ln w="127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p1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BB78-4881-8F0F-AB0593E8C7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main!$AB$62:$AB$68</c:f>
              <c:numCache>
                <c:formatCode>General</c:formatCode>
                <c:ptCount val="7"/>
                <c:pt idx="0">
                  <c:v>0.7</c:v>
                </c:pt>
                <c:pt idx="1">
                  <c:v>0.72499999999999998</c:v>
                </c:pt>
                <c:pt idx="2">
                  <c:v>0.75</c:v>
                </c:pt>
                <c:pt idx="3">
                  <c:v>0.77500000000000002</c:v>
                </c:pt>
                <c:pt idx="4">
                  <c:v>0.8</c:v>
                </c:pt>
                <c:pt idx="5">
                  <c:v>0.82499999999999996</c:v>
                </c:pt>
                <c:pt idx="6">
                  <c:v>0.85</c:v>
                </c:pt>
              </c:numCache>
            </c:numRef>
          </c:xVal>
          <c:yVal>
            <c:numRef>
              <c:f>main!$AA$62:$AA$68</c:f>
              <c:numCache>
                <c:formatCode>General</c:formatCode>
                <c:ptCount val="7"/>
                <c:pt idx="0">
                  <c:v>300.91975065894985</c:v>
                </c:pt>
                <c:pt idx="1">
                  <c:v>312.26483266957536</c:v>
                </c:pt>
                <c:pt idx="2">
                  <c:v>323.61278421519273</c:v>
                </c:pt>
                <c:pt idx="3">
                  <c:v>335.05401600280612</c:v>
                </c:pt>
                <c:pt idx="4">
                  <c:v>346.63309387184432</c:v>
                </c:pt>
                <c:pt idx="5">
                  <c:v>358.35190864487186</c:v>
                </c:pt>
                <c:pt idx="6">
                  <c:v>370.21220448492681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78-4881-8F0F-AB0593E8C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532367"/>
        <c:axId val="1081477663"/>
      </c:scatterChart>
      <c:valAx>
        <c:axId val="992532367"/>
        <c:scaling>
          <c:orientation val="minMax"/>
          <c:max val="0.85000000000000009"/>
          <c:min val="0.75000000000000011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/>
                  <a:t>Entropy [kJ</a:t>
                </a:r>
                <a:r>
                  <a:rPr lang="cs-CZ" sz="1050"/>
                  <a:t>/</a:t>
                </a:r>
                <a:r>
                  <a:rPr lang="en-US" sz="1050"/>
                  <a:t>(kg.K</a:t>
                </a:r>
                <a:r>
                  <a:rPr lang="cs-CZ" sz="1050"/>
                  <a:t>)</a:t>
                </a:r>
                <a:r>
                  <a:rPr lang="en-US" sz="1050"/>
                  <a:t>]</a:t>
                </a:r>
              </a:p>
            </c:rich>
          </c:tx>
          <c:layout>
            <c:manualLayout>
              <c:xMode val="edge"/>
              <c:yMode val="edge"/>
              <c:x val="0.44003195924038907"/>
              <c:y val="0.95121488286720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77663"/>
        <c:crosses val="autoZero"/>
        <c:crossBetween val="midCat"/>
        <c:majorUnit val="2.0000000000000004E-2"/>
      </c:valAx>
      <c:valAx>
        <c:axId val="1081477663"/>
        <c:scaling>
          <c:orientation val="minMax"/>
          <c:max val="350"/>
          <c:min val="28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/>
                  <a:t>Enthalpy [</a:t>
                </a:r>
                <a:r>
                  <a:rPr lang="cs-CZ" sz="1050"/>
                  <a:t>kJ/kg</a:t>
                </a:r>
                <a:r>
                  <a:rPr lang="en-US" sz="1050"/>
                  <a:t>]</a:t>
                </a:r>
              </a:p>
            </c:rich>
          </c:tx>
          <c:layout>
            <c:manualLayout>
              <c:xMode val="edge"/>
              <c:yMode val="edge"/>
              <c:x val="0"/>
              <c:y val="0.359746874585855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53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0748564228573354"/>
          <c:y val="0.68021226310906924"/>
          <c:w val="0.32347410779218583"/>
          <c:h val="0.210221609076271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2338145231846"/>
          <c:y val="5.0925925925925923E-2"/>
          <c:w val="0.85554396325459314"/>
          <c:h val="0.7625998833479147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main!$AG$4</c:f>
              <c:strCache>
                <c:ptCount val="1"/>
                <c:pt idx="0">
                  <c:v>eta_is</c:v>
                </c:pt>
              </c:strCache>
            </c:strRef>
          </c:tx>
          <c:spPr>
            <a:ln w="1270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main!$AF$5:$AF$15</c:f>
              <c:numCache>
                <c:formatCode>General</c:formatCode>
                <c:ptCount val="1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</c:numCache>
            </c:numRef>
          </c:xVal>
          <c:yVal>
            <c:numRef>
              <c:f>main!$AG$5:$AG$15</c:f>
              <c:numCache>
                <c:formatCode>General</c:formatCode>
                <c:ptCount val="11"/>
                <c:pt idx="0">
                  <c:v>0.70809999999999995</c:v>
                </c:pt>
                <c:pt idx="1">
                  <c:v>0.69789999999999996</c:v>
                </c:pt>
                <c:pt idx="2">
                  <c:v>0.68969999999999998</c:v>
                </c:pt>
                <c:pt idx="3">
                  <c:v>0.68259999999999998</c:v>
                </c:pt>
                <c:pt idx="4">
                  <c:v>0.67610000000000003</c:v>
                </c:pt>
                <c:pt idx="5">
                  <c:v>0.67010000000000003</c:v>
                </c:pt>
                <c:pt idx="6">
                  <c:v>0.66379999999999995</c:v>
                </c:pt>
                <c:pt idx="7">
                  <c:v>0.65769999999999995</c:v>
                </c:pt>
                <c:pt idx="8">
                  <c:v>0.65100000000000002</c:v>
                </c:pt>
                <c:pt idx="9">
                  <c:v>0.64390000000000003</c:v>
                </c:pt>
                <c:pt idx="10">
                  <c:v>0.63690000000000002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D8-4235-A6D6-1D87D6539491}"/>
            </c:ext>
          </c:extLst>
        </c:ser>
        <c:ser>
          <c:idx val="1"/>
          <c:order val="1"/>
          <c:tx>
            <c:strRef>
              <c:f>main!$AH$4</c:f>
              <c:strCache>
                <c:ptCount val="1"/>
                <c:pt idx="0">
                  <c:v>h_out/h_in</c:v>
                </c:pt>
              </c:strCache>
            </c:strRef>
          </c:tx>
          <c:spPr>
            <a:ln w="127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127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main!$AF$5:$AF$15</c:f>
              <c:numCache>
                <c:formatCode>General</c:formatCode>
                <c:ptCount val="1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</c:numCache>
            </c:numRef>
          </c:xVal>
          <c:yVal>
            <c:numRef>
              <c:f>main!$AH$5:$AH$15</c:f>
              <c:numCache>
                <c:formatCode>General</c:formatCode>
                <c:ptCount val="11"/>
                <c:pt idx="0">
                  <c:v>1.28</c:v>
                </c:pt>
                <c:pt idx="1">
                  <c:v>1.266</c:v>
                </c:pt>
                <c:pt idx="2">
                  <c:v>1.254</c:v>
                </c:pt>
                <c:pt idx="3">
                  <c:v>1.2410000000000001</c:v>
                </c:pt>
                <c:pt idx="4">
                  <c:v>1.23</c:v>
                </c:pt>
                <c:pt idx="5">
                  <c:v>1.2130000000000001</c:v>
                </c:pt>
                <c:pt idx="6">
                  <c:v>1.21</c:v>
                </c:pt>
                <c:pt idx="7">
                  <c:v>1.194</c:v>
                </c:pt>
                <c:pt idx="8">
                  <c:v>1.1910000000000001</c:v>
                </c:pt>
                <c:pt idx="9">
                  <c:v>1.1879999999999999</c:v>
                </c:pt>
                <c:pt idx="10">
                  <c:v>1.1719999999999999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D8-4235-A6D6-1D87D6539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8784"/>
        <c:axId val="1050128160"/>
      </c:scatterChart>
      <c:valAx>
        <c:axId val="104998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Alpha_2 [°]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28160"/>
        <c:crosses val="autoZero"/>
        <c:crossBetween val="midCat"/>
      </c:valAx>
      <c:valAx>
        <c:axId val="105012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eta_is [-]; h_out/h_in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98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880511811023627"/>
          <c:y val="0.70428186060075837"/>
          <c:w val="0.37016732283464565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List3!$A$3:$A$62</c:f>
              <c:numCache>
                <c:formatCode>General</c:formatCode>
                <c:ptCount val="60"/>
                <c:pt idx="0">
                  <c:v>0</c:v>
                </c:pt>
                <c:pt idx="1">
                  <c:v>8.7264999999999995E-2</c:v>
                </c:pt>
                <c:pt idx="2">
                  <c:v>0.17452400000000001</c:v>
                </c:pt>
                <c:pt idx="3">
                  <c:v>0.26176899999999997</c:v>
                </c:pt>
                <c:pt idx="4">
                  <c:v>0.348995</c:v>
                </c:pt>
                <c:pt idx="5">
                  <c:v>0.43619400000000003</c:v>
                </c:pt>
                <c:pt idx="6">
                  <c:v>0.52336000000000005</c:v>
                </c:pt>
                <c:pt idx="7">
                  <c:v>0.61048500000000006</c:v>
                </c:pt>
                <c:pt idx="8">
                  <c:v>0.69756499999999999</c:v>
                </c:pt>
                <c:pt idx="9">
                  <c:v>0.78459100000000004</c:v>
                </c:pt>
                <c:pt idx="10">
                  <c:v>0.87155700000000003</c:v>
                </c:pt>
                <c:pt idx="11">
                  <c:v>0.95845800000000003</c:v>
                </c:pt>
                <c:pt idx="12">
                  <c:v>1.045285</c:v>
                </c:pt>
                <c:pt idx="13">
                  <c:v>1.1320319999999999</c:v>
                </c:pt>
                <c:pt idx="14">
                  <c:v>1.218693</c:v>
                </c:pt>
                <c:pt idx="15">
                  <c:v>1.3052619999999999</c:v>
                </c:pt>
                <c:pt idx="16">
                  <c:v>1.3917310000000001</c:v>
                </c:pt>
                <c:pt idx="17">
                  <c:v>1.478094</c:v>
                </c:pt>
                <c:pt idx="18">
                  <c:v>1.5643450000000001</c:v>
                </c:pt>
                <c:pt idx="19">
                  <c:v>1.6504760000000001</c:v>
                </c:pt>
                <c:pt idx="20">
                  <c:v>1.7364820000000001</c:v>
                </c:pt>
                <c:pt idx="21">
                  <c:v>1.8223549999999999</c:v>
                </c:pt>
                <c:pt idx="22">
                  <c:v>1.9080900000000001</c:v>
                </c:pt>
                <c:pt idx="23">
                  <c:v>1.993679</c:v>
                </c:pt>
                <c:pt idx="24">
                  <c:v>2.0791170000000001</c:v>
                </c:pt>
                <c:pt idx="25">
                  <c:v>2.164396</c:v>
                </c:pt>
                <c:pt idx="26">
                  <c:v>2.249511</c:v>
                </c:pt>
                <c:pt idx="27">
                  <c:v>2.334454</c:v>
                </c:pt>
                <c:pt idx="28">
                  <c:v>2.419219</c:v>
                </c:pt>
                <c:pt idx="29">
                  <c:v>2.5038</c:v>
                </c:pt>
                <c:pt idx="30">
                  <c:v>2.58819</c:v>
                </c:pt>
                <c:pt idx="31">
                  <c:v>2.6723840000000001</c:v>
                </c:pt>
                <c:pt idx="32">
                  <c:v>2.7563740000000001</c:v>
                </c:pt>
                <c:pt idx="33">
                  <c:v>2.8401529999999999</c:v>
                </c:pt>
                <c:pt idx="34">
                  <c:v>3.0382989999999999</c:v>
                </c:pt>
                <c:pt idx="35">
                  <c:v>3.253803</c:v>
                </c:pt>
                <c:pt idx="36">
                  <c:v>3.4745759999999999</c:v>
                </c:pt>
                <c:pt idx="37">
                  <c:v>3.701241</c:v>
                </c:pt>
                <c:pt idx="38">
                  <c:v>3.9340679999999999</c:v>
                </c:pt>
                <c:pt idx="39">
                  <c:v>4.1729570000000002</c:v>
                </c:pt>
                <c:pt idx="40">
                  <c:v>4.417986</c:v>
                </c:pt>
                <c:pt idx="41">
                  <c:v>4.6753970000000002</c:v>
                </c:pt>
                <c:pt idx="42">
                  <c:v>4.9458890000000002</c:v>
                </c:pt>
                <c:pt idx="43">
                  <c:v>5.2198209999999996</c:v>
                </c:pt>
                <c:pt idx="44">
                  <c:v>5.5010190000000003</c:v>
                </c:pt>
                <c:pt idx="45">
                  <c:v>5.7864979999999999</c:v>
                </c:pt>
                <c:pt idx="46">
                  <c:v>6.0801699999999999</c:v>
                </c:pt>
                <c:pt idx="47">
                  <c:v>6.3783560000000001</c:v>
                </c:pt>
                <c:pt idx="48">
                  <c:v>6.6856660000000003</c:v>
                </c:pt>
                <c:pt idx="49">
                  <c:v>6.9974920000000003</c:v>
                </c:pt>
                <c:pt idx="50">
                  <c:v>7.3197210000000004</c:v>
                </c:pt>
                <c:pt idx="51">
                  <c:v>7.6460410000000003</c:v>
                </c:pt>
                <c:pt idx="52">
                  <c:v>7.9842909999999998</c:v>
                </c:pt>
                <c:pt idx="53">
                  <c:v>8.3268989999999992</c:v>
                </c:pt>
                <c:pt idx="54">
                  <c:v>8.6799979999999994</c:v>
                </c:pt>
                <c:pt idx="55">
                  <c:v>9.0416889999999999</c:v>
                </c:pt>
                <c:pt idx="56">
                  <c:v>9.4111840000000004</c:v>
                </c:pt>
                <c:pt idx="57">
                  <c:v>9.7920739999999995</c:v>
                </c:pt>
                <c:pt idx="58">
                  <c:v>10.178649999999999</c:v>
                </c:pt>
              </c:numCache>
            </c:numRef>
          </c:xVal>
          <c:yVal>
            <c:numRef>
              <c:f>List3!$D$3:$D$62</c:f>
              <c:numCache>
                <c:formatCode>General</c:formatCode>
                <c:ptCount val="60"/>
                <c:pt idx="0">
                  <c:v>0.92600000000000005</c:v>
                </c:pt>
                <c:pt idx="1">
                  <c:v>0.92635280600000003</c:v>
                </c:pt>
                <c:pt idx="2">
                  <c:v>0.92741029799999997</c:v>
                </c:pt>
                <c:pt idx="3">
                  <c:v>0.92917340200000009</c:v>
                </c:pt>
                <c:pt idx="4">
                  <c:v>0.93164119200000006</c:v>
                </c:pt>
                <c:pt idx="5">
                  <c:v>0.93481366799999999</c:v>
                </c:pt>
                <c:pt idx="6">
                  <c:v>0.93869083000000009</c:v>
                </c:pt>
                <c:pt idx="7">
                  <c:v>0.94327175199999991</c:v>
                </c:pt>
                <c:pt idx="8">
                  <c:v>0.94855643400000011</c:v>
                </c:pt>
                <c:pt idx="9">
                  <c:v>0.95454580199999994</c:v>
                </c:pt>
                <c:pt idx="10">
                  <c:v>0.96123707799999991</c:v>
                </c:pt>
                <c:pt idx="11">
                  <c:v>0.96863118800000003</c:v>
                </c:pt>
                <c:pt idx="12">
                  <c:v>0.97672720600000007</c:v>
                </c:pt>
                <c:pt idx="13">
                  <c:v>0.98552420600000012</c:v>
                </c:pt>
                <c:pt idx="14">
                  <c:v>0.99502218800000009</c:v>
                </c:pt>
                <c:pt idx="15">
                  <c:v>1.005220226</c:v>
                </c:pt>
                <c:pt idx="16">
                  <c:v>1.0161173939999999</c:v>
                </c:pt>
                <c:pt idx="17">
                  <c:v>1.0277127660000001</c:v>
                </c:pt>
                <c:pt idx="18">
                  <c:v>1.0400063420000001</c:v>
                </c:pt>
                <c:pt idx="19">
                  <c:v>1.0529953439999999</c:v>
                </c:pt>
                <c:pt idx="20">
                  <c:v>1.0666797719999999</c:v>
                </c:pt>
                <c:pt idx="21">
                  <c:v>1.0810596260000001</c:v>
                </c:pt>
                <c:pt idx="22">
                  <c:v>1.096132128</c:v>
                </c:pt>
                <c:pt idx="23">
                  <c:v>1.111897278</c:v>
                </c:pt>
                <c:pt idx="24">
                  <c:v>1.128353224</c:v>
                </c:pt>
                <c:pt idx="25">
                  <c:v>1.14549904</c:v>
                </c:pt>
                <c:pt idx="26">
                  <c:v>1.1633328740000002</c:v>
                </c:pt>
                <c:pt idx="27">
                  <c:v>1.1818547260000001</c:v>
                </c:pt>
                <c:pt idx="28">
                  <c:v>1.2010618180000001</c:v>
                </c:pt>
                <c:pt idx="29">
                  <c:v>1.2209532240000001</c:v>
                </c:pt>
                <c:pt idx="30">
                  <c:v>1.2415270920000001</c:v>
                </c:pt>
                <c:pt idx="31">
                  <c:v>1.2627815700000002</c:v>
                </c:pt>
                <c:pt idx="32">
                  <c:v>1.284716658</c:v>
                </c:pt>
                <c:pt idx="33">
                  <c:v>1.307329578</c:v>
                </c:pt>
                <c:pt idx="34">
                  <c:v>1.3608468220000001</c:v>
                </c:pt>
                <c:pt idx="35">
                  <c:v>1.4171457700000001</c:v>
                </c:pt>
                <c:pt idx="36">
                  <c:v>1.4727344760000001</c:v>
                </c:pt>
                <c:pt idx="37">
                  <c:v>1.5275990500000001</c:v>
                </c:pt>
                <c:pt idx="38">
                  <c:v>1.5816246680000001</c:v>
                </c:pt>
                <c:pt idx="39">
                  <c:v>1.634606684</c:v>
                </c:pt>
                <c:pt idx="40">
                  <c:v>1.6863923080000001</c:v>
                </c:pt>
                <c:pt idx="41">
                  <c:v>1.7380029180000001</c:v>
                </c:pt>
                <c:pt idx="42">
                  <c:v>1.789139416</c:v>
                </c:pt>
                <c:pt idx="43">
                  <c:v>1.8377340440000001</c:v>
                </c:pt>
                <c:pt idx="44">
                  <c:v>1.8843553660000001</c:v>
                </c:pt>
                <c:pt idx="45">
                  <c:v>1.9283829620000001</c:v>
                </c:pt>
                <c:pt idx="46">
                  <c:v>1.9702844620000004</c:v>
                </c:pt>
                <c:pt idx="47">
                  <c:v>2.0093959240000001</c:v>
                </c:pt>
                <c:pt idx="48">
                  <c:v>2.0461710879999999</c:v>
                </c:pt>
                <c:pt idx="49">
                  <c:v>2.0799089720000001</c:v>
                </c:pt>
                <c:pt idx="50">
                  <c:v>2.1110809100000001</c:v>
                </c:pt>
                <c:pt idx="51">
                  <c:v>2.1389183219999999</c:v>
                </c:pt>
                <c:pt idx="52">
                  <c:v>2.1639092100000004</c:v>
                </c:pt>
                <c:pt idx="53">
                  <c:v>2.1853090700000002</c:v>
                </c:pt>
                <c:pt idx="54">
                  <c:v>2.2033531059999998</c:v>
                </c:pt>
                <c:pt idx="55">
                  <c:v>2.2177098100000001</c:v>
                </c:pt>
                <c:pt idx="56">
                  <c:v>2.2281791660000003</c:v>
                </c:pt>
                <c:pt idx="57">
                  <c:v>2.2346333860000001</c:v>
                </c:pt>
                <c:pt idx="58">
                  <c:v>2.236801152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A1-459A-92FA-CF000A65B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841216"/>
        <c:axId val="1785588336"/>
      </c:scatterChart>
      <c:valAx>
        <c:axId val="11068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588336"/>
        <c:crosses val="autoZero"/>
        <c:crossBetween val="midCat"/>
      </c:valAx>
      <c:valAx>
        <c:axId val="17855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MoC</a:t>
            </a:r>
            <a:r>
              <a:rPr lang="cs-CZ" baseline="0"/>
              <a:t> 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List6!$B$3:$B$1348</c:f>
              <c:numCache>
                <c:formatCode>General</c:formatCode>
                <c:ptCount val="1346"/>
                <c:pt idx="0">
                  <c:v>4.2383999999999998E-2</c:v>
                </c:pt>
                <c:pt idx="1">
                  <c:v>5.6703999999999997E-2</c:v>
                </c:pt>
                <c:pt idx="2">
                  <c:v>6.9223999999999994E-2</c:v>
                </c:pt>
                <c:pt idx="3">
                  <c:v>7.9948000000000005E-2</c:v>
                </c:pt>
                <c:pt idx="4">
                  <c:v>8.8879E-2</c:v>
                </c:pt>
                <c:pt idx="5">
                  <c:v>9.6019999999999994E-2</c:v>
                </c:pt>
                <c:pt idx="6">
                  <c:v>0.10137400000000001</c:v>
                </c:pt>
                <c:pt idx="7">
                  <c:v>0.10494100000000001</c:v>
                </c:pt>
                <c:pt idx="8">
                  <c:v>0.106725</c:v>
                </c:pt>
                <c:pt idx="9">
                  <c:v>0.106725</c:v>
                </c:pt>
                <c:pt idx="10">
                  <c:v>0.10494100000000001</c:v>
                </c:pt>
                <c:pt idx="11">
                  <c:v>0.10137400000000001</c:v>
                </c:pt>
                <c:pt idx="12">
                  <c:v>9.6019999999999994E-2</c:v>
                </c:pt>
                <c:pt idx="13">
                  <c:v>8.8879E-2</c:v>
                </c:pt>
                <c:pt idx="14">
                  <c:v>7.9948000000000005E-2</c:v>
                </c:pt>
                <c:pt idx="15">
                  <c:v>6.9223999999999994E-2</c:v>
                </c:pt>
                <c:pt idx="16">
                  <c:v>5.6703999999999997E-2</c:v>
                </c:pt>
                <c:pt idx="17">
                  <c:v>4.2383999999999998E-2</c:v>
                </c:pt>
                <c:pt idx="18">
                  <c:v>8.3259E-2</c:v>
                </c:pt>
                <c:pt idx="19">
                  <c:v>9.5990000000000006E-2</c:v>
                </c:pt>
                <c:pt idx="20">
                  <c:v>0.107005</c:v>
                </c:pt>
                <c:pt idx="21">
                  <c:v>0.116312</c:v>
                </c:pt>
                <c:pt idx="22">
                  <c:v>0.123917</c:v>
                </c:pt>
                <c:pt idx="23">
                  <c:v>0.129825</c:v>
                </c:pt>
                <c:pt idx="24">
                  <c:v>0.13404199999999999</c:v>
                </c:pt>
                <c:pt idx="25">
                  <c:v>0.13657</c:v>
                </c:pt>
                <c:pt idx="26">
                  <c:v>0.13741300000000001</c:v>
                </c:pt>
                <c:pt idx="27">
                  <c:v>0.13657</c:v>
                </c:pt>
                <c:pt idx="28">
                  <c:v>0.13404199999999999</c:v>
                </c:pt>
                <c:pt idx="29">
                  <c:v>0.129825</c:v>
                </c:pt>
                <c:pt idx="30">
                  <c:v>0.123917</c:v>
                </c:pt>
                <c:pt idx="31">
                  <c:v>0.116312</c:v>
                </c:pt>
                <c:pt idx="32">
                  <c:v>0.107005</c:v>
                </c:pt>
                <c:pt idx="33">
                  <c:v>9.5990000000000006E-2</c:v>
                </c:pt>
                <c:pt idx="34">
                  <c:v>8.3259E-2</c:v>
                </c:pt>
                <c:pt idx="35">
                  <c:v>0.122694</c:v>
                </c:pt>
                <c:pt idx="36">
                  <c:v>0.13389999999999999</c:v>
                </c:pt>
                <c:pt idx="37">
                  <c:v>0.14348</c:v>
                </c:pt>
                <c:pt idx="38">
                  <c:v>0.151445</c:v>
                </c:pt>
                <c:pt idx="39">
                  <c:v>0.157804</c:v>
                </c:pt>
                <c:pt idx="40">
                  <c:v>0.16256599999999999</c:v>
                </c:pt>
                <c:pt idx="41">
                  <c:v>0.16573599999999999</c:v>
                </c:pt>
                <c:pt idx="42">
                  <c:v>0.16732</c:v>
                </c:pt>
                <c:pt idx="43">
                  <c:v>0.16732</c:v>
                </c:pt>
                <c:pt idx="44">
                  <c:v>0.16573599999999999</c:v>
                </c:pt>
                <c:pt idx="45">
                  <c:v>0.16256599999999999</c:v>
                </c:pt>
                <c:pt idx="46">
                  <c:v>0.157804</c:v>
                </c:pt>
                <c:pt idx="47">
                  <c:v>0.151445</c:v>
                </c:pt>
                <c:pt idx="48">
                  <c:v>0.14348</c:v>
                </c:pt>
                <c:pt idx="49">
                  <c:v>0.13389999999999999</c:v>
                </c:pt>
                <c:pt idx="50">
                  <c:v>0.122694</c:v>
                </c:pt>
                <c:pt idx="51">
                  <c:v>0.160769</c:v>
                </c:pt>
                <c:pt idx="52">
                  <c:v>0.17052100000000001</c:v>
                </c:pt>
                <c:pt idx="53">
                  <c:v>0.17874300000000001</c:v>
                </c:pt>
                <c:pt idx="54">
                  <c:v>0.185449</c:v>
                </c:pt>
                <c:pt idx="55">
                  <c:v>0.19064999999999999</c:v>
                </c:pt>
                <c:pt idx="56">
                  <c:v>0.194358</c:v>
                </c:pt>
                <c:pt idx="57">
                  <c:v>0.196579</c:v>
                </c:pt>
                <c:pt idx="58">
                  <c:v>0.19731899999999999</c:v>
                </c:pt>
                <c:pt idx="59">
                  <c:v>0.196579</c:v>
                </c:pt>
                <c:pt idx="60">
                  <c:v>0.194358</c:v>
                </c:pt>
                <c:pt idx="61">
                  <c:v>0.19064999999999999</c:v>
                </c:pt>
                <c:pt idx="62">
                  <c:v>0.185449</c:v>
                </c:pt>
                <c:pt idx="63">
                  <c:v>0.17874300000000001</c:v>
                </c:pt>
                <c:pt idx="64">
                  <c:v>0.17052100000000001</c:v>
                </c:pt>
                <c:pt idx="65">
                  <c:v>0.160769</c:v>
                </c:pt>
                <c:pt idx="66">
                  <c:v>0.19757</c:v>
                </c:pt>
                <c:pt idx="67">
                  <c:v>0.20594799999999999</c:v>
                </c:pt>
                <c:pt idx="68">
                  <c:v>0.212896</c:v>
                </c:pt>
                <c:pt idx="69">
                  <c:v>0.21843299999999999</c:v>
                </c:pt>
                <c:pt idx="70">
                  <c:v>0.22257099999999999</c:v>
                </c:pt>
                <c:pt idx="71">
                  <c:v>0.225324</c:v>
                </c:pt>
                <c:pt idx="72">
                  <c:v>0.22669800000000001</c:v>
                </c:pt>
                <c:pt idx="73">
                  <c:v>0.22669800000000001</c:v>
                </c:pt>
                <c:pt idx="74">
                  <c:v>0.225324</c:v>
                </c:pt>
                <c:pt idx="75">
                  <c:v>0.22257099999999999</c:v>
                </c:pt>
                <c:pt idx="76">
                  <c:v>0.21843299999999999</c:v>
                </c:pt>
                <c:pt idx="77">
                  <c:v>0.212896</c:v>
                </c:pt>
                <c:pt idx="78">
                  <c:v>0.20594799999999999</c:v>
                </c:pt>
                <c:pt idx="79">
                  <c:v>0.19757</c:v>
                </c:pt>
                <c:pt idx="80">
                  <c:v>0.23319300000000001</c:v>
                </c:pt>
                <c:pt idx="81">
                  <c:v>0.240283</c:v>
                </c:pt>
                <c:pt idx="82">
                  <c:v>0.24605099999999999</c:v>
                </c:pt>
                <c:pt idx="83">
                  <c:v>0.25051499999999999</c:v>
                </c:pt>
                <c:pt idx="84">
                  <c:v>0.253691</c:v>
                </c:pt>
                <c:pt idx="85">
                  <c:v>0.25559199999999999</c:v>
                </c:pt>
                <c:pt idx="86">
                  <c:v>0.25622400000000001</c:v>
                </c:pt>
                <c:pt idx="87">
                  <c:v>0.25559199999999999</c:v>
                </c:pt>
                <c:pt idx="88">
                  <c:v>0.253691</c:v>
                </c:pt>
                <c:pt idx="89">
                  <c:v>0.25051499999999999</c:v>
                </c:pt>
                <c:pt idx="90">
                  <c:v>0.24605099999999999</c:v>
                </c:pt>
                <c:pt idx="91">
                  <c:v>0.240283</c:v>
                </c:pt>
                <c:pt idx="92">
                  <c:v>0.23319300000000001</c:v>
                </c:pt>
                <c:pt idx="93">
                  <c:v>0.26774300000000001</c:v>
                </c:pt>
                <c:pt idx="94">
                  <c:v>0.27363999999999999</c:v>
                </c:pt>
                <c:pt idx="95">
                  <c:v>0.27832499999999999</c:v>
                </c:pt>
                <c:pt idx="96">
                  <c:v>0.28181899999999999</c:v>
                </c:pt>
                <c:pt idx="97">
                  <c:v>0.284138</c:v>
                </c:pt>
                <c:pt idx="98">
                  <c:v>0.28529500000000002</c:v>
                </c:pt>
                <c:pt idx="99">
                  <c:v>0.28529500000000002</c:v>
                </c:pt>
                <c:pt idx="100">
                  <c:v>0.284138</c:v>
                </c:pt>
                <c:pt idx="101">
                  <c:v>0.28181899999999999</c:v>
                </c:pt>
                <c:pt idx="102">
                  <c:v>0.27832499999999999</c:v>
                </c:pt>
                <c:pt idx="103">
                  <c:v>0.27363999999999999</c:v>
                </c:pt>
                <c:pt idx="104">
                  <c:v>0.26774300000000001</c:v>
                </c:pt>
                <c:pt idx="105">
                  <c:v>0.30133100000000002</c:v>
                </c:pt>
                <c:pt idx="106">
                  <c:v>0.30613600000000002</c:v>
                </c:pt>
                <c:pt idx="107">
                  <c:v>0.30984200000000001</c:v>
                </c:pt>
                <c:pt idx="108">
                  <c:v>0.31247399999999997</c:v>
                </c:pt>
                <c:pt idx="109">
                  <c:v>0.31404500000000002</c:v>
                </c:pt>
                <c:pt idx="110">
                  <c:v>0.31456800000000001</c:v>
                </c:pt>
                <c:pt idx="111">
                  <c:v>0.31404500000000002</c:v>
                </c:pt>
                <c:pt idx="112">
                  <c:v>0.31247399999999997</c:v>
                </c:pt>
                <c:pt idx="113">
                  <c:v>0.30984200000000001</c:v>
                </c:pt>
                <c:pt idx="114">
                  <c:v>0.30613600000000002</c:v>
                </c:pt>
                <c:pt idx="115">
                  <c:v>0.30133100000000002</c:v>
                </c:pt>
                <c:pt idx="116">
                  <c:v>0.33407900000000001</c:v>
                </c:pt>
                <c:pt idx="117">
                  <c:v>0.337897</c:v>
                </c:pt>
                <c:pt idx="118">
                  <c:v>0.34073399999999998</c:v>
                </c:pt>
                <c:pt idx="119">
                  <c:v>0.342613</c:v>
                </c:pt>
                <c:pt idx="120">
                  <c:v>0.34354899999999999</c:v>
                </c:pt>
                <c:pt idx="121">
                  <c:v>0.34354899999999999</c:v>
                </c:pt>
                <c:pt idx="122">
                  <c:v>0.342613</c:v>
                </c:pt>
                <c:pt idx="123">
                  <c:v>0.34073399999999998</c:v>
                </c:pt>
                <c:pt idx="124">
                  <c:v>0.337897</c:v>
                </c:pt>
                <c:pt idx="125">
                  <c:v>0.33407900000000001</c:v>
                </c:pt>
                <c:pt idx="126">
                  <c:v>0.36611300000000002</c:v>
                </c:pt>
                <c:pt idx="127">
                  <c:v>0.36905500000000002</c:v>
                </c:pt>
                <c:pt idx="128">
                  <c:v>0.37113499999999999</c:v>
                </c:pt>
                <c:pt idx="129">
                  <c:v>0.37237500000000001</c:v>
                </c:pt>
                <c:pt idx="130">
                  <c:v>0.37278699999999998</c:v>
                </c:pt>
                <c:pt idx="131">
                  <c:v>0.37237500000000001</c:v>
                </c:pt>
                <c:pt idx="132">
                  <c:v>0.37113499999999999</c:v>
                </c:pt>
                <c:pt idx="133">
                  <c:v>0.36905500000000002</c:v>
                </c:pt>
                <c:pt idx="134">
                  <c:v>0.36611300000000002</c:v>
                </c:pt>
                <c:pt idx="135">
                  <c:v>0.397565</c:v>
                </c:pt>
                <c:pt idx="136">
                  <c:v>0.39974399999999999</c:v>
                </c:pt>
                <c:pt idx="137">
                  <c:v>0.40118199999999998</c:v>
                </c:pt>
                <c:pt idx="138">
                  <c:v>0.401897</c:v>
                </c:pt>
                <c:pt idx="139">
                  <c:v>0.401897</c:v>
                </c:pt>
                <c:pt idx="140">
                  <c:v>0.40118199999999998</c:v>
                </c:pt>
                <c:pt idx="141">
                  <c:v>0.39974399999999999</c:v>
                </c:pt>
                <c:pt idx="142">
                  <c:v>0.397565</c:v>
                </c:pt>
                <c:pt idx="143">
                  <c:v>0.42857200000000001</c:v>
                </c:pt>
                <c:pt idx="144">
                  <c:v>0.43010500000000002</c:v>
                </c:pt>
                <c:pt idx="145">
                  <c:v>0.43101499999999998</c:v>
                </c:pt>
                <c:pt idx="146">
                  <c:v>0.43131700000000001</c:v>
                </c:pt>
                <c:pt idx="147">
                  <c:v>0.43101499999999998</c:v>
                </c:pt>
                <c:pt idx="148">
                  <c:v>0.43010500000000002</c:v>
                </c:pt>
                <c:pt idx="149">
                  <c:v>0.42857200000000001</c:v>
                </c:pt>
                <c:pt idx="150">
                  <c:v>0.45927299999999999</c:v>
                </c:pt>
                <c:pt idx="151">
                  <c:v>0.46027600000000002</c:v>
                </c:pt>
                <c:pt idx="152">
                  <c:v>0.46077200000000001</c:v>
                </c:pt>
                <c:pt idx="153">
                  <c:v>0.46077200000000001</c:v>
                </c:pt>
                <c:pt idx="154">
                  <c:v>0.46027600000000002</c:v>
                </c:pt>
                <c:pt idx="155">
                  <c:v>0.45927299999999999</c:v>
                </c:pt>
                <c:pt idx="156">
                  <c:v>0.48981000000000002</c:v>
                </c:pt>
                <c:pt idx="157">
                  <c:v>0.490398</c:v>
                </c:pt>
                <c:pt idx="158">
                  <c:v>0.49059199999999997</c:v>
                </c:pt>
                <c:pt idx="159">
                  <c:v>0.490398</c:v>
                </c:pt>
                <c:pt idx="160">
                  <c:v>0.48981000000000002</c:v>
                </c:pt>
                <c:pt idx="161">
                  <c:v>0.52032400000000001</c:v>
                </c:pt>
                <c:pt idx="162">
                  <c:v>0.52060899999999999</c:v>
                </c:pt>
                <c:pt idx="163">
                  <c:v>0.52060899999999999</c:v>
                </c:pt>
                <c:pt idx="164">
                  <c:v>0.52032400000000001</c:v>
                </c:pt>
                <c:pt idx="165">
                  <c:v>0.55095400000000005</c:v>
                </c:pt>
                <c:pt idx="166">
                  <c:v>0.55104500000000001</c:v>
                </c:pt>
                <c:pt idx="167">
                  <c:v>0.55095400000000005</c:v>
                </c:pt>
                <c:pt idx="168">
                  <c:v>0.58183700000000005</c:v>
                </c:pt>
                <c:pt idx="169">
                  <c:v>0.58183700000000005</c:v>
                </c:pt>
                <c:pt idx="170">
                  <c:v>0.61310600000000004</c:v>
                </c:pt>
                <c:pt idx="171">
                  <c:v>0</c:v>
                </c:pt>
                <c:pt idx="172">
                  <c:v>4.2383999999999998E-2</c:v>
                </c:pt>
                <c:pt idx="173">
                  <c:v>8.3259E-2</c:v>
                </c:pt>
                <c:pt idx="174">
                  <c:v>0.122694</c:v>
                </c:pt>
                <c:pt idx="175">
                  <c:v>0.160769</c:v>
                </c:pt>
                <c:pt idx="176">
                  <c:v>0.19757</c:v>
                </c:pt>
                <c:pt idx="177">
                  <c:v>0.23319300000000001</c:v>
                </c:pt>
                <c:pt idx="178">
                  <c:v>0.26774300000000001</c:v>
                </c:pt>
                <c:pt idx="179">
                  <c:v>0.30133100000000002</c:v>
                </c:pt>
                <c:pt idx="180">
                  <c:v>0.33407900000000001</c:v>
                </c:pt>
                <c:pt idx="181">
                  <c:v>0.36611300000000002</c:v>
                </c:pt>
                <c:pt idx="182">
                  <c:v>0.397565</c:v>
                </c:pt>
                <c:pt idx="183">
                  <c:v>0.42857200000000001</c:v>
                </c:pt>
                <c:pt idx="184">
                  <c:v>0.45927299999999999</c:v>
                </c:pt>
                <c:pt idx="185">
                  <c:v>0.48981000000000002</c:v>
                </c:pt>
                <c:pt idx="186">
                  <c:v>0.52032400000000001</c:v>
                </c:pt>
                <c:pt idx="187">
                  <c:v>0.55095400000000005</c:v>
                </c:pt>
                <c:pt idx="188">
                  <c:v>0.58183700000000005</c:v>
                </c:pt>
                <c:pt idx="189">
                  <c:v>0.61310600000000004</c:v>
                </c:pt>
                <c:pt idx="190">
                  <c:v>2.8401529999999999</c:v>
                </c:pt>
                <c:pt idx="191">
                  <c:v>0.127579</c:v>
                </c:pt>
                <c:pt idx="192">
                  <c:v>0.16769600000000001</c:v>
                </c:pt>
                <c:pt idx="193">
                  <c:v>0.206455</c:v>
                </c:pt>
                <c:pt idx="194">
                  <c:v>0.24396200000000001</c:v>
                </c:pt>
                <c:pt idx="195">
                  <c:v>0.28029900000000002</c:v>
                </c:pt>
                <c:pt idx="196">
                  <c:v>0.31558999999999998</c:v>
                </c:pt>
                <c:pt idx="197">
                  <c:v>0.34993299999999999</c:v>
                </c:pt>
                <c:pt idx="198">
                  <c:v>0.383469</c:v>
                </c:pt>
                <c:pt idx="199">
                  <c:v>0.41631000000000001</c:v>
                </c:pt>
                <c:pt idx="200">
                  <c:v>0.44860899999999998</c:v>
                </c:pt>
                <c:pt idx="201">
                  <c:v>0.480491</c:v>
                </c:pt>
                <c:pt idx="202">
                  <c:v>0.51211399999999996</c:v>
                </c:pt>
                <c:pt idx="203">
                  <c:v>0.54360799999999998</c:v>
                </c:pt>
                <c:pt idx="204">
                  <c:v>0.57513300000000001</c:v>
                </c:pt>
                <c:pt idx="205">
                  <c:v>0.60681700000000005</c:v>
                </c:pt>
                <c:pt idx="206">
                  <c:v>0.63881399999999999</c:v>
                </c:pt>
                <c:pt idx="207">
                  <c:v>0.67124499999999998</c:v>
                </c:pt>
                <c:pt idx="208">
                  <c:v>0.73206199999999999</c:v>
                </c:pt>
                <c:pt idx="209">
                  <c:v>2.8401529999999999</c:v>
                </c:pt>
                <c:pt idx="210">
                  <c:v>0.211372</c:v>
                </c:pt>
                <c:pt idx="211">
                  <c:v>0.250805</c:v>
                </c:pt>
                <c:pt idx="212">
                  <c:v>0.28898299999999999</c:v>
                </c:pt>
                <c:pt idx="213">
                  <c:v>0.32601999999999998</c:v>
                </c:pt>
                <c:pt idx="214">
                  <c:v>0.362012</c:v>
                </c:pt>
                <c:pt idx="215">
                  <c:v>0.39709299999999997</c:v>
                </c:pt>
                <c:pt idx="216">
                  <c:v>0.43137399999999998</c:v>
                </c:pt>
                <c:pt idx="217">
                  <c:v>0.46500200000000003</c:v>
                </c:pt>
                <c:pt idx="218">
                  <c:v>0.49810399999999999</c:v>
                </c:pt>
                <c:pt idx="219">
                  <c:v>0.530837</c:v>
                </c:pt>
                <c:pt idx="220">
                  <c:v>0.563334</c:v>
                </c:pt>
                <c:pt idx="221">
                  <c:v>0.59575800000000001</c:v>
                </c:pt>
                <c:pt idx="222">
                  <c:v>0.62824400000000002</c:v>
                </c:pt>
                <c:pt idx="223">
                  <c:v>0.66095099999999996</c:v>
                </c:pt>
                <c:pt idx="224">
                  <c:v>0.69401000000000002</c:v>
                </c:pt>
                <c:pt idx="225">
                  <c:v>0.727572</c:v>
                </c:pt>
                <c:pt idx="226">
                  <c:v>0.79101600000000005</c:v>
                </c:pt>
                <c:pt idx="227">
                  <c:v>0.85248699999999999</c:v>
                </c:pt>
                <c:pt idx="228">
                  <c:v>2.8401529999999999</c:v>
                </c:pt>
                <c:pt idx="229">
                  <c:v>0.29386800000000002</c:v>
                </c:pt>
                <c:pt idx="230">
                  <c:v>0.33272200000000002</c:v>
                </c:pt>
                <c:pt idx="231">
                  <c:v>0.37043700000000002</c:v>
                </c:pt>
                <c:pt idx="232">
                  <c:v>0.407134</c:v>
                </c:pt>
                <c:pt idx="233">
                  <c:v>0.44292599999999999</c:v>
                </c:pt>
                <c:pt idx="234">
                  <c:v>0.47795199999999999</c:v>
                </c:pt>
                <c:pt idx="235">
                  <c:v>0.51233899999999999</c:v>
                </c:pt>
                <c:pt idx="236">
                  <c:v>0.54623900000000003</c:v>
                </c:pt>
                <c:pt idx="237">
                  <c:v>0.57979199999999997</c:v>
                </c:pt>
                <c:pt idx="238">
                  <c:v>0.61315600000000003</c:v>
                </c:pt>
                <c:pt idx="239">
                  <c:v>0.64647600000000005</c:v>
                </c:pt>
                <c:pt idx="240">
                  <c:v>0.67991400000000002</c:v>
                </c:pt>
                <c:pt idx="241">
                  <c:v>0.71360900000000005</c:v>
                </c:pt>
                <c:pt idx="242">
                  <c:v>0.74771900000000002</c:v>
                </c:pt>
                <c:pt idx="243">
                  <c:v>0.78237400000000001</c:v>
                </c:pt>
                <c:pt idx="244">
                  <c:v>0.84835199999999999</c:v>
                </c:pt>
                <c:pt idx="245">
                  <c:v>0.91225500000000004</c:v>
                </c:pt>
                <c:pt idx="246">
                  <c:v>0.97445300000000001</c:v>
                </c:pt>
                <c:pt idx="247">
                  <c:v>2.8401529999999999</c:v>
                </c:pt>
                <c:pt idx="248">
                  <c:v>0.37517499999999998</c:v>
                </c:pt>
                <c:pt idx="249">
                  <c:v>0.41357100000000002</c:v>
                </c:pt>
                <c:pt idx="250">
                  <c:v>0.45095600000000002</c:v>
                </c:pt>
                <c:pt idx="251">
                  <c:v>0.48746</c:v>
                </c:pt>
                <c:pt idx="252">
                  <c:v>0.52321099999999998</c:v>
                </c:pt>
                <c:pt idx="253">
                  <c:v>0.55835400000000002</c:v>
                </c:pt>
                <c:pt idx="254">
                  <c:v>0.59302999999999995</c:v>
                </c:pt>
                <c:pt idx="255">
                  <c:v>0.62739800000000001</c:v>
                </c:pt>
                <c:pt idx="256">
                  <c:v>0.66160399999999997</c:v>
                </c:pt>
                <c:pt idx="257">
                  <c:v>0.69581400000000004</c:v>
                </c:pt>
                <c:pt idx="258">
                  <c:v>0.73017500000000002</c:v>
                </c:pt>
                <c:pt idx="259">
                  <c:v>0.76485000000000003</c:v>
                </c:pt>
                <c:pt idx="260">
                  <c:v>0.79998100000000005</c:v>
                </c:pt>
                <c:pt idx="261">
                  <c:v>0.83572100000000005</c:v>
                </c:pt>
                <c:pt idx="262">
                  <c:v>0.90417599999999998</c:v>
                </c:pt>
                <c:pt idx="263">
                  <c:v>0.97051900000000002</c:v>
                </c:pt>
                <c:pt idx="264">
                  <c:v>1.0351459999999999</c:v>
                </c:pt>
                <c:pt idx="265">
                  <c:v>1.0982190000000001</c:v>
                </c:pt>
                <c:pt idx="266">
                  <c:v>2.8401529999999999</c:v>
                </c:pt>
                <c:pt idx="267">
                  <c:v>0.45541500000000001</c:v>
                </c:pt>
                <c:pt idx="268">
                  <c:v>0.49348999999999998</c:v>
                </c:pt>
                <c:pt idx="269">
                  <c:v>0.53069500000000003</c:v>
                </c:pt>
                <c:pt idx="270">
                  <c:v>0.56716999999999995</c:v>
                </c:pt>
                <c:pt idx="271">
                  <c:v>0.60305500000000001</c:v>
                </c:pt>
                <c:pt idx="272">
                  <c:v>0.63850399999999996</c:v>
                </c:pt>
                <c:pt idx="273">
                  <c:v>0.67366899999999996</c:v>
                </c:pt>
                <c:pt idx="274">
                  <c:v>0.70871300000000004</c:v>
                </c:pt>
                <c:pt idx="275">
                  <c:v>0.74379099999999998</c:v>
                </c:pt>
                <c:pt idx="276">
                  <c:v>0.77907000000000004</c:v>
                </c:pt>
                <c:pt idx="277">
                  <c:v>0.81470200000000004</c:v>
                </c:pt>
                <c:pt idx="278">
                  <c:v>0.85084700000000002</c:v>
                </c:pt>
                <c:pt idx="279">
                  <c:v>0.88764900000000002</c:v>
                </c:pt>
                <c:pt idx="280">
                  <c:v>0.95855100000000004</c:v>
                </c:pt>
                <c:pt idx="281">
                  <c:v>1.0272950000000001</c:v>
                </c:pt>
                <c:pt idx="282">
                  <c:v>1.0942970000000001</c:v>
                </c:pt>
                <c:pt idx="283">
                  <c:v>1.1596979999999999</c:v>
                </c:pt>
                <c:pt idx="284">
                  <c:v>1.2235240000000001</c:v>
                </c:pt>
                <c:pt idx="285">
                  <c:v>2.8401529999999999</c:v>
                </c:pt>
                <c:pt idx="286">
                  <c:v>0.53473099999999996</c:v>
                </c:pt>
                <c:pt idx="287">
                  <c:v>0.57263699999999995</c:v>
                </c:pt>
                <c:pt idx="288">
                  <c:v>0.60982800000000004</c:v>
                </c:pt>
                <c:pt idx="289">
                  <c:v>0.64645300000000006</c:v>
                </c:pt>
                <c:pt idx="290">
                  <c:v>0.68266400000000005</c:v>
                </c:pt>
                <c:pt idx="291">
                  <c:v>0.71862300000000001</c:v>
                </c:pt>
                <c:pt idx="292">
                  <c:v>0.75448999999999999</c:v>
                </c:pt>
                <c:pt idx="293">
                  <c:v>0.79043300000000005</c:v>
                </c:pt>
                <c:pt idx="294">
                  <c:v>0.82661300000000004</c:v>
                </c:pt>
                <c:pt idx="295">
                  <c:v>0.86319599999999996</c:v>
                </c:pt>
                <c:pt idx="296">
                  <c:v>0.90033799999999997</c:v>
                </c:pt>
                <c:pt idx="297">
                  <c:v>0.93819399999999997</c:v>
                </c:pt>
                <c:pt idx="298">
                  <c:v>1.0115069999999999</c:v>
                </c:pt>
                <c:pt idx="299">
                  <c:v>1.082633</c:v>
                </c:pt>
                <c:pt idx="300">
                  <c:v>1.1519870000000001</c:v>
                </c:pt>
                <c:pt idx="301">
                  <c:v>1.219741</c:v>
                </c:pt>
                <c:pt idx="302">
                  <c:v>1.28593</c:v>
                </c:pt>
                <c:pt idx="303">
                  <c:v>1.3506750000000001</c:v>
                </c:pt>
                <c:pt idx="304">
                  <c:v>2.8401529999999999</c:v>
                </c:pt>
                <c:pt idx="305">
                  <c:v>0.61327900000000002</c:v>
                </c:pt>
                <c:pt idx="306">
                  <c:v>0.65118500000000001</c:v>
                </c:pt>
                <c:pt idx="307">
                  <c:v>0.68854499999999996</c:v>
                </c:pt>
                <c:pt idx="308">
                  <c:v>0.72551500000000002</c:v>
                </c:pt>
                <c:pt idx="309">
                  <c:v>0.76226000000000005</c:v>
                </c:pt>
                <c:pt idx="310">
                  <c:v>0.79894699999999996</c:v>
                </c:pt>
                <c:pt idx="311">
                  <c:v>0.83574400000000004</c:v>
                </c:pt>
                <c:pt idx="312">
                  <c:v>0.87282099999999996</c:v>
                </c:pt>
                <c:pt idx="313">
                  <c:v>0.91034300000000001</c:v>
                </c:pt>
                <c:pt idx="314">
                  <c:v>0.94847499999999996</c:v>
                </c:pt>
                <c:pt idx="315">
                  <c:v>0.98737299999999995</c:v>
                </c:pt>
                <c:pt idx="316">
                  <c:v>1.063075</c:v>
                </c:pt>
                <c:pt idx="317">
                  <c:v>1.1365609999999999</c:v>
                </c:pt>
                <c:pt idx="318">
                  <c:v>1.2082569999999999</c:v>
                </c:pt>
                <c:pt idx="319">
                  <c:v>1.2783530000000001</c:v>
                </c:pt>
                <c:pt idx="320">
                  <c:v>1.3468739999999999</c:v>
                </c:pt>
                <c:pt idx="321">
                  <c:v>1.4139330000000001</c:v>
                </c:pt>
                <c:pt idx="322">
                  <c:v>1.479535</c:v>
                </c:pt>
                <c:pt idx="323">
                  <c:v>2.8401529999999999</c:v>
                </c:pt>
                <c:pt idx="324">
                  <c:v>0.72933000000000003</c:v>
                </c:pt>
                <c:pt idx="325">
                  <c:v>0.76706200000000002</c:v>
                </c:pt>
                <c:pt idx="326">
                  <c:v>0.80459099999999995</c:v>
                </c:pt>
                <c:pt idx="327">
                  <c:v>0.84209699999999998</c:v>
                </c:pt>
                <c:pt idx="328">
                  <c:v>0.879745</c:v>
                </c:pt>
                <c:pt idx="329">
                  <c:v>0.91771599999999998</c:v>
                </c:pt>
                <c:pt idx="330">
                  <c:v>0.95617399999999997</c:v>
                </c:pt>
                <c:pt idx="331">
                  <c:v>0.99529299999999998</c:v>
                </c:pt>
                <c:pt idx="332">
                  <c:v>1.035229</c:v>
                </c:pt>
                <c:pt idx="333">
                  <c:v>1.113307</c:v>
                </c:pt>
                <c:pt idx="334">
                  <c:v>1.189144</c:v>
                </c:pt>
                <c:pt idx="335">
                  <c:v>1.26318</c:v>
                </c:pt>
                <c:pt idx="336">
                  <c:v>1.335618</c:v>
                </c:pt>
                <c:pt idx="337">
                  <c:v>1.4064810000000001</c:v>
                </c:pt>
                <c:pt idx="338">
                  <c:v>1.4758910000000001</c:v>
                </c:pt>
                <c:pt idx="339">
                  <c:v>1.543871</c:v>
                </c:pt>
                <c:pt idx="340">
                  <c:v>1.6105860000000001</c:v>
                </c:pt>
                <c:pt idx="341">
                  <c:v>2.8401529999999999</c:v>
                </c:pt>
                <c:pt idx="342">
                  <c:v>0.80728</c:v>
                </c:pt>
                <c:pt idx="343">
                  <c:v>0.84559700000000004</c:v>
                </c:pt>
                <c:pt idx="344">
                  <c:v>0.88391500000000001</c:v>
                </c:pt>
                <c:pt idx="345">
                  <c:v>0.92241600000000001</c:v>
                </c:pt>
                <c:pt idx="346">
                  <c:v>0.96127300000000004</c:v>
                </c:pt>
                <c:pt idx="347">
                  <c:v>1.000667</c:v>
                </c:pt>
                <c:pt idx="348">
                  <c:v>1.0407649999999999</c:v>
                </c:pt>
                <c:pt idx="349">
                  <c:v>1.0817369999999999</c:v>
                </c:pt>
                <c:pt idx="350">
                  <c:v>1.162174</c:v>
                </c:pt>
                <c:pt idx="351">
                  <c:v>1.2403569999999999</c:v>
                </c:pt>
                <c:pt idx="352">
                  <c:v>1.3167230000000001</c:v>
                </c:pt>
                <c:pt idx="353">
                  <c:v>1.391508</c:v>
                </c:pt>
                <c:pt idx="354">
                  <c:v>1.464712</c:v>
                </c:pt>
                <c:pt idx="355">
                  <c:v>1.5364869999999999</c:v>
                </c:pt>
                <c:pt idx="356">
                  <c:v>1.606832</c:v>
                </c:pt>
                <c:pt idx="357">
                  <c:v>1.6759219999999999</c:v>
                </c:pt>
                <c:pt idx="358">
                  <c:v>1.7436750000000001</c:v>
                </c:pt>
                <c:pt idx="359">
                  <c:v>2.8401529999999999</c:v>
                </c:pt>
                <c:pt idx="360">
                  <c:v>0.88526400000000005</c:v>
                </c:pt>
                <c:pt idx="361">
                  <c:v>0.92439499999999997</c:v>
                </c:pt>
                <c:pt idx="362">
                  <c:v>0.96374099999999996</c:v>
                </c:pt>
                <c:pt idx="363">
                  <c:v>1.003485</c:v>
                </c:pt>
                <c:pt idx="364">
                  <c:v>1.0438050000000001</c:v>
                </c:pt>
                <c:pt idx="365">
                  <c:v>1.0848800000000001</c:v>
                </c:pt>
                <c:pt idx="366">
                  <c:v>1.1268800000000001</c:v>
                </c:pt>
                <c:pt idx="367">
                  <c:v>1.2096629999999999</c:v>
                </c:pt>
                <c:pt idx="368">
                  <c:v>1.2901769999999999</c:v>
                </c:pt>
                <c:pt idx="369">
                  <c:v>1.3688720000000001</c:v>
                </c:pt>
                <c:pt idx="370">
                  <c:v>1.4459979999999999</c:v>
                </c:pt>
                <c:pt idx="371">
                  <c:v>1.5215479999999999</c:v>
                </c:pt>
                <c:pt idx="372">
                  <c:v>1.5956889999999999</c:v>
                </c:pt>
                <c:pt idx="373">
                  <c:v>1.6684140000000001</c:v>
                </c:pt>
                <c:pt idx="374">
                  <c:v>1.7399169999999999</c:v>
                </c:pt>
                <c:pt idx="375">
                  <c:v>1.8101130000000001</c:v>
                </c:pt>
                <c:pt idx="376">
                  <c:v>1.8790089999999999</c:v>
                </c:pt>
                <c:pt idx="377">
                  <c:v>2.8401529999999999</c:v>
                </c:pt>
                <c:pt idx="378">
                  <c:v>0.96353100000000003</c:v>
                </c:pt>
                <c:pt idx="379">
                  <c:v>1.0037199999999999</c:v>
                </c:pt>
                <c:pt idx="380">
                  <c:v>1.0443439999999999</c:v>
                </c:pt>
                <c:pt idx="381">
                  <c:v>1.085588</c:v>
                </c:pt>
                <c:pt idx="382">
                  <c:v>1.127634</c:v>
                </c:pt>
                <c:pt idx="383">
                  <c:v>1.170658</c:v>
                </c:pt>
                <c:pt idx="384">
                  <c:v>1.255771</c:v>
                </c:pt>
                <c:pt idx="385">
                  <c:v>1.3386070000000001</c:v>
                </c:pt>
                <c:pt idx="386">
                  <c:v>1.4196230000000001</c:v>
                </c:pt>
                <c:pt idx="387">
                  <c:v>1.4990870000000001</c:v>
                </c:pt>
                <c:pt idx="388">
                  <c:v>1.5769839999999999</c:v>
                </c:pt>
                <c:pt idx="389">
                  <c:v>1.6534990000000001</c:v>
                </c:pt>
                <c:pt idx="390">
                  <c:v>1.728612</c:v>
                </c:pt>
                <c:pt idx="391">
                  <c:v>1.8025409999999999</c:v>
                </c:pt>
                <c:pt idx="392">
                  <c:v>1.875186</c:v>
                </c:pt>
                <c:pt idx="393">
                  <c:v>1.9465429999999999</c:v>
                </c:pt>
                <c:pt idx="394">
                  <c:v>2.016581</c:v>
                </c:pt>
                <c:pt idx="395">
                  <c:v>2.8401529999999999</c:v>
                </c:pt>
                <c:pt idx="396">
                  <c:v>1.0838509999999999</c:v>
                </c:pt>
                <c:pt idx="397">
                  <c:v>1.1260159999999999</c:v>
                </c:pt>
                <c:pt idx="398">
                  <c:v>1.1690290000000001</c:v>
                </c:pt>
                <c:pt idx="399">
                  <c:v>1.2130719999999999</c:v>
                </c:pt>
                <c:pt idx="400">
                  <c:v>1.300502</c:v>
                </c:pt>
                <c:pt idx="401">
                  <c:v>1.38565</c:v>
                </c:pt>
                <c:pt idx="402">
                  <c:v>1.468982</c:v>
                </c:pt>
                <c:pt idx="403">
                  <c:v>1.5507839999999999</c:v>
                </c:pt>
                <c:pt idx="404">
                  <c:v>1.63103</c:v>
                </c:pt>
                <c:pt idx="405">
                  <c:v>1.709924</c:v>
                </c:pt>
                <c:pt idx="406">
                  <c:v>1.787436</c:v>
                </c:pt>
                <c:pt idx="407">
                  <c:v>1.8638060000000001</c:v>
                </c:pt>
                <c:pt idx="408">
                  <c:v>1.9389179999999999</c:v>
                </c:pt>
                <c:pt idx="409">
                  <c:v>2.0127790000000001</c:v>
                </c:pt>
                <c:pt idx="410">
                  <c:v>2.0853480000000002</c:v>
                </c:pt>
                <c:pt idx="411">
                  <c:v>2.1566770000000002</c:v>
                </c:pt>
                <c:pt idx="412">
                  <c:v>2.8401529999999999</c:v>
                </c:pt>
                <c:pt idx="413">
                  <c:v>1.165087</c:v>
                </c:pt>
                <c:pt idx="414">
                  <c:v>1.209063</c:v>
                </c:pt>
                <c:pt idx="415">
                  <c:v>1.2541199999999999</c:v>
                </c:pt>
                <c:pt idx="416">
                  <c:v>1.343855</c:v>
                </c:pt>
                <c:pt idx="417">
                  <c:v>1.431305</c:v>
                </c:pt>
                <c:pt idx="418">
                  <c:v>1.516947</c:v>
                </c:pt>
                <c:pt idx="419">
                  <c:v>1.601083</c:v>
                </c:pt>
                <c:pt idx="420">
                  <c:v>1.6836819999999999</c:v>
                </c:pt>
                <c:pt idx="421">
                  <c:v>1.764958</c:v>
                </c:pt>
                <c:pt idx="422">
                  <c:v>1.8448789999999999</c:v>
                </c:pt>
                <c:pt idx="423">
                  <c:v>1.9237</c:v>
                </c:pt>
                <c:pt idx="424">
                  <c:v>2.0012979999999998</c:v>
                </c:pt>
                <c:pt idx="425">
                  <c:v>2.0776810000000001</c:v>
                </c:pt>
                <c:pt idx="426">
                  <c:v>2.1528049999999999</c:v>
                </c:pt>
                <c:pt idx="427">
                  <c:v>2.2267079999999999</c:v>
                </c:pt>
                <c:pt idx="428">
                  <c:v>2.2993610000000002</c:v>
                </c:pt>
                <c:pt idx="429">
                  <c:v>2.8401529999999999</c:v>
                </c:pt>
                <c:pt idx="430">
                  <c:v>1.2477339999999999</c:v>
                </c:pt>
                <c:pt idx="431">
                  <c:v>1.293798</c:v>
                </c:pt>
                <c:pt idx="432">
                  <c:v>1.3858159999999999</c:v>
                </c:pt>
                <c:pt idx="433">
                  <c:v>1.475552</c:v>
                </c:pt>
                <c:pt idx="434">
                  <c:v>1.563491</c:v>
                </c:pt>
                <c:pt idx="435">
                  <c:v>1.6499509999999999</c:v>
                </c:pt>
                <c:pt idx="436">
                  <c:v>1.7348939999999999</c:v>
                </c:pt>
                <c:pt idx="437">
                  <c:v>1.818551</c:v>
                </c:pt>
                <c:pt idx="438">
                  <c:v>1.900879</c:v>
                </c:pt>
                <c:pt idx="439">
                  <c:v>1.9821580000000001</c:v>
                </c:pt>
                <c:pt idx="440">
                  <c:v>2.062246</c:v>
                </c:pt>
                <c:pt idx="441">
                  <c:v>2.1411669999999998</c:v>
                </c:pt>
                <c:pt idx="442">
                  <c:v>2.2188569999999999</c:v>
                </c:pt>
                <c:pt idx="443">
                  <c:v>2.2953730000000001</c:v>
                </c:pt>
                <c:pt idx="444">
                  <c:v>2.3706680000000002</c:v>
                </c:pt>
                <c:pt idx="445">
                  <c:v>2.4446500000000002</c:v>
                </c:pt>
                <c:pt idx="446">
                  <c:v>2.8401529999999999</c:v>
                </c:pt>
                <c:pt idx="447">
                  <c:v>1.3321190000000001</c:v>
                </c:pt>
                <c:pt idx="448">
                  <c:v>1.426399</c:v>
                </c:pt>
                <c:pt idx="449">
                  <c:v>1.5183990000000001</c:v>
                </c:pt>
                <c:pt idx="450">
                  <c:v>1.6086199999999999</c:v>
                </c:pt>
                <c:pt idx="451">
                  <c:v>1.69739</c:v>
                </c:pt>
                <c:pt idx="452">
                  <c:v>1.78467</c:v>
                </c:pt>
                <c:pt idx="453">
                  <c:v>1.8707</c:v>
                </c:pt>
                <c:pt idx="454">
                  <c:v>1.9554339999999999</c:v>
                </c:pt>
                <c:pt idx="455">
                  <c:v>2.0391680000000001</c:v>
                </c:pt>
                <c:pt idx="456">
                  <c:v>2.1217540000000001</c:v>
                </c:pt>
                <c:pt idx="457">
                  <c:v>2.2032159999999998</c:v>
                </c:pt>
                <c:pt idx="458">
                  <c:v>2.2834880000000002</c:v>
                </c:pt>
                <c:pt idx="459">
                  <c:v>2.3626299999999998</c:v>
                </c:pt>
                <c:pt idx="460">
                  <c:v>2.440591</c:v>
                </c:pt>
                <c:pt idx="461">
                  <c:v>2.517258</c:v>
                </c:pt>
                <c:pt idx="462">
                  <c:v>2.5925929999999999</c:v>
                </c:pt>
                <c:pt idx="463">
                  <c:v>2.8401529999999999</c:v>
                </c:pt>
                <c:pt idx="464">
                  <c:v>1.465673</c:v>
                </c:pt>
                <c:pt idx="465">
                  <c:v>1.559985</c:v>
                </c:pt>
                <c:pt idx="466">
                  <c:v>1.6525369999999999</c:v>
                </c:pt>
                <c:pt idx="467">
                  <c:v>1.7436720000000001</c:v>
                </c:pt>
                <c:pt idx="468">
                  <c:v>1.8333440000000001</c:v>
                </c:pt>
                <c:pt idx="469">
                  <c:v>1.9218090000000001</c:v>
                </c:pt>
                <c:pt idx="470">
                  <c:v>2.0090140000000001</c:v>
                </c:pt>
                <c:pt idx="471">
                  <c:v>2.095275</c:v>
                </c:pt>
                <c:pt idx="472">
                  <c:v>2.1804320000000001</c:v>
                </c:pt>
                <c:pt idx="473">
                  <c:v>2.264516</c:v>
                </c:pt>
                <c:pt idx="474">
                  <c:v>2.3474529999999998</c:v>
                </c:pt>
                <c:pt idx="475">
                  <c:v>2.4293119999999999</c:v>
                </c:pt>
                <c:pt idx="476">
                  <c:v>2.5100319999999998</c:v>
                </c:pt>
                <c:pt idx="477">
                  <c:v>2.5895000000000001</c:v>
                </c:pt>
                <c:pt idx="478">
                  <c:v>2.6676579999999999</c:v>
                </c:pt>
                <c:pt idx="479">
                  <c:v>2.7456670000000001</c:v>
                </c:pt>
                <c:pt idx="480">
                  <c:v>2.8401529999999999</c:v>
                </c:pt>
                <c:pt idx="481">
                  <c:v>1.503549</c:v>
                </c:pt>
                <c:pt idx="482">
                  <c:v>1.6002160000000001</c:v>
                </c:pt>
                <c:pt idx="483">
                  <c:v>1.6951419999999999</c:v>
                </c:pt>
                <c:pt idx="484">
                  <c:v>1.7886919999999999</c:v>
                </c:pt>
                <c:pt idx="485">
                  <c:v>1.880806</c:v>
                </c:pt>
                <c:pt idx="486">
                  <c:v>1.9717629999999999</c:v>
                </c:pt>
                <c:pt idx="487">
                  <c:v>2.0614979999999998</c:v>
                </c:pt>
                <c:pt idx="488">
                  <c:v>2.1503510000000001</c:v>
                </c:pt>
                <c:pt idx="489">
                  <c:v>2.2381470000000001</c:v>
                </c:pt>
                <c:pt idx="490">
                  <c:v>2.3249309999999999</c:v>
                </c:pt>
                <c:pt idx="491">
                  <c:v>2.4106100000000001</c:v>
                </c:pt>
                <c:pt idx="492">
                  <c:v>2.4952730000000001</c:v>
                </c:pt>
                <c:pt idx="493">
                  <c:v>2.57884</c:v>
                </c:pt>
                <c:pt idx="494">
                  <c:v>2.6612079999999998</c:v>
                </c:pt>
                <c:pt idx="495">
                  <c:v>2.7422930000000001</c:v>
                </c:pt>
                <c:pt idx="496">
                  <c:v>2.8233440000000001</c:v>
                </c:pt>
                <c:pt idx="497">
                  <c:v>2.9041929999999998</c:v>
                </c:pt>
                <c:pt idx="498">
                  <c:v>2.8401529999999999</c:v>
                </c:pt>
                <c:pt idx="499">
                  <c:v>1.6389339999999999</c:v>
                </c:pt>
                <c:pt idx="500">
                  <c:v>1.7361709999999999</c:v>
                </c:pt>
                <c:pt idx="501">
                  <c:v>1.8320669999999999</c:v>
                </c:pt>
                <c:pt idx="502">
                  <c:v>1.926566</c:v>
                </c:pt>
                <c:pt idx="503">
                  <c:v>2.0199530000000001</c:v>
                </c:pt>
                <c:pt idx="504">
                  <c:v>2.1121629999999998</c:v>
                </c:pt>
                <c:pt idx="505">
                  <c:v>2.2035520000000002</c:v>
                </c:pt>
                <c:pt idx="506">
                  <c:v>2.293939</c:v>
                </c:pt>
                <c:pt idx="507">
                  <c:v>2.3833690000000001</c:v>
                </c:pt>
                <c:pt idx="508">
                  <c:v>2.471749</c:v>
                </c:pt>
                <c:pt idx="509">
                  <c:v>2.5591710000000001</c:v>
                </c:pt>
                <c:pt idx="510">
                  <c:v>2.6455510000000002</c:v>
                </c:pt>
                <c:pt idx="511">
                  <c:v>2.7307779999999999</c:v>
                </c:pt>
                <c:pt idx="512">
                  <c:v>2.8147639999999998</c:v>
                </c:pt>
                <c:pt idx="513">
                  <c:v>2.898841</c:v>
                </c:pt>
                <c:pt idx="514">
                  <c:v>2.9828209999999999</c:v>
                </c:pt>
                <c:pt idx="515">
                  <c:v>3.0645769999999999</c:v>
                </c:pt>
                <c:pt idx="516">
                  <c:v>2.8401529999999999</c:v>
                </c:pt>
                <c:pt idx="517">
                  <c:v>1.676242</c:v>
                </c:pt>
                <c:pt idx="518">
                  <c:v>1.7757670000000001</c:v>
                </c:pt>
                <c:pt idx="519">
                  <c:v>1.873982</c:v>
                </c:pt>
                <c:pt idx="520">
                  <c:v>1.9708479999999999</c:v>
                </c:pt>
                <c:pt idx="521">
                  <c:v>2.0666419999999999</c:v>
                </c:pt>
                <c:pt idx="522">
                  <c:v>2.1613169999999999</c:v>
                </c:pt>
                <c:pt idx="523">
                  <c:v>2.2552240000000001</c:v>
                </c:pt>
                <c:pt idx="524">
                  <c:v>2.3481960000000002</c:v>
                </c:pt>
                <c:pt idx="525">
                  <c:v>2.440264</c:v>
                </c:pt>
                <c:pt idx="526">
                  <c:v>2.5313469999999998</c:v>
                </c:pt>
                <c:pt idx="527">
                  <c:v>2.6215229999999998</c:v>
                </c:pt>
                <c:pt idx="528">
                  <c:v>2.7107260000000002</c:v>
                </c:pt>
                <c:pt idx="529">
                  <c:v>2.7988179999999998</c:v>
                </c:pt>
                <c:pt idx="530">
                  <c:v>2.8857249999999999</c:v>
                </c:pt>
                <c:pt idx="531">
                  <c:v>2.9728400000000001</c:v>
                </c:pt>
                <c:pt idx="532">
                  <c:v>3.0599980000000002</c:v>
                </c:pt>
                <c:pt idx="533">
                  <c:v>3.1448999999999998</c:v>
                </c:pt>
                <c:pt idx="534">
                  <c:v>3.2284130000000002</c:v>
                </c:pt>
                <c:pt idx="535">
                  <c:v>2.8401529999999999</c:v>
                </c:pt>
                <c:pt idx="536">
                  <c:v>1.8139350000000001</c:v>
                </c:pt>
                <c:pt idx="537">
                  <c:v>1.914418</c:v>
                </c:pt>
                <c:pt idx="538">
                  <c:v>2.013598</c:v>
                </c:pt>
                <c:pt idx="539">
                  <c:v>2.1117520000000001</c:v>
                </c:pt>
                <c:pt idx="540">
                  <c:v>2.2088420000000002</c:v>
                </c:pt>
                <c:pt idx="541">
                  <c:v>2.3052260000000002</c:v>
                </c:pt>
                <c:pt idx="542">
                  <c:v>2.400738</c:v>
                </c:pt>
                <c:pt idx="543">
                  <c:v>2.4954049999999999</c:v>
                </c:pt>
                <c:pt idx="544">
                  <c:v>2.5891510000000002</c:v>
                </c:pt>
                <c:pt idx="545">
                  <c:v>2.682051</c:v>
                </c:pt>
                <c:pt idx="546">
                  <c:v>2.7740429999999998</c:v>
                </c:pt>
                <c:pt idx="547">
                  <c:v>2.8649740000000001</c:v>
                </c:pt>
                <c:pt idx="548">
                  <c:v>2.9547729999999999</c:v>
                </c:pt>
                <c:pt idx="549">
                  <c:v>3.0449099999999998</c:v>
                </c:pt>
                <c:pt idx="550">
                  <c:v>3.135224</c:v>
                </c:pt>
                <c:pt idx="551">
                  <c:v>3.223268</c:v>
                </c:pt>
                <c:pt idx="552">
                  <c:v>3.309949</c:v>
                </c:pt>
                <c:pt idx="553">
                  <c:v>3.39466</c:v>
                </c:pt>
                <c:pt idx="554">
                  <c:v>2.8401529999999999</c:v>
                </c:pt>
                <c:pt idx="555">
                  <c:v>1.8507560000000001</c:v>
                </c:pt>
                <c:pt idx="556">
                  <c:v>1.9534959999999999</c:v>
                </c:pt>
                <c:pt idx="557">
                  <c:v>2.0549689999999998</c:v>
                </c:pt>
                <c:pt idx="558">
                  <c:v>2.1554769999999999</c:v>
                </c:pt>
                <c:pt idx="559">
                  <c:v>2.254966</c:v>
                </c:pt>
                <c:pt idx="560">
                  <c:v>2.3538250000000001</c:v>
                </c:pt>
                <c:pt idx="561">
                  <c:v>2.4518680000000002</c:v>
                </c:pt>
                <c:pt idx="562">
                  <c:v>2.5491389999999998</c:v>
                </c:pt>
                <c:pt idx="563">
                  <c:v>2.6455449999999998</c:v>
                </c:pt>
                <c:pt idx="564">
                  <c:v>2.7411810000000001</c:v>
                </c:pt>
                <c:pt idx="565">
                  <c:v>2.835966</c:v>
                </c:pt>
                <c:pt idx="566">
                  <c:v>2.9297569999999999</c:v>
                </c:pt>
                <c:pt idx="567">
                  <c:v>3.022459</c:v>
                </c:pt>
                <c:pt idx="568">
                  <c:v>3.1156489999999999</c:v>
                </c:pt>
                <c:pt idx="569">
                  <c:v>3.2091400000000001</c:v>
                </c:pt>
                <c:pt idx="570">
                  <c:v>3.3003659999999999</c:v>
                </c:pt>
                <c:pt idx="571">
                  <c:v>3.3902589999999999</c:v>
                </c:pt>
                <c:pt idx="572">
                  <c:v>3.4781849999999999</c:v>
                </c:pt>
                <c:pt idx="573">
                  <c:v>3.564972</c:v>
                </c:pt>
                <c:pt idx="574">
                  <c:v>2.8401529999999999</c:v>
                </c:pt>
                <c:pt idx="575">
                  <c:v>1.991204</c:v>
                </c:pt>
                <c:pt idx="576">
                  <c:v>2.0949230000000001</c:v>
                </c:pt>
                <c:pt idx="577">
                  <c:v>2.1977370000000001</c:v>
                </c:pt>
                <c:pt idx="578">
                  <c:v>2.2995809999999999</c:v>
                </c:pt>
                <c:pt idx="579">
                  <c:v>2.400871</c:v>
                </c:pt>
                <c:pt idx="580">
                  <c:v>2.5014050000000001</c:v>
                </c:pt>
                <c:pt idx="581">
                  <c:v>2.6012409999999999</c:v>
                </c:pt>
                <c:pt idx="582">
                  <c:v>2.7002709999999999</c:v>
                </c:pt>
                <c:pt idx="583">
                  <c:v>2.7986080000000002</c:v>
                </c:pt>
                <c:pt idx="584">
                  <c:v>2.896156</c:v>
                </c:pt>
                <c:pt idx="585">
                  <c:v>2.9927769999999998</c:v>
                </c:pt>
                <c:pt idx="586">
                  <c:v>3.0883600000000002</c:v>
                </c:pt>
                <c:pt idx="587">
                  <c:v>3.184577</c:v>
                </c:pt>
                <c:pt idx="588">
                  <c:v>3.2812290000000002</c:v>
                </c:pt>
                <c:pt idx="589">
                  <c:v>3.3756200000000001</c:v>
                </c:pt>
                <c:pt idx="590">
                  <c:v>3.4687169999999998</c:v>
                </c:pt>
                <c:pt idx="591">
                  <c:v>3.5598550000000002</c:v>
                </c:pt>
                <c:pt idx="592">
                  <c:v>3.6498759999999999</c:v>
                </c:pt>
                <c:pt idx="593">
                  <c:v>3.7380390000000001</c:v>
                </c:pt>
                <c:pt idx="594">
                  <c:v>2.8401529999999999</c:v>
                </c:pt>
                <c:pt idx="595">
                  <c:v>2.0276139999999998</c:v>
                </c:pt>
                <c:pt idx="596">
                  <c:v>2.1335769999999998</c:v>
                </c:pt>
                <c:pt idx="597">
                  <c:v>2.2386810000000001</c:v>
                </c:pt>
                <c:pt idx="598">
                  <c:v>2.3428840000000002</c:v>
                </c:pt>
                <c:pt idx="599">
                  <c:v>2.446593</c:v>
                </c:pt>
                <c:pt idx="600">
                  <c:v>2.5496270000000001</c:v>
                </c:pt>
                <c:pt idx="601">
                  <c:v>2.652021</c:v>
                </c:pt>
                <c:pt idx="602">
                  <c:v>2.7536909999999999</c:v>
                </c:pt>
                <c:pt idx="603">
                  <c:v>2.8547289999999998</c:v>
                </c:pt>
                <c:pt idx="604">
                  <c:v>2.9550619999999999</c:v>
                </c:pt>
                <c:pt idx="605">
                  <c:v>3.054522</c:v>
                </c:pt>
                <c:pt idx="606">
                  <c:v>3.153016</c:v>
                </c:pt>
                <c:pt idx="607">
                  <c:v>3.2522769999999999</c:v>
                </c:pt>
                <c:pt idx="608">
                  <c:v>3.3521320000000001</c:v>
                </c:pt>
                <c:pt idx="609">
                  <c:v>3.4497140000000002</c:v>
                </c:pt>
                <c:pt idx="610">
                  <c:v>3.546065</c:v>
                </c:pt>
                <c:pt idx="611">
                  <c:v>3.6404510000000001</c:v>
                </c:pt>
                <c:pt idx="612">
                  <c:v>3.733787</c:v>
                </c:pt>
                <c:pt idx="613">
                  <c:v>3.8252600000000001</c:v>
                </c:pt>
                <c:pt idx="614">
                  <c:v>3.9158529999999998</c:v>
                </c:pt>
                <c:pt idx="615">
                  <c:v>2.8401529999999999</c:v>
                </c:pt>
                <c:pt idx="616">
                  <c:v>2.170903</c:v>
                </c:pt>
                <c:pt idx="617">
                  <c:v>2.278251</c:v>
                </c:pt>
                <c:pt idx="618">
                  <c:v>2.3847670000000001</c:v>
                </c:pt>
                <c:pt idx="619">
                  <c:v>2.4908519999999998</c:v>
                </c:pt>
                <c:pt idx="620">
                  <c:v>2.5963430000000001</c:v>
                </c:pt>
                <c:pt idx="621">
                  <c:v>2.7012559999999999</c:v>
                </c:pt>
                <c:pt idx="622">
                  <c:v>2.8055270000000001</c:v>
                </c:pt>
                <c:pt idx="623">
                  <c:v>2.9092319999999998</c:v>
                </c:pt>
                <c:pt idx="624">
                  <c:v>3.0123160000000002</c:v>
                </c:pt>
                <c:pt idx="625">
                  <c:v>3.1145839999999998</c:v>
                </c:pt>
                <c:pt idx="626">
                  <c:v>3.2159589999999998</c:v>
                </c:pt>
                <c:pt idx="627">
                  <c:v>3.3182399999999999</c:v>
                </c:pt>
                <c:pt idx="628">
                  <c:v>3.4212739999999999</c:v>
                </c:pt>
                <c:pt idx="629">
                  <c:v>3.5220289999999999</c:v>
                </c:pt>
                <c:pt idx="630">
                  <c:v>3.6216179999999998</c:v>
                </c:pt>
                <c:pt idx="631">
                  <c:v>3.7192400000000001</c:v>
                </c:pt>
                <c:pt idx="632">
                  <c:v>3.8158820000000002</c:v>
                </c:pt>
                <c:pt idx="633">
                  <c:v>3.9106580000000002</c:v>
                </c:pt>
                <c:pt idx="634">
                  <c:v>4.0046010000000001</c:v>
                </c:pt>
                <c:pt idx="635">
                  <c:v>4.0967219999999998</c:v>
                </c:pt>
                <c:pt idx="636">
                  <c:v>2.8401529999999999</c:v>
                </c:pt>
                <c:pt idx="637">
                  <c:v>2.2069740000000002</c:v>
                </c:pt>
                <c:pt idx="638">
                  <c:v>2.3165740000000001</c:v>
                </c:pt>
                <c:pt idx="639">
                  <c:v>2.4253939999999998</c:v>
                </c:pt>
                <c:pt idx="640">
                  <c:v>2.5338699999999998</c:v>
                </c:pt>
                <c:pt idx="641">
                  <c:v>2.641813</c:v>
                </c:pt>
                <c:pt idx="642">
                  <c:v>2.749266</c:v>
                </c:pt>
                <c:pt idx="643">
                  <c:v>2.8561390000000002</c:v>
                </c:pt>
                <c:pt idx="644">
                  <c:v>2.9625360000000001</c:v>
                </c:pt>
                <c:pt idx="645">
                  <c:v>3.0683799999999999</c:v>
                </c:pt>
                <c:pt idx="646">
                  <c:v>3.1734909999999998</c:v>
                </c:pt>
                <c:pt idx="647">
                  <c:v>3.277765</c:v>
                </c:pt>
                <c:pt idx="648">
                  <c:v>3.3831090000000001</c:v>
                </c:pt>
                <c:pt idx="649">
                  <c:v>3.4893489999999998</c:v>
                </c:pt>
                <c:pt idx="650">
                  <c:v>3.5933310000000001</c:v>
                </c:pt>
                <c:pt idx="651">
                  <c:v>3.6961919999999999</c:v>
                </c:pt>
                <c:pt idx="652">
                  <c:v>3.7971159999999999</c:v>
                </c:pt>
                <c:pt idx="653">
                  <c:v>3.8971070000000001</c:v>
                </c:pt>
                <c:pt idx="654">
                  <c:v>3.9952589999999999</c:v>
                </c:pt>
                <c:pt idx="655">
                  <c:v>4.0926299999999998</c:v>
                </c:pt>
                <c:pt idx="656">
                  <c:v>4.1881950000000003</c:v>
                </c:pt>
                <c:pt idx="657">
                  <c:v>4.2831849999999996</c:v>
                </c:pt>
                <c:pt idx="658">
                  <c:v>2.8401529999999999</c:v>
                </c:pt>
                <c:pt idx="659">
                  <c:v>2.3536000000000001</c:v>
                </c:pt>
                <c:pt idx="660">
                  <c:v>2.4646729999999999</c:v>
                </c:pt>
                <c:pt idx="661">
                  <c:v>2.575494</c:v>
                </c:pt>
                <c:pt idx="662">
                  <c:v>2.6858409999999999</c:v>
                </c:pt>
                <c:pt idx="663">
                  <c:v>2.7957900000000002</c:v>
                </c:pt>
                <c:pt idx="664">
                  <c:v>2.9052210000000001</c:v>
                </c:pt>
                <c:pt idx="665">
                  <c:v>3.0142720000000001</c:v>
                </c:pt>
                <c:pt idx="666">
                  <c:v>3.1228340000000001</c:v>
                </c:pt>
                <c:pt idx="667">
                  <c:v>3.230753</c:v>
                </c:pt>
                <c:pt idx="668">
                  <c:v>3.3378869999999998</c:v>
                </c:pt>
                <c:pt idx="669">
                  <c:v>3.4462649999999999</c:v>
                </c:pt>
                <c:pt idx="670">
                  <c:v>3.5556779999999999</c:v>
                </c:pt>
                <c:pt idx="671">
                  <c:v>3.6628630000000002</c:v>
                </c:pt>
                <c:pt idx="672">
                  <c:v>3.7689699999999999</c:v>
                </c:pt>
                <c:pt idx="673">
                  <c:v>3.8731770000000001</c:v>
                </c:pt>
                <c:pt idx="674">
                  <c:v>3.9764979999999999</c:v>
                </c:pt>
                <c:pt idx="675">
                  <c:v>4.0780139999999996</c:v>
                </c:pt>
                <c:pt idx="676">
                  <c:v>4.1787989999999997</c:v>
                </c:pt>
                <c:pt idx="677">
                  <c:v>4.2778090000000004</c:v>
                </c:pt>
                <c:pt idx="678">
                  <c:v>4.3762679999999996</c:v>
                </c:pt>
                <c:pt idx="679">
                  <c:v>4.472861</c:v>
                </c:pt>
                <c:pt idx="680">
                  <c:v>2.8401529999999999</c:v>
                </c:pt>
                <c:pt idx="681">
                  <c:v>2.389408</c:v>
                </c:pt>
                <c:pt idx="682">
                  <c:v>2.5027550000000001</c:v>
                </c:pt>
                <c:pt idx="683">
                  <c:v>2.6159159999999999</c:v>
                </c:pt>
                <c:pt idx="684">
                  <c:v>2.728694</c:v>
                </c:pt>
                <c:pt idx="685">
                  <c:v>2.8411409999999999</c:v>
                </c:pt>
                <c:pt idx="686">
                  <c:v>2.9531610000000001</c:v>
                </c:pt>
                <c:pt idx="687">
                  <c:v>3.0648749999999998</c:v>
                </c:pt>
                <c:pt idx="688">
                  <c:v>3.1761949999999999</c:v>
                </c:pt>
                <c:pt idx="689">
                  <c:v>3.286937</c:v>
                </c:pt>
                <c:pt idx="690">
                  <c:v>3.3969819999999999</c:v>
                </c:pt>
                <c:pt idx="691">
                  <c:v>3.5084170000000001</c:v>
                </c:pt>
                <c:pt idx="692">
                  <c:v>3.6210640000000001</c:v>
                </c:pt>
                <c:pt idx="693">
                  <c:v>3.7314850000000002</c:v>
                </c:pt>
                <c:pt idx="694">
                  <c:v>3.8409110000000002</c:v>
                </c:pt>
                <c:pt idx="695">
                  <c:v>3.948442</c:v>
                </c:pt>
                <c:pt idx="696">
                  <c:v>4.0551750000000002</c:v>
                </c:pt>
                <c:pt idx="697">
                  <c:v>4.1601049999999997</c:v>
                </c:pt>
                <c:pt idx="698">
                  <c:v>4.2643959999999996</c:v>
                </c:pt>
                <c:pt idx="699">
                  <c:v>4.366911</c:v>
                </c:pt>
                <c:pt idx="700">
                  <c:v>4.4689730000000001</c:v>
                </c:pt>
                <c:pt idx="701">
                  <c:v>4.5691800000000002</c:v>
                </c:pt>
                <c:pt idx="702">
                  <c:v>4.6691919999999998</c:v>
                </c:pt>
                <c:pt idx="703">
                  <c:v>2.8401529999999999</c:v>
                </c:pt>
                <c:pt idx="704">
                  <c:v>2.4239899999999999</c:v>
                </c:pt>
                <c:pt idx="705">
                  <c:v>2.5395639999999999</c:v>
                </c:pt>
                <c:pt idx="706">
                  <c:v>2.6550199999999999</c:v>
                </c:pt>
                <c:pt idx="707">
                  <c:v>2.770184</c:v>
                </c:pt>
                <c:pt idx="708">
                  <c:v>2.8850850000000001</c:v>
                </c:pt>
                <c:pt idx="709">
                  <c:v>2.999654</c:v>
                </c:pt>
                <c:pt idx="710">
                  <c:v>3.113988</c:v>
                </c:pt>
                <c:pt idx="711">
                  <c:v>3.2280289999999998</c:v>
                </c:pt>
                <c:pt idx="712">
                  <c:v>3.3415569999999999</c:v>
                </c:pt>
                <c:pt idx="713">
                  <c:v>3.4544769999999998</c:v>
                </c:pt>
                <c:pt idx="714">
                  <c:v>3.5689359999999999</c:v>
                </c:pt>
                <c:pt idx="715">
                  <c:v>3.684787</c:v>
                </c:pt>
                <c:pt idx="716">
                  <c:v>3.7984170000000002</c:v>
                </c:pt>
                <c:pt idx="717">
                  <c:v>3.9111370000000001</c:v>
                </c:pt>
                <c:pt idx="718">
                  <c:v>4.0219709999999997</c:v>
                </c:pt>
                <c:pt idx="719">
                  <c:v>4.1320969999999999</c:v>
                </c:pt>
                <c:pt idx="720">
                  <c:v>4.2404270000000004</c:v>
                </c:pt>
                <c:pt idx="721">
                  <c:v>4.3482139999999996</c:v>
                </c:pt>
                <c:pt idx="722">
                  <c:v>4.4542229999999998</c:v>
                </c:pt>
                <c:pt idx="723">
                  <c:v>4.5598850000000004</c:v>
                </c:pt>
                <c:pt idx="724">
                  <c:v>4.6636800000000003</c:v>
                </c:pt>
                <c:pt idx="725">
                  <c:v>4.7673519999999998</c:v>
                </c:pt>
                <c:pt idx="726">
                  <c:v>4.869211</c:v>
                </c:pt>
                <c:pt idx="727">
                  <c:v>2.8401529999999999</c:v>
                </c:pt>
                <c:pt idx="728">
                  <c:v>2.5751759999999999</c:v>
                </c:pt>
                <c:pt idx="729">
                  <c:v>2.69293</c:v>
                </c:pt>
                <c:pt idx="730">
                  <c:v>2.8104689999999999</c:v>
                </c:pt>
                <c:pt idx="731">
                  <c:v>2.927832</c:v>
                </c:pt>
                <c:pt idx="732">
                  <c:v>3.044943</c:v>
                </c:pt>
                <c:pt idx="733">
                  <c:v>3.1619109999999999</c:v>
                </c:pt>
                <c:pt idx="734">
                  <c:v>3.2786719999999998</c:v>
                </c:pt>
                <c:pt idx="735">
                  <c:v>3.395006</c:v>
                </c:pt>
                <c:pt idx="736">
                  <c:v>3.5108079999999999</c:v>
                </c:pt>
                <c:pt idx="737">
                  <c:v>3.62832</c:v>
                </c:pt>
                <c:pt idx="738">
                  <c:v>3.7473890000000001</c:v>
                </c:pt>
                <c:pt idx="739">
                  <c:v>3.8642660000000002</c:v>
                </c:pt>
                <c:pt idx="740">
                  <c:v>3.980302</c:v>
                </c:pt>
                <c:pt idx="741">
                  <c:v>4.094487</c:v>
                </c:pt>
                <c:pt idx="742">
                  <c:v>4.2080380000000002</c:v>
                </c:pt>
                <c:pt idx="743">
                  <c:v>4.3198239999999997</c:v>
                </c:pt>
                <c:pt idx="744">
                  <c:v>4.4311439999999997</c:v>
                </c:pt>
                <c:pt idx="745">
                  <c:v>4.5407149999999996</c:v>
                </c:pt>
                <c:pt idx="746">
                  <c:v>4.650023</c:v>
                </c:pt>
                <c:pt idx="747">
                  <c:v>4.7574820000000004</c:v>
                </c:pt>
                <c:pt idx="748">
                  <c:v>4.8649139999999997</c:v>
                </c:pt>
                <c:pt idx="749">
                  <c:v>4.9705620000000001</c:v>
                </c:pt>
                <c:pt idx="750">
                  <c:v>5.0757640000000004</c:v>
                </c:pt>
                <c:pt idx="751">
                  <c:v>2.8401529999999999</c:v>
                </c:pt>
                <c:pt idx="752">
                  <c:v>2.6095950000000001</c:v>
                </c:pt>
                <c:pt idx="753">
                  <c:v>2.7296320000000001</c:v>
                </c:pt>
                <c:pt idx="754">
                  <c:v>2.8495249999999999</c:v>
                </c:pt>
                <c:pt idx="755">
                  <c:v>2.969338</c:v>
                </c:pt>
                <c:pt idx="756">
                  <c:v>3.0889739999999999</c:v>
                </c:pt>
                <c:pt idx="757">
                  <c:v>3.2085710000000001</c:v>
                </c:pt>
                <c:pt idx="758">
                  <c:v>3.328039</c:v>
                </c:pt>
                <c:pt idx="759">
                  <c:v>3.4471790000000002</c:v>
                </c:pt>
                <c:pt idx="760">
                  <c:v>3.5658560000000001</c:v>
                </c:pt>
                <c:pt idx="761">
                  <c:v>3.6864270000000001</c:v>
                </c:pt>
                <c:pt idx="762">
                  <c:v>3.808716</c:v>
                </c:pt>
                <c:pt idx="763">
                  <c:v>3.9288530000000002</c:v>
                </c:pt>
                <c:pt idx="764">
                  <c:v>4.0482129999999996</c:v>
                </c:pt>
                <c:pt idx="765">
                  <c:v>4.1657700000000002</c:v>
                </c:pt>
                <c:pt idx="766">
                  <c:v>4.2827599999999997</c:v>
                </c:pt>
                <c:pt idx="767">
                  <c:v>4.3980329999999999</c:v>
                </c:pt>
                <c:pt idx="768">
                  <c:v>4.5129099999999998</c:v>
                </c:pt>
                <c:pt idx="769">
                  <c:v>4.6260789999999998</c:v>
                </c:pt>
                <c:pt idx="770">
                  <c:v>4.7390660000000002</c:v>
                </c:pt>
                <c:pt idx="771">
                  <c:v>4.8502349999999996</c:v>
                </c:pt>
                <c:pt idx="772">
                  <c:v>4.9614659999999997</c:v>
                </c:pt>
                <c:pt idx="773">
                  <c:v>5.0709460000000002</c:v>
                </c:pt>
                <c:pt idx="774">
                  <c:v>5.1799970000000002</c:v>
                </c:pt>
                <c:pt idx="775">
                  <c:v>5.2881919999999996</c:v>
                </c:pt>
                <c:pt idx="776">
                  <c:v>2.8401529999999999</c:v>
                </c:pt>
                <c:pt idx="777">
                  <c:v>2.7651349999999999</c:v>
                </c:pt>
                <c:pt idx="778">
                  <c:v>2.8873600000000001</c:v>
                </c:pt>
                <c:pt idx="779">
                  <c:v>3.0095969999999999</c:v>
                </c:pt>
                <c:pt idx="780">
                  <c:v>3.1317390000000001</c:v>
                </c:pt>
                <c:pt idx="781">
                  <c:v>3.2539410000000002</c:v>
                </c:pt>
                <c:pt idx="782">
                  <c:v>3.3761019999999999</c:v>
                </c:pt>
                <c:pt idx="783">
                  <c:v>3.4980289999999998</c:v>
                </c:pt>
                <c:pt idx="784">
                  <c:v>3.6195710000000001</c:v>
                </c:pt>
                <c:pt idx="785">
                  <c:v>3.743188</c:v>
                </c:pt>
                <c:pt idx="786">
                  <c:v>3.8686919999999998</c:v>
                </c:pt>
                <c:pt idx="787">
                  <c:v>3.992083</c:v>
                </c:pt>
                <c:pt idx="788">
                  <c:v>4.1147710000000002</c:v>
                </c:pt>
                <c:pt idx="789">
                  <c:v>4.2356990000000003</c:v>
                </c:pt>
                <c:pt idx="790">
                  <c:v>4.356141</c:v>
                </c:pt>
                <c:pt idx="791">
                  <c:v>4.4749059999999998</c:v>
                </c:pt>
                <c:pt idx="792">
                  <c:v>4.5933599999999997</c:v>
                </c:pt>
                <c:pt idx="793">
                  <c:v>4.7101410000000001</c:v>
                </c:pt>
                <c:pt idx="794">
                  <c:v>4.8268329999999997</c:v>
                </c:pt>
                <c:pt idx="795">
                  <c:v>4.9417330000000002</c:v>
                </c:pt>
                <c:pt idx="796">
                  <c:v>5.0568</c:v>
                </c:pt>
                <c:pt idx="797">
                  <c:v>5.17014</c:v>
                </c:pt>
                <c:pt idx="798">
                  <c:v>5.2831289999999997</c:v>
                </c:pt>
                <c:pt idx="799">
                  <c:v>5.3953629999999997</c:v>
                </c:pt>
                <c:pt idx="800">
                  <c:v>5.5065879999999998</c:v>
                </c:pt>
                <c:pt idx="801">
                  <c:v>2.8401529999999999</c:v>
                </c:pt>
                <c:pt idx="802">
                  <c:v>2.799474</c:v>
                </c:pt>
                <c:pt idx="803">
                  <c:v>2.9240370000000002</c:v>
                </c:pt>
                <c:pt idx="804">
                  <c:v>3.048689</c:v>
                </c:pt>
                <c:pt idx="805">
                  <c:v>3.173349</c:v>
                </c:pt>
                <c:pt idx="806">
                  <c:v>3.298152</c:v>
                </c:pt>
                <c:pt idx="807">
                  <c:v>3.4230239999999998</c:v>
                </c:pt>
                <c:pt idx="808">
                  <c:v>3.547739</c:v>
                </c:pt>
                <c:pt idx="809">
                  <c:v>3.6721720000000002</c:v>
                </c:pt>
                <c:pt idx="810">
                  <c:v>3.7988430000000002</c:v>
                </c:pt>
                <c:pt idx="811">
                  <c:v>3.9275980000000001</c:v>
                </c:pt>
                <c:pt idx="812">
                  <c:v>4.0542600000000002</c:v>
                </c:pt>
                <c:pt idx="813">
                  <c:v>4.18032</c:v>
                </c:pt>
                <c:pt idx="814">
                  <c:v>4.3046449999999998</c:v>
                </c:pt>
                <c:pt idx="815">
                  <c:v>4.4285909999999999</c:v>
                </c:pt>
                <c:pt idx="816">
                  <c:v>4.5508819999999996</c:v>
                </c:pt>
                <c:pt idx="817">
                  <c:v>4.6729760000000002</c:v>
                </c:pt>
                <c:pt idx="818">
                  <c:v>4.793412</c:v>
                </c:pt>
                <c:pt idx="819">
                  <c:v>4.9138820000000001</c:v>
                </c:pt>
                <c:pt idx="820">
                  <c:v>5.032565</c:v>
                </c:pt>
                <c:pt idx="821">
                  <c:v>5.1515500000000003</c:v>
                </c:pt>
                <c:pt idx="822">
                  <c:v>5.2688110000000004</c:v>
                </c:pt>
                <c:pt idx="823">
                  <c:v>5.3858319999999997</c:v>
                </c:pt>
                <c:pt idx="824">
                  <c:v>5.5021469999999999</c:v>
                </c:pt>
                <c:pt idx="825">
                  <c:v>5.617464</c:v>
                </c:pt>
                <c:pt idx="826">
                  <c:v>5.732577</c:v>
                </c:pt>
                <c:pt idx="827">
                  <c:v>2.8401529999999999</c:v>
                </c:pt>
                <c:pt idx="828">
                  <c:v>2.959517</c:v>
                </c:pt>
                <c:pt idx="829">
                  <c:v>3.086541</c:v>
                </c:pt>
                <c:pt idx="830">
                  <c:v>3.2136849999999999</c:v>
                </c:pt>
                <c:pt idx="831">
                  <c:v>3.3410479999999998</c:v>
                </c:pt>
                <c:pt idx="832">
                  <c:v>3.4685990000000002</c:v>
                </c:pt>
                <c:pt idx="833">
                  <c:v>3.5960649999999998</c:v>
                </c:pt>
                <c:pt idx="834">
                  <c:v>3.7233610000000001</c:v>
                </c:pt>
                <c:pt idx="835">
                  <c:v>3.8530509999999998</c:v>
                </c:pt>
                <c:pt idx="836">
                  <c:v>3.9850319999999999</c:v>
                </c:pt>
                <c:pt idx="837">
                  <c:v>4.1149339999999999</c:v>
                </c:pt>
                <c:pt idx="838">
                  <c:v>4.2443479999999996</c:v>
                </c:pt>
                <c:pt idx="839">
                  <c:v>4.372045</c:v>
                </c:pt>
                <c:pt idx="840">
                  <c:v>4.4994839999999998</c:v>
                </c:pt>
                <c:pt idx="841">
                  <c:v>4.6252820000000003</c:v>
                </c:pt>
                <c:pt idx="842">
                  <c:v>4.7510089999999998</c:v>
                </c:pt>
                <c:pt idx="843">
                  <c:v>4.8750869999999997</c:v>
                </c:pt>
                <c:pt idx="844">
                  <c:v>4.9993359999999996</c:v>
                </c:pt>
                <c:pt idx="845">
                  <c:v>5.1217949999999997</c:v>
                </c:pt>
                <c:pt idx="846">
                  <c:v>5.244707</c:v>
                </c:pt>
                <c:pt idx="847">
                  <c:v>5.3658890000000001</c:v>
                </c:pt>
                <c:pt idx="848">
                  <c:v>5.4869560000000002</c:v>
                </c:pt>
                <c:pt idx="849">
                  <c:v>5.6073599999999999</c:v>
                </c:pt>
                <c:pt idx="850">
                  <c:v>5.7268509999999999</c:v>
                </c:pt>
                <c:pt idx="851">
                  <c:v>5.8462290000000001</c:v>
                </c:pt>
                <c:pt idx="852">
                  <c:v>5.9641659999999996</c:v>
                </c:pt>
                <c:pt idx="853">
                  <c:v>6.1748900000000004</c:v>
                </c:pt>
                <c:pt idx="854">
                  <c:v>6.0530629999999999</c:v>
                </c:pt>
                <c:pt idx="855">
                  <c:v>5.9297649999999997</c:v>
                </c:pt>
                <c:pt idx="856">
                  <c:v>5.8063690000000001</c:v>
                </c:pt>
                <c:pt idx="857">
                  <c:v>5.6821070000000002</c:v>
                </c:pt>
                <c:pt idx="858">
                  <c:v>5.557156</c:v>
                </c:pt>
                <c:pt idx="859">
                  <c:v>5.4321890000000002</c:v>
                </c:pt>
                <c:pt idx="860">
                  <c:v>5.3054119999999996</c:v>
                </c:pt>
                <c:pt idx="861">
                  <c:v>5.1792049999999996</c:v>
                </c:pt>
                <c:pt idx="862">
                  <c:v>5.051145</c:v>
                </c:pt>
                <c:pt idx="863">
                  <c:v>4.9233450000000003</c:v>
                </c:pt>
                <c:pt idx="864">
                  <c:v>4.7938599999999996</c:v>
                </c:pt>
                <c:pt idx="865">
                  <c:v>4.6643689999999998</c:v>
                </c:pt>
                <c:pt idx="866">
                  <c:v>4.5332169999999996</c:v>
                </c:pt>
                <c:pt idx="867">
                  <c:v>4.4018569999999997</c:v>
                </c:pt>
                <c:pt idx="868">
                  <c:v>4.2687720000000002</c:v>
                </c:pt>
                <c:pt idx="869">
                  <c:v>4.1352359999999999</c:v>
                </c:pt>
                <c:pt idx="870">
                  <c:v>3.999609</c:v>
                </c:pt>
                <c:pt idx="871">
                  <c:v>3.8664550000000002</c:v>
                </c:pt>
                <c:pt idx="872">
                  <c:v>3.7359369999999998</c:v>
                </c:pt>
                <c:pt idx="873">
                  <c:v>3.6053030000000001</c:v>
                </c:pt>
                <c:pt idx="874">
                  <c:v>3.474688</c:v>
                </c:pt>
                <c:pt idx="875">
                  <c:v>3.3443399999999999</c:v>
                </c:pt>
                <c:pt idx="876">
                  <c:v>3.2143350000000002</c:v>
                </c:pt>
                <c:pt idx="877">
                  <c:v>3.08453</c:v>
                </c:pt>
                <c:pt idx="878">
                  <c:v>6.2802519999999999</c:v>
                </c:pt>
                <c:pt idx="879">
                  <c:v>6.156479</c:v>
                </c:pt>
                <c:pt idx="880">
                  <c:v>6.0312190000000001</c:v>
                </c:pt>
                <c:pt idx="881">
                  <c:v>5.9058869999999999</c:v>
                </c:pt>
                <c:pt idx="882">
                  <c:v>5.7796900000000004</c:v>
                </c:pt>
                <c:pt idx="883">
                  <c:v>5.6528150000000004</c:v>
                </c:pt>
                <c:pt idx="884">
                  <c:v>5.5259499999999999</c:v>
                </c:pt>
                <c:pt idx="885">
                  <c:v>5.3972540000000002</c:v>
                </c:pt>
                <c:pt idx="886">
                  <c:v>5.2691730000000003</c:v>
                </c:pt>
                <c:pt idx="887">
                  <c:v>5.1392170000000004</c:v>
                </c:pt>
                <c:pt idx="888">
                  <c:v>5.0095590000000003</c:v>
                </c:pt>
                <c:pt idx="889">
                  <c:v>4.8781999999999996</c:v>
                </c:pt>
                <c:pt idx="890">
                  <c:v>4.7468669999999999</c:v>
                </c:pt>
                <c:pt idx="891">
                  <c:v>4.6138620000000001</c:v>
                </c:pt>
                <c:pt idx="892">
                  <c:v>4.4806780000000002</c:v>
                </c:pt>
                <c:pt idx="893">
                  <c:v>4.345758</c:v>
                </c:pt>
                <c:pt idx="894">
                  <c:v>4.2104140000000001</c:v>
                </c:pt>
                <c:pt idx="895">
                  <c:v>4.0729639999999998</c:v>
                </c:pt>
                <c:pt idx="896">
                  <c:v>3.9380899999999999</c:v>
                </c:pt>
                <c:pt idx="897">
                  <c:v>3.8059590000000001</c:v>
                </c:pt>
                <c:pt idx="898">
                  <c:v>3.6737489999999999</c:v>
                </c:pt>
                <c:pt idx="899">
                  <c:v>3.5415999999999999</c:v>
                </c:pt>
                <c:pt idx="900">
                  <c:v>3.409767</c:v>
                </c:pt>
                <c:pt idx="901">
                  <c:v>3.2783280000000001</c:v>
                </c:pt>
                <c:pt idx="902">
                  <c:v>6.3856140000000003</c:v>
                </c:pt>
                <c:pt idx="903">
                  <c:v>6.2598960000000003</c:v>
                </c:pt>
                <c:pt idx="904">
                  <c:v>6.1326720000000003</c:v>
                </c:pt>
                <c:pt idx="905">
                  <c:v>6.0054049999999997</c:v>
                </c:pt>
                <c:pt idx="906">
                  <c:v>5.8772729999999997</c:v>
                </c:pt>
                <c:pt idx="907">
                  <c:v>5.7484739999999999</c:v>
                </c:pt>
                <c:pt idx="908">
                  <c:v>5.6197109999999997</c:v>
                </c:pt>
                <c:pt idx="909">
                  <c:v>5.4890970000000001</c:v>
                </c:pt>
                <c:pt idx="910">
                  <c:v>5.3591410000000002</c:v>
                </c:pt>
                <c:pt idx="911">
                  <c:v>5.2272889999999999</c:v>
                </c:pt>
                <c:pt idx="912">
                  <c:v>5.0957730000000003</c:v>
                </c:pt>
                <c:pt idx="913">
                  <c:v>4.9625409999999999</c:v>
                </c:pt>
                <c:pt idx="914">
                  <c:v>4.8293660000000003</c:v>
                </c:pt>
                <c:pt idx="915">
                  <c:v>4.6945079999999999</c:v>
                </c:pt>
                <c:pt idx="916">
                  <c:v>4.5594989999999997</c:v>
                </c:pt>
                <c:pt idx="917">
                  <c:v>4.4227449999999999</c:v>
                </c:pt>
                <c:pt idx="918">
                  <c:v>4.2855920000000003</c:v>
                </c:pt>
                <c:pt idx="919">
                  <c:v>4.1463179999999999</c:v>
                </c:pt>
                <c:pt idx="920">
                  <c:v>4.0097250000000004</c:v>
                </c:pt>
                <c:pt idx="921">
                  <c:v>3.8759800000000002</c:v>
                </c:pt>
                <c:pt idx="922">
                  <c:v>3.7421959999999999</c:v>
                </c:pt>
                <c:pt idx="923">
                  <c:v>3.6085120000000002</c:v>
                </c:pt>
                <c:pt idx="924">
                  <c:v>3.4751940000000001</c:v>
                </c:pt>
                <c:pt idx="925">
                  <c:v>6.490977</c:v>
                </c:pt>
                <c:pt idx="926">
                  <c:v>6.3633119999999996</c:v>
                </c:pt>
                <c:pt idx="927">
                  <c:v>6.2341259999999998</c:v>
                </c:pt>
                <c:pt idx="928">
                  <c:v>6.1049230000000003</c:v>
                </c:pt>
                <c:pt idx="929">
                  <c:v>5.9748570000000001</c:v>
                </c:pt>
                <c:pt idx="930">
                  <c:v>5.8441330000000002</c:v>
                </c:pt>
                <c:pt idx="931">
                  <c:v>5.7134720000000003</c:v>
                </c:pt>
                <c:pt idx="932">
                  <c:v>5.5809389999999999</c:v>
                </c:pt>
                <c:pt idx="933">
                  <c:v>5.449109</c:v>
                </c:pt>
                <c:pt idx="934">
                  <c:v>5.3153610000000002</c:v>
                </c:pt>
                <c:pt idx="935">
                  <c:v>5.1819860000000002</c:v>
                </c:pt>
                <c:pt idx="936">
                  <c:v>5.0468820000000001</c:v>
                </c:pt>
                <c:pt idx="937">
                  <c:v>4.9118649999999997</c:v>
                </c:pt>
                <c:pt idx="938">
                  <c:v>4.7751530000000004</c:v>
                </c:pt>
                <c:pt idx="939">
                  <c:v>4.6383200000000002</c:v>
                </c:pt>
                <c:pt idx="940">
                  <c:v>4.4997319999999998</c:v>
                </c:pt>
                <c:pt idx="941">
                  <c:v>4.3607690000000003</c:v>
                </c:pt>
                <c:pt idx="942">
                  <c:v>4.2196720000000001</c:v>
                </c:pt>
                <c:pt idx="943">
                  <c:v>4.0813600000000001</c:v>
                </c:pt>
                <c:pt idx="944">
                  <c:v>3.946002</c:v>
                </c:pt>
                <c:pt idx="945">
                  <c:v>3.8106420000000001</c:v>
                </c:pt>
                <c:pt idx="946">
                  <c:v>3.675424</c:v>
                </c:pt>
                <c:pt idx="947">
                  <c:v>3.5406209999999998</c:v>
                </c:pt>
                <c:pt idx="948">
                  <c:v>6.5963390000000004</c:v>
                </c:pt>
                <c:pt idx="949">
                  <c:v>6.4667289999999999</c:v>
                </c:pt>
                <c:pt idx="950">
                  <c:v>6.3355790000000001</c:v>
                </c:pt>
                <c:pt idx="951">
                  <c:v>6.2044410000000001</c:v>
                </c:pt>
                <c:pt idx="952">
                  <c:v>6.0724400000000003</c:v>
                </c:pt>
                <c:pt idx="953">
                  <c:v>5.9397919999999997</c:v>
                </c:pt>
                <c:pt idx="954">
                  <c:v>5.8072340000000002</c:v>
                </c:pt>
                <c:pt idx="955">
                  <c:v>5.6727819999999998</c:v>
                </c:pt>
                <c:pt idx="956">
                  <c:v>5.5390769999999998</c:v>
                </c:pt>
                <c:pt idx="957">
                  <c:v>5.4034339999999998</c:v>
                </c:pt>
                <c:pt idx="958">
                  <c:v>5.2682000000000002</c:v>
                </c:pt>
                <c:pt idx="959">
                  <c:v>5.1312220000000002</c:v>
                </c:pt>
                <c:pt idx="960">
                  <c:v>4.994364</c:v>
                </c:pt>
                <c:pt idx="961">
                  <c:v>4.8557990000000002</c:v>
                </c:pt>
                <c:pt idx="962">
                  <c:v>4.7171409999999998</c:v>
                </c:pt>
                <c:pt idx="963">
                  <c:v>4.5767179999999996</c:v>
                </c:pt>
                <c:pt idx="964">
                  <c:v>4.4359469999999996</c:v>
                </c:pt>
                <c:pt idx="965">
                  <c:v>4.2930270000000004</c:v>
                </c:pt>
                <c:pt idx="966">
                  <c:v>4.1529949999999998</c:v>
                </c:pt>
                <c:pt idx="967">
                  <c:v>4.0160239999999998</c:v>
                </c:pt>
                <c:pt idx="968">
                  <c:v>3.8790879999999999</c:v>
                </c:pt>
                <c:pt idx="969">
                  <c:v>3.7423350000000002</c:v>
                </c:pt>
                <c:pt idx="970">
                  <c:v>6.7017009999999999</c:v>
                </c:pt>
                <c:pt idx="971">
                  <c:v>6.5701460000000003</c:v>
                </c:pt>
                <c:pt idx="972">
                  <c:v>6.4370329999999996</c:v>
                </c:pt>
                <c:pt idx="973">
                  <c:v>6.3039589999999999</c:v>
                </c:pt>
                <c:pt idx="974">
                  <c:v>6.1700229999999996</c:v>
                </c:pt>
                <c:pt idx="975">
                  <c:v>6.0354510000000001</c:v>
                </c:pt>
                <c:pt idx="976">
                  <c:v>5.900995</c:v>
                </c:pt>
                <c:pt idx="977">
                  <c:v>5.7646249999999997</c:v>
                </c:pt>
                <c:pt idx="978">
                  <c:v>5.6290449999999996</c:v>
                </c:pt>
                <c:pt idx="979">
                  <c:v>5.4915060000000002</c:v>
                </c:pt>
                <c:pt idx="980">
                  <c:v>5.3544140000000002</c:v>
                </c:pt>
                <c:pt idx="981">
                  <c:v>5.2155630000000004</c:v>
                </c:pt>
                <c:pt idx="982">
                  <c:v>5.0768620000000002</c:v>
                </c:pt>
                <c:pt idx="983">
                  <c:v>4.9364439999999998</c:v>
                </c:pt>
                <c:pt idx="984">
                  <c:v>4.7959620000000003</c:v>
                </c:pt>
                <c:pt idx="985">
                  <c:v>4.6537050000000004</c:v>
                </c:pt>
                <c:pt idx="986">
                  <c:v>4.5111249999999998</c:v>
                </c:pt>
                <c:pt idx="987">
                  <c:v>4.3663809999999996</c:v>
                </c:pt>
                <c:pt idx="988">
                  <c:v>4.2246300000000003</c:v>
                </c:pt>
                <c:pt idx="989">
                  <c:v>4.0860459999999996</c:v>
                </c:pt>
                <c:pt idx="990">
                  <c:v>3.9475340000000001</c:v>
                </c:pt>
                <c:pt idx="991">
                  <c:v>6.8070630000000003</c:v>
                </c:pt>
                <c:pt idx="992">
                  <c:v>6.6735620000000004</c:v>
                </c:pt>
                <c:pt idx="993">
                  <c:v>6.5384859999999998</c:v>
                </c:pt>
                <c:pt idx="994">
                  <c:v>6.4034779999999998</c:v>
                </c:pt>
                <c:pt idx="995">
                  <c:v>6.2676069999999999</c:v>
                </c:pt>
                <c:pt idx="996">
                  <c:v>6.1311099999999996</c:v>
                </c:pt>
                <c:pt idx="997">
                  <c:v>5.9947559999999998</c:v>
                </c:pt>
                <c:pt idx="998">
                  <c:v>5.8564670000000003</c:v>
                </c:pt>
                <c:pt idx="999">
                  <c:v>5.7190130000000003</c:v>
                </c:pt>
                <c:pt idx="1000">
                  <c:v>5.5795779999999997</c:v>
                </c:pt>
                <c:pt idx="1001">
                  <c:v>5.4406270000000001</c:v>
                </c:pt>
                <c:pt idx="1002">
                  <c:v>5.2999029999999996</c:v>
                </c:pt>
                <c:pt idx="1003">
                  <c:v>5.1593609999999996</c:v>
                </c:pt>
                <c:pt idx="1004">
                  <c:v>5.0170899999999996</c:v>
                </c:pt>
                <c:pt idx="1005">
                  <c:v>4.8747829999999999</c:v>
                </c:pt>
                <c:pt idx="1006">
                  <c:v>4.7306920000000003</c:v>
                </c:pt>
                <c:pt idx="1007">
                  <c:v>4.5863019999999999</c:v>
                </c:pt>
                <c:pt idx="1008">
                  <c:v>4.4397349999999998</c:v>
                </c:pt>
                <c:pt idx="1009">
                  <c:v>4.2962660000000001</c:v>
                </c:pt>
                <c:pt idx="1010">
                  <c:v>4.1560680000000003</c:v>
                </c:pt>
                <c:pt idx="1011">
                  <c:v>4.0159799999999999</c:v>
                </c:pt>
                <c:pt idx="1012">
                  <c:v>6.9124249999999998</c:v>
                </c:pt>
                <c:pt idx="1013">
                  <c:v>6.7769789999999999</c:v>
                </c:pt>
                <c:pt idx="1014">
                  <c:v>6.6399400000000002</c:v>
                </c:pt>
                <c:pt idx="1015">
                  <c:v>6.5029960000000004</c:v>
                </c:pt>
                <c:pt idx="1016">
                  <c:v>6.3651900000000001</c:v>
                </c:pt>
                <c:pt idx="1017">
                  <c:v>6.226769</c:v>
                </c:pt>
                <c:pt idx="1018">
                  <c:v>6.0885170000000004</c:v>
                </c:pt>
                <c:pt idx="1019">
                  <c:v>5.9483100000000002</c:v>
                </c:pt>
                <c:pt idx="1020">
                  <c:v>5.8089810000000002</c:v>
                </c:pt>
                <c:pt idx="1021">
                  <c:v>5.6676500000000001</c:v>
                </c:pt>
                <c:pt idx="1022">
                  <c:v>5.5268410000000001</c:v>
                </c:pt>
                <c:pt idx="1023">
                  <c:v>5.3842439999999998</c:v>
                </c:pt>
                <c:pt idx="1024">
                  <c:v>5.24186</c:v>
                </c:pt>
                <c:pt idx="1025">
                  <c:v>5.0977360000000003</c:v>
                </c:pt>
                <c:pt idx="1026">
                  <c:v>4.9536040000000003</c:v>
                </c:pt>
                <c:pt idx="1027">
                  <c:v>4.8076780000000001</c:v>
                </c:pt>
                <c:pt idx="1028">
                  <c:v>4.6614800000000001</c:v>
                </c:pt>
                <c:pt idx="1029">
                  <c:v>4.51309</c:v>
                </c:pt>
                <c:pt idx="1030">
                  <c:v>4.3679009999999998</c:v>
                </c:pt>
                <c:pt idx="1031">
                  <c:v>4.2260900000000001</c:v>
                </c:pt>
                <c:pt idx="1032">
                  <c:v>7.0177870000000002</c:v>
                </c:pt>
                <c:pt idx="1033">
                  <c:v>6.8803960000000002</c:v>
                </c:pt>
                <c:pt idx="1034">
                  <c:v>6.7413930000000004</c:v>
                </c:pt>
                <c:pt idx="1035">
                  <c:v>6.6025140000000002</c:v>
                </c:pt>
                <c:pt idx="1036">
                  <c:v>6.4627730000000003</c:v>
                </c:pt>
                <c:pt idx="1037">
                  <c:v>6.3224280000000004</c:v>
                </c:pt>
                <c:pt idx="1038">
                  <c:v>6.1822790000000003</c:v>
                </c:pt>
                <c:pt idx="1039">
                  <c:v>6.0401530000000001</c:v>
                </c:pt>
                <c:pt idx="1040">
                  <c:v>5.8989479999999999</c:v>
                </c:pt>
                <c:pt idx="1041">
                  <c:v>5.7557219999999996</c:v>
                </c:pt>
                <c:pt idx="1042">
                  <c:v>5.6130550000000001</c:v>
                </c:pt>
                <c:pt idx="1043">
                  <c:v>5.468585</c:v>
                </c:pt>
                <c:pt idx="1044">
                  <c:v>5.3243580000000001</c:v>
                </c:pt>
                <c:pt idx="1045">
                  <c:v>5.1783809999999999</c:v>
                </c:pt>
                <c:pt idx="1046">
                  <c:v>5.0324249999999999</c:v>
                </c:pt>
                <c:pt idx="1047">
                  <c:v>4.884665</c:v>
                </c:pt>
                <c:pt idx="1048">
                  <c:v>4.7366580000000003</c:v>
                </c:pt>
                <c:pt idx="1049">
                  <c:v>4.5864440000000002</c:v>
                </c:pt>
                <c:pt idx="1050">
                  <c:v>4.4395360000000004</c:v>
                </c:pt>
                <c:pt idx="1051">
                  <c:v>7.1231489999999997</c:v>
                </c:pt>
                <c:pt idx="1052">
                  <c:v>6.9838120000000004</c:v>
                </c:pt>
                <c:pt idx="1053">
                  <c:v>6.8428469999999999</c:v>
                </c:pt>
                <c:pt idx="1054">
                  <c:v>6.702032</c:v>
                </c:pt>
                <c:pt idx="1055">
                  <c:v>6.5603569999999998</c:v>
                </c:pt>
                <c:pt idx="1056">
                  <c:v>6.418088</c:v>
                </c:pt>
                <c:pt idx="1057">
                  <c:v>6.2760400000000001</c:v>
                </c:pt>
                <c:pt idx="1058">
                  <c:v>6.1319949999999999</c:v>
                </c:pt>
                <c:pt idx="1059">
                  <c:v>5.9889159999999997</c:v>
                </c:pt>
                <c:pt idx="1060">
                  <c:v>5.8437950000000001</c:v>
                </c:pt>
                <c:pt idx="1061">
                  <c:v>5.6992690000000001</c:v>
                </c:pt>
                <c:pt idx="1062">
                  <c:v>5.5529250000000001</c:v>
                </c:pt>
                <c:pt idx="1063">
                  <c:v>5.4068569999999996</c:v>
                </c:pt>
                <c:pt idx="1064">
                  <c:v>5.2590269999999997</c:v>
                </c:pt>
                <c:pt idx="1065">
                  <c:v>5.1112460000000004</c:v>
                </c:pt>
                <c:pt idx="1066">
                  <c:v>4.961652</c:v>
                </c:pt>
                <c:pt idx="1067">
                  <c:v>4.8118359999999996</c:v>
                </c:pt>
                <c:pt idx="1068">
                  <c:v>4.6597980000000003</c:v>
                </c:pt>
                <c:pt idx="1069">
                  <c:v>4.511171</c:v>
                </c:pt>
                <c:pt idx="1070">
                  <c:v>7.2285110000000001</c:v>
                </c:pt>
                <c:pt idx="1071">
                  <c:v>7.0872289999999998</c:v>
                </c:pt>
                <c:pt idx="1072">
                  <c:v>6.9443000000000001</c:v>
                </c:pt>
                <c:pt idx="1073">
                  <c:v>6.8015499999999998</c:v>
                </c:pt>
                <c:pt idx="1074">
                  <c:v>6.65794</c:v>
                </c:pt>
                <c:pt idx="1075">
                  <c:v>6.5137470000000004</c:v>
                </c:pt>
                <c:pt idx="1076">
                  <c:v>6.3698009999999998</c:v>
                </c:pt>
                <c:pt idx="1077">
                  <c:v>6.2238379999999998</c:v>
                </c:pt>
                <c:pt idx="1078">
                  <c:v>6.0788840000000004</c:v>
                </c:pt>
                <c:pt idx="1079">
                  <c:v>5.9318669999999996</c:v>
                </c:pt>
                <c:pt idx="1080">
                  <c:v>5.785482</c:v>
                </c:pt>
                <c:pt idx="1081">
                  <c:v>5.6372660000000003</c:v>
                </c:pt>
                <c:pt idx="1082">
                  <c:v>5.4893559999999999</c:v>
                </c:pt>
                <c:pt idx="1083">
                  <c:v>5.3396720000000002</c:v>
                </c:pt>
                <c:pt idx="1084">
                  <c:v>5.190067</c:v>
                </c:pt>
                <c:pt idx="1085">
                  <c:v>5.0386379999999997</c:v>
                </c:pt>
                <c:pt idx="1086">
                  <c:v>4.8870129999999996</c:v>
                </c:pt>
                <c:pt idx="1087">
                  <c:v>4.7331519999999996</c:v>
                </c:pt>
                <c:pt idx="1088">
                  <c:v>7.3338729999999996</c:v>
                </c:pt>
                <c:pt idx="1089">
                  <c:v>7.1906460000000001</c:v>
                </c:pt>
                <c:pt idx="1090">
                  <c:v>7.0457539999999996</c:v>
                </c:pt>
                <c:pt idx="1091">
                  <c:v>6.9010680000000004</c:v>
                </c:pt>
                <c:pt idx="1092">
                  <c:v>6.7555230000000002</c:v>
                </c:pt>
                <c:pt idx="1093">
                  <c:v>6.6094059999999999</c:v>
                </c:pt>
                <c:pt idx="1094">
                  <c:v>6.4635619999999996</c:v>
                </c:pt>
                <c:pt idx="1095">
                  <c:v>6.3156809999999997</c:v>
                </c:pt>
                <c:pt idx="1096">
                  <c:v>6.1688520000000002</c:v>
                </c:pt>
                <c:pt idx="1097">
                  <c:v>6.0199389999999999</c:v>
                </c:pt>
                <c:pt idx="1098">
                  <c:v>5.871696</c:v>
                </c:pt>
                <c:pt idx="1099">
                  <c:v>5.7216069999999997</c:v>
                </c:pt>
                <c:pt idx="1100">
                  <c:v>5.5718550000000002</c:v>
                </c:pt>
                <c:pt idx="1101">
                  <c:v>5.420318</c:v>
                </c:pt>
                <c:pt idx="1102">
                  <c:v>5.2688879999999996</c:v>
                </c:pt>
                <c:pt idx="1103">
                  <c:v>5.1156249999999996</c:v>
                </c:pt>
                <c:pt idx="1104">
                  <c:v>4.9621909999999998</c:v>
                </c:pt>
                <c:pt idx="1105">
                  <c:v>7.439235</c:v>
                </c:pt>
                <c:pt idx="1106">
                  <c:v>7.2940620000000003</c:v>
                </c:pt>
                <c:pt idx="1107">
                  <c:v>7.1472069999999999</c:v>
                </c:pt>
                <c:pt idx="1108">
                  <c:v>7.0005870000000003</c:v>
                </c:pt>
                <c:pt idx="1109">
                  <c:v>6.8531069999999996</c:v>
                </c:pt>
                <c:pt idx="1110">
                  <c:v>6.7050650000000003</c:v>
                </c:pt>
                <c:pt idx="1111">
                  <c:v>6.5573240000000004</c:v>
                </c:pt>
                <c:pt idx="1112">
                  <c:v>6.4075230000000003</c:v>
                </c:pt>
                <c:pt idx="1113">
                  <c:v>6.2588200000000001</c:v>
                </c:pt>
                <c:pt idx="1114">
                  <c:v>6.1080110000000003</c:v>
                </c:pt>
                <c:pt idx="1115">
                  <c:v>5.95791</c:v>
                </c:pt>
                <c:pt idx="1116">
                  <c:v>5.8059469999999997</c:v>
                </c:pt>
                <c:pt idx="1117">
                  <c:v>5.6543530000000004</c:v>
                </c:pt>
                <c:pt idx="1118">
                  <c:v>5.5009639999999997</c:v>
                </c:pt>
                <c:pt idx="1119">
                  <c:v>5.347709</c:v>
                </c:pt>
                <c:pt idx="1120">
                  <c:v>5.1926119999999996</c:v>
                </c:pt>
                <c:pt idx="1121">
                  <c:v>5.037369</c:v>
                </c:pt>
                <c:pt idx="1122">
                  <c:v>7.5445970000000004</c:v>
                </c:pt>
                <c:pt idx="1123">
                  <c:v>7.3974789999999997</c:v>
                </c:pt>
                <c:pt idx="1124">
                  <c:v>7.2486600000000001</c:v>
                </c:pt>
                <c:pt idx="1125">
                  <c:v>7.1001050000000001</c:v>
                </c:pt>
                <c:pt idx="1126">
                  <c:v>6.9506899999999998</c:v>
                </c:pt>
                <c:pt idx="1127">
                  <c:v>6.8007239999999998</c:v>
                </c:pt>
                <c:pt idx="1128">
                  <c:v>6.6510850000000001</c:v>
                </c:pt>
                <c:pt idx="1129">
                  <c:v>6.4993660000000002</c:v>
                </c:pt>
                <c:pt idx="1130">
                  <c:v>6.3487879999999999</c:v>
                </c:pt>
                <c:pt idx="1131">
                  <c:v>6.1960829999999998</c:v>
                </c:pt>
                <c:pt idx="1132">
                  <c:v>6.0441229999999999</c:v>
                </c:pt>
                <c:pt idx="1133">
                  <c:v>5.890288</c:v>
                </c:pt>
                <c:pt idx="1134">
                  <c:v>5.7368519999999998</c:v>
                </c:pt>
                <c:pt idx="1135">
                  <c:v>5.5816090000000003</c:v>
                </c:pt>
                <c:pt idx="1136">
                  <c:v>5.4265299999999996</c:v>
                </c:pt>
                <c:pt idx="1137">
                  <c:v>5.2695980000000002</c:v>
                </c:pt>
                <c:pt idx="1138">
                  <c:v>7.649959</c:v>
                </c:pt>
                <c:pt idx="1139">
                  <c:v>7.500896</c:v>
                </c:pt>
                <c:pt idx="1140">
                  <c:v>7.3501139999999996</c:v>
                </c:pt>
                <c:pt idx="1141">
                  <c:v>7.1996229999999999</c:v>
                </c:pt>
                <c:pt idx="1142">
                  <c:v>7.048273</c:v>
                </c:pt>
                <c:pt idx="1143">
                  <c:v>6.8963830000000002</c:v>
                </c:pt>
                <c:pt idx="1144">
                  <c:v>6.7448459999999999</c:v>
                </c:pt>
                <c:pt idx="1145">
                  <c:v>6.591208</c:v>
                </c:pt>
                <c:pt idx="1146">
                  <c:v>6.4387559999999997</c:v>
                </c:pt>
                <c:pt idx="1147">
                  <c:v>6.2841560000000003</c:v>
                </c:pt>
                <c:pt idx="1148">
                  <c:v>6.1303369999999999</c:v>
                </c:pt>
                <c:pt idx="1149">
                  <c:v>5.974628</c:v>
                </c:pt>
                <c:pt idx="1150">
                  <c:v>5.8193510000000002</c:v>
                </c:pt>
                <c:pt idx="1151">
                  <c:v>5.662255</c:v>
                </c:pt>
                <c:pt idx="1152">
                  <c:v>5.5053510000000001</c:v>
                </c:pt>
                <c:pt idx="1153">
                  <c:v>7.7553219999999996</c:v>
                </c:pt>
                <c:pt idx="1154">
                  <c:v>7.6043120000000002</c:v>
                </c:pt>
                <c:pt idx="1155">
                  <c:v>7.4515669999999998</c:v>
                </c:pt>
                <c:pt idx="1156">
                  <c:v>7.2991409999999997</c:v>
                </c:pt>
                <c:pt idx="1157">
                  <c:v>7.1458570000000003</c:v>
                </c:pt>
                <c:pt idx="1158">
                  <c:v>6.9920419999999996</c:v>
                </c:pt>
                <c:pt idx="1159">
                  <c:v>6.8386069999999997</c:v>
                </c:pt>
                <c:pt idx="1160">
                  <c:v>6.6830509999999999</c:v>
                </c:pt>
                <c:pt idx="1161">
                  <c:v>6.5287240000000004</c:v>
                </c:pt>
                <c:pt idx="1162">
                  <c:v>6.3722279999999998</c:v>
                </c:pt>
                <c:pt idx="1163">
                  <c:v>6.2165509999999999</c:v>
                </c:pt>
                <c:pt idx="1164">
                  <c:v>6.0589690000000003</c:v>
                </c:pt>
                <c:pt idx="1165">
                  <c:v>5.9018499999999996</c:v>
                </c:pt>
                <c:pt idx="1166">
                  <c:v>5.7428999999999997</c:v>
                </c:pt>
                <c:pt idx="1167">
                  <c:v>5.5841719999999997</c:v>
                </c:pt>
                <c:pt idx="1168">
                  <c:v>7.860684</c:v>
                </c:pt>
                <c:pt idx="1169">
                  <c:v>7.7077289999999996</c:v>
                </c:pt>
                <c:pt idx="1170">
                  <c:v>7.5530210000000002</c:v>
                </c:pt>
                <c:pt idx="1171">
                  <c:v>7.3986590000000003</c:v>
                </c:pt>
                <c:pt idx="1172">
                  <c:v>7.2434399999999997</c:v>
                </c:pt>
                <c:pt idx="1173">
                  <c:v>7.087701</c:v>
                </c:pt>
                <c:pt idx="1174">
                  <c:v>6.9323689999999996</c:v>
                </c:pt>
                <c:pt idx="1175">
                  <c:v>6.7748939999999997</c:v>
                </c:pt>
                <c:pt idx="1176">
                  <c:v>6.6186920000000002</c:v>
                </c:pt>
                <c:pt idx="1177">
                  <c:v>6.4603000000000002</c:v>
                </c:pt>
                <c:pt idx="1178">
                  <c:v>6.302765</c:v>
                </c:pt>
                <c:pt idx="1179">
                  <c:v>6.1433099999999996</c:v>
                </c:pt>
                <c:pt idx="1180">
                  <c:v>5.9843479999999998</c:v>
                </c:pt>
                <c:pt idx="1181">
                  <c:v>5.8235460000000003</c:v>
                </c:pt>
                <c:pt idx="1182">
                  <c:v>7.9660460000000004</c:v>
                </c:pt>
                <c:pt idx="1183">
                  <c:v>7.8111459999999999</c:v>
                </c:pt>
                <c:pt idx="1184">
                  <c:v>7.6544740000000004</c:v>
                </c:pt>
                <c:pt idx="1185">
                  <c:v>7.4981770000000001</c:v>
                </c:pt>
                <c:pt idx="1186">
                  <c:v>7.3410229999999999</c:v>
                </c:pt>
                <c:pt idx="1187">
                  <c:v>7.1833600000000004</c:v>
                </c:pt>
                <c:pt idx="1188">
                  <c:v>7.0261300000000002</c:v>
                </c:pt>
                <c:pt idx="1189">
                  <c:v>6.8667360000000004</c:v>
                </c:pt>
                <c:pt idx="1190">
                  <c:v>6.7086600000000001</c:v>
                </c:pt>
                <c:pt idx="1191">
                  <c:v>6.5483719999999996</c:v>
                </c:pt>
                <c:pt idx="1192">
                  <c:v>6.3889779999999998</c:v>
                </c:pt>
                <c:pt idx="1193">
                  <c:v>6.2276499999999997</c:v>
                </c:pt>
                <c:pt idx="1194">
                  <c:v>6.0668470000000001</c:v>
                </c:pt>
                <c:pt idx="1195">
                  <c:v>5.904191</c:v>
                </c:pt>
                <c:pt idx="1196">
                  <c:v>8.0714079999999999</c:v>
                </c:pt>
                <c:pt idx="1197">
                  <c:v>7.9145620000000001</c:v>
                </c:pt>
                <c:pt idx="1198">
                  <c:v>7.7559279999999999</c:v>
                </c:pt>
                <c:pt idx="1199">
                  <c:v>7.5976949999999999</c:v>
                </c:pt>
                <c:pt idx="1200">
                  <c:v>7.4386070000000002</c:v>
                </c:pt>
                <c:pt idx="1201">
                  <c:v>7.2790189999999999</c:v>
                </c:pt>
                <c:pt idx="1202">
                  <c:v>7.119891</c:v>
                </c:pt>
                <c:pt idx="1203">
                  <c:v>6.9585790000000003</c:v>
                </c:pt>
                <c:pt idx="1204">
                  <c:v>6.7986269999999998</c:v>
                </c:pt>
                <c:pt idx="1205">
                  <c:v>6.636444</c:v>
                </c:pt>
                <c:pt idx="1206">
                  <c:v>6.4751919999999998</c:v>
                </c:pt>
                <c:pt idx="1207">
                  <c:v>6.3119909999999999</c:v>
                </c:pt>
                <c:pt idx="1208">
                  <c:v>6.1493460000000004</c:v>
                </c:pt>
                <c:pt idx="1209">
                  <c:v>8.1767699999999994</c:v>
                </c:pt>
                <c:pt idx="1210">
                  <c:v>8.0179790000000004</c:v>
                </c:pt>
                <c:pt idx="1211">
                  <c:v>7.8573810000000002</c:v>
                </c:pt>
                <c:pt idx="1212">
                  <c:v>7.6972139999999998</c:v>
                </c:pt>
                <c:pt idx="1213">
                  <c:v>7.5361900000000004</c:v>
                </c:pt>
                <c:pt idx="1214">
                  <c:v>7.3746780000000003</c:v>
                </c:pt>
                <c:pt idx="1215">
                  <c:v>7.2136519999999997</c:v>
                </c:pt>
                <c:pt idx="1216">
                  <c:v>7.0504220000000002</c:v>
                </c:pt>
                <c:pt idx="1217">
                  <c:v>6.8885949999999996</c:v>
                </c:pt>
                <c:pt idx="1218">
                  <c:v>6.7245169999999996</c:v>
                </c:pt>
                <c:pt idx="1219">
                  <c:v>6.5614059999999998</c:v>
                </c:pt>
                <c:pt idx="1220">
                  <c:v>6.3963320000000001</c:v>
                </c:pt>
                <c:pt idx="1221">
                  <c:v>8.2821320000000007</c:v>
                </c:pt>
                <c:pt idx="1222">
                  <c:v>8.1213949999999997</c:v>
                </c:pt>
                <c:pt idx="1223">
                  <c:v>7.9588349999999997</c:v>
                </c:pt>
                <c:pt idx="1224">
                  <c:v>7.7967320000000004</c:v>
                </c:pt>
                <c:pt idx="1225">
                  <c:v>7.6337729999999997</c:v>
                </c:pt>
                <c:pt idx="1226">
                  <c:v>7.4703369999999998</c:v>
                </c:pt>
                <c:pt idx="1227">
                  <c:v>7.3074139999999996</c:v>
                </c:pt>
                <c:pt idx="1228">
                  <c:v>7.1422639999999999</c:v>
                </c:pt>
                <c:pt idx="1229">
                  <c:v>6.9785630000000003</c:v>
                </c:pt>
                <c:pt idx="1230">
                  <c:v>6.812589</c:v>
                </c:pt>
                <c:pt idx="1231">
                  <c:v>6.6476189999999997</c:v>
                </c:pt>
                <c:pt idx="1232">
                  <c:v>6.4806720000000002</c:v>
                </c:pt>
                <c:pt idx="1233">
                  <c:v>8.3874940000000002</c:v>
                </c:pt>
                <c:pt idx="1234">
                  <c:v>8.224812</c:v>
                </c:pt>
                <c:pt idx="1235">
                  <c:v>8.0602879999999999</c:v>
                </c:pt>
                <c:pt idx="1236">
                  <c:v>7.8962500000000002</c:v>
                </c:pt>
                <c:pt idx="1237">
                  <c:v>7.731357</c:v>
                </c:pt>
                <c:pt idx="1238">
                  <c:v>7.5659960000000002</c:v>
                </c:pt>
                <c:pt idx="1239">
                  <c:v>7.4011750000000003</c:v>
                </c:pt>
                <c:pt idx="1240">
                  <c:v>7.2341069999999998</c:v>
                </c:pt>
                <c:pt idx="1241">
                  <c:v>7.0685310000000001</c:v>
                </c:pt>
                <c:pt idx="1242">
                  <c:v>6.9006610000000004</c:v>
                </c:pt>
                <c:pt idx="1243">
                  <c:v>6.7338329999999997</c:v>
                </c:pt>
                <c:pt idx="1244">
                  <c:v>8.4928559999999997</c:v>
                </c:pt>
                <c:pt idx="1245">
                  <c:v>8.3282290000000003</c:v>
                </c:pt>
                <c:pt idx="1246">
                  <c:v>8.1617420000000003</c:v>
                </c:pt>
                <c:pt idx="1247">
                  <c:v>7.995768</c:v>
                </c:pt>
                <c:pt idx="1248">
                  <c:v>7.8289400000000002</c:v>
                </c:pt>
                <c:pt idx="1249">
                  <c:v>7.6616549999999997</c:v>
                </c:pt>
                <c:pt idx="1250">
                  <c:v>7.494936</c:v>
                </c:pt>
                <c:pt idx="1251">
                  <c:v>7.3259489999999996</c:v>
                </c:pt>
                <c:pt idx="1252">
                  <c:v>7.1584989999999999</c:v>
                </c:pt>
                <c:pt idx="1253">
                  <c:v>6.9887329999999999</c:v>
                </c:pt>
                <c:pt idx="1254">
                  <c:v>6.8200469999999997</c:v>
                </c:pt>
                <c:pt idx="1255">
                  <c:v>8.5982179999999993</c:v>
                </c:pt>
                <c:pt idx="1256">
                  <c:v>8.4316449999999996</c:v>
                </c:pt>
                <c:pt idx="1257">
                  <c:v>8.2631949999999996</c:v>
                </c:pt>
                <c:pt idx="1258">
                  <c:v>8.0952859999999998</c:v>
                </c:pt>
                <c:pt idx="1259">
                  <c:v>7.9265230000000004</c:v>
                </c:pt>
                <c:pt idx="1260">
                  <c:v>7.757314</c:v>
                </c:pt>
                <c:pt idx="1261">
                  <c:v>7.5886969999999998</c:v>
                </c:pt>
                <c:pt idx="1262">
                  <c:v>7.4177920000000004</c:v>
                </c:pt>
                <c:pt idx="1263">
                  <c:v>7.2484669999999998</c:v>
                </c:pt>
                <c:pt idx="1264">
                  <c:v>7.0768060000000004</c:v>
                </c:pt>
                <c:pt idx="1265">
                  <c:v>8.7035800000000005</c:v>
                </c:pt>
                <c:pt idx="1266">
                  <c:v>8.5350619999999999</c:v>
                </c:pt>
                <c:pt idx="1267">
                  <c:v>8.3646480000000007</c:v>
                </c:pt>
                <c:pt idx="1268">
                  <c:v>8.1948039999999995</c:v>
                </c:pt>
                <c:pt idx="1269">
                  <c:v>8.0241070000000008</c:v>
                </c:pt>
                <c:pt idx="1270">
                  <c:v>7.8529730000000004</c:v>
                </c:pt>
                <c:pt idx="1271">
                  <c:v>7.6824589999999997</c:v>
                </c:pt>
                <c:pt idx="1272">
                  <c:v>7.5096350000000003</c:v>
                </c:pt>
                <c:pt idx="1273">
                  <c:v>7.3384349999999996</c:v>
                </c:pt>
                <c:pt idx="1274">
                  <c:v>8.808942</c:v>
                </c:pt>
                <c:pt idx="1275">
                  <c:v>8.6384790000000002</c:v>
                </c:pt>
                <c:pt idx="1276">
                  <c:v>8.4661019999999994</c:v>
                </c:pt>
                <c:pt idx="1277">
                  <c:v>8.2943230000000003</c:v>
                </c:pt>
                <c:pt idx="1278">
                  <c:v>8.1216899999999992</c:v>
                </c:pt>
                <c:pt idx="1279">
                  <c:v>7.9486319999999999</c:v>
                </c:pt>
                <c:pt idx="1280">
                  <c:v>7.7762200000000004</c:v>
                </c:pt>
                <c:pt idx="1281">
                  <c:v>7.601477</c:v>
                </c:pt>
                <c:pt idx="1282">
                  <c:v>7.4284030000000003</c:v>
                </c:pt>
                <c:pt idx="1283">
                  <c:v>8.9143050000000006</c:v>
                </c:pt>
                <c:pt idx="1284">
                  <c:v>8.7418949999999995</c:v>
                </c:pt>
                <c:pt idx="1285">
                  <c:v>8.5675550000000005</c:v>
                </c:pt>
                <c:pt idx="1286">
                  <c:v>8.3938410000000001</c:v>
                </c:pt>
                <c:pt idx="1287">
                  <c:v>8.2192729999999994</c:v>
                </c:pt>
                <c:pt idx="1288">
                  <c:v>8.0442909999999994</c:v>
                </c:pt>
                <c:pt idx="1289">
                  <c:v>7.8699810000000001</c:v>
                </c:pt>
                <c:pt idx="1290">
                  <c:v>7.6933199999999999</c:v>
                </c:pt>
                <c:pt idx="1291">
                  <c:v>9.0196670000000001</c:v>
                </c:pt>
                <c:pt idx="1292">
                  <c:v>8.8453119999999998</c:v>
                </c:pt>
                <c:pt idx="1293">
                  <c:v>8.6690090000000009</c:v>
                </c:pt>
                <c:pt idx="1294">
                  <c:v>8.4933589999999999</c:v>
                </c:pt>
                <c:pt idx="1295">
                  <c:v>8.3168570000000006</c:v>
                </c:pt>
                <c:pt idx="1296">
                  <c:v>8.1399500000000007</c:v>
                </c:pt>
                <c:pt idx="1297">
                  <c:v>7.9637419999999999</c:v>
                </c:pt>
                <c:pt idx="1298">
                  <c:v>7.7851629999999998</c:v>
                </c:pt>
                <c:pt idx="1299">
                  <c:v>9.1250289999999996</c:v>
                </c:pt>
                <c:pt idx="1300">
                  <c:v>8.9487290000000002</c:v>
                </c:pt>
                <c:pt idx="1301">
                  <c:v>8.7704620000000002</c:v>
                </c:pt>
                <c:pt idx="1302">
                  <c:v>8.5928769999999997</c:v>
                </c:pt>
                <c:pt idx="1303">
                  <c:v>8.4144400000000008</c:v>
                </c:pt>
                <c:pt idx="1304">
                  <c:v>8.2356090000000002</c:v>
                </c:pt>
                <c:pt idx="1305">
                  <c:v>8.0575039999999998</c:v>
                </c:pt>
                <c:pt idx="1306">
                  <c:v>9.2303909999999991</c:v>
                </c:pt>
                <c:pt idx="1307">
                  <c:v>9.0521449999999994</c:v>
                </c:pt>
                <c:pt idx="1308">
                  <c:v>8.8719160000000006</c:v>
                </c:pt>
                <c:pt idx="1309">
                  <c:v>8.6923949999999994</c:v>
                </c:pt>
                <c:pt idx="1310">
                  <c:v>8.5120229999999992</c:v>
                </c:pt>
                <c:pt idx="1311">
                  <c:v>8.3312679999999997</c:v>
                </c:pt>
                <c:pt idx="1312">
                  <c:v>9.3357530000000004</c:v>
                </c:pt>
                <c:pt idx="1313">
                  <c:v>9.1555619999999998</c:v>
                </c:pt>
                <c:pt idx="1314">
                  <c:v>8.9733689999999999</c:v>
                </c:pt>
                <c:pt idx="1315">
                  <c:v>8.7919129999999992</c:v>
                </c:pt>
                <c:pt idx="1316">
                  <c:v>8.6096070000000005</c:v>
                </c:pt>
                <c:pt idx="1317">
                  <c:v>8.4269269999999992</c:v>
                </c:pt>
                <c:pt idx="1318">
                  <c:v>9.4411149999999999</c:v>
                </c:pt>
                <c:pt idx="1319">
                  <c:v>9.2589790000000001</c:v>
                </c:pt>
                <c:pt idx="1320">
                  <c:v>9.0748230000000003</c:v>
                </c:pt>
                <c:pt idx="1321">
                  <c:v>8.891432</c:v>
                </c:pt>
                <c:pt idx="1322">
                  <c:v>8.7071900000000007</c:v>
                </c:pt>
                <c:pt idx="1323">
                  <c:v>9.5464769999999994</c:v>
                </c:pt>
                <c:pt idx="1324">
                  <c:v>9.3623949999999994</c:v>
                </c:pt>
                <c:pt idx="1325">
                  <c:v>9.1762759999999997</c:v>
                </c:pt>
                <c:pt idx="1326">
                  <c:v>8.9909499999999998</c:v>
                </c:pt>
                <c:pt idx="1327">
                  <c:v>8.8047730000000008</c:v>
                </c:pt>
                <c:pt idx="1328">
                  <c:v>9.6518390000000007</c:v>
                </c:pt>
                <c:pt idx="1329">
                  <c:v>9.4658119999999997</c:v>
                </c:pt>
                <c:pt idx="1330">
                  <c:v>9.27773</c:v>
                </c:pt>
                <c:pt idx="1331">
                  <c:v>9.0904679999999995</c:v>
                </c:pt>
                <c:pt idx="1332">
                  <c:v>9.7572010000000002</c:v>
                </c:pt>
                <c:pt idx="1333">
                  <c:v>9.569229</c:v>
                </c:pt>
                <c:pt idx="1334">
                  <c:v>9.3791829999999994</c:v>
                </c:pt>
                <c:pt idx="1335">
                  <c:v>9.1899859999999993</c:v>
                </c:pt>
                <c:pt idx="1336">
                  <c:v>9.8625629999999997</c:v>
                </c:pt>
                <c:pt idx="1337">
                  <c:v>9.6726449999999993</c:v>
                </c:pt>
                <c:pt idx="1338">
                  <c:v>9.4806360000000005</c:v>
                </c:pt>
                <c:pt idx="1339">
                  <c:v>9.9679249999999993</c:v>
                </c:pt>
                <c:pt idx="1340">
                  <c:v>9.7760619999999996</c:v>
                </c:pt>
                <c:pt idx="1341">
                  <c:v>9.5820900000000009</c:v>
                </c:pt>
                <c:pt idx="1342">
                  <c:v>10.073287000000001</c:v>
                </c:pt>
                <c:pt idx="1343">
                  <c:v>9.8794780000000006</c:v>
                </c:pt>
                <c:pt idx="1344">
                  <c:v>10.178649999999999</c:v>
                </c:pt>
                <c:pt idx="1345">
                  <c:v>9.9828949999999992</c:v>
                </c:pt>
              </c:numCache>
            </c:numRef>
          </c:xVal>
          <c:yVal>
            <c:numRef>
              <c:f>List6!$C$3:$C$1348</c:f>
              <c:numCache>
                <c:formatCode>General</c:formatCode>
                <c:ptCount val="1346"/>
                <c:pt idx="0">
                  <c:v>-0.93195700000000004</c:v>
                </c:pt>
                <c:pt idx="1">
                  <c:v>-0.82208999999999999</c:v>
                </c:pt>
                <c:pt idx="2">
                  <c:v>-0.71229699999999996</c:v>
                </c:pt>
                <c:pt idx="3">
                  <c:v>-0.60257499999999997</c:v>
                </c:pt>
                <c:pt idx="4">
                  <c:v>-0.492919</c:v>
                </c:pt>
                <c:pt idx="5">
                  <c:v>-0.38331799999999999</c:v>
                </c:pt>
                <c:pt idx="6">
                  <c:v>-0.27376400000000001</c:v>
                </c:pt>
                <c:pt idx="7">
                  <c:v>-0.164244</c:v>
                </c:pt>
                <c:pt idx="8">
                  <c:v>-5.4746000000000003E-2</c:v>
                </c:pt>
                <c:pt idx="9">
                  <c:v>5.4746000000000003E-2</c:v>
                </c:pt>
                <c:pt idx="10">
                  <c:v>0.164244</c:v>
                </c:pt>
                <c:pt idx="11">
                  <c:v>0.27376400000000001</c:v>
                </c:pt>
                <c:pt idx="12">
                  <c:v>0.38331799999999999</c:v>
                </c:pt>
                <c:pt idx="13">
                  <c:v>0.492919</c:v>
                </c:pt>
                <c:pt idx="14">
                  <c:v>0.60257499999999997</c:v>
                </c:pt>
                <c:pt idx="15">
                  <c:v>0.71229699999999996</c:v>
                </c:pt>
                <c:pt idx="16">
                  <c:v>0.82208999999999999</c:v>
                </c:pt>
                <c:pt idx="17">
                  <c:v>0.93195700000000004</c:v>
                </c:pt>
                <c:pt idx="18">
                  <c:v>-0.86597299999999999</c:v>
                </c:pt>
                <c:pt idx="19">
                  <c:v>-0.75733799999999996</c:v>
                </c:pt>
                <c:pt idx="20">
                  <c:v>-0.64884399999999998</c:v>
                </c:pt>
                <c:pt idx="21">
                  <c:v>-0.54047999999999996</c:v>
                </c:pt>
                <c:pt idx="22">
                  <c:v>-0.43223200000000001</c:v>
                </c:pt>
                <c:pt idx="23">
                  <c:v>-0.32408300000000001</c:v>
                </c:pt>
                <c:pt idx="24">
                  <c:v>-0.21601100000000001</c:v>
                </c:pt>
                <c:pt idx="25">
                  <c:v>-0.107992</c:v>
                </c:pt>
                <c:pt idx="26">
                  <c:v>0</c:v>
                </c:pt>
                <c:pt idx="27">
                  <c:v>0.107992</c:v>
                </c:pt>
                <c:pt idx="28">
                  <c:v>0.21601100000000001</c:v>
                </c:pt>
                <c:pt idx="29">
                  <c:v>0.32408300000000001</c:v>
                </c:pt>
                <c:pt idx="30">
                  <c:v>0.43223200000000001</c:v>
                </c:pt>
                <c:pt idx="31">
                  <c:v>0.54047999999999996</c:v>
                </c:pt>
                <c:pt idx="32">
                  <c:v>0.64884399999999998</c:v>
                </c:pt>
                <c:pt idx="33">
                  <c:v>0.75733799999999996</c:v>
                </c:pt>
                <c:pt idx="34">
                  <c:v>0.86597299999999999</c:v>
                </c:pt>
                <c:pt idx="35">
                  <c:v>-0.80199600000000004</c:v>
                </c:pt>
                <c:pt idx="36">
                  <c:v>-0.69457000000000002</c:v>
                </c:pt>
                <c:pt idx="37">
                  <c:v>-0.58733800000000003</c:v>
                </c:pt>
                <c:pt idx="38">
                  <c:v>-0.48028399999999999</c:v>
                </c:pt>
                <c:pt idx="39">
                  <c:v>-0.37338300000000002</c:v>
                </c:pt>
                <c:pt idx="40">
                  <c:v>-0.26660800000000001</c:v>
                </c:pt>
                <c:pt idx="41">
                  <c:v>-0.15992700000000001</c:v>
                </c:pt>
                <c:pt idx="42">
                  <c:v>-5.3302000000000002E-2</c:v>
                </c:pt>
                <c:pt idx="43">
                  <c:v>5.3302000000000002E-2</c:v>
                </c:pt>
                <c:pt idx="44">
                  <c:v>0.15992700000000001</c:v>
                </c:pt>
                <c:pt idx="45">
                  <c:v>0.26660800000000001</c:v>
                </c:pt>
                <c:pt idx="46">
                  <c:v>0.37338300000000002</c:v>
                </c:pt>
                <c:pt idx="47">
                  <c:v>0.48028399999999999</c:v>
                </c:pt>
                <c:pt idx="48">
                  <c:v>0.58733800000000003</c:v>
                </c:pt>
                <c:pt idx="49">
                  <c:v>0.69457000000000002</c:v>
                </c:pt>
                <c:pt idx="50">
                  <c:v>0.80199600000000004</c:v>
                </c:pt>
                <c:pt idx="51">
                  <c:v>-0.739958</c:v>
                </c:pt>
                <c:pt idx="52">
                  <c:v>-0.63370300000000002</c:v>
                </c:pt>
                <c:pt idx="53">
                  <c:v>-0.52768300000000001</c:v>
                </c:pt>
                <c:pt idx="54">
                  <c:v>-0.42187400000000003</c:v>
                </c:pt>
                <c:pt idx="55">
                  <c:v>-0.31624200000000002</c:v>
                </c:pt>
                <c:pt idx="56">
                  <c:v>-0.21074799999999999</c:v>
                </c:pt>
                <c:pt idx="57">
                  <c:v>-0.10535</c:v>
                </c:pt>
                <c:pt idx="58">
                  <c:v>0</c:v>
                </c:pt>
                <c:pt idx="59">
                  <c:v>0.10535</c:v>
                </c:pt>
                <c:pt idx="60">
                  <c:v>0.21074799999999999</c:v>
                </c:pt>
                <c:pt idx="61">
                  <c:v>0.31624200000000002</c:v>
                </c:pt>
                <c:pt idx="62">
                  <c:v>0.42187400000000003</c:v>
                </c:pt>
                <c:pt idx="63">
                  <c:v>0.52768300000000001</c:v>
                </c:pt>
                <c:pt idx="64">
                  <c:v>0.63370300000000002</c:v>
                </c:pt>
                <c:pt idx="65">
                  <c:v>0.739958</c:v>
                </c:pt>
                <c:pt idx="66">
                  <c:v>-0.67977600000000005</c:v>
                </c:pt>
                <c:pt idx="67">
                  <c:v>-0.57463699999999995</c:v>
                </c:pt>
                <c:pt idx="68">
                  <c:v>-0.46976299999999999</c:v>
                </c:pt>
                <c:pt idx="69">
                  <c:v>-0.365118</c:v>
                </c:pt>
                <c:pt idx="70">
                  <c:v>-0.26066</c:v>
                </c:pt>
                <c:pt idx="71">
                  <c:v>-0.15633900000000001</c:v>
                </c:pt>
                <c:pt idx="72">
                  <c:v>-5.2103999999999998E-2</c:v>
                </c:pt>
                <c:pt idx="73">
                  <c:v>5.2103999999999998E-2</c:v>
                </c:pt>
                <c:pt idx="74">
                  <c:v>0.15633900000000001</c:v>
                </c:pt>
                <c:pt idx="75">
                  <c:v>0.26066</c:v>
                </c:pt>
                <c:pt idx="76">
                  <c:v>0.365118</c:v>
                </c:pt>
                <c:pt idx="77">
                  <c:v>0.46976299999999999</c:v>
                </c:pt>
                <c:pt idx="78">
                  <c:v>0.57463699999999995</c:v>
                </c:pt>
                <c:pt idx="79">
                  <c:v>0.67977600000000005</c:v>
                </c:pt>
                <c:pt idx="80">
                  <c:v>-0.62134599999999995</c:v>
                </c:pt>
                <c:pt idx="81">
                  <c:v>-0.51725500000000002</c:v>
                </c:pt>
                <c:pt idx="82">
                  <c:v>-0.41344399999999998</c:v>
                </c:pt>
                <c:pt idx="83">
                  <c:v>-0.309867</c:v>
                </c:pt>
                <c:pt idx="84">
                  <c:v>-0.20647299999999999</c:v>
                </c:pt>
                <c:pt idx="85">
                  <c:v>-0.10320500000000001</c:v>
                </c:pt>
                <c:pt idx="86">
                  <c:v>0</c:v>
                </c:pt>
                <c:pt idx="87">
                  <c:v>0.10320500000000001</c:v>
                </c:pt>
                <c:pt idx="88">
                  <c:v>0.20647299999999999</c:v>
                </c:pt>
                <c:pt idx="89">
                  <c:v>0.309867</c:v>
                </c:pt>
                <c:pt idx="90">
                  <c:v>0.41344399999999998</c:v>
                </c:pt>
                <c:pt idx="91">
                  <c:v>0.51725500000000002</c:v>
                </c:pt>
                <c:pt idx="92">
                  <c:v>0.62134599999999995</c:v>
                </c:pt>
                <c:pt idx="93">
                  <c:v>-0.56455</c:v>
                </c:pt>
                <c:pt idx="94">
                  <c:v>-0.461422</c:v>
                </c:pt>
                <c:pt idx="95">
                  <c:v>-0.35857499999999998</c:v>
                </c:pt>
                <c:pt idx="96">
                  <c:v>-0.25595699999999999</c:v>
                </c:pt>
                <c:pt idx="97">
                  <c:v>-0.153505</c:v>
                </c:pt>
                <c:pt idx="98">
                  <c:v>-5.1157000000000001E-2</c:v>
                </c:pt>
                <c:pt idx="99">
                  <c:v>5.1157000000000001E-2</c:v>
                </c:pt>
                <c:pt idx="100">
                  <c:v>0.153505</c:v>
                </c:pt>
                <c:pt idx="101">
                  <c:v>0.25595699999999999</c:v>
                </c:pt>
                <c:pt idx="102">
                  <c:v>0.35857499999999998</c:v>
                </c:pt>
                <c:pt idx="103">
                  <c:v>0.461422</c:v>
                </c:pt>
                <c:pt idx="104">
                  <c:v>0.56455</c:v>
                </c:pt>
                <c:pt idx="105">
                  <c:v>-0.50924899999999995</c:v>
                </c:pt>
                <c:pt idx="106">
                  <c:v>-0.40698499999999999</c:v>
                </c:pt>
                <c:pt idx="107">
                  <c:v>-0.30499199999999999</c:v>
                </c:pt>
                <c:pt idx="108">
                  <c:v>-0.203208</c:v>
                </c:pt>
                <c:pt idx="109">
                  <c:v>-0.10156800000000001</c:v>
                </c:pt>
                <c:pt idx="110">
                  <c:v>0</c:v>
                </c:pt>
                <c:pt idx="111">
                  <c:v>0.10156800000000001</c:v>
                </c:pt>
                <c:pt idx="112">
                  <c:v>0.203208</c:v>
                </c:pt>
                <c:pt idx="113">
                  <c:v>0.30499199999999999</c:v>
                </c:pt>
                <c:pt idx="114">
                  <c:v>0.40698499999999999</c:v>
                </c:pt>
                <c:pt idx="115">
                  <c:v>0.50924899999999995</c:v>
                </c:pt>
                <c:pt idx="116">
                  <c:v>-0.455293</c:v>
                </c:pt>
                <c:pt idx="117">
                  <c:v>-0.35377999999999998</c:v>
                </c:pt>
                <c:pt idx="118">
                  <c:v>-0.25251600000000002</c:v>
                </c:pt>
                <c:pt idx="119">
                  <c:v>-0.15143499999999999</c:v>
                </c:pt>
                <c:pt idx="120">
                  <c:v>-5.0465999999999997E-2</c:v>
                </c:pt>
                <c:pt idx="121">
                  <c:v>5.0465999999999997E-2</c:v>
                </c:pt>
                <c:pt idx="122">
                  <c:v>0.15143499999999999</c:v>
                </c:pt>
                <c:pt idx="123">
                  <c:v>0.25251600000000002</c:v>
                </c:pt>
                <c:pt idx="124">
                  <c:v>0.35377999999999998</c:v>
                </c:pt>
                <c:pt idx="125">
                  <c:v>0.455293</c:v>
                </c:pt>
                <c:pt idx="126">
                  <c:v>-0.40251300000000001</c:v>
                </c:pt>
                <c:pt idx="127">
                  <c:v>-0.30162699999999998</c:v>
                </c:pt>
                <c:pt idx="128">
                  <c:v>-0.20096</c:v>
                </c:pt>
                <c:pt idx="129">
                  <c:v>-0.100442</c:v>
                </c:pt>
                <c:pt idx="130">
                  <c:v>0</c:v>
                </c:pt>
                <c:pt idx="131">
                  <c:v>0.100442</c:v>
                </c:pt>
                <c:pt idx="132">
                  <c:v>0.20096</c:v>
                </c:pt>
                <c:pt idx="133">
                  <c:v>0.30162699999999998</c:v>
                </c:pt>
                <c:pt idx="134">
                  <c:v>0.40251300000000001</c:v>
                </c:pt>
                <c:pt idx="135">
                  <c:v>-0.35073100000000001</c:v>
                </c:pt>
                <c:pt idx="136">
                  <c:v>-0.250338</c:v>
                </c:pt>
                <c:pt idx="137">
                  <c:v>-0.15012900000000001</c:v>
                </c:pt>
                <c:pt idx="138">
                  <c:v>-5.0029999999999998E-2</c:v>
                </c:pt>
                <c:pt idx="139">
                  <c:v>5.0029999999999998E-2</c:v>
                </c:pt>
                <c:pt idx="140">
                  <c:v>0.15012900000000001</c:v>
                </c:pt>
                <c:pt idx="141">
                  <c:v>0.250338</c:v>
                </c:pt>
                <c:pt idx="142">
                  <c:v>0.35073100000000001</c:v>
                </c:pt>
                <c:pt idx="143">
                  <c:v>-0.299759</c:v>
                </c:pt>
                <c:pt idx="144">
                  <c:v>-0.19971900000000001</c:v>
                </c:pt>
                <c:pt idx="145">
                  <c:v>-9.9822999999999995E-2</c:v>
                </c:pt>
                <c:pt idx="146">
                  <c:v>0</c:v>
                </c:pt>
                <c:pt idx="147">
                  <c:v>9.9822999999999995E-2</c:v>
                </c:pt>
                <c:pt idx="148">
                  <c:v>0.19971900000000001</c:v>
                </c:pt>
                <c:pt idx="149">
                  <c:v>0.299759</c:v>
                </c:pt>
                <c:pt idx="150">
                  <c:v>-0.24940200000000001</c:v>
                </c:pt>
                <c:pt idx="151">
                  <c:v>-0.14957200000000001</c:v>
                </c:pt>
                <c:pt idx="152">
                  <c:v>-4.9846000000000001E-2</c:v>
                </c:pt>
                <c:pt idx="153">
                  <c:v>4.9846000000000001E-2</c:v>
                </c:pt>
                <c:pt idx="154">
                  <c:v>0.14957200000000001</c:v>
                </c:pt>
                <c:pt idx="155">
                  <c:v>0.24940200000000001</c:v>
                </c:pt>
                <c:pt idx="156">
                  <c:v>-0.199463</c:v>
                </c:pt>
                <c:pt idx="157">
                  <c:v>-9.9698999999999996E-2</c:v>
                </c:pt>
                <c:pt idx="158">
                  <c:v>0</c:v>
                </c:pt>
                <c:pt idx="159">
                  <c:v>9.9698999999999996E-2</c:v>
                </c:pt>
                <c:pt idx="160">
                  <c:v>0.199463</c:v>
                </c:pt>
                <c:pt idx="161">
                  <c:v>-0.14974499999999999</c:v>
                </c:pt>
                <c:pt idx="162">
                  <c:v>-4.9904999999999998E-2</c:v>
                </c:pt>
                <c:pt idx="163">
                  <c:v>4.9904999999999998E-2</c:v>
                </c:pt>
                <c:pt idx="164">
                  <c:v>0.14974499999999999</c:v>
                </c:pt>
                <c:pt idx="165">
                  <c:v>-0.100052</c:v>
                </c:pt>
                <c:pt idx="166">
                  <c:v>0</c:v>
                </c:pt>
                <c:pt idx="167">
                  <c:v>0.100052</c:v>
                </c:pt>
                <c:pt idx="168">
                  <c:v>-5.0198E-2</c:v>
                </c:pt>
                <c:pt idx="169">
                  <c:v>5.0198E-2</c:v>
                </c:pt>
                <c:pt idx="170">
                  <c:v>0</c:v>
                </c:pt>
                <c:pt idx="171">
                  <c:v>1</c:v>
                </c:pt>
                <c:pt idx="172">
                  <c:v>0.93195700000000004</c:v>
                </c:pt>
                <c:pt idx="173">
                  <c:v>0.86597299999999999</c:v>
                </c:pt>
                <c:pt idx="174">
                  <c:v>0.80199600000000004</c:v>
                </c:pt>
                <c:pt idx="175">
                  <c:v>0.739958</c:v>
                </c:pt>
                <c:pt idx="176">
                  <c:v>0.67977600000000005</c:v>
                </c:pt>
                <c:pt idx="177">
                  <c:v>0.62134599999999995</c:v>
                </c:pt>
                <c:pt idx="178">
                  <c:v>0.56455</c:v>
                </c:pt>
                <c:pt idx="179">
                  <c:v>0.50924899999999995</c:v>
                </c:pt>
                <c:pt idx="180">
                  <c:v>0.455293</c:v>
                </c:pt>
                <c:pt idx="181">
                  <c:v>0.40251300000000001</c:v>
                </c:pt>
                <c:pt idx="182">
                  <c:v>0.35073100000000001</c:v>
                </c:pt>
                <c:pt idx="183">
                  <c:v>0.299759</c:v>
                </c:pt>
                <c:pt idx="184">
                  <c:v>0.24940200000000001</c:v>
                </c:pt>
                <c:pt idx="185">
                  <c:v>0.199463</c:v>
                </c:pt>
                <c:pt idx="186">
                  <c:v>0.14974499999999999</c:v>
                </c:pt>
                <c:pt idx="187">
                  <c:v>0.100052</c:v>
                </c:pt>
                <c:pt idx="188">
                  <c:v>5.0198E-2</c:v>
                </c:pt>
                <c:pt idx="189">
                  <c:v>0</c:v>
                </c:pt>
                <c:pt idx="190">
                  <c:v>1.4118029999999999</c:v>
                </c:pt>
                <c:pt idx="191">
                  <c:v>0.93830499999999994</c:v>
                </c:pt>
                <c:pt idx="192">
                  <c:v>0.87628499999999998</c:v>
                </c:pt>
                <c:pt idx="193">
                  <c:v>0.81611400000000001</c:v>
                </c:pt>
                <c:pt idx="194">
                  <c:v>0.75772799999999996</c:v>
                </c:pt>
                <c:pt idx="195">
                  <c:v>0.70099100000000003</c:v>
                </c:pt>
                <c:pt idx="196">
                  <c:v>0.64580700000000002</c:v>
                </c:pt>
                <c:pt idx="197">
                  <c:v>0.59200900000000001</c:v>
                </c:pt>
                <c:pt idx="198">
                  <c:v>0.53946799999999995</c:v>
                </c:pt>
                <c:pt idx="199">
                  <c:v>0.48798900000000001</c:v>
                </c:pt>
                <c:pt idx="200">
                  <c:v>0.437419</c:v>
                </c:pt>
                <c:pt idx="201">
                  <c:v>0.38754100000000002</c:v>
                </c:pt>
                <c:pt idx="202">
                  <c:v>0.33818999999999999</c:v>
                </c:pt>
                <c:pt idx="203">
                  <c:v>0.28914099999999998</c:v>
                </c:pt>
                <c:pt idx="204">
                  <c:v>0.24022499999999999</c:v>
                </c:pt>
                <c:pt idx="205">
                  <c:v>0.191222</c:v>
                </c:pt>
                <c:pt idx="206">
                  <c:v>0.14197100000000001</c:v>
                </c:pt>
                <c:pt idx="207">
                  <c:v>9.2268000000000003E-2</c:v>
                </c:pt>
                <c:pt idx="208">
                  <c:v>0</c:v>
                </c:pt>
                <c:pt idx="209">
                  <c:v>1.4118029999999999</c:v>
                </c:pt>
                <c:pt idx="210">
                  <c:v>0.94709500000000002</c:v>
                </c:pt>
                <c:pt idx="211">
                  <c:v>0.88868100000000005</c:v>
                </c:pt>
                <c:pt idx="212">
                  <c:v>0.83194999999999997</c:v>
                </c:pt>
                <c:pt idx="213">
                  <c:v>0.77681100000000003</c:v>
                </c:pt>
                <c:pt idx="214">
                  <c:v>0.72311599999999998</c:v>
                </c:pt>
                <c:pt idx="215">
                  <c:v>0.67074299999999998</c:v>
                </c:pt>
                <c:pt idx="216">
                  <c:v>0.61951400000000001</c:v>
                </c:pt>
                <c:pt idx="217">
                  <c:v>0.56928199999999995</c:v>
                </c:pt>
                <c:pt idx="218">
                  <c:v>0.51984300000000006</c:v>
                </c:pt>
                <c:pt idx="219">
                  <c:v>0.47103200000000001</c:v>
                </c:pt>
                <c:pt idx="220">
                  <c:v>0.42263299999999998</c:v>
                </c:pt>
                <c:pt idx="221">
                  <c:v>0.374471</c:v>
                </c:pt>
                <c:pt idx="222">
                  <c:v>0.32633000000000001</c:v>
                </c:pt>
                <c:pt idx="223">
                  <c:v>0.27804000000000001</c:v>
                </c:pt>
                <c:pt idx="224">
                  <c:v>0.22939200000000001</c:v>
                </c:pt>
                <c:pt idx="225">
                  <c:v>0.180232</c:v>
                </c:pt>
                <c:pt idx="226">
                  <c:v>8.8191000000000005E-2</c:v>
                </c:pt>
                <c:pt idx="227">
                  <c:v>0</c:v>
                </c:pt>
                <c:pt idx="228">
                  <c:v>1.4118029999999999</c:v>
                </c:pt>
                <c:pt idx="229">
                  <c:v>0.95796599999999998</c:v>
                </c:pt>
                <c:pt idx="230">
                  <c:v>0.90283000000000002</c:v>
                </c:pt>
                <c:pt idx="231">
                  <c:v>0.84919199999999995</c:v>
                </c:pt>
                <c:pt idx="232">
                  <c:v>0.79693800000000004</c:v>
                </c:pt>
                <c:pt idx="233">
                  <c:v>0.74590900000000004</c:v>
                </c:pt>
                <c:pt idx="234">
                  <c:v>0.695963</c:v>
                </c:pt>
                <c:pt idx="235">
                  <c:v>0.64691299999999996</c:v>
                </c:pt>
                <c:pt idx="236">
                  <c:v>0.59859600000000002</c:v>
                </c:pt>
                <c:pt idx="237">
                  <c:v>0.55080700000000005</c:v>
                </c:pt>
                <c:pt idx="238">
                  <c:v>0.50336999999999998</c:v>
                </c:pt>
                <c:pt idx="239">
                  <c:v>0.45607300000000001</c:v>
                </c:pt>
                <c:pt idx="240">
                  <c:v>0.40873900000000002</c:v>
                </c:pt>
                <c:pt idx="241">
                  <c:v>0.36115999999999998</c:v>
                </c:pt>
                <c:pt idx="242">
                  <c:v>0.31316699999999997</c:v>
                </c:pt>
                <c:pt idx="243">
                  <c:v>0.264569</c:v>
                </c:pt>
                <c:pt idx="244">
                  <c:v>0.17286599999999999</c:v>
                </c:pt>
                <c:pt idx="245">
                  <c:v>8.4789000000000003E-2</c:v>
                </c:pt>
                <c:pt idx="246">
                  <c:v>0</c:v>
                </c:pt>
                <c:pt idx="247">
                  <c:v>1.4118029999999999</c:v>
                </c:pt>
                <c:pt idx="248">
                  <c:v>0.97055599999999997</c:v>
                </c:pt>
                <c:pt idx="249">
                  <c:v>0.91837199999999997</c:v>
                </c:pt>
                <c:pt idx="250">
                  <c:v>0.86748800000000004</c:v>
                </c:pt>
                <c:pt idx="251">
                  <c:v>0.81777</c:v>
                </c:pt>
                <c:pt idx="252">
                  <c:v>0.76904899999999998</c:v>
                </c:pt>
                <c:pt idx="253">
                  <c:v>0.72116499999999994</c:v>
                </c:pt>
                <c:pt idx="254">
                  <c:v>0.67392700000000005</c:v>
                </c:pt>
                <c:pt idx="255">
                  <c:v>0.62716000000000005</c:v>
                </c:pt>
                <c:pt idx="256">
                  <c:v>0.58066099999999998</c:v>
                </c:pt>
                <c:pt idx="257">
                  <c:v>0.53424700000000003</c:v>
                </c:pt>
                <c:pt idx="258">
                  <c:v>0.48771399999999998</c:v>
                </c:pt>
                <c:pt idx="259">
                  <c:v>0.44088300000000002</c:v>
                </c:pt>
                <c:pt idx="260">
                  <c:v>0.39355800000000002</c:v>
                </c:pt>
                <c:pt idx="261">
                  <c:v>0.34557700000000002</c:v>
                </c:pt>
                <c:pt idx="262">
                  <c:v>0.25434600000000002</c:v>
                </c:pt>
                <c:pt idx="263">
                  <c:v>0.166599</c:v>
                </c:pt>
                <c:pt idx="264">
                  <c:v>8.2001000000000004E-2</c:v>
                </c:pt>
                <c:pt idx="265">
                  <c:v>0</c:v>
                </c:pt>
                <c:pt idx="266">
                  <c:v>1.4118029999999999</c:v>
                </c:pt>
                <c:pt idx="267">
                  <c:v>0.98452099999999998</c:v>
                </c:pt>
                <c:pt idx="268">
                  <c:v>0.93497300000000005</c:v>
                </c:pt>
                <c:pt idx="269">
                  <c:v>0.88651500000000005</c:v>
                </c:pt>
                <c:pt idx="270">
                  <c:v>0.83899599999999996</c:v>
                </c:pt>
                <c:pt idx="271">
                  <c:v>0.79223900000000003</c:v>
                </c:pt>
                <c:pt idx="272">
                  <c:v>0.74607400000000001</c:v>
                </c:pt>
                <c:pt idx="273">
                  <c:v>0.70030700000000001</c:v>
                </c:pt>
                <c:pt idx="274">
                  <c:v>0.65475399999999995</c:v>
                </c:pt>
                <c:pt idx="275">
                  <c:v>0.60921499999999995</c:v>
                </c:pt>
                <c:pt idx="276">
                  <c:v>0.56350699999999998</c:v>
                </c:pt>
                <c:pt idx="277">
                  <c:v>0.517432</c:v>
                </c:pt>
                <c:pt idx="278">
                  <c:v>0.47081499999999998</c:v>
                </c:pt>
                <c:pt idx="279">
                  <c:v>0.42347499999999999</c:v>
                </c:pt>
                <c:pt idx="280">
                  <c:v>0.33286700000000002</c:v>
                </c:pt>
                <c:pt idx="281">
                  <c:v>0.24557599999999999</c:v>
                </c:pt>
                <c:pt idx="282">
                  <c:v>0.161269</c:v>
                </c:pt>
                <c:pt idx="283">
                  <c:v>7.9370999999999997E-2</c:v>
                </c:pt>
                <c:pt idx="284">
                  <c:v>0</c:v>
                </c:pt>
                <c:pt idx="285">
                  <c:v>1.4118029999999999</c:v>
                </c:pt>
                <c:pt idx="286">
                  <c:v>0.99954299999999996</c:v>
                </c:pt>
                <c:pt idx="287">
                  <c:v>0.95231900000000003</c:v>
                </c:pt>
                <c:pt idx="288">
                  <c:v>0.90597000000000005</c:v>
                </c:pt>
                <c:pt idx="289">
                  <c:v>0.86032799999999998</c:v>
                </c:pt>
                <c:pt idx="290">
                  <c:v>0.81521399999999999</c:v>
                </c:pt>
                <c:pt idx="291">
                  <c:v>0.77044599999999996</c:v>
                </c:pt>
                <c:pt idx="292">
                  <c:v>0.725831</c:v>
                </c:pt>
                <c:pt idx="293">
                  <c:v>0.68118199999999995</c:v>
                </c:pt>
                <c:pt idx="294">
                  <c:v>0.63630399999999998</c:v>
                </c:pt>
                <c:pt idx="295">
                  <c:v>0.59101300000000001</c:v>
                </c:pt>
                <c:pt idx="296">
                  <c:v>0.54512400000000005</c:v>
                </c:pt>
                <c:pt idx="297">
                  <c:v>0.49846699999999999</c:v>
                </c:pt>
                <c:pt idx="298">
                  <c:v>0.408605</c:v>
                </c:pt>
                <c:pt idx="299">
                  <c:v>0.32190800000000003</c:v>
                </c:pt>
                <c:pt idx="300">
                  <c:v>0.23801800000000001</c:v>
                </c:pt>
                <c:pt idx="301">
                  <c:v>0.15640399999999999</c:v>
                </c:pt>
                <c:pt idx="302">
                  <c:v>7.7196000000000001E-2</c:v>
                </c:pt>
                <c:pt idx="303">
                  <c:v>0</c:v>
                </c:pt>
                <c:pt idx="304">
                  <c:v>1.4118029999999999</c:v>
                </c:pt>
                <c:pt idx="305">
                  <c:v>1.0153209999999999</c:v>
                </c:pt>
                <c:pt idx="306">
                  <c:v>0.97012399999999999</c:v>
                </c:pt>
                <c:pt idx="307">
                  <c:v>0.92557900000000004</c:v>
                </c:pt>
                <c:pt idx="308">
                  <c:v>0.88150899999999999</c:v>
                </c:pt>
                <c:pt idx="309">
                  <c:v>0.83773200000000003</c:v>
                </c:pt>
                <c:pt idx="310">
                  <c:v>0.79406100000000002</c:v>
                </c:pt>
                <c:pt idx="311">
                  <c:v>0.750305</c:v>
                </c:pt>
                <c:pt idx="312">
                  <c:v>0.70627499999999999</c:v>
                </c:pt>
                <c:pt idx="313">
                  <c:v>0.66178599999999999</c:v>
                </c:pt>
                <c:pt idx="314">
                  <c:v>0.61665599999999998</c:v>
                </c:pt>
                <c:pt idx="315">
                  <c:v>0.570712</c:v>
                </c:pt>
                <c:pt idx="316">
                  <c:v>0.48171799999999998</c:v>
                </c:pt>
                <c:pt idx="317">
                  <c:v>0.395735</c:v>
                </c:pt>
                <c:pt idx="318">
                  <c:v>0.31239099999999997</c:v>
                </c:pt>
                <c:pt idx="319">
                  <c:v>0.231186</c:v>
                </c:pt>
                <c:pt idx="320">
                  <c:v>0.15223600000000001</c:v>
                </c:pt>
                <c:pt idx="321">
                  <c:v>7.5139999999999998E-2</c:v>
                </c:pt>
                <c:pt idx="322">
                  <c:v>0</c:v>
                </c:pt>
                <c:pt idx="323">
                  <c:v>1.4118029999999999</c:v>
                </c:pt>
                <c:pt idx="324">
                  <c:v>0.98812500000000003</c:v>
                </c:pt>
                <c:pt idx="325">
                  <c:v>0.94510000000000005</c:v>
                </c:pt>
                <c:pt idx="326">
                  <c:v>0.90231700000000004</c:v>
                </c:pt>
                <c:pt idx="327">
                  <c:v>0.85959799999999997</c:v>
                </c:pt>
                <c:pt idx="328">
                  <c:v>0.81674800000000003</c:v>
                </c:pt>
                <c:pt idx="329">
                  <c:v>0.77358800000000005</c:v>
                </c:pt>
                <c:pt idx="330">
                  <c:v>0.72992400000000002</c:v>
                </c:pt>
                <c:pt idx="331">
                  <c:v>0.68558600000000003</c:v>
                </c:pt>
                <c:pt idx="332">
                  <c:v>0.64039100000000004</c:v>
                </c:pt>
                <c:pt idx="333">
                  <c:v>0.55239000000000005</c:v>
                </c:pt>
                <c:pt idx="334">
                  <c:v>0.46724199999999999</c:v>
                </c:pt>
                <c:pt idx="335">
                  <c:v>0.384573</c:v>
                </c:pt>
                <c:pt idx="336">
                  <c:v>0.30390299999999998</c:v>
                </c:pt>
                <c:pt idx="337">
                  <c:v>0.22534299999999999</c:v>
                </c:pt>
                <c:pt idx="338">
                  <c:v>0.148509</c:v>
                </c:pt>
                <c:pt idx="339">
                  <c:v>7.3518E-2</c:v>
                </c:pt>
                <c:pt idx="340">
                  <c:v>0</c:v>
                </c:pt>
                <c:pt idx="341">
                  <c:v>1.4118029999999999</c:v>
                </c:pt>
                <c:pt idx="342">
                  <c:v>1.006076</c:v>
                </c:pt>
                <c:pt idx="343">
                  <c:v>0.96429299999999996</c:v>
                </c:pt>
                <c:pt idx="344">
                  <c:v>0.92252999999999996</c:v>
                </c:pt>
                <c:pt idx="345">
                  <c:v>0.88060300000000002</c:v>
                </c:pt>
                <c:pt idx="346">
                  <c:v>0.83832399999999996</c:v>
                </c:pt>
                <c:pt idx="347">
                  <c:v>0.79551300000000003</c:v>
                </c:pt>
                <c:pt idx="348">
                  <c:v>0.75198799999999999</c:v>
                </c:pt>
                <c:pt idx="349">
                  <c:v>0.70758100000000002</c:v>
                </c:pt>
                <c:pt idx="350">
                  <c:v>0.62067799999999995</c:v>
                </c:pt>
                <c:pt idx="351">
                  <c:v>0.53648399999999996</c:v>
                </c:pt>
                <c:pt idx="352">
                  <c:v>0.45460200000000001</c:v>
                </c:pt>
                <c:pt idx="353">
                  <c:v>0.37458999999999998</c:v>
                </c:pt>
                <c:pt idx="354">
                  <c:v>0.296537</c:v>
                </c:pt>
                <c:pt idx="355">
                  <c:v>0.22009100000000001</c:v>
                </c:pt>
                <c:pt idx="356">
                  <c:v>0.145345</c:v>
                </c:pt>
                <c:pt idx="357">
                  <c:v>7.1929000000000007E-2</c:v>
                </c:pt>
                <c:pt idx="358">
                  <c:v>0</c:v>
                </c:pt>
                <c:pt idx="359">
                  <c:v>1.4118029999999999</c:v>
                </c:pt>
                <c:pt idx="360">
                  <c:v>1.023757</c:v>
                </c:pt>
                <c:pt idx="361">
                  <c:v>0.982958</c:v>
                </c:pt>
                <c:pt idx="362">
                  <c:v>0.94196000000000002</c:v>
                </c:pt>
                <c:pt idx="363">
                  <c:v>0.90058099999999996</c:v>
                </c:pt>
                <c:pt idx="364">
                  <c:v>0.85863699999999998</c:v>
                </c:pt>
                <c:pt idx="365">
                  <c:v>0.81595499999999999</c:v>
                </c:pt>
                <c:pt idx="366">
                  <c:v>0.77236000000000005</c:v>
                </c:pt>
                <c:pt idx="367">
                  <c:v>0.68666000000000005</c:v>
                </c:pt>
                <c:pt idx="368">
                  <c:v>0.60351699999999997</c:v>
                </c:pt>
                <c:pt idx="369">
                  <c:v>0.52253400000000005</c:v>
                </c:pt>
                <c:pt idx="370">
                  <c:v>0.44328699999999999</c:v>
                </c:pt>
                <c:pt idx="371">
                  <c:v>0.36585699999999999</c:v>
                </c:pt>
                <c:pt idx="372">
                  <c:v>0.28991</c:v>
                </c:pt>
                <c:pt idx="373">
                  <c:v>0.215531</c:v>
                </c:pt>
                <c:pt idx="374">
                  <c:v>0.14235800000000001</c:v>
                </c:pt>
                <c:pt idx="375">
                  <c:v>7.0555999999999994E-2</c:v>
                </c:pt>
                <c:pt idx="376">
                  <c:v>0</c:v>
                </c:pt>
                <c:pt idx="377">
                  <c:v>1.4118029999999999</c:v>
                </c:pt>
                <c:pt idx="378">
                  <c:v>1.0409790000000001</c:v>
                </c:pt>
                <c:pt idx="379">
                  <c:v>1.0009209999999999</c:v>
                </c:pt>
                <c:pt idx="380">
                  <c:v>0.960453</c:v>
                </c:pt>
                <c:pt idx="381">
                  <c:v>0.91939700000000002</c:v>
                </c:pt>
                <c:pt idx="382">
                  <c:v>0.87757700000000005</c:v>
                </c:pt>
                <c:pt idx="383">
                  <c:v>0.83482400000000001</c:v>
                </c:pt>
                <c:pt idx="384">
                  <c:v>0.750417</c:v>
                </c:pt>
                <c:pt idx="385">
                  <c:v>0.66842400000000002</c:v>
                </c:pt>
                <c:pt idx="386">
                  <c:v>0.58843800000000002</c:v>
                </c:pt>
                <c:pt idx="387">
                  <c:v>0.51005999999999996</c:v>
                </c:pt>
                <c:pt idx="388">
                  <c:v>0.43336000000000002</c:v>
                </c:pt>
                <c:pt idx="389">
                  <c:v>0.35802200000000001</c:v>
                </c:pt>
                <c:pt idx="390">
                  <c:v>0.28411900000000001</c:v>
                </c:pt>
                <c:pt idx="391">
                  <c:v>0.21130399999999999</c:v>
                </c:pt>
                <c:pt idx="392">
                  <c:v>0.13973099999999999</c:v>
                </c:pt>
                <c:pt idx="393">
                  <c:v>6.9270999999999999E-2</c:v>
                </c:pt>
                <c:pt idx="394">
                  <c:v>0</c:v>
                </c:pt>
                <c:pt idx="395">
                  <c:v>1.4118029999999999</c:v>
                </c:pt>
                <c:pt idx="396">
                  <c:v>1.0180359999999999</c:v>
                </c:pt>
                <c:pt idx="397">
                  <c:v>0.977885</c:v>
                </c:pt>
                <c:pt idx="398">
                  <c:v>0.93694999999999995</c:v>
                </c:pt>
                <c:pt idx="399">
                  <c:v>0.895065</c:v>
                </c:pt>
                <c:pt idx="400">
                  <c:v>0.81203800000000004</c:v>
                </c:pt>
                <c:pt idx="401">
                  <c:v>0.73128599999999999</c:v>
                </c:pt>
                <c:pt idx="402">
                  <c:v>0.652393</c:v>
                </c:pt>
                <c:pt idx="403">
                  <c:v>0.57498499999999997</c:v>
                </c:pt>
                <c:pt idx="404">
                  <c:v>0.499116</c:v>
                </c:pt>
                <c:pt idx="405">
                  <c:v>0.42449199999999998</c:v>
                </c:pt>
                <c:pt idx="406">
                  <c:v>0.35117199999999998</c:v>
                </c:pt>
                <c:pt idx="407">
                  <c:v>0.27882600000000002</c:v>
                </c:pt>
                <c:pt idx="408">
                  <c:v>0.207593</c:v>
                </c:pt>
                <c:pt idx="409">
                  <c:v>0.13736300000000001</c:v>
                </c:pt>
                <c:pt idx="410">
                  <c:v>6.8205000000000002E-2</c:v>
                </c:pt>
                <c:pt idx="411">
                  <c:v>0</c:v>
                </c:pt>
                <c:pt idx="412">
                  <c:v>1.4118029999999999</c:v>
                </c:pt>
                <c:pt idx="413">
                  <c:v>1.0341819999999999</c:v>
                </c:pt>
                <c:pt idx="414">
                  <c:v>0.99415399999999998</c:v>
                </c:pt>
                <c:pt idx="415">
                  <c:v>0.95315899999999998</c:v>
                </c:pt>
                <c:pt idx="416">
                  <c:v>0.87159600000000004</c:v>
                </c:pt>
                <c:pt idx="417">
                  <c:v>0.79216799999999998</c:v>
                </c:pt>
                <c:pt idx="418">
                  <c:v>0.71445999999999998</c:v>
                </c:pt>
                <c:pt idx="419">
                  <c:v>0.63811200000000001</c:v>
                </c:pt>
                <c:pt idx="420">
                  <c:v>0.56317399999999995</c:v>
                </c:pt>
                <c:pt idx="421">
                  <c:v>0.48936200000000002</c:v>
                </c:pt>
                <c:pt idx="422">
                  <c:v>0.41673100000000002</c:v>
                </c:pt>
                <c:pt idx="423">
                  <c:v>0.34495599999999998</c:v>
                </c:pt>
                <c:pt idx="424">
                  <c:v>0.27417200000000003</c:v>
                </c:pt>
                <c:pt idx="425">
                  <c:v>0.20427899999999999</c:v>
                </c:pt>
                <c:pt idx="426">
                  <c:v>0.13534099999999999</c:v>
                </c:pt>
                <c:pt idx="427">
                  <c:v>6.7230999999999999E-2</c:v>
                </c:pt>
                <c:pt idx="428">
                  <c:v>0</c:v>
                </c:pt>
                <c:pt idx="429">
                  <c:v>1.4118029999999999</c:v>
                </c:pt>
                <c:pt idx="430">
                  <c:v>1.0492619999999999</c:v>
                </c:pt>
                <c:pt idx="431">
                  <c:v>1.0091779999999999</c:v>
                </c:pt>
                <c:pt idx="432">
                  <c:v>0.92914200000000002</c:v>
                </c:pt>
                <c:pt idx="433">
                  <c:v>0.85111000000000003</c:v>
                </c:pt>
                <c:pt idx="434">
                  <c:v>0.77466100000000004</c:v>
                </c:pt>
                <c:pt idx="435">
                  <c:v>0.69945599999999997</c:v>
                </c:pt>
                <c:pt idx="436">
                  <c:v>0.62553099999999995</c:v>
                </c:pt>
                <c:pt idx="437">
                  <c:v>0.55262199999999995</c:v>
                </c:pt>
                <c:pt idx="438">
                  <c:v>0.480769</c:v>
                </c:pt>
                <c:pt idx="439">
                  <c:v>0.40966200000000003</c:v>
                </c:pt>
                <c:pt idx="440">
                  <c:v>0.33942299999999997</c:v>
                </c:pt>
                <c:pt idx="441">
                  <c:v>0.26996799999999999</c:v>
                </c:pt>
                <c:pt idx="442">
                  <c:v>0.20135</c:v>
                </c:pt>
                <c:pt idx="443">
                  <c:v>0.13345499999999999</c:v>
                </c:pt>
                <c:pt idx="444">
                  <c:v>6.6322999999999993E-2</c:v>
                </c:pt>
                <c:pt idx="445">
                  <c:v>0</c:v>
                </c:pt>
                <c:pt idx="446">
                  <c:v>1.4118029999999999</c:v>
                </c:pt>
                <c:pt idx="447">
                  <c:v>1.063204</c:v>
                </c:pt>
                <c:pt idx="448">
                  <c:v>0.98475599999999996</c:v>
                </c:pt>
                <c:pt idx="449">
                  <c:v>0.90818200000000004</c:v>
                </c:pt>
                <c:pt idx="450">
                  <c:v>0.83306199999999997</c:v>
                </c:pt>
                <c:pt idx="451">
                  <c:v>0.75907000000000002</c:v>
                </c:pt>
                <c:pt idx="452">
                  <c:v>0.68623800000000001</c:v>
                </c:pt>
                <c:pt idx="453">
                  <c:v>0.61431100000000005</c:v>
                </c:pt>
                <c:pt idx="454">
                  <c:v>0.54332199999999997</c:v>
                </c:pt>
                <c:pt idx="455">
                  <c:v>0.47297</c:v>
                </c:pt>
                <c:pt idx="456">
                  <c:v>0.40337000000000001</c:v>
                </c:pt>
                <c:pt idx="457">
                  <c:v>0.33444499999999999</c:v>
                </c:pt>
                <c:pt idx="458">
                  <c:v>0.26624500000000001</c:v>
                </c:pt>
                <c:pt idx="459">
                  <c:v>0.198661</c:v>
                </c:pt>
                <c:pt idx="460">
                  <c:v>0.13173000000000001</c:v>
                </c:pt>
                <c:pt idx="461">
                  <c:v>6.5494999999999998E-2</c:v>
                </c:pt>
                <c:pt idx="462">
                  <c:v>0</c:v>
                </c:pt>
                <c:pt idx="463">
                  <c:v>1.4118029999999999</c:v>
                </c:pt>
                <c:pt idx="464">
                  <c:v>1.0385899999999999</c:v>
                </c:pt>
                <c:pt idx="465">
                  <c:v>0.96362099999999995</c:v>
                </c:pt>
                <c:pt idx="466">
                  <c:v>0.88997499999999996</c:v>
                </c:pt>
                <c:pt idx="467">
                  <c:v>0.81734499999999999</c:v>
                </c:pt>
                <c:pt idx="468">
                  <c:v>0.74575199999999997</c:v>
                </c:pt>
                <c:pt idx="469">
                  <c:v>0.67495400000000005</c:v>
                </c:pt>
                <c:pt idx="470">
                  <c:v>0.60497699999999999</c:v>
                </c:pt>
                <c:pt idx="471">
                  <c:v>0.53552699999999998</c:v>
                </c:pt>
                <c:pt idx="472">
                  <c:v>0.46671299999999999</c:v>
                </c:pt>
                <c:pt idx="473">
                  <c:v>0.39846500000000001</c:v>
                </c:pt>
                <c:pt idx="474">
                  <c:v>0.33082699999999998</c:v>
                </c:pt>
                <c:pt idx="475">
                  <c:v>0.26369799999999999</c:v>
                </c:pt>
                <c:pt idx="476">
                  <c:v>0.19710900000000001</c:v>
                </c:pt>
                <c:pt idx="477">
                  <c:v>0.13111300000000001</c:v>
                </c:pt>
                <c:pt idx="478">
                  <c:v>6.5744999999999998E-2</c:v>
                </c:pt>
                <c:pt idx="479">
                  <c:v>0</c:v>
                </c:pt>
                <c:pt idx="480">
                  <c:v>1.4118029999999999</c:v>
                </c:pt>
                <c:pt idx="481">
                  <c:v>1.090578</c:v>
                </c:pt>
                <c:pt idx="482">
                  <c:v>1.017355</c:v>
                </c:pt>
                <c:pt idx="483">
                  <c:v>0.945322</c:v>
                </c:pt>
                <c:pt idx="484">
                  <c:v>0.87419800000000003</c:v>
                </c:pt>
                <c:pt idx="485">
                  <c:v>0.80398499999999995</c:v>
                </c:pt>
                <c:pt idx="486">
                  <c:v>0.73446500000000003</c:v>
                </c:pt>
                <c:pt idx="487">
                  <c:v>0.66564199999999996</c:v>
                </c:pt>
                <c:pt idx="488">
                  <c:v>0.59724299999999997</c:v>
                </c:pt>
                <c:pt idx="489">
                  <c:v>0.529358</c:v>
                </c:pt>
                <c:pt idx="490">
                  <c:v>0.46193600000000001</c:v>
                </c:pt>
                <c:pt idx="491">
                  <c:v>0.39500299999999999</c:v>
                </c:pt>
                <c:pt idx="492">
                  <c:v>0.32847599999999999</c:v>
                </c:pt>
                <c:pt idx="493">
                  <c:v>0.26236900000000002</c:v>
                </c:pt>
                <c:pt idx="494">
                  <c:v>0.19675699999999999</c:v>
                </c:pt>
                <c:pt idx="495">
                  <c:v>0.131658</c:v>
                </c:pt>
                <c:pt idx="496">
                  <c:v>6.6042000000000003E-2</c:v>
                </c:pt>
                <c:pt idx="497">
                  <c:v>0</c:v>
                </c:pt>
                <c:pt idx="498">
                  <c:v>1.4118029999999999</c:v>
                </c:pt>
                <c:pt idx="499">
                  <c:v>1.0692170000000001</c:v>
                </c:pt>
                <c:pt idx="500">
                  <c:v>0.998803</c:v>
                </c:pt>
                <c:pt idx="501">
                  <c:v>0.92918900000000004</c:v>
                </c:pt>
                <c:pt idx="502">
                  <c:v>0.86037600000000003</c:v>
                </c:pt>
                <c:pt idx="503">
                  <c:v>0.79215100000000005</c:v>
                </c:pt>
                <c:pt idx="504">
                  <c:v>0.72451600000000005</c:v>
                </c:pt>
                <c:pt idx="505">
                  <c:v>0.65720199999999995</c:v>
                </c:pt>
                <c:pt idx="506">
                  <c:v>0.59029299999999996</c:v>
                </c:pt>
                <c:pt idx="507">
                  <c:v>0.52374299999999996</c:v>
                </c:pt>
                <c:pt idx="508">
                  <c:v>0.45757300000000001</c:v>
                </c:pt>
                <c:pt idx="509">
                  <c:v>0.39170500000000003</c:v>
                </c:pt>
                <c:pt idx="510">
                  <c:v>0.32615</c:v>
                </c:pt>
                <c:pt idx="511">
                  <c:v>0.260986</c:v>
                </c:pt>
                <c:pt idx="512">
                  <c:v>0.19623299999999999</c:v>
                </c:pt>
                <c:pt idx="513">
                  <c:v>0.13083600000000001</c:v>
                </c:pt>
                <c:pt idx="514">
                  <c:v>6.4865999999999993E-2</c:v>
                </c:pt>
                <c:pt idx="515">
                  <c:v>0</c:v>
                </c:pt>
                <c:pt idx="516">
                  <c:v>1.4118029999999999</c:v>
                </c:pt>
                <c:pt idx="517">
                  <c:v>1.1193789999999999</c:v>
                </c:pt>
                <c:pt idx="518">
                  <c:v>1.0506340000000001</c:v>
                </c:pt>
                <c:pt idx="519">
                  <c:v>0.98257700000000003</c:v>
                </c:pt>
                <c:pt idx="520">
                  <c:v>0.91522499999999996</c:v>
                </c:pt>
                <c:pt idx="521">
                  <c:v>0.84835199999999999</c:v>
                </c:pt>
                <c:pt idx="522">
                  <c:v>0.78197700000000003</c:v>
                </c:pt>
                <c:pt idx="523">
                  <c:v>0.715812</c:v>
                </c:pt>
                <c:pt idx="524">
                  <c:v>0.64995899999999995</c:v>
                </c:pt>
                <c:pt idx="525">
                  <c:v>0.58435400000000004</c:v>
                </c:pt>
                <c:pt idx="526">
                  <c:v>0.51903600000000005</c:v>
                </c:pt>
                <c:pt idx="527">
                  <c:v>0.453907</c:v>
                </c:pt>
                <c:pt idx="528">
                  <c:v>0.38899600000000001</c:v>
                </c:pt>
                <c:pt idx="529">
                  <c:v>0.32436599999999999</c:v>
                </c:pt>
                <c:pt idx="530">
                  <c:v>0.26005600000000001</c:v>
                </c:pt>
                <c:pt idx="531">
                  <c:v>0.19497</c:v>
                </c:pt>
                <c:pt idx="532">
                  <c:v>0.129192</c:v>
                </c:pt>
                <c:pt idx="533">
                  <c:v>6.4416000000000001E-2</c:v>
                </c:pt>
                <c:pt idx="534">
                  <c:v>0</c:v>
                </c:pt>
                <c:pt idx="535">
                  <c:v>1.4118029999999999</c:v>
                </c:pt>
                <c:pt idx="536">
                  <c:v>1.100849</c:v>
                </c:pt>
                <c:pt idx="537">
                  <c:v>1.034362</c:v>
                </c:pt>
                <c:pt idx="538">
                  <c:v>0.96848699999999999</c:v>
                </c:pt>
                <c:pt idx="539">
                  <c:v>0.90299300000000005</c:v>
                </c:pt>
                <c:pt idx="540">
                  <c:v>0.83790299999999995</c:v>
                </c:pt>
                <c:pt idx="541">
                  <c:v>0.77292700000000003</c:v>
                </c:pt>
                <c:pt idx="542">
                  <c:v>0.70816800000000002</c:v>
                </c:pt>
                <c:pt idx="543">
                  <c:v>0.64355799999999996</c:v>
                </c:pt>
                <c:pt idx="544">
                  <c:v>0.57913999999999999</c:v>
                </c:pt>
                <c:pt idx="545">
                  <c:v>0.51480999999999999</c:v>
                </c:pt>
                <c:pt idx="546">
                  <c:v>0.45060099999999997</c:v>
                </c:pt>
                <c:pt idx="547">
                  <c:v>0.38657200000000003</c:v>
                </c:pt>
                <c:pt idx="548">
                  <c:v>0.32277</c:v>
                </c:pt>
                <c:pt idx="549">
                  <c:v>0.258073</c:v>
                </c:pt>
                <c:pt idx="550">
                  <c:v>0.19256200000000001</c:v>
                </c:pt>
                <c:pt idx="551">
                  <c:v>0.127965</c:v>
                </c:pt>
                <c:pt idx="552">
                  <c:v>6.3620999999999997E-2</c:v>
                </c:pt>
                <c:pt idx="553">
                  <c:v>0</c:v>
                </c:pt>
                <c:pt idx="554">
                  <c:v>1.4118029999999999</c:v>
                </c:pt>
                <c:pt idx="555">
                  <c:v>1.149572</c:v>
                </c:pt>
                <c:pt idx="556">
                  <c:v>1.0847169999999999</c:v>
                </c:pt>
                <c:pt idx="557">
                  <c:v>1.0203679999999999</c:v>
                </c:pt>
                <c:pt idx="558">
                  <c:v>0.95632099999999998</c:v>
                </c:pt>
                <c:pt idx="559">
                  <c:v>0.89257500000000001</c:v>
                </c:pt>
                <c:pt idx="560">
                  <c:v>0.82886400000000005</c:v>
                </c:pt>
                <c:pt idx="561">
                  <c:v>0.76526700000000003</c:v>
                </c:pt>
                <c:pt idx="562">
                  <c:v>0.70173600000000003</c:v>
                </c:pt>
                <c:pt idx="563">
                  <c:v>0.63829000000000002</c:v>
                </c:pt>
                <c:pt idx="564">
                  <c:v>0.57484800000000003</c:v>
                </c:pt>
                <c:pt idx="565">
                  <c:v>0.51142100000000001</c:v>
                </c:pt>
                <c:pt idx="566">
                  <c:v>0.44808900000000002</c:v>
                </c:pt>
                <c:pt idx="567">
                  <c:v>0.38487700000000002</c:v>
                </c:pt>
                <c:pt idx="568">
                  <c:v>0.32066800000000001</c:v>
                </c:pt>
                <c:pt idx="569">
                  <c:v>0.25551800000000002</c:v>
                </c:pt>
                <c:pt idx="570">
                  <c:v>0.19120300000000001</c:v>
                </c:pt>
                <c:pt idx="571">
                  <c:v>0.12703200000000001</c:v>
                </c:pt>
                <c:pt idx="572">
                  <c:v>6.3505000000000006E-2</c:v>
                </c:pt>
                <c:pt idx="573">
                  <c:v>0</c:v>
                </c:pt>
                <c:pt idx="574">
                  <c:v>1.4118029999999999</c:v>
                </c:pt>
                <c:pt idx="575">
                  <c:v>1.1336379999999999</c:v>
                </c:pt>
                <c:pt idx="576">
                  <c:v>1.070832</c:v>
                </c:pt>
                <c:pt idx="577">
                  <c:v>1.0082500000000001</c:v>
                </c:pt>
                <c:pt idx="578">
                  <c:v>0.94587500000000002</c:v>
                </c:pt>
                <c:pt idx="579">
                  <c:v>0.88345700000000005</c:v>
                </c:pt>
                <c:pt idx="580">
                  <c:v>0.82105899999999998</c:v>
                </c:pt>
                <c:pt idx="581">
                  <c:v>0.75864500000000001</c:v>
                </c:pt>
                <c:pt idx="582">
                  <c:v>0.69621900000000003</c:v>
                </c:pt>
                <c:pt idx="583">
                  <c:v>0.633714</c:v>
                </c:pt>
                <c:pt idx="584">
                  <c:v>0.57112499999999999</c:v>
                </c:pt>
                <c:pt idx="585">
                  <c:v>0.508544</c:v>
                </c:pt>
                <c:pt idx="586">
                  <c:v>0.44598700000000002</c:v>
                </c:pt>
                <c:pt idx="587">
                  <c:v>0.38233299999999998</c:v>
                </c:pt>
                <c:pt idx="588">
                  <c:v>0.31761899999999998</c:v>
                </c:pt>
                <c:pt idx="589">
                  <c:v>0.25365599999999999</c:v>
                </c:pt>
                <c:pt idx="590">
                  <c:v>0.18973799999999999</c:v>
                </c:pt>
                <c:pt idx="591">
                  <c:v>0.126385</c:v>
                </c:pt>
                <c:pt idx="592">
                  <c:v>6.2938999999999995E-2</c:v>
                </c:pt>
                <c:pt idx="593">
                  <c:v>0</c:v>
                </c:pt>
                <c:pt idx="594">
                  <c:v>1.4118029999999999</c:v>
                </c:pt>
                <c:pt idx="595">
                  <c:v>1.18123</c:v>
                </c:pt>
                <c:pt idx="596">
                  <c:v>1.120034</c:v>
                </c:pt>
                <c:pt idx="597">
                  <c:v>1.058969</c:v>
                </c:pt>
                <c:pt idx="598">
                  <c:v>0.99804099999999996</c:v>
                </c:pt>
                <c:pt idx="599">
                  <c:v>0.93697699999999995</c:v>
                </c:pt>
                <c:pt idx="600">
                  <c:v>0.87585900000000005</c:v>
                </c:pt>
                <c:pt idx="601">
                  <c:v>0.81462900000000005</c:v>
                </c:pt>
                <c:pt idx="602">
                  <c:v>0.75331300000000001</c:v>
                </c:pt>
                <c:pt idx="603">
                  <c:v>0.69181700000000002</c:v>
                </c:pt>
                <c:pt idx="604">
                  <c:v>0.63015900000000002</c:v>
                </c:pt>
                <c:pt idx="605">
                  <c:v>0.56840800000000002</c:v>
                </c:pt>
                <c:pt idx="606">
                  <c:v>0.506602</c:v>
                </c:pt>
                <c:pt idx="607">
                  <c:v>0.44358700000000001</c:v>
                </c:pt>
                <c:pt idx="608">
                  <c:v>0.37941399999999997</c:v>
                </c:pt>
                <c:pt idx="609">
                  <c:v>0.31589200000000001</c:v>
                </c:pt>
                <c:pt idx="610">
                  <c:v>0.25233100000000003</c:v>
                </c:pt>
                <c:pt idx="611">
                  <c:v>0.18923899999999999</c:v>
                </c:pt>
                <c:pt idx="612">
                  <c:v>0.125971</c:v>
                </c:pt>
                <c:pt idx="613">
                  <c:v>6.3122999999999999E-2</c:v>
                </c:pt>
                <c:pt idx="614">
                  <c:v>0</c:v>
                </c:pt>
                <c:pt idx="615">
                  <c:v>1.4118029999999999</c:v>
                </c:pt>
                <c:pt idx="616">
                  <c:v>1.167942</c:v>
                </c:pt>
                <c:pt idx="617">
                  <c:v>1.1084099999999999</c:v>
                </c:pt>
                <c:pt idx="618">
                  <c:v>1.0489470000000001</c:v>
                </c:pt>
                <c:pt idx="619">
                  <c:v>0.98926099999999995</c:v>
                </c:pt>
                <c:pt idx="620">
                  <c:v>0.92945299999999997</c:v>
                </c:pt>
                <c:pt idx="621">
                  <c:v>0.86944200000000005</c:v>
                </c:pt>
                <c:pt idx="622">
                  <c:v>0.80927300000000002</c:v>
                </c:pt>
                <c:pt idx="623">
                  <c:v>0.74883</c:v>
                </c:pt>
                <c:pt idx="624">
                  <c:v>0.68815000000000004</c:v>
                </c:pt>
                <c:pt idx="625">
                  <c:v>0.62728200000000001</c:v>
                </c:pt>
                <c:pt idx="626">
                  <c:v>0.56628100000000003</c:v>
                </c:pt>
                <c:pt idx="627">
                  <c:v>0.50396600000000003</c:v>
                </c:pt>
                <c:pt idx="628">
                  <c:v>0.44040099999999999</c:v>
                </c:pt>
                <c:pt idx="629">
                  <c:v>0.377388</c:v>
                </c:pt>
                <c:pt idx="630">
                  <c:v>0.31425199999999998</c:v>
                </c:pt>
                <c:pt idx="631">
                  <c:v>0.25149300000000002</c:v>
                </c:pt>
                <c:pt idx="632">
                  <c:v>0.188475</c:v>
                </c:pt>
                <c:pt idx="633">
                  <c:v>0.12579000000000001</c:v>
                </c:pt>
                <c:pt idx="634">
                  <c:v>6.2728999999999993E-2</c:v>
                </c:pt>
                <c:pt idx="635">
                  <c:v>0</c:v>
                </c:pt>
                <c:pt idx="636">
                  <c:v>1.4118029999999999</c:v>
                </c:pt>
                <c:pt idx="637">
                  <c:v>1.214653</c:v>
                </c:pt>
                <c:pt idx="638">
                  <c:v>1.1567320000000001</c:v>
                </c:pt>
                <c:pt idx="639">
                  <c:v>1.0987929999999999</c:v>
                </c:pt>
                <c:pt idx="640">
                  <c:v>1.0405709999999999</c:v>
                </c:pt>
                <c:pt idx="641">
                  <c:v>0.98213799999999996</c:v>
                </c:pt>
                <c:pt idx="642">
                  <c:v>0.92343799999999998</c:v>
                </c:pt>
                <c:pt idx="643">
                  <c:v>0.86448599999999998</c:v>
                </c:pt>
                <c:pt idx="644">
                  <c:v>0.80519200000000002</c:v>
                </c:pt>
                <c:pt idx="645">
                  <c:v>0.74556699999999998</c:v>
                </c:pt>
                <c:pt idx="646">
                  <c:v>0.68568099999999998</c:v>
                </c:pt>
                <c:pt idx="647">
                  <c:v>0.62556599999999996</c:v>
                </c:pt>
                <c:pt idx="648">
                  <c:v>0.56405700000000003</c:v>
                </c:pt>
                <c:pt idx="649">
                  <c:v>0.50118700000000005</c:v>
                </c:pt>
                <c:pt idx="650">
                  <c:v>0.43879200000000002</c:v>
                </c:pt>
                <c:pt idx="651">
                  <c:v>0.37617</c:v>
                </c:pt>
                <c:pt idx="652">
                  <c:v>0.31385099999999999</c:v>
                </c:pt>
                <c:pt idx="653">
                  <c:v>0.25117099999999998</c:v>
                </c:pt>
                <c:pt idx="654">
                  <c:v>0.188753</c:v>
                </c:pt>
                <c:pt idx="655">
                  <c:v>0.125858</c:v>
                </c:pt>
                <c:pt idx="656">
                  <c:v>6.3225000000000003E-2</c:v>
                </c:pt>
                <c:pt idx="657">
                  <c:v>0</c:v>
                </c:pt>
                <c:pt idx="658">
                  <c:v>1.4118029999999999</c:v>
                </c:pt>
                <c:pt idx="659">
                  <c:v>1.2038679999999999</c:v>
                </c:pt>
                <c:pt idx="660">
                  <c:v>1.1474599999999999</c:v>
                </c:pt>
                <c:pt idx="661">
                  <c:v>1.090722</c:v>
                </c:pt>
                <c:pt idx="662">
                  <c:v>1.033682</c:v>
                </c:pt>
                <c:pt idx="663">
                  <c:v>0.97631999999999997</c:v>
                </c:pt>
                <c:pt idx="664">
                  <c:v>0.91861300000000001</c:v>
                </c:pt>
                <c:pt idx="665">
                  <c:v>0.86050599999999999</c:v>
                </c:pt>
                <c:pt idx="666">
                  <c:v>0.80197099999999999</c:v>
                </c:pt>
                <c:pt idx="667">
                  <c:v>0.74311400000000005</c:v>
                </c:pt>
                <c:pt idx="668">
                  <c:v>0.68392699999999995</c:v>
                </c:pt>
                <c:pt idx="669">
                  <c:v>0.62327999999999995</c:v>
                </c:pt>
                <c:pt idx="670">
                  <c:v>0.56116200000000005</c:v>
                </c:pt>
                <c:pt idx="671">
                  <c:v>0.49944699999999997</c:v>
                </c:pt>
                <c:pt idx="672">
                  <c:v>0.43739899999999998</c:v>
                </c:pt>
                <c:pt idx="673">
                  <c:v>0.375587</c:v>
                </c:pt>
                <c:pt idx="674">
                  <c:v>0.31330799999999998</c:v>
                </c:pt>
                <c:pt idx="675">
                  <c:v>0.25122800000000001</c:v>
                </c:pt>
                <c:pt idx="676">
                  <c:v>0.18856600000000001</c:v>
                </c:pt>
                <c:pt idx="677">
                  <c:v>0.12610499999999999</c:v>
                </c:pt>
                <c:pt idx="678">
                  <c:v>6.2923000000000007E-2</c:v>
                </c:pt>
                <c:pt idx="679">
                  <c:v>0</c:v>
                </c:pt>
                <c:pt idx="680">
                  <c:v>1.4118029999999999</c:v>
                </c:pt>
                <c:pt idx="681">
                  <c:v>1.2499169999999999</c:v>
                </c:pt>
                <c:pt idx="682">
                  <c:v>1.195133</c:v>
                </c:pt>
                <c:pt idx="683">
                  <c:v>1.1399410000000001</c:v>
                </c:pt>
                <c:pt idx="684">
                  <c:v>1.0843910000000001</c:v>
                </c:pt>
                <c:pt idx="685">
                  <c:v>1.028437</c:v>
                </c:pt>
                <c:pt idx="686">
                  <c:v>0.972078</c:v>
                </c:pt>
                <c:pt idx="687">
                  <c:v>0.91523200000000005</c:v>
                </c:pt>
                <c:pt idx="688">
                  <c:v>0.85789499999999996</c:v>
                </c:pt>
                <c:pt idx="689">
                  <c:v>0.80014399999999997</c:v>
                </c:pt>
                <c:pt idx="690">
                  <c:v>0.74199700000000002</c:v>
                </c:pt>
                <c:pt idx="691">
                  <c:v>0.68229499999999998</c:v>
                </c:pt>
                <c:pt idx="692">
                  <c:v>0.62104800000000004</c:v>
                </c:pt>
                <c:pt idx="693">
                  <c:v>0.56010000000000004</c:v>
                </c:pt>
                <c:pt idx="694">
                  <c:v>0.49874299999999999</c:v>
                </c:pt>
                <c:pt idx="695">
                  <c:v>0.43752400000000002</c:v>
                </c:pt>
                <c:pt idx="696">
                  <c:v>0.37576199999999998</c:v>
                </c:pt>
                <c:pt idx="697">
                  <c:v>0.31410500000000002</c:v>
                </c:pt>
                <c:pt idx="698">
                  <c:v>0.25178899999999999</c:v>
                </c:pt>
                <c:pt idx="699">
                  <c:v>0.189584</c:v>
                </c:pt>
                <c:pt idx="700">
                  <c:v>0.126579</c:v>
                </c:pt>
                <c:pt idx="701">
                  <c:v>6.3759999999999997E-2</c:v>
                </c:pt>
                <c:pt idx="702">
                  <c:v>0</c:v>
                </c:pt>
                <c:pt idx="703">
                  <c:v>1.4118029999999999</c:v>
                </c:pt>
                <c:pt idx="704">
                  <c:v>1.2948599999999999</c:v>
                </c:pt>
                <c:pt idx="705">
                  <c:v>1.241711</c:v>
                </c:pt>
                <c:pt idx="706">
                  <c:v>1.1880790000000001</c:v>
                </c:pt>
                <c:pt idx="707">
                  <c:v>1.1340399999999999</c:v>
                </c:pt>
                <c:pt idx="708">
                  <c:v>1.079515</c:v>
                </c:pt>
                <c:pt idx="709">
                  <c:v>1.024532</c:v>
                </c:pt>
                <c:pt idx="710">
                  <c:v>0.96897900000000003</c:v>
                </c:pt>
                <c:pt idx="711">
                  <c:v>0.91287600000000002</c:v>
                </c:pt>
                <c:pt idx="712">
                  <c:v>0.85626999999999998</c:v>
                </c:pt>
                <c:pt idx="713">
                  <c:v>0.799207</c:v>
                </c:pt>
                <c:pt idx="714">
                  <c:v>0.74050000000000005</c:v>
                </c:pt>
                <c:pt idx="715">
                  <c:v>0.68017899999999998</c:v>
                </c:pt>
                <c:pt idx="716">
                  <c:v>0.62005500000000002</c:v>
                </c:pt>
                <c:pt idx="717">
                  <c:v>0.55944899999999997</c:v>
                </c:pt>
                <c:pt idx="718">
                  <c:v>0.49888399999999999</c:v>
                </c:pt>
                <c:pt idx="719">
                  <c:v>0.43770500000000001</c:v>
                </c:pt>
                <c:pt idx="720">
                  <c:v>0.37653599999999998</c:v>
                </c:pt>
                <c:pt idx="721">
                  <c:v>0.314635</c:v>
                </c:pt>
                <c:pt idx="722">
                  <c:v>0.25275399999999998</c:v>
                </c:pt>
                <c:pt idx="723">
                  <c:v>0.189995</c:v>
                </c:pt>
                <c:pt idx="724">
                  <c:v>0.12733700000000001</c:v>
                </c:pt>
                <c:pt idx="725">
                  <c:v>6.3629000000000005E-2</c:v>
                </c:pt>
                <c:pt idx="726">
                  <c:v>0</c:v>
                </c:pt>
                <c:pt idx="727">
                  <c:v>1.4118029999999999</c:v>
                </c:pt>
                <c:pt idx="728">
                  <c:v>1.2872779999999999</c:v>
                </c:pt>
                <c:pt idx="729">
                  <c:v>1.235276</c:v>
                </c:pt>
                <c:pt idx="730">
                  <c:v>1.1828019999999999</c:v>
                </c:pt>
                <c:pt idx="731">
                  <c:v>1.1297839999999999</c:v>
                </c:pt>
                <c:pt idx="732">
                  <c:v>1.0762389999999999</c:v>
                </c:pt>
                <c:pt idx="733">
                  <c:v>1.02206</c:v>
                </c:pt>
                <c:pt idx="734">
                  <c:v>0.96725899999999998</c:v>
                </c:pt>
                <c:pt idx="735">
                  <c:v>0.911887</c:v>
                </c:pt>
                <c:pt idx="736">
                  <c:v>0.85597800000000002</c:v>
                </c:pt>
                <c:pt idx="737">
                  <c:v>0.79836099999999999</c:v>
                </c:pt>
                <c:pt idx="738">
                  <c:v>0.73904599999999998</c:v>
                </c:pt>
                <c:pt idx="739">
                  <c:v>0.67984500000000003</c:v>
                </c:pt>
                <c:pt idx="740">
                  <c:v>0.62007199999999996</c:v>
                </c:pt>
                <c:pt idx="741">
                  <c:v>0.56026100000000001</c:v>
                </c:pt>
                <c:pt idx="742">
                  <c:v>0.49974600000000002</c:v>
                </c:pt>
                <c:pt idx="743">
                  <c:v>0.43916500000000003</c:v>
                </c:pt>
                <c:pt idx="744">
                  <c:v>0.37776100000000001</c:v>
                </c:pt>
                <c:pt idx="745">
                  <c:v>0.31630399999999997</c:v>
                </c:pt>
                <c:pt idx="746">
                  <c:v>0.25387599999999999</c:v>
                </c:pt>
                <c:pt idx="747">
                  <c:v>0.19147600000000001</c:v>
                </c:pt>
                <c:pt idx="748">
                  <c:v>0.12792999999999999</c:v>
                </c:pt>
                <c:pt idx="749">
                  <c:v>6.4402000000000001E-2</c:v>
                </c:pt>
                <c:pt idx="750">
                  <c:v>0</c:v>
                </c:pt>
                <c:pt idx="751">
                  <c:v>1.4118029999999999</c:v>
                </c:pt>
                <c:pt idx="752">
                  <c:v>1.3318300000000001</c:v>
                </c:pt>
                <c:pt idx="753">
                  <c:v>1.281509</c:v>
                </c:pt>
                <c:pt idx="754">
                  <c:v>1.2306429999999999</c:v>
                </c:pt>
                <c:pt idx="755">
                  <c:v>1.179189</c:v>
                </c:pt>
                <c:pt idx="756">
                  <c:v>1.1271310000000001</c:v>
                </c:pt>
                <c:pt idx="757">
                  <c:v>1.0743910000000001</c:v>
                </c:pt>
                <c:pt idx="758">
                  <c:v>1.020948</c:v>
                </c:pt>
                <c:pt idx="759">
                  <c:v>0.96687800000000002</c:v>
                </c:pt>
                <c:pt idx="760">
                  <c:v>0.91218699999999997</c:v>
                </c:pt>
                <c:pt idx="761">
                  <c:v>0.85573699999999997</c:v>
                </c:pt>
                <c:pt idx="762">
                  <c:v>0.79750100000000002</c:v>
                </c:pt>
                <c:pt idx="763">
                  <c:v>0.73930499999999999</c:v>
                </c:pt>
                <c:pt idx="764">
                  <c:v>0.68044099999999996</c:v>
                </c:pt>
                <c:pt idx="765">
                  <c:v>0.62146800000000002</c:v>
                </c:pt>
                <c:pt idx="766">
                  <c:v>0.56169500000000006</c:v>
                </c:pt>
                <c:pt idx="767">
                  <c:v>0.50178800000000001</c:v>
                </c:pt>
                <c:pt idx="768">
                  <c:v>0.44096099999999999</c:v>
                </c:pt>
                <c:pt idx="769">
                  <c:v>0.38001499999999999</c:v>
                </c:pt>
                <c:pt idx="770">
                  <c:v>0.31799899999999998</c:v>
                </c:pt>
                <c:pt idx="771">
                  <c:v>0.25594600000000001</c:v>
                </c:pt>
                <c:pt idx="772">
                  <c:v>0.19264500000000001</c:v>
                </c:pt>
                <c:pt idx="773">
                  <c:v>0.12929599999999999</c:v>
                </c:pt>
                <c:pt idx="774">
                  <c:v>6.4946000000000004E-2</c:v>
                </c:pt>
                <c:pt idx="775">
                  <c:v>0</c:v>
                </c:pt>
                <c:pt idx="776">
                  <c:v>1.4118029999999999</c:v>
                </c:pt>
                <c:pt idx="777">
                  <c:v>1.3267739999999999</c:v>
                </c:pt>
                <c:pt idx="778">
                  <c:v>1.277558</c:v>
                </c:pt>
                <c:pt idx="779">
                  <c:v>1.227706</c:v>
                </c:pt>
                <c:pt idx="780">
                  <c:v>1.1771830000000001</c:v>
                </c:pt>
                <c:pt idx="781">
                  <c:v>1.125926</c:v>
                </c:pt>
                <c:pt idx="782">
                  <c:v>1.0738970000000001</c:v>
                </c:pt>
                <c:pt idx="783">
                  <c:v>1.021182</c:v>
                </c:pt>
                <c:pt idx="784">
                  <c:v>0.96777000000000002</c:v>
                </c:pt>
                <c:pt idx="785">
                  <c:v>0.91254599999999997</c:v>
                </c:pt>
                <c:pt idx="786">
                  <c:v>0.85546100000000003</c:v>
                </c:pt>
                <c:pt idx="787">
                  <c:v>0.79833699999999996</c:v>
                </c:pt>
                <c:pt idx="788">
                  <c:v>0.74045700000000003</c:v>
                </c:pt>
                <c:pt idx="789">
                  <c:v>0.682392</c:v>
                </c:pt>
                <c:pt idx="790">
                  <c:v>0.62343899999999997</c:v>
                </c:pt>
                <c:pt idx="791">
                  <c:v>0.56427799999999995</c:v>
                </c:pt>
                <c:pt idx="792">
                  <c:v>0.50410999999999995</c:v>
                </c:pt>
                <c:pt idx="793">
                  <c:v>0.443749</c:v>
                </c:pt>
                <c:pt idx="794">
                  <c:v>0.38222699999999998</c:v>
                </c:pt>
                <c:pt idx="795">
                  <c:v>0.32059799999999999</c:v>
                </c:pt>
                <c:pt idx="796">
                  <c:v>0.25762600000000002</c:v>
                </c:pt>
                <c:pt idx="797">
                  <c:v>0.19453599999999999</c:v>
                </c:pt>
                <c:pt idx="798">
                  <c:v>0.13034999999999999</c:v>
                </c:pt>
                <c:pt idx="799">
                  <c:v>6.5507999999999997E-2</c:v>
                </c:pt>
                <c:pt idx="800">
                  <c:v>0</c:v>
                </c:pt>
                <c:pt idx="801">
                  <c:v>1.4118029999999999</c:v>
                </c:pt>
                <c:pt idx="802">
                  <c:v>1.371103</c:v>
                </c:pt>
                <c:pt idx="803">
                  <c:v>1.3236129999999999</c:v>
                </c:pt>
                <c:pt idx="804">
                  <c:v>1.27542</c:v>
                </c:pt>
                <c:pt idx="805">
                  <c:v>1.2265140000000001</c:v>
                </c:pt>
                <c:pt idx="806">
                  <c:v>1.176804</c:v>
                </c:pt>
                <c:pt idx="807">
                  <c:v>1.1262760000000001</c:v>
                </c:pt>
                <c:pt idx="808">
                  <c:v>1.0749839999999999</c:v>
                </c:pt>
                <c:pt idx="809">
                  <c:v>1.0229429999999999</c:v>
                </c:pt>
                <c:pt idx="810">
                  <c:v>0.96902100000000002</c:v>
                </c:pt>
                <c:pt idx="811">
                  <c:v>0.91318999999999995</c:v>
                </c:pt>
                <c:pt idx="812">
                  <c:v>0.85721800000000004</c:v>
                </c:pt>
                <c:pt idx="813">
                  <c:v>0.80042400000000002</c:v>
                </c:pt>
                <c:pt idx="814">
                  <c:v>0.74334900000000004</c:v>
                </c:pt>
                <c:pt idx="815">
                  <c:v>0.68532099999999996</c:v>
                </c:pt>
                <c:pt idx="816">
                  <c:v>0.62699000000000005</c:v>
                </c:pt>
                <c:pt idx="817">
                  <c:v>0.56758399999999998</c:v>
                </c:pt>
                <c:pt idx="818">
                  <c:v>0.50789300000000004</c:v>
                </c:pt>
                <c:pt idx="819">
                  <c:v>0.44697100000000001</c:v>
                </c:pt>
                <c:pt idx="820">
                  <c:v>0.38585000000000003</c:v>
                </c:pt>
                <c:pt idx="821">
                  <c:v>0.32331100000000002</c:v>
                </c:pt>
                <c:pt idx="822">
                  <c:v>0.26056400000000002</c:v>
                </c:pt>
                <c:pt idx="823">
                  <c:v>0.19664699999999999</c:v>
                </c:pt>
                <c:pt idx="824">
                  <c:v>0.13197500000000001</c:v>
                </c:pt>
                <c:pt idx="825">
                  <c:v>6.6530000000000006E-2</c:v>
                </c:pt>
                <c:pt idx="826">
                  <c:v>0</c:v>
                </c:pt>
                <c:pt idx="827">
                  <c:v>1.4118029999999999</c:v>
                </c:pt>
                <c:pt idx="828">
                  <c:v>1.368743</c:v>
                </c:pt>
                <c:pt idx="829">
                  <c:v>1.322225</c:v>
                </c:pt>
                <c:pt idx="830">
                  <c:v>1.2749680000000001</c:v>
                </c:pt>
                <c:pt idx="831">
                  <c:v>1.2268289999999999</c:v>
                </c:pt>
                <c:pt idx="832">
                  <c:v>1.1778409999999999</c:v>
                </c:pt>
                <c:pt idx="833">
                  <c:v>1.128004</c:v>
                </c:pt>
                <c:pt idx="834">
                  <c:v>1.07738</c:v>
                </c:pt>
                <c:pt idx="835">
                  <c:v>1.024802</c:v>
                </c:pt>
                <c:pt idx="836">
                  <c:v>0.97028000000000003</c:v>
                </c:pt>
                <c:pt idx="837">
                  <c:v>0.91550900000000002</c:v>
                </c:pt>
                <c:pt idx="838">
                  <c:v>0.85986300000000004</c:v>
                </c:pt>
                <c:pt idx="839">
                  <c:v>0.80383199999999999</c:v>
                </c:pt>
                <c:pt idx="840">
                  <c:v>0.74679399999999996</c:v>
                </c:pt>
                <c:pt idx="841">
                  <c:v>0.68935100000000005</c:v>
                </c:pt>
                <c:pt idx="842">
                  <c:v>0.63077799999999995</c:v>
                </c:pt>
                <c:pt idx="843">
                  <c:v>0.57181800000000005</c:v>
                </c:pt>
                <c:pt idx="844">
                  <c:v>0.51156900000000005</c:v>
                </c:pt>
                <c:pt idx="845">
                  <c:v>0.45102199999999998</c:v>
                </c:pt>
                <c:pt idx="846">
                  <c:v>0.38899400000000001</c:v>
                </c:pt>
                <c:pt idx="847">
                  <c:v>0.32666000000000001</c:v>
                </c:pt>
                <c:pt idx="848">
                  <c:v>0.26308999999999999</c:v>
                </c:pt>
                <c:pt idx="849">
                  <c:v>0.198661</c:v>
                </c:pt>
                <c:pt idx="850">
                  <c:v>0.13339699999999999</c:v>
                </c:pt>
                <c:pt idx="851">
                  <c:v>6.6949999999999996E-2</c:v>
                </c:pt>
                <c:pt idx="852">
                  <c:v>0</c:v>
                </c:pt>
                <c:pt idx="853">
                  <c:v>0.120778</c:v>
                </c:pt>
                <c:pt idx="854">
                  <c:v>0.18993599999999999</c:v>
                </c:pt>
                <c:pt idx="855">
                  <c:v>0.258573</c:v>
                </c:pt>
                <c:pt idx="856">
                  <c:v>0.32592900000000002</c:v>
                </c:pt>
                <c:pt idx="857">
                  <c:v>0.39243499999999998</c:v>
                </c:pt>
                <c:pt idx="858">
                  <c:v>0.45800099999999999</c:v>
                </c:pt>
                <c:pt idx="859">
                  <c:v>0.52229300000000001</c:v>
                </c:pt>
                <c:pt idx="860">
                  <c:v>0.58623499999999995</c:v>
                </c:pt>
                <c:pt idx="861">
                  <c:v>0.64863499999999996</c:v>
                </c:pt>
                <c:pt idx="862">
                  <c:v>0.71070500000000003</c:v>
                </c:pt>
                <c:pt idx="863">
                  <c:v>0.771424</c:v>
                </c:pt>
                <c:pt idx="864">
                  <c:v>0.83172900000000005</c:v>
                </c:pt>
                <c:pt idx="865">
                  <c:v>0.89084300000000005</c:v>
                </c:pt>
                <c:pt idx="866">
                  <c:v>0.94952899999999996</c:v>
                </c:pt>
                <c:pt idx="867">
                  <c:v>1.007145</c:v>
                </c:pt>
                <c:pt idx="868">
                  <c:v>1.0643609999999999</c:v>
                </c:pt>
                <c:pt idx="869">
                  <c:v>1.120636</c:v>
                </c:pt>
                <c:pt idx="870">
                  <c:v>1.176661</c:v>
                </c:pt>
                <c:pt idx="871">
                  <c:v>1.230599</c:v>
                </c:pt>
                <c:pt idx="872">
                  <c:v>1.282505</c:v>
                </c:pt>
                <c:pt idx="873">
                  <c:v>1.333548</c:v>
                </c:pt>
                <c:pt idx="874">
                  <c:v>1.383715</c:v>
                </c:pt>
                <c:pt idx="875">
                  <c:v>1.4329499999999999</c:v>
                </c:pt>
                <c:pt idx="876">
                  <c:v>1.4812719999999999</c:v>
                </c:pt>
                <c:pt idx="877">
                  <c:v>1.528778</c:v>
                </c:pt>
                <c:pt idx="878">
                  <c:v>0.18116599999999999</c:v>
                </c:pt>
                <c:pt idx="879">
                  <c:v>0.25142900000000001</c:v>
                </c:pt>
                <c:pt idx="880">
                  <c:v>0.32115899999999997</c:v>
                </c:pt>
                <c:pt idx="881">
                  <c:v>0.389571</c:v>
                </c:pt>
                <c:pt idx="882">
                  <c:v>0.45711299999999999</c:v>
                </c:pt>
                <c:pt idx="883">
                  <c:v>0.52368800000000004</c:v>
                </c:pt>
                <c:pt idx="884">
                  <c:v>0.58895699999999995</c:v>
                </c:pt>
                <c:pt idx="885">
                  <c:v>0.65386699999999998</c:v>
                </c:pt>
                <c:pt idx="886">
                  <c:v>0.717194</c:v>
                </c:pt>
                <c:pt idx="887">
                  <c:v>0.78018200000000004</c:v>
                </c:pt>
                <c:pt idx="888">
                  <c:v>0.84178500000000001</c:v>
                </c:pt>
                <c:pt idx="889">
                  <c:v>0.90296200000000004</c:v>
                </c:pt>
                <c:pt idx="890">
                  <c:v>0.96291599999999999</c:v>
                </c:pt>
                <c:pt idx="891">
                  <c:v>1.022432</c:v>
                </c:pt>
                <c:pt idx="892">
                  <c:v>1.080848</c:v>
                </c:pt>
                <c:pt idx="893">
                  <c:v>1.1388529999999999</c:v>
                </c:pt>
                <c:pt idx="894">
                  <c:v>1.1958899999999999</c:v>
                </c:pt>
                <c:pt idx="895">
                  <c:v>1.2526679999999999</c:v>
                </c:pt>
                <c:pt idx="896">
                  <c:v>1.3073030000000001</c:v>
                </c:pt>
                <c:pt idx="897">
                  <c:v>1.35985</c:v>
                </c:pt>
                <c:pt idx="898">
                  <c:v>1.4115089999999999</c:v>
                </c:pt>
                <c:pt idx="899">
                  <c:v>1.4622649999999999</c:v>
                </c:pt>
                <c:pt idx="900">
                  <c:v>1.5120610000000001</c:v>
                </c:pt>
                <c:pt idx="901">
                  <c:v>1.5609170000000001</c:v>
                </c:pt>
                <c:pt idx="902">
                  <c:v>0.24155499999999999</c:v>
                </c:pt>
                <c:pt idx="903">
                  <c:v>0.31292199999999998</c:v>
                </c:pt>
                <c:pt idx="904">
                  <c:v>0.383745</c:v>
                </c:pt>
                <c:pt idx="905">
                  <c:v>0.45321400000000001</c:v>
                </c:pt>
                <c:pt idx="906">
                  <c:v>0.521791</c:v>
                </c:pt>
                <c:pt idx="907">
                  <c:v>0.58937600000000001</c:v>
                </c:pt>
                <c:pt idx="908">
                  <c:v>0.65562200000000004</c:v>
                </c:pt>
                <c:pt idx="909">
                  <c:v>0.72149799999999997</c:v>
                </c:pt>
                <c:pt idx="910">
                  <c:v>0.78575300000000003</c:v>
                </c:pt>
                <c:pt idx="911">
                  <c:v>0.84965999999999997</c:v>
                </c:pt>
                <c:pt idx="912">
                  <c:v>0.91214499999999998</c:v>
                </c:pt>
                <c:pt idx="913">
                  <c:v>0.97419500000000003</c:v>
                </c:pt>
                <c:pt idx="914">
                  <c:v>1.0349900000000001</c:v>
                </c:pt>
                <c:pt idx="915">
                  <c:v>1.0953349999999999</c:v>
                </c:pt>
                <c:pt idx="916">
                  <c:v>1.1545510000000001</c:v>
                </c:pt>
                <c:pt idx="917">
                  <c:v>1.2133449999999999</c:v>
                </c:pt>
                <c:pt idx="918">
                  <c:v>1.2711440000000001</c:v>
                </c:pt>
                <c:pt idx="919">
                  <c:v>1.328676</c:v>
                </c:pt>
                <c:pt idx="920">
                  <c:v>1.384007</c:v>
                </c:pt>
                <c:pt idx="921">
                  <c:v>1.4371959999999999</c:v>
                </c:pt>
                <c:pt idx="922">
                  <c:v>1.4894700000000001</c:v>
                </c:pt>
                <c:pt idx="923">
                  <c:v>1.540815</c:v>
                </c:pt>
                <c:pt idx="924">
                  <c:v>1.591172</c:v>
                </c:pt>
                <c:pt idx="925">
                  <c:v>0.30194399999999999</c:v>
                </c:pt>
                <c:pt idx="926">
                  <c:v>0.374415</c:v>
                </c:pt>
                <c:pt idx="927">
                  <c:v>0.44633099999999998</c:v>
                </c:pt>
                <c:pt idx="928">
                  <c:v>0.51685599999999998</c:v>
                </c:pt>
                <c:pt idx="929">
                  <c:v>0.58646900000000002</c:v>
                </c:pt>
                <c:pt idx="930">
                  <c:v>0.65506399999999998</c:v>
                </c:pt>
                <c:pt idx="931">
                  <c:v>0.72228599999999998</c:v>
                </c:pt>
                <c:pt idx="932">
                  <c:v>0.78913</c:v>
                </c:pt>
                <c:pt idx="933">
                  <c:v>0.85431100000000004</c:v>
                </c:pt>
                <c:pt idx="934">
                  <c:v>0.91913699999999998</c:v>
                </c:pt>
                <c:pt idx="935">
                  <c:v>0.98250599999999999</c:v>
                </c:pt>
                <c:pt idx="936">
                  <c:v>1.045428</c:v>
                </c:pt>
                <c:pt idx="937">
                  <c:v>1.107064</c:v>
                </c:pt>
                <c:pt idx="938">
                  <c:v>1.1682380000000001</c:v>
                </c:pt>
                <c:pt idx="939">
                  <c:v>1.228254</c:v>
                </c:pt>
                <c:pt idx="940">
                  <c:v>1.2878369999999999</c:v>
                </c:pt>
                <c:pt idx="941">
                  <c:v>1.346398</c:v>
                </c:pt>
                <c:pt idx="942">
                  <c:v>1.4046829999999999</c:v>
                </c:pt>
                <c:pt idx="943">
                  <c:v>1.4607110000000001</c:v>
                </c:pt>
                <c:pt idx="944">
                  <c:v>1.5145409999999999</c:v>
                </c:pt>
                <c:pt idx="945">
                  <c:v>1.5674319999999999</c:v>
                </c:pt>
                <c:pt idx="946">
                  <c:v>1.6193660000000001</c:v>
                </c:pt>
                <c:pt idx="947">
                  <c:v>1.6702840000000001</c:v>
                </c:pt>
                <c:pt idx="948">
                  <c:v>0.36233300000000002</c:v>
                </c:pt>
                <c:pt idx="949">
                  <c:v>0.43590899999999999</c:v>
                </c:pt>
                <c:pt idx="950">
                  <c:v>0.50891699999999995</c:v>
                </c:pt>
                <c:pt idx="951">
                  <c:v>0.58049799999999996</c:v>
                </c:pt>
                <c:pt idx="952">
                  <c:v>0.65114700000000003</c:v>
                </c:pt>
                <c:pt idx="953">
                  <c:v>0.72075100000000003</c:v>
                </c:pt>
                <c:pt idx="954">
                  <c:v>0.78895000000000004</c:v>
                </c:pt>
                <c:pt idx="955">
                  <c:v>0.85676200000000002</c:v>
                </c:pt>
                <c:pt idx="956">
                  <c:v>0.92286999999999997</c:v>
                </c:pt>
                <c:pt idx="957">
                  <c:v>0.98861500000000002</c:v>
                </c:pt>
                <c:pt idx="958">
                  <c:v>1.0528660000000001</c:v>
                </c:pt>
                <c:pt idx="959">
                  <c:v>1.11666</c:v>
                </c:pt>
                <c:pt idx="960">
                  <c:v>1.1791370000000001</c:v>
                </c:pt>
                <c:pt idx="961">
                  <c:v>1.241141</c:v>
                </c:pt>
                <c:pt idx="962">
                  <c:v>1.301957</c:v>
                </c:pt>
                <c:pt idx="963">
                  <c:v>1.3623289999999999</c:v>
                </c:pt>
                <c:pt idx="964">
                  <c:v>1.4216530000000001</c:v>
                </c:pt>
                <c:pt idx="965">
                  <c:v>1.4806900000000001</c:v>
                </c:pt>
                <c:pt idx="966">
                  <c:v>1.5374140000000001</c:v>
                </c:pt>
                <c:pt idx="967">
                  <c:v>1.5918859999999999</c:v>
                </c:pt>
                <c:pt idx="968">
                  <c:v>1.6453930000000001</c:v>
                </c:pt>
                <c:pt idx="969">
                  <c:v>1.697916</c:v>
                </c:pt>
                <c:pt idx="970">
                  <c:v>0.42272199999999999</c:v>
                </c:pt>
                <c:pt idx="971">
                  <c:v>0.49740200000000001</c:v>
                </c:pt>
                <c:pt idx="972">
                  <c:v>0.57150299999999998</c:v>
                </c:pt>
                <c:pt idx="973">
                  <c:v>0.64414099999999996</c:v>
                </c:pt>
                <c:pt idx="974">
                  <c:v>0.71582500000000004</c:v>
                </c:pt>
                <c:pt idx="975">
                  <c:v>0.786439</c:v>
                </c:pt>
                <c:pt idx="976">
                  <c:v>0.85561399999999999</c:v>
                </c:pt>
                <c:pt idx="977">
                  <c:v>0.92439400000000005</c:v>
                </c:pt>
                <c:pt idx="978">
                  <c:v>0.991429</c:v>
                </c:pt>
                <c:pt idx="979">
                  <c:v>1.058092</c:v>
                </c:pt>
                <c:pt idx="980">
                  <c:v>1.123227</c:v>
                </c:pt>
                <c:pt idx="981">
                  <c:v>1.1878930000000001</c:v>
                </c:pt>
                <c:pt idx="982">
                  <c:v>1.2512110000000001</c:v>
                </c:pt>
                <c:pt idx="983">
                  <c:v>1.314044</c:v>
                </c:pt>
                <c:pt idx="984">
                  <c:v>1.3756600000000001</c:v>
                </c:pt>
                <c:pt idx="985">
                  <c:v>1.4368209999999999</c:v>
                </c:pt>
                <c:pt idx="986">
                  <c:v>1.496907</c:v>
                </c:pt>
                <c:pt idx="987">
                  <c:v>1.5566979999999999</c:v>
                </c:pt>
                <c:pt idx="988">
                  <c:v>1.6141179999999999</c:v>
                </c:pt>
                <c:pt idx="989">
                  <c:v>1.669232</c:v>
                </c:pt>
                <c:pt idx="990">
                  <c:v>1.7233540000000001</c:v>
                </c:pt>
                <c:pt idx="991">
                  <c:v>0.48310999999999998</c:v>
                </c:pt>
                <c:pt idx="992">
                  <c:v>0.55889500000000003</c:v>
                </c:pt>
                <c:pt idx="993">
                  <c:v>0.63408900000000001</c:v>
                </c:pt>
                <c:pt idx="994">
                  <c:v>0.70778300000000005</c:v>
                </c:pt>
                <c:pt idx="995">
                  <c:v>0.78050299999999995</c:v>
                </c:pt>
                <c:pt idx="996">
                  <c:v>0.85212699999999997</c:v>
                </c:pt>
                <c:pt idx="997">
                  <c:v>0.92227800000000004</c:v>
                </c:pt>
                <c:pt idx="998">
                  <c:v>0.99202500000000005</c:v>
                </c:pt>
                <c:pt idx="999">
                  <c:v>1.059987</c:v>
                </c:pt>
                <c:pt idx="1000">
                  <c:v>1.12757</c:v>
                </c:pt>
                <c:pt idx="1001">
                  <c:v>1.193587</c:v>
                </c:pt>
                <c:pt idx="1002">
                  <c:v>1.259126</c:v>
                </c:pt>
                <c:pt idx="1003">
                  <c:v>1.323285</c:v>
                </c:pt>
                <c:pt idx="1004">
                  <c:v>1.3869469999999999</c:v>
                </c:pt>
                <c:pt idx="1005">
                  <c:v>1.4493640000000001</c:v>
                </c:pt>
                <c:pt idx="1006">
                  <c:v>1.511312</c:v>
                </c:pt>
                <c:pt idx="1007">
                  <c:v>1.5721609999999999</c:v>
                </c:pt>
                <c:pt idx="1008">
                  <c:v>1.6327050000000001</c:v>
                </c:pt>
                <c:pt idx="1009">
                  <c:v>1.690822</c:v>
                </c:pt>
                <c:pt idx="1010">
                  <c:v>1.746577</c:v>
                </c:pt>
                <c:pt idx="1011">
                  <c:v>1.801315</c:v>
                </c:pt>
                <c:pt idx="1012">
                  <c:v>0.54349899999999995</c:v>
                </c:pt>
                <c:pt idx="1013">
                  <c:v>0.62038800000000005</c:v>
                </c:pt>
                <c:pt idx="1014">
                  <c:v>0.69667599999999996</c:v>
                </c:pt>
                <c:pt idx="1015">
                  <c:v>0.77142599999999995</c:v>
                </c:pt>
                <c:pt idx="1016">
                  <c:v>0.84518099999999996</c:v>
                </c:pt>
                <c:pt idx="1017">
                  <c:v>0.91781400000000002</c:v>
                </c:pt>
                <c:pt idx="1018">
                  <c:v>0.98894199999999999</c:v>
                </c:pt>
                <c:pt idx="1019">
                  <c:v>1.0596570000000001</c:v>
                </c:pt>
                <c:pt idx="1020">
                  <c:v>1.128546</c:v>
                </c:pt>
                <c:pt idx="1021">
                  <c:v>1.197047</c:v>
                </c:pt>
                <c:pt idx="1022">
                  <c:v>1.2639480000000001</c:v>
                </c:pt>
                <c:pt idx="1023">
                  <c:v>1.3303590000000001</c:v>
                </c:pt>
                <c:pt idx="1024">
                  <c:v>1.3953580000000001</c:v>
                </c:pt>
                <c:pt idx="1025">
                  <c:v>1.4598500000000001</c:v>
                </c:pt>
                <c:pt idx="1026">
                  <c:v>1.5230669999999999</c:v>
                </c:pt>
                <c:pt idx="1027">
                  <c:v>1.585804</c:v>
                </c:pt>
                <c:pt idx="1028">
                  <c:v>1.6474150000000001</c:v>
                </c:pt>
                <c:pt idx="1029">
                  <c:v>1.708712</c:v>
                </c:pt>
                <c:pt idx="1030">
                  <c:v>1.7675259999999999</c:v>
                </c:pt>
                <c:pt idx="1031">
                  <c:v>1.823922</c:v>
                </c:pt>
                <c:pt idx="1032">
                  <c:v>0.60388799999999998</c:v>
                </c:pt>
                <c:pt idx="1033">
                  <c:v>0.68188099999999996</c:v>
                </c:pt>
                <c:pt idx="1034">
                  <c:v>0.75926199999999999</c:v>
                </c:pt>
                <c:pt idx="1035">
                  <c:v>0.83506800000000003</c:v>
                </c:pt>
                <c:pt idx="1036">
                  <c:v>0.90985899999999997</c:v>
                </c:pt>
                <c:pt idx="1037">
                  <c:v>0.98350199999999999</c:v>
                </c:pt>
                <c:pt idx="1038">
                  <c:v>1.055606</c:v>
                </c:pt>
                <c:pt idx="1039">
                  <c:v>1.127289</c:v>
                </c:pt>
                <c:pt idx="1040">
                  <c:v>1.1971050000000001</c:v>
                </c:pt>
                <c:pt idx="1041">
                  <c:v>1.2665249999999999</c:v>
                </c:pt>
                <c:pt idx="1042">
                  <c:v>1.334308</c:v>
                </c:pt>
                <c:pt idx="1043">
                  <c:v>1.4015919999999999</c:v>
                </c:pt>
                <c:pt idx="1044">
                  <c:v>1.4674320000000001</c:v>
                </c:pt>
                <c:pt idx="1045">
                  <c:v>1.5327519999999999</c:v>
                </c:pt>
                <c:pt idx="1046">
                  <c:v>1.59677</c:v>
                </c:pt>
                <c:pt idx="1047">
                  <c:v>1.660296</c:v>
                </c:pt>
                <c:pt idx="1048">
                  <c:v>1.722669</c:v>
                </c:pt>
                <c:pt idx="1049">
                  <c:v>1.7847200000000001</c:v>
                </c:pt>
                <c:pt idx="1050">
                  <c:v>1.84423</c:v>
                </c:pt>
                <c:pt idx="1051">
                  <c:v>0.66427700000000001</c:v>
                </c:pt>
                <c:pt idx="1052">
                  <c:v>0.74337399999999998</c:v>
                </c:pt>
                <c:pt idx="1053">
                  <c:v>0.82184800000000002</c:v>
                </c:pt>
                <c:pt idx="1054">
                  <c:v>0.89871000000000001</c:v>
                </c:pt>
                <c:pt idx="1055">
                  <c:v>0.97453699999999999</c:v>
                </c:pt>
                <c:pt idx="1056">
                  <c:v>1.0491900000000001</c:v>
                </c:pt>
                <c:pt idx="1057">
                  <c:v>1.1222700000000001</c:v>
                </c:pt>
                <c:pt idx="1058">
                  <c:v>1.1949209999999999</c:v>
                </c:pt>
                <c:pt idx="1059">
                  <c:v>1.265663</c:v>
                </c:pt>
                <c:pt idx="1060">
                  <c:v>1.3360019999999999</c:v>
                </c:pt>
                <c:pt idx="1061">
                  <c:v>1.4046689999999999</c:v>
                </c:pt>
                <c:pt idx="1062">
                  <c:v>1.4728250000000001</c:v>
                </c:pt>
                <c:pt idx="1063">
                  <c:v>1.539506</c:v>
                </c:pt>
                <c:pt idx="1064">
                  <c:v>1.6056550000000001</c:v>
                </c:pt>
                <c:pt idx="1065">
                  <c:v>1.6704730000000001</c:v>
                </c:pt>
                <c:pt idx="1066">
                  <c:v>1.734788</c:v>
                </c:pt>
                <c:pt idx="1067">
                  <c:v>1.7979229999999999</c:v>
                </c:pt>
                <c:pt idx="1068">
                  <c:v>1.860727</c:v>
                </c:pt>
                <c:pt idx="1069">
                  <c:v>1.920933</c:v>
                </c:pt>
                <c:pt idx="1070">
                  <c:v>0.72466600000000003</c:v>
                </c:pt>
                <c:pt idx="1071">
                  <c:v>0.80486800000000003</c:v>
                </c:pt>
                <c:pt idx="1072">
                  <c:v>0.88443400000000005</c:v>
                </c:pt>
                <c:pt idx="1073">
                  <c:v>0.96235300000000001</c:v>
                </c:pt>
                <c:pt idx="1074">
                  <c:v>1.039215</c:v>
                </c:pt>
                <c:pt idx="1075">
                  <c:v>1.114878</c:v>
                </c:pt>
                <c:pt idx="1076">
                  <c:v>1.1889339999999999</c:v>
                </c:pt>
                <c:pt idx="1077">
                  <c:v>1.2625519999999999</c:v>
                </c:pt>
                <c:pt idx="1078">
                  <c:v>1.334222</c:v>
                </c:pt>
                <c:pt idx="1079">
                  <c:v>1.4054800000000001</c:v>
                </c:pt>
                <c:pt idx="1080">
                  <c:v>1.4750289999999999</c:v>
                </c:pt>
                <c:pt idx="1081">
                  <c:v>1.544057</c:v>
                </c:pt>
                <c:pt idx="1082">
                  <c:v>1.6115790000000001</c:v>
                </c:pt>
                <c:pt idx="1083">
                  <c:v>1.678558</c:v>
                </c:pt>
                <c:pt idx="1084">
                  <c:v>1.7441759999999999</c:v>
                </c:pt>
                <c:pt idx="1085">
                  <c:v>1.80928</c:v>
                </c:pt>
                <c:pt idx="1086">
                  <c:v>1.8731770000000001</c:v>
                </c:pt>
                <c:pt idx="1087">
                  <c:v>1.936734</c:v>
                </c:pt>
                <c:pt idx="1088">
                  <c:v>0.78505400000000003</c:v>
                </c:pt>
                <c:pt idx="1089">
                  <c:v>0.86636100000000005</c:v>
                </c:pt>
                <c:pt idx="1090">
                  <c:v>0.94701999999999997</c:v>
                </c:pt>
                <c:pt idx="1091">
                  <c:v>1.025995</c:v>
                </c:pt>
                <c:pt idx="1092">
                  <c:v>1.103893</c:v>
                </c:pt>
                <c:pt idx="1093">
                  <c:v>1.1805650000000001</c:v>
                </c:pt>
                <c:pt idx="1094">
                  <c:v>1.255598</c:v>
                </c:pt>
                <c:pt idx="1095">
                  <c:v>1.330184</c:v>
                </c:pt>
                <c:pt idx="1096">
                  <c:v>1.4027810000000001</c:v>
                </c:pt>
                <c:pt idx="1097">
                  <c:v>1.4749570000000001</c:v>
                </c:pt>
                <c:pt idx="1098">
                  <c:v>1.54539</c:v>
                </c:pt>
                <c:pt idx="1099">
                  <c:v>1.6152899999999999</c:v>
                </c:pt>
                <c:pt idx="1100">
                  <c:v>1.6836530000000001</c:v>
                </c:pt>
                <c:pt idx="1101">
                  <c:v>1.7514609999999999</c:v>
                </c:pt>
                <c:pt idx="1102">
                  <c:v>1.817879</c:v>
                </c:pt>
                <c:pt idx="1103">
                  <c:v>1.8837710000000001</c:v>
                </c:pt>
                <c:pt idx="1104">
                  <c:v>1.948431</c:v>
                </c:pt>
                <c:pt idx="1105">
                  <c:v>0.84544299999999994</c:v>
                </c:pt>
                <c:pt idx="1106">
                  <c:v>0.92785399999999996</c:v>
                </c:pt>
                <c:pt idx="1107">
                  <c:v>1.009606</c:v>
                </c:pt>
                <c:pt idx="1108">
                  <c:v>1.0896380000000001</c:v>
                </c:pt>
                <c:pt idx="1109">
                  <c:v>1.168571</c:v>
                </c:pt>
                <c:pt idx="1110">
                  <c:v>1.2462530000000001</c:v>
                </c:pt>
                <c:pt idx="1111">
                  <c:v>1.322262</c:v>
                </c:pt>
                <c:pt idx="1112">
                  <c:v>1.3978159999999999</c:v>
                </c:pt>
                <c:pt idx="1113">
                  <c:v>1.471339</c:v>
                </c:pt>
                <c:pt idx="1114">
                  <c:v>1.544435</c:v>
                </c:pt>
                <c:pt idx="1115">
                  <c:v>1.61575</c:v>
                </c:pt>
                <c:pt idx="1116">
                  <c:v>1.686523</c:v>
                </c:pt>
                <c:pt idx="1117">
                  <c:v>1.755727</c:v>
                </c:pt>
                <c:pt idx="1118">
                  <c:v>1.8243640000000001</c:v>
                </c:pt>
                <c:pt idx="1119">
                  <c:v>1.891583</c:v>
                </c:pt>
                <c:pt idx="1120">
                  <c:v>1.9582630000000001</c:v>
                </c:pt>
                <c:pt idx="1121">
                  <c:v>2.0236860000000001</c:v>
                </c:pt>
                <c:pt idx="1122">
                  <c:v>0.90583199999999997</c:v>
                </c:pt>
                <c:pt idx="1123">
                  <c:v>0.98934699999999998</c:v>
                </c:pt>
                <c:pt idx="1124">
                  <c:v>1.072192</c:v>
                </c:pt>
                <c:pt idx="1125">
                  <c:v>1.1532800000000001</c:v>
                </c:pt>
                <c:pt idx="1126">
                  <c:v>1.233249</c:v>
                </c:pt>
                <c:pt idx="1127">
                  <c:v>1.311941</c:v>
                </c:pt>
                <c:pt idx="1128">
                  <c:v>1.3889260000000001</c:v>
                </c:pt>
                <c:pt idx="1129">
                  <c:v>1.4654480000000001</c:v>
                </c:pt>
                <c:pt idx="1130">
                  <c:v>1.539898</c:v>
                </c:pt>
                <c:pt idx="1131">
                  <c:v>1.613912</c:v>
                </c:pt>
                <c:pt idx="1132">
                  <c:v>1.6861109999999999</c:v>
                </c:pt>
                <c:pt idx="1133">
                  <c:v>1.7577560000000001</c:v>
                </c:pt>
                <c:pt idx="1134">
                  <c:v>1.8278000000000001</c:v>
                </c:pt>
                <c:pt idx="1135">
                  <c:v>1.897267</c:v>
                </c:pt>
                <c:pt idx="1136">
                  <c:v>1.9652860000000001</c:v>
                </c:pt>
                <c:pt idx="1137">
                  <c:v>2.0327549999999999</c:v>
                </c:pt>
                <c:pt idx="1138">
                  <c:v>0.966221</c:v>
                </c:pt>
                <c:pt idx="1139">
                  <c:v>1.05084</c:v>
                </c:pt>
                <c:pt idx="1140">
                  <c:v>1.1347780000000001</c:v>
                </c:pt>
                <c:pt idx="1141">
                  <c:v>1.216923</c:v>
                </c:pt>
                <c:pt idx="1142">
                  <c:v>1.2979259999999999</c:v>
                </c:pt>
                <c:pt idx="1143">
                  <c:v>1.3776280000000001</c:v>
                </c:pt>
                <c:pt idx="1144">
                  <c:v>1.4555899999999999</c:v>
                </c:pt>
                <c:pt idx="1145">
                  <c:v>1.5330790000000001</c:v>
                </c:pt>
                <c:pt idx="1146">
                  <c:v>1.608457</c:v>
                </c:pt>
                <c:pt idx="1147">
                  <c:v>1.6833899999999999</c:v>
                </c:pt>
                <c:pt idx="1148">
                  <c:v>1.7564709999999999</c:v>
                </c:pt>
                <c:pt idx="1149">
                  <c:v>1.828989</c:v>
                </c:pt>
                <c:pt idx="1150">
                  <c:v>1.8998740000000001</c:v>
                </c:pt>
                <c:pt idx="1151">
                  <c:v>1.97017</c:v>
                </c:pt>
                <c:pt idx="1152">
                  <c:v>2.0389889999999999</c:v>
                </c:pt>
                <c:pt idx="1153">
                  <c:v>1.0266090000000001</c:v>
                </c:pt>
                <c:pt idx="1154">
                  <c:v>1.112333</c:v>
                </c:pt>
                <c:pt idx="1155">
                  <c:v>1.1973640000000001</c:v>
                </c:pt>
                <c:pt idx="1156">
                  <c:v>1.280565</c:v>
                </c:pt>
                <c:pt idx="1157">
                  <c:v>1.3626039999999999</c:v>
                </c:pt>
                <c:pt idx="1158">
                  <c:v>1.443316</c:v>
                </c:pt>
                <c:pt idx="1159">
                  <c:v>1.522254</c:v>
                </c:pt>
                <c:pt idx="1160">
                  <c:v>1.600711</c:v>
                </c:pt>
                <c:pt idx="1161">
                  <c:v>1.6770149999999999</c:v>
                </c:pt>
                <c:pt idx="1162">
                  <c:v>1.752867</c:v>
                </c:pt>
                <c:pt idx="1163">
                  <c:v>1.826832</c:v>
                </c:pt>
                <c:pt idx="1164">
                  <c:v>1.9002209999999999</c:v>
                </c:pt>
                <c:pt idx="1165">
                  <c:v>1.971948</c:v>
                </c:pt>
                <c:pt idx="1166">
                  <c:v>2.0430730000000001</c:v>
                </c:pt>
                <c:pt idx="1167">
                  <c:v>2.112692</c:v>
                </c:pt>
                <c:pt idx="1168">
                  <c:v>1.0869979999999999</c:v>
                </c:pt>
                <c:pt idx="1169">
                  <c:v>1.173827</c:v>
                </c:pt>
                <c:pt idx="1170">
                  <c:v>1.2599499999999999</c:v>
                </c:pt>
                <c:pt idx="1171">
                  <c:v>1.3442069999999999</c:v>
                </c:pt>
                <c:pt idx="1172">
                  <c:v>1.4272819999999999</c:v>
                </c:pt>
                <c:pt idx="1173">
                  <c:v>1.509004</c:v>
                </c:pt>
                <c:pt idx="1174">
                  <c:v>1.5889180000000001</c:v>
                </c:pt>
                <c:pt idx="1175">
                  <c:v>1.6683429999999999</c:v>
                </c:pt>
                <c:pt idx="1176">
                  <c:v>1.745574</c:v>
                </c:pt>
                <c:pt idx="1177">
                  <c:v>1.8223450000000001</c:v>
                </c:pt>
                <c:pt idx="1178">
                  <c:v>1.897192</c:v>
                </c:pt>
                <c:pt idx="1179">
                  <c:v>1.971454</c:v>
                </c:pt>
                <c:pt idx="1180">
                  <c:v>2.0440209999999999</c:v>
                </c:pt>
                <c:pt idx="1181">
                  <c:v>2.1159759999999999</c:v>
                </c:pt>
                <c:pt idx="1182">
                  <c:v>1.1473869999999999</c:v>
                </c:pt>
                <c:pt idx="1183">
                  <c:v>1.23532</c:v>
                </c:pt>
                <c:pt idx="1184">
                  <c:v>1.3225359999999999</c:v>
                </c:pt>
                <c:pt idx="1185">
                  <c:v>1.40785</c:v>
                </c:pt>
                <c:pt idx="1186">
                  <c:v>1.49196</c:v>
                </c:pt>
                <c:pt idx="1187">
                  <c:v>1.5746910000000001</c:v>
                </c:pt>
                <c:pt idx="1188">
                  <c:v>1.6555820000000001</c:v>
                </c:pt>
                <c:pt idx="1189">
                  <c:v>1.7359739999999999</c:v>
                </c:pt>
                <c:pt idx="1190">
                  <c:v>1.814133</c:v>
                </c:pt>
                <c:pt idx="1191">
                  <c:v>1.8918219999999999</c:v>
                </c:pt>
                <c:pt idx="1192">
                  <c:v>1.9675530000000001</c:v>
                </c:pt>
                <c:pt idx="1193">
                  <c:v>2.0426869999999999</c:v>
                </c:pt>
                <c:pt idx="1194">
                  <c:v>2.1160950000000001</c:v>
                </c:pt>
                <c:pt idx="1195">
                  <c:v>2.1888779999999999</c:v>
                </c:pt>
                <c:pt idx="1196">
                  <c:v>1.207776</c:v>
                </c:pt>
                <c:pt idx="1197">
                  <c:v>1.296813</c:v>
                </c:pt>
                <c:pt idx="1198">
                  <c:v>1.385122</c:v>
                </c:pt>
                <c:pt idx="1199">
                  <c:v>1.471492</c:v>
                </c:pt>
                <c:pt idx="1200">
                  <c:v>1.556638</c:v>
                </c:pt>
                <c:pt idx="1201">
                  <c:v>1.640379</c:v>
                </c:pt>
                <c:pt idx="1202">
                  <c:v>1.7222459999999999</c:v>
                </c:pt>
                <c:pt idx="1203">
                  <c:v>1.803606</c:v>
                </c:pt>
                <c:pt idx="1204">
                  <c:v>1.8826909999999999</c:v>
                </c:pt>
                <c:pt idx="1205">
                  <c:v>1.9613</c:v>
                </c:pt>
                <c:pt idx="1206">
                  <c:v>2.0379130000000001</c:v>
                </c:pt>
                <c:pt idx="1207">
                  <c:v>2.1139199999999998</c:v>
                </c:pt>
                <c:pt idx="1208">
                  <c:v>2.1881689999999998</c:v>
                </c:pt>
                <c:pt idx="1209">
                  <c:v>1.268165</c:v>
                </c:pt>
                <c:pt idx="1210">
                  <c:v>1.358306</c:v>
                </c:pt>
                <c:pt idx="1211">
                  <c:v>1.447708</c:v>
                </c:pt>
                <c:pt idx="1212">
                  <c:v>1.5351349999999999</c:v>
                </c:pt>
                <c:pt idx="1213">
                  <c:v>1.621316</c:v>
                </c:pt>
                <c:pt idx="1214">
                  <c:v>1.706067</c:v>
                </c:pt>
                <c:pt idx="1215">
                  <c:v>1.7889109999999999</c:v>
                </c:pt>
                <c:pt idx="1216">
                  <c:v>1.871238</c:v>
                </c:pt>
                <c:pt idx="1217">
                  <c:v>1.9512499999999999</c:v>
                </c:pt>
                <c:pt idx="1218">
                  <c:v>2.0307770000000001</c:v>
                </c:pt>
                <c:pt idx="1219">
                  <c:v>2.1082740000000002</c:v>
                </c:pt>
                <c:pt idx="1220">
                  <c:v>2.1851530000000001</c:v>
                </c:pt>
                <c:pt idx="1221">
                  <c:v>1.3285530000000001</c:v>
                </c:pt>
                <c:pt idx="1222">
                  <c:v>1.419799</c:v>
                </c:pt>
                <c:pt idx="1223">
                  <c:v>1.510294</c:v>
                </c:pt>
                <c:pt idx="1224">
                  <c:v>1.5987769999999999</c:v>
                </c:pt>
                <c:pt idx="1225">
                  <c:v>1.685994</c:v>
                </c:pt>
                <c:pt idx="1226">
                  <c:v>1.7717540000000001</c:v>
                </c:pt>
                <c:pt idx="1227">
                  <c:v>1.855575</c:v>
                </c:pt>
                <c:pt idx="1228">
                  <c:v>1.9388700000000001</c:v>
                </c:pt>
                <c:pt idx="1229">
                  <c:v>2.019809</c:v>
                </c:pt>
                <c:pt idx="1230">
                  <c:v>2.1002550000000002</c:v>
                </c:pt>
                <c:pt idx="1231">
                  <c:v>2.1786340000000002</c:v>
                </c:pt>
                <c:pt idx="1232">
                  <c:v>2.256386</c:v>
                </c:pt>
                <c:pt idx="1233">
                  <c:v>1.3889419999999999</c:v>
                </c:pt>
                <c:pt idx="1234">
                  <c:v>1.4812920000000001</c:v>
                </c:pt>
                <c:pt idx="1235">
                  <c:v>1.5728800000000001</c:v>
                </c:pt>
                <c:pt idx="1236">
                  <c:v>1.6624190000000001</c:v>
                </c:pt>
                <c:pt idx="1237">
                  <c:v>1.750672</c:v>
                </c:pt>
                <c:pt idx="1238">
                  <c:v>1.837442</c:v>
                </c:pt>
                <c:pt idx="1239">
                  <c:v>1.922239</c:v>
                </c:pt>
                <c:pt idx="1240">
                  <c:v>2.0065010000000001</c:v>
                </c:pt>
                <c:pt idx="1241">
                  <c:v>2.0883669999999999</c:v>
                </c:pt>
                <c:pt idx="1242">
                  <c:v>2.1697320000000002</c:v>
                </c:pt>
                <c:pt idx="1243">
                  <c:v>2.2489940000000002</c:v>
                </c:pt>
                <c:pt idx="1244">
                  <c:v>1.4493309999999999</c:v>
                </c:pt>
                <c:pt idx="1245">
                  <c:v>1.542786</c:v>
                </c:pt>
                <c:pt idx="1246">
                  <c:v>1.6354660000000001</c:v>
                </c:pt>
                <c:pt idx="1247">
                  <c:v>1.726062</c:v>
                </c:pt>
                <c:pt idx="1248">
                  <c:v>1.81535</c:v>
                </c:pt>
                <c:pt idx="1249">
                  <c:v>1.90313</c:v>
                </c:pt>
                <c:pt idx="1250">
                  <c:v>1.9889030000000001</c:v>
                </c:pt>
                <c:pt idx="1251">
                  <c:v>2.0741329999999998</c:v>
                </c:pt>
                <c:pt idx="1252">
                  <c:v>2.1569259999999999</c:v>
                </c:pt>
                <c:pt idx="1253">
                  <c:v>2.2392099999999999</c:v>
                </c:pt>
                <c:pt idx="1254">
                  <c:v>2.3193549999999998</c:v>
                </c:pt>
                <c:pt idx="1255">
                  <c:v>1.50972</c:v>
                </c:pt>
                <c:pt idx="1256">
                  <c:v>1.604279</c:v>
                </c:pt>
                <c:pt idx="1257">
                  <c:v>1.6980519999999999</c:v>
                </c:pt>
                <c:pt idx="1258">
                  <c:v>1.789704</c:v>
                </c:pt>
                <c:pt idx="1259">
                  <c:v>1.880028</c:v>
                </c:pt>
                <c:pt idx="1260">
                  <c:v>1.968818</c:v>
                </c:pt>
                <c:pt idx="1261">
                  <c:v>2.0555669999999999</c:v>
                </c:pt>
                <c:pt idx="1262">
                  <c:v>2.1417649999999999</c:v>
                </c:pt>
                <c:pt idx="1263">
                  <c:v>2.2254849999999999</c:v>
                </c:pt>
                <c:pt idx="1264">
                  <c:v>2.3086869999999999</c:v>
                </c:pt>
                <c:pt idx="1265">
                  <c:v>1.570109</c:v>
                </c:pt>
                <c:pt idx="1266">
                  <c:v>1.665772</c:v>
                </c:pt>
                <c:pt idx="1267">
                  <c:v>1.7606379999999999</c:v>
                </c:pt>
                <c:pt idx="1268">
                  <c:v>1.8533470000000001</c:v>
                </c:pt>
                <c:pt idx="1269">
                  <c:v>1.944706</c:v>
                </c:pt>
                <c:pt idx="1270">
                  <c:v>2.0345049999999998</c:v>
                </c:pt>
                <c:pt idx="1271">
                  <c:v>2.1222310000000002</c:v>
                </c:pt>
                <c:pt idx="1272">
                  <c:v>2.2093970000000001</c:v>
                </c:pt>
                <c:pt idx="1273">
                  <c:v>2.2940429999999998</c:v>
                </c:pt>
                <c:pt idx="1274">
                  <c:v>1.6304970000000001</c:v>
                </c:pt>
                <c:pt idx="1275">
                  <c:v>1.7272650000000001</c:v>
                </c:pt>
                <c:pt idx="1276">
                  <c:v>1.823224</c:v>
                </c:pt>
                <c:pt idx="1277">
                  <c:v>1.9169890000000001</c:v>
                </c:pt>
                <c:pt idx="1278">
                  <c:v>2.0093839999999998</c:v>
                </c:pt>
                <c:pt idx="1279">
                  <c:v>2.100193</c:v>
                </c:pt>
                <c:pt idx="1280">
                  <c:v>2.188895</c:v>
                </c:pt>
                <c:pt idx="1281">
                  <c:v>2.2770280000000001</c:v>
                </c:pt>
                <c:pt idx="1282">
                  <c:v>2.3626019999999999</c:v>
                </c:pt>
                <c:pt idx="1283">
                  <c:v>1.6908859999999999</c:v>
                </c:pt>
                <c:pt idx="1284">
                  <c:v>1.7887580000000001</c:v>
                </c:pt>
                <c:pt idx="1285">
                  <c:v>1.88581</c:v>
                </c:pt>
                <c:pt idx="1286">
                  <c:v>1.9806319999999999</c:v>
                </c:pt>
                <c:pt idx="1287">
                  <c:v>2.0740620000000001</c:v>
                </c:pt>
                <c:pt idx="1288">
                  <c:v>2.1658810000000002</c:v>
                </c:pt>
                <c:pt idx="1289">
                  <c:v>2.2555589999999999</c:v>
                </c:pt>
                <c:pt idx="1290">
                  <c:v>2.3446600000000002</c:v>
                </c:pt>
                <c:pt idx="1291">
                  <c:v>1.7512749999999999</c:v>
                </c:pt>
                <c:pt idx="1292">
                  <c:v>1.8502510000000001</c:v>
                </c:pt>
                <c:pt idx="1293">
                  <c:v>1.948396</c:v>
                </c:pt>
                <c:pt idx="1294">
                  <c:v>2.0442740000000001</c:v>
                </c:pt>
                <c:pt idx="1295">
                  <c:v>2.1387399999999999</c:v>
                </c:pt>
                <c:pt idx="1296">
                  <c:v>2.2315680000000002</c:v>
                </c:pt>
                <c:pt idx="1297">
                  <c:v>2.3222230000000001</c:v>
                </c:pt>
                <c:pt idx="1298">
                  <c:v>2.4122919999999999</c:v>
                </c:pt>
                <c:pt idx="1299">
                  <c:v>1.8116639999999999</c:v>
                </c:pt>
                <c:pt idx="1300">
                  <c:v>1.911745</c:v>
                </c:pt>
                <c:pt idx="1301">
                  <c:v>2.0109819999999998</c:v>
                </c:pt>
                <c:pt idx="1302">
                  <c:v>2.1079159999999999</c:v>
                </c:pt>
                <c:pt idx="1303">
                  <c:v>2.2034180000000001</c:v>
                </c:pt>
                <c:pt idx="1304">
                  <c:v>2.297256</c:v>
                </c:pt>
                <c:pt idx="1305">
                  <c:v>2.388887</c:v>
                </c:pt>
                <c:pt idx="1306">
                  <c:v>1.872053</c:v>
                </c:pt>
                <c:pt idx="1307">
                  <c:v>1.973238</c:v>
                </c:pt>
                <c:pt idx="1308">
                  <c:v>2.0735679999999999</c:v>
                </c:pt>
                <c:pt idx="1309">
                  <c:v>2.1715589999999998</c:v>
                </c:pt>
                <c:pt idx="1310">
                  <c:v>2.2680959999999999</c:v>
                </c:pt>
                <c:pt idx="1311">
                  <c:v>2.3629440000000002</c:v>
                </c:pt>
                <c:pt idx="1312">
                  <c:v>1.9324410000000001</c:v>
                </c:pt>
                <c:pt idx="1313">
                  <c:v>2.0347309999999998</c:v>
                </c:pt>
                <c:pt idx="1314">
                  <c:v>2.1361539999999999</c:v>
                </c:pt>
                <c:pt idx="1315">
                  <c:v>2.235201</c:v>
                </c:pt>
                <c:pt idx="1316">
                  <c:v>2.3327740000000001</c:v>
                </c:pt>
                <c:pt idx="1317">
                  <c:v>2.4286310000000002</c:v>
                </c:pt>
                <c:pt idx="1318">
                  <c:v>1.9928300000000001</c:v>
                </c:pt>
                <c:pt idx="1319">
                  <c:v>2.0962239999999999</c:v>
                </c:pt>
                <c:pt idx="1320">
                  <c:v>2.1987410000000001</c:v>
                </c:pt>
                <c:pt idx="1321">
                  <c:v>2.2988439999999999</c:v>
                </c:pt>
                <c:pt idx="1322">
                  <c:v>2.3974519999999999</c:v>
                </c:pt>
                <c:pt idx="1323">
                  <c:v>2.0532189999999999</c:v>
                </c:pt>
                <c:pt idx="1324">
                  <c:v>2.1577169999999999</c:v>
                </c:pt>
                <c:pt idx="1325">
                  <c:v>2.2613270000000001</c:v>
                </c:pt>
                <c:pt idx="1326">
                  <c:v>2.3624860000000001</c:v>
                </c:pt>
                <c:pt idx="1327">
                  <c:v>2.4621300000000002</c:v>
                </c:pt>
                <c:pt idx="1328">
                  <c:v>2.1136080000000002</c:v>
                </c:pt>
                <c:pt idx="1329">
                  <c:v>2.2192099999999999</c:v>
                </c:pt>
                <c:pt idx="1330">
                  <c:v>2.3239130000000001</c:v>
                </c:pt>
                <c:pt idx="1331">
                  <c:v>2.4261279999999998</c:v>
                </c:pt>
                <c:pt idx="1332">
                  <c:v>2.173997</c:v>
                </c:pt>
                <c:pt idx="1333">
                  <c:v>2.2807040000000001</c:v>
                </c:pt>
                <c:pt idx="1334">
                  <c:v>2.3864990000000001</c:v>
                </c:pt>
                <c:pt idx="1335">
                  <c:v>2.4897710000000002</c:v>
                </c:pt>
                <c:pt idx="1336">
                  <c:v>2.2343850000000001</c:v>
                </c:pt>
                <c:pt idx="1337">
                  <c:v>2.3421970000000001</c:v>
                </c:pt>
                <c:pt idx="1338">
                  <c:v>2.4490850000000002</c:v>
                </c:pt>
                <c:pt idx="1339">
                  <c:v>2.2947739999999999</c:v>
                </c:pt>
                <c:pt idx="1340">
                  <c:v>2.4036900000000001</c:v>
                </c:pt>
                <c:pt idx="1341">
                  <c:v>2.5116710000000002</c:v>
                </c:pt>
                <c:pt idx="1342">
                  <c:v>2.3551630000000001</c:v>
                </c:pt>
                <c:pt idx="1343">
                  <c:v>2.4651830000000001</c:v>
                </c:pt>
                <c:pt idx="1344">
                  <c:v>2.4155519999999999</c:v>
                </c:pt>
                <c:pt idx="1345">
                  <c:v>2.5266760000000001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4-4810-BFA6-F99214513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1599"/>
        <c:axId val="404051055"/>
      </c:scatterChart>
      <c:valAx>
        <c:axId val="40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1055"/>
        <c:crosses val="autoZero"/>
        <c:crossBetween val="midCat"/>
      </c:valAx>
      <c:valAx>
        <c:axId val="40405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10</xdr:row>
          <xdr:rowOff>137160</xdr:rowOff>
        </xdr:from>
        <xdr:to>
          <xdr:col>12</xdr:col>
          <xdr:colOff>464820</xdr:colOff>
          <xdr:row>13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289560</xdr:colOff>
          <xdr:row>34</xdr:row>
          <xdr:rowOff>114300</xdr:rowOff>
        </xdr:from>
        <xdr:to>
          <xdr:col>19</xdr:col>
          <xdr:colOff>266700</xdr:colOff>
          <xdr:row>38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phi_2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48</xdr:row>
          <xdr:rowOff>137160</xdr:rowOff>
        </xdr:from>
        <xdr:to>
          <xdr:col>9</xdr:col>
          <xdr:colOff>723900</xdr:colOff>
          <xdr:row>52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number of buckets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600635</xdr:colOff>
      <xdr:row>31</xdr:row>
      <xdr:rowOff>57538</xdr:rowOff>
    </xdr:from>
    <xdr:to>
      <xdr:col>16</xdr:col>
      <xdr:colOff>421341</xdr:colOff>
      <xdr:row>48</xdr:row>
      <xdr:rowOff>41109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1670" y="5615656"/>
          <a:ext cx="4500283" cy="3031571"/>
        </a:xfrm>
        <a:prstGeom prst="rect">
          <a:avLst/>
        </a:prstGeom>
      </xdr:spPr>
    </xdr:pic>
    <xdr:clientData/>
  </xdr:twoCellAnchor>
  <xdr:twoCellAnchor>
    <xdr:from>
      <xdr:col>11</xdr:col>
      <xdr:colOff>8964</xdr:colOff>
      <xdr:row>38</xdr:row>
      <xdr:rowOff>98612</xdr:rowOff>
    </xdr:from>
    <xdr:to>
      <xdr:col>11</xdr:col>
      <xdr:colOff>510988</xdr:colOff>
      <xdr:row>39</xdr:row>
      <xdr:rowOff>152399</xdr:rowOff>
    </xdr:to>
    <xdr:sp macro="" textlink="">
      <xdr:nvSpPr>
        <xdr:cNvPr id="5" name="TextovéPo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81999" y="6911788"/>
          <a:ext cx="502024" cy="2330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s-CZ" sz="1100"/>
            <a:t>C_3ax</a:t>
          </a:r>
        </a:p>
      </xdr:txBody>
    </xdr:sp>
    <xdr:clientData/>
  </xdr:twoCellAnchor>
  <xdr:twoCellAnchor>
    <xdr:from>
      <xdr:col>15</xdr:col>
      <xdr:colOff>412375</xdr:colOff>
      <xdr:row>36</xdr:row>
      <xdr:rowOff>26894</xdr:rowOff>
    </xdr:from>
    <xdr:to>
      <xdr:col>16</xdr:col>
      <xdr:colOff>71717</xdr:colOff>
      <xdr:row>37</xdr:row>
      <xdr:rowOff>134471</xdr:rowOff>
    </xdr:to>
    <xdr:sp macro="" textlink="">
      <xdr:nvSpPr>
        <xdr:cNvPr id="9" name="TextovéPo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770657" y="6481482"/>
          <a:ext cx="591672" cy="286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s-CZ" sz="1100"/>
            <a:t>theta</a:t>
          </a:r>
        </a:p>
      </xdr:txBody>
    </xdr:sp>
    <xdr:clientData/>
  </xdr:twoCellAnchor>
  <xdr:twoCellAnchor editAs="oneCell">
    <xdr:from>
      <xdr:col>0</xdr:col>
      <xdr:colOff>56029</xdr:colOff>
      <xdr:row>12</xdr:row>
      <xdr:rowOff>78762</xdr:rowOff>
    </xdr:from>
    <xdr:to>
      <xdr:col>4</xdr:col>
      <xdr:colOff>496867</xdr:colOff>
      <xdr:row>35</xdr:row>
      <xdr:rowOff>154978</xdr:rowOff>
    </xdr:to>
    <xdr:pic>
      <xdr:nvPicPr>
        <xdr:cNvPr id="11" name="Obráz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t="263" r="46896"/>
        <a:stretch/>
      </xdr:blipFill>
      <xdr:spPr>
        <a:xfrm>
          <a:off x="56029" y="2230291"/>
          <a:ext cx="3107838" cy="4199981"/>
        </a:xfrm>
        <a:prstGeom prst="rect">
          <a:avLst/>
        </a:prstGeom>
      </xdr:spPr>
    </xdr:pic>
    <xdr:clientData/>
  </xdr:twoCellAnchor>
  <xdr:twoCellAnchor>
    <xdr:from>
      <xdr:col>17</xdr:col>
      <xdr:colOff>22413</xdr:colOff>
      <xdr:row>8</xdr:row>
      <xdr:rowOff>174811</xdr:rowOff>
    </xdr:from>
    <xdr:to>
      <xdr:col>27</xdr:col>
      <xdr:colOff>515471</xdr:colOff>
      <xdr:row>19</xdr:row>
      <xdr:rowOff>44824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552676</xdr:colOff>
      <xdr:row>51</xdr:row>
      <xdr:rowOff>128756</xdr:rowOff>
    </xdr:from>
    <xdr:to>
      <xdr:col>17</xdr:col>
      <xdr:colOff>591670</xdr:colOff>
      <xdr:row>76</xdr:row>
      <xdr:rowOff>173803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392206</xdr:colOff>
      <xdr:row>44</xdr:row>
      <xdr:rowOff>67234</xdr:rowOff>
    </xdr:from>
    <xdr:to>
      <xdr:col>7</xdr:col>
      <xdr:colOff>131468</xdr:colOff>
      <xdr:row>58</xdr:row>
      <xdr:rowOff>1737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2206" y="8449234"/>
          <a:ext cx="4190126" cy="2589801"/>
        </a:xfrm>
        <a:prstGeom prst="rect">
          <a:avLst/>
        </a:prstGeom>
      </xdr:spPr>
    </xdr:pic>
    <xdr:clientData/>
  </xdr:twoCellAnchor>
  <xdr:twoCellAnchor>
    <xdr:from>
      <xdr:col>29</xdr:col>
      <xdr:colOff>312963</xdr:colOff>
      <xdr:row>25</xdr:row>
      <xdr:rowOff>145595</xdr:rowOff>
    </xdr:from>
    <xdr:to>
      <xdr:col>36</xdr:col>
      <xdr:colOff>421820</xdr:colOff>
      <xdr:row>40</xdr:row>
      <xdr:rowOff>31295</xdr:rowOff>
    </xdr:to>
    <xdr:graphicFrame macro="">
      <xdr:nvGraphicFramePr>
        <xdr:cNvPr id="7" name="Graf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30</xdr:row>
      <xdr:rowOff>128586</xdr:rowOff>
    </xdr:from>
    <xdr:to>
      <xdr:col>22</xdr:col>
      <xdr:colOff>228600</xdr:colOff>
      <xdr:row>59</xdr:row>
      <xdr:rowOff>9525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287544</xdr:colOff>
      <xdr:row>4</xdr:row>
      <xdr:rowOff>89534</xdr:rowOff>
    </xdr:from>
    <xdr:to>
      <xdr:col>28</xdr:col>
      <xdr:colOff>479725</xdr:colOff>
      <xdr:row>35</xdr:row>
      <xdr:rowOff>112058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REFPROP\REFPROP.XLA" TargetMode="External"/><Relationship Id="rId1" Type="http://schemas.openxmlformats.org/officeDocument/2006/relationships/externalLinkPath" Target="/Program%20Files%20(x86)/REFPROP/REFPRO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REFPROP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íData_2" connectionId="2" xr16:uid="{4FEE86CF-7B04-4480-B13D-B40FF36AA2E5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olumn1" tableColumnId="1"/>
      <queryTableField id="2" name="Column2" tableColumnId="2"/>
      <queryTableField id="3" name="Column3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íData_1" connectionId="3" xr16:uid="{1E7E83F5-5DD2-4C34-A5C4-03EAB495C0E2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583C39-873C-486E-9F9B-9E29E0B41965}" name="moc__2" displayName="moc__2" ref="A1:D62" tableType="queryTable" totalsRowShown="0">
  <autoFilter ref="A1:D62" xr:uid="{88646D8A-1F51-4D45-8345-747AC9FBF30D}"/>
  <tableColumns count="4">
    <tableColumn id="1" xr3:uid="{D0531C54-A9FD-4E42-9E8F-10F757454595}" uniqueName="1" name="Column1" queryTableFieldId="1" dataDxfId="14"/>
    <tableColumn id="2" xr3:uid="{744AB2BA-B58E-4191-898F-8DA3E74F93EE}" uniqueName="2" name="Column2" queryTableFieldId="2" dataDxfId="13"/>
    <tableColumn id="3" xr3:uid="{1F4214BA-5684-40B1-B7D7-EBA21A689D7A}" uniqueName="3" name="Column3" queryTableFieldId="3" dataDxfId="12"/>
    <tableColumn id="4" xr3:uid="{4241C3F7-86E9-4150-B93E-EC4C093FB62A}" uniqueName="4" name="Column4" queryTableFieldId="4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63B90D5-AD0B-4701-AC75-0360789D1EC6}" name="moc_out" displayName="moc_out" ref="A1:K1348" tableType="queryTable" totalsRowShown="0">
  <autoFilter ref="A1:K1348" xr:uid="{59085C34-581D-44C1-B5A6-5080BAE44A5A}"/>
  <tableColumns count="11">
    <tableColumn id="1" xr3:uid="{1C4941B3-B78E-49AD-889F-AD2F97A79E54}" uniqueName="1" name="Column1" queryTableFieldId="1" dataDxfId="10"/>
    <tableColumn id="2" xr3:uid="{8654A295-2FAF-421B-896A-8DDCD1895843}" uniqueName="2" name="Column2" queryTableFieldId="2" dataDxfId="9"/>
    <tableColumn id="3" xr3:uid="{B8E4D3D9-0B3E-4307-8AF6-F9B4CBCC3601}" uniqueName="3" name="Column3" queryTableFieldId="3" dataDxfId="8"/>
    <tableColumn id="4" xr3:uid="{F23382D3-684E-4293-AFB2-C69634B64B59}" uniqueName="4" name="Column4" queryTableFieldId="4" dataDxfId="7"/>
    <tableColumn id="5" xr3:uid="{C17DDBDE-46E4-4D3F-9617-5D0547C1CFB5}" uniqueName="5" name="Column5" queryTableFieldId="5" dataDxfId="6"/>
    <tableColumn id="6" xr3:uid="{C9B22FC5-A79E-4A18-919F-D668EA88E833}" uniqueName="6" name="Column6" queryTableFieldId="6" dataDxfId="5"/>
    <tableColumn id="7" xr3:uid="{21C4DE05-3431-4E9E-8D0B-DADC0A546F7F}" uniqueName="7" name="Column7" queryTableFieldId="7" dataDxfId="4"/>
    <tableColumn id="8" xr3:uid="{BBD015B4-2072-4BE9-8A8C-676D5CFF2548}" uniqueName="8" name="Column8" queryTableFieldId="8" dataDxfId="3"/>
    <tableColumn id="9" xr3:uid="{36B8FAC0-41E0-46E6-964E-7878D063BFA9}" uniqueName="9" name="Column9" queryTableFieldId="9" dataDxfId="2"/>
    <tableColumn id="10" xr3:uid="{DC9F1A27-A732-4AA2-939C-1D8EAE7EF781}" uniqueName="10" name="Column10" queryTableFieldId="10" dataDxfId="1"/>
    <tableColumn id="11" xr3:uid="{CC6835CB-4C65-4073-9414-B382B31649D4}" uniqueName="11" name="Column11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AH2013"/>
  <sheetViews>
    <sheetView tabSelected="1" topLeftCell="B1" zoomScale="85" zoomScaleNormal="85" workbookViewId="0">
      <selection activeCell="P31" sqref="P31"/>
    </sheetView>
  </sheetViews>
  <sheetFormatPr defaultRowHeight="14.4" x14ac:dyDescent="0.3"/>
  <cols>
    <col min="3" max="4" width="10.5546875" customWidth="1"/>
    <col min="9" max="9" width="20.5546875" customWidth="1"/>
    <col min="10" max="10" width="16" bestFit="1" customWidth="1"/>
    <col min="11" max="11" width="11.109375" customWidth="1"/>
    <col min="12" max="12" width="14.33203125" customWidth="1"/>
    <col min="13" max="13" width="11.33203125" bestFit="1" customWidth="1"/>
    <col min="16" max="16" width="13.5546875" bestFit="1" customWidth="1"/>
    <col min="18" max="18" width="16.44140625" customWidth="1"/>
    <col min="19" max="19" width="12.44140625" bestFit="1" customWidth="1"/>
    <col min="21" max="21" width="12" customWidth="1"/>
    <col min="22" max="22" width="9.44140625" customWidth="1"/>
    <col min="28" max="28" width="11.88671875" bestFit="1" customWidth="1"/>
    <col min="30" max="30" width="11.88671875" bestFit="1" customWidth="1"/>
    <col min="31" max="31" width="11.6640625" customWidth="1"/>
    <col min="33" max="33" width="12.33203125" bestFit="1" customWidth="1"/>
  </cols>
  <sheetData>
    <row r="1" spans="1:34" x14ac:dyDescent="0.3">
      <c r="H1">
        <f>[1]!REFPROP("W",A3,A8,A7,D5,D12)</f>
        <v>122.09875338861434</v>
      </c>
      <c r="P1" s="4">
        <f>P4+273.15</f>
        <v>432.15921237416609</v>
      </c>
    </row>
    <row r="2" spans="1:34" x14ac:dyDescent="0.3">
      <c r="C2" s="1" t="s">
        <v>53</v>
      </c>
      <c r="G2">
        <f>[1]!REFPROP("W",A3,A8,A7,D5,D12)</f>
        <v>122.09875338861434</v>
      </c>
      <c r="I2">
        <f>D4/D6</f>
        <v>11.818181818181818</v>
      </c>
      <c r="M2" s="4">
        <f>P4+273</f>
        <v>432.00921237416611</v>
      </c>
    </row>
    <row r="3" spans="1:34" x14ac:dyDescent="0.3">
      <c r="A3" t="s">
        <v>29</v>
      </c>
      <c r="C3" s="1" t="s">
        <v>2</v>
      </c>
      <c r="F3" s="1" t="s">
        <v>8</v>
      </c>
      <c r="I3" s="1" t="s">
        <v>14</v>
      </c>
      <c r="L3" s="1" t="s">
        <v>30</v>
      </c>
      <c r="O3" s="1" t="s">
        <v>52</v>
      </c>
      <c r="R3" s="1" t="s">
        <v>79</v>
      </c>
      <c r="X3">
        <v>8.3144460000000002</v>
      </c>
      <c r="AB3" s="1"/>
      <c r="AE3" t="s">
        <v>171</v>
      </c>
      <c r="AF3">
        <v>11</v>
      </c>
      <c r="AG3" t="s">
        <v>50</v>
      </c>
    </row>
    <row r="4" spans="1:34" x14ac:dyDescent="0.3">
      <c r="A4" t="s">
        <v>19</v>
      </c>
      <c r="C4" s="1" t="s">
        <v>42</v>
      </c>
      <c r="D4" s="2">
        <v>0.65</v>
      </c>
      <c r="E4" t="s">
        <v>3</v>
      </c>
      <c r="F4" s="1" t="s">
        <v>9</v>
      </c>
      <c r="G4" s="2">
        <v>16000</v>
      </c>
      <c r="H4" t="s">
        <v>15</v>
      </c>
      <c r="I4" s="1" t="s">
        <v>117</v>
      </c>
      <c r="J4">
        <f>[1]!REFPROP("W",A3,A6,A7,D6,D9)</f>
        <v>147.06737099334438</v>
      </c>
      <c r="K4" t="s">
        <v>18</v>
      </c>
      <c r="L4" s="1" t="s">
        <v>36</v>
      </c>
      <c r="M4">
        <f>2/(([1]!REFPROP("Cp",A3,A8,A7,D5,D12)/[1]!REFPROP("Cv",A3,A8,A7,D5,D12)+1))*(D5+273.15)-273.15</f>
        <v>171.5243379456067</v>
      </c>
      <c r="N4" t="s">
        <v>4</v>
      </c>
      <c r="O4" t="s">
        <v>73</v>
      </c>
      <c r="P4" s="4">
        <f>[1]!REFPROP("T",A3,A5,A7,P6,D8-J6^2*D11)</f>
        <v>159.00921237416611</v>
      </c>
      <c r="Q4" t="s">
        <v>4</v>
      </c>
      <c r="R4" t="s">
        <v>94</v>
      </c>
      <c r="S4">
        <f>0.01*P9*(G4/60)^3*G5^5</f>
        <v>36.503243758849678</v>
      </c>
      <c r="T4" t="s">
        <v>80</v>
      </c>
      <c r="V4">
        <f>P6/D4</f>
        <v>8.4615384616389663E-2</v>
      </c>
      <c r="X4">
        <v>162.38</v>
      </c>
      <c r="AA4">
        <v>12.750999999999999</v>
      </c>
      <c r="AB4" s="1"/>
      <c r="AF4" t="s">
        <v>11</v>
      </c>
      <c r="AG4" t="s">
        <v>193</v>
      </c>
      <c r="AH4" t="s">
        <v>194</v>
      </c>
    </row>
    <row r="5" spans="1:34" x14ac:dyDescent="0.3">
      <c r="A5" t="s">
        <v>20</v>
      </c>
      <c r="B5">
        <f>D5+273.15</f>
        <v>463.15</v>
      </c>
      <c r="C5" s="1" t="s">
        <v>41</v>
      </c>
      <c r="D5" s="2">
        <v>190</v>
      </c>
      <c r="E5" t="s">
        <v>4</v>
      </c>
      <c r="F5" s="1" t="s">
        <v>10</v>
      </c>
      <c r="G5" s="2">
        <v>0.15</v>
      </c>
      <c r="H5" t="s">
        <v>16</v>
      </c>
      <c r="I5" s="1" t="s">
        <v>118</v>
      </c>
      <c r="J5">
        <f>G9/J4</f>
        <v>2.1821201002573911</v>
      </c>
      <c r="K5" t="s">
        <v>17</v>
      </c>
      <c r="L5" s="1" t="s">
        <v>35</v>
      </c>
      <c r="M5" s="3">
        <v>181.47433794560897</v>
      </c>
      <c r="N5" t="s">
        <v>4</v>
      </c>
      <c r="O5" t="s">
        <v>120</v>
      </c>
      <c r="P5" s="4">
        <f>[1]!REFPROP("T",A3,A6,A7,D6,D9)</f>
        <v>153.65700574617875</v>
      </c>
      <c r="Q5" t="s">
        <v>4</v>
      </c>
      <c r="R5" t="s">
        <v>95</v>
      </c>
      <c r="S5">
        <f>(1-P19)*V36*(G4/60)^3*G5^4*4.5*J46/1000*1.85/2</f>
        <v>912.93563926023319</v>
      </c>
      <c r="T5" t="s">
        <v>80</v>
      </c>
      <c r="X5">
        <f>X3/X4</f>
        <v>5.1203633452395619E-2</v>
      </c>
      <c r="AA5">
        <v>1.2</v>
      </c>
      <c r="AB5" s="1"/>
      <c r="AD5">
        <f>J46/J45</f>
        <v>2.3735453095161665</v>
      </c>
      <c r="AF5">
        <v>7</v>
      </c>
      <c r="AG5">
        <v>0.70809999999999995</v>
      </c>
      <c r="AH5">
        <v>1.28</v>
      </c>
    </row>
    <row r="6" spans="1:34" x14ac:dyDescent="0.3">
      <c r="A6" t="s">
        <v>21</v>
      </c>
      <c r="C6" s="1" t="s">
        <v>114</v>
      </c>
      <c r="D6" s="2">
        <v>5.5E-2</v>
      </c>
      <c r="E6" t="s">
        <v>5</v>
      </c>
      <c r="F6" s="1" t="s">
        <v>11</v>
      </c>
      <c r="G6" s="2">
        <v>14</v>
      </c>
      <c r="H6" t="s">
        <v>54</v>
      </c>
      <c r="I6" s="1" t="s">
        <v>119</v>
      </c>
      <c r="J6" s="10">
        <f>SQRT(1-(0.0029*J5^3-0.0502*J5^2+0.2241*J5-0.0877))</f>
        <v>0.89865967210549513</v>
      </c>
      <c r="L6" s="1" t="s">
        <v>37</v>
      </c>
      <c r="M6">
        <f>[1]!REFPROP("W",A3,A8,A7,M5,M7)</f>
        <v>134.26384790488146</v>
      </c>
      <c r="N6" t="s">
        <v>18</v>
      </c>
      <c r="O6" t="s">
        <v>0</v>
      </c>
      <c r="P6" s="4">
        <f>[1]!REFPROP("P",A3,A9,A7,P5,D9)</f>
        <v>5.5000000000653283E-2</v>
      </c>
      <c r="Q6" t="s">
        <v>3</v>
      </c>
      <c r="R6" t="s">
        <v>97</v>
      </c>
      <c r="S6" s="5">
        <f>V42-S4-S5</f>
        <v>9765.4544309893372</v>
      </c>
      <c r="T6" t="s">
        <v>80</v>
      </c>
      <c r="U6" s="4"/>
      <c r="X6">
        <f>X5*1000</f>
        <v>51.203633452395621</v>
      </c>
      <c r="AA6">
        <f>AA5*AA4</f>
        <v>15.301199999999998</v>
      </c>
      <c r="AB6" s="1"/>
      <c r="AF6">
        <v>8</v>
      </c>
      <c r="AG6">
        <v>0.69789999999999996</v>
      </c>
      <c r="AH6">
        <v>1.266</v>
      </c>
    </row>
    <row r="7" spans="1:34" x14ac:dyDescent="0.3">
      <c r="A7" t="s">
        <v>22</v>
      </c>
      <c r="C7" s="1" t="s">
        <v>1</v>
      </c>
      <c r="D7" s="2">
        <v>0.30299999999999999</v>
      </c>
      <c r="E7" t="s">
        <v>6</v>
      </c>
      <c r="F7" s="1" t="s">
        <v>81</v>
      </c>
      <c r="G7" s="2">
        <v>0.06</v>
      </c>
      <c r="H7" t="s">
        <v>17</v>
      </c>
      <c r="I7" s="1" t="s">
        <v>26</v>
      </c>
      <c r="J7">
        <f>G8*1000/D11^2</f>
        <v>47.390352656100646</v>
      </c>
      <c r="L7" s="1" t="s">
        <v>38</v>
      </c>
      <c r="M7">
        <f>[1]!REFPROP("D",A3,A9,A7,M5,D9)</f>
        <v>20.308402608247711</v>
      </c>
      <c r="N7" t="s">
        <v>25</v>
      </c>
      <c r="O7" t="s">
        <v>60</v>
      </c>
      <c r="P7" s="4">
        <f>D8-D11*J6^2</f>
        <v>299.21909218705616</v>
      </c>
      <c r="Q7" t="s">
        <v>23</v>
      </c>
      <c r="R7" s="1" t="s">
        <v>96</v>
      </c>
      <c r="S7" s="1">
        <f>S6/D7/(D11*1000)*100</f>
        <v>62.587826147535672</v>
      </c>
      <c r="T7" s="1" t="s">
        <v>98</v>
      </c>
      <c r="X7" t="e">
        <f ca="1">(cp(A3,A4,A7,D5,D6)/cv(A3,A8,A7,D5,D6))</f>
        <v>#NAME?</v>
      </c>
      <c r="AA7">
        <f>AA6/2</f>
        <v>7.650599999999999</v>
      </c>
      <c r="AB7" s="1"/>
      <c r="AF7">
        <v>9</v>
      </c>
      <c r="AG7">
        <v>0.68969999999999998</v>
      </c>
      <c r="AH7">
        <v>1.254</v>
      </c>
    </row>
    <row r="8" spans="1:34" x14ac:dyDescent="0.3">
      <c r="A8" t="s">
        <v>31</v>
      </c>
      <c r="C8" s="1" t="s">
        <v>43</v>
      </c>
      <c r="D8">
        <f>[1]!REFPROP("H",A3,A4,A7,D5,D4)</f>
        <v>340.80540993522777</v>
      </c>
      <c r="E8" t="s">
        <v>23</v>
      </c>
      <c r="F8" s="1" t="s">
        <v>12</v>
      </c>
      <c r="G8">
        <f>PI()*G5*G4/60</f>
        <v>125.66370614359172</v>
      </c>
      <c r="H8" t="s">
        <v>18</v>
      </c>
      <c r="I8" s="1" t="s">
        <v>27</v>
      </c>
      <c r="J8">
        <f>G4/60*SQRT(D7/P9)/(1000*D11)^(0.75)</f>
        <v>2.6970288492691133E-2</v>
      </c>
      <c r="L8" s="1" t="s">
        <v>39</v>
      </c>
      <c r="M8">
        <f>[1]!REFPROP("H",A3,A8,A7,M5,M7)</f>
        <v>331.79856081227445</v>
      </c>
      <c r="N8" t="s">
        <v>23</v>
      </c>
      <c r="O8" t="s">
        <v>68</v>
      </c>
      <c r="P8" s="4">
        <f>G9*J6</f>
        <v>288.39666346257059</v>
      </c>
      <c r="Q8" t="s">
        <v>18</v>
      </c>
      <c r="AB8" s="1"/>
      <c r="AF8">
        <v>10</v>
      </c>
      <c r="AG8">
        <v>0.68259999999999998</v>
      </c>
      <c r="AH8">
        <v>1.2410000000000001</v>
      </c>
    </row>
    <row r="9" spans="1:34" x14ac:dyDescent="0.3">
      <c r="A9" t="s">
        <v>32</v>
      </c>
      <c r="C9" s="1" t="s">
        <v>115</v>
      </c>
      <c r="D9">
        <f>[1]!REFPROP("S",A3,A4,A7,D5,D4)</f>
        <v>0.7874551069728164</v>
      </c>
      <c r="E9" t="s">
        <v>24</v>
      </c>
      <c r="F9" s="1" t="s">
        <v>33</v>
      </c>
      <c r="G9">
        <f>SQRT(2*1000*D11)</f>
        <v>320.91866633658759</v>
      </c>
      <c r="H9" t="s">
        <v>18</v>
      </c>
      <c r="I9" s="1" t="s">
        <v>28</v>
      </c>
      <c r="J9">
        <f>D12/P9</f>
        <v>13.790637631034357</v>
      </c>
      <c r="L9" s="1" t="s">
        <v>61</v>
      </c>
      <c r="M9">
        <v>1000</v>
      </c>
      <c r="N9" t="s">
        <v>17</v>
      </c>
      <c r="O9" t="s">
        <v>74</v>
      </c>
      <c r="P9" s="4">
        <f>[1]!REFPROP("D",A3,A5,A7,P6,P7)</f>
        <v>2.5349474832534491</v>
      </c>
      <c r="Q9" t="s">
        <v>25</v>
      </c>
      <c r="R9">
        <f>P6/D4</f>
        <v>8.4615384616389663E-2</v>
      </c>
      <c r="AB9" s="1"/>
      <c r="AF9">
        <v>11</v>
      </c>
      <c r="AG9">
        <v>0.67610000000000003</v>
      </c>
      <c r="AH9">
        <v>1.23</v>
      </c>
    </row>
    <row r="10" spans="1:34" x14ac:dyDescent="0.3">
      <c r="C10" s="1" t="s">
        <v>116</v>
      </c>
      <c r="D10">
        <f>[1]!REFPROP("H",A3,A6,A7,D6,D9)</f>
        <v>289.31101473360076</v>
      </c>
      <c r="E10" t="s">
        <v>23</v>
      </c>
      <c r="F10" s="1" t="s">
        <v>34</v>
      </c>
      <c r="G10">
        <f>G8/G9</f>
        <v>0.39157493572465635</v>
      </c>
      <c r="I10" s="1" t="s">
        <v>168</v>
      </c>
      <c r="J10">
        <f>G5*(POWER(D11,0.25))/(SQRT(D7*D12))</f>
        <v>0.12346199164414193</v>
      </c>
      <c r="L10" s="1" t="s">
        <v>40</v>
      </c>
      <c r="M10">
        <v>0.05</v>
      </c>
      <c r="N10" t="s">
        <v>17</v>
      </c>
      <c r="O10" t="s">
        <v>78</v>
      </c>
      <c r="P10" s="4">
        <f>[1]!REFPROP("W",A3,A5,A7,P6,P7)</f>
        <v>148.09572451535084</v>
      </c>
      <c r="Q10" t="s">
        <v>18</v>
      </c>
      <c r="AB10" s="1"/>
      <c r="AF10">
        <v>12</v>
      </c>
      <c r="AG10">
        <v>0.67010000000000003</v>
      </c>
      <c r="AH10">
        <v>1.2130000000000001</v>
      </c>
    </row>
    <row r="11" spans="1:34" x14ac:dyDescent="0.3">
      <c r="C11" s="1" t="s">
        <v>7</v>
      </c>
      <c r="D11">
        <f>D8-D10</f>
        <v>51.494395201627015</v>
      </c>
      <c r="E11" t="s">
        <v>23</v>
      </c>
      <c r="F11" s="1" t="s">
        <v>13</v>
      </c>
      <c r="G11">
        <f>60*SQRT(2*D11*1000)/2/PI()/G5</f>
        <v>20430.316831170621</v>
      </c>
      <c r="H11" t="s">
        <v>15</v>
      </c>
      <c r="I11">
        <v>2</v>
      </c>
      <c r="J11">
        <f>I11-J23</f>
        <v>-2.0435938091782457E-2</v>
      </c>
      <c r="M11" s="1">
        <f>[1]!REFPROP("P",A3,A8,A7,M5,M7)</f>
        <v>0.40911566274403899</v>
      </c>
      <c r="N11" t="s">
        <v>3</v>
      </c>
      <c r="O11" t="s">
        <v>117</v>
      </c>
      <c r="P11" s="4">
        <f>J4</f>
        <v>147.06737099334438</v>
      </c>
      <c r="Q11" t="s">
        <v>18</v>
      </c>
      <c r="AB11" s="1"/>
      <c r="AF11">
        <v>13</v>
      </c>
      <c r="AG11">
        <v>0.66379999999999995</v>
      </c>
      <c r="AH11">
        <v>1.21</v>
      </c>
    </row>
    <row r="12" spans="1:34" x14ac:dyDescent="0.3">
      <c r="C12" s="1" t="s">
        <v>44</v>
      </c>
      <c r="D12">
        <f>[1]!REFPROP("D",A3,A4,A7,D5,D4)</f>
        <v>34.958542155250854</v>
      </c>
      <c r="E12" t="s">
        <v>25</v>
      </c>
      <c r="F12" s="1" t="s">
        <v>171</v>
      </c>
      <c r="G12">
        <v>5.5</v>
      </c>
      <c r="H12" t="s">
        <v>50</v>
      </c>
      <c r="I12">
        <f>I11-J23</f>
        <v>-2.0435938091782457E-2</v>
      </c>
      <c r="O12" t="s">
        <v>77</v>
      </c>
      <c r="P12" s="4">
        <f>P7+P8^2/2/1000</f>
        <v>340.80540993522777</v>
      </c>
      <c r="Q12" t="str">
        <f>Q7</f>
        <v>kJ/kg</v>
      </c>
      <c r="R12" s="1"/>
      <c r="AB12" s="1"/>
      <c r="AF12">
        <v>14</v>
      </c>
      <c r="AG12">
        <v>0.65769999999999995</v>
      </c>
      <c r="AH12">
        <v>1.194</v>
      </c>
    </row>
    <row r="13" spans="1:34" x14ac:dyDescent="0.3">
      <c r="G13">
        <f>G4*2*PI()/60</f>
        <v>1675.5160819145563</v>
      </c>
      <c r="I13" t="s">
        <v>181</v>
      </c>
      <c r="J13">
        <f>J16*SQRT(D5)/D4</f>
        <v>0.64254873413589797</v>
      </c>
      <c r="K13">
        <f>J13/2</f>
        <v>0.32127436706794898</v>
      </c>
      <c r="N13">
        <f>J20/J21</f>
        <v>3.7297150767853524</v>
      </c>
      <c r="O13" t="s">
        <v>72</v>
      </c>
      <c r="P13" s="4">
        <f>P8/P10</f>
        <v>1.9473665725756781</v>
      </c>
      <c r="Q13" t="s">
        <v>17</v>
      </c>
      <c r="AB13" s="1"/>
      <c r="AF13">
        <v>15</v>
      </c>
      <c r="AG13">
        <v>0.65100000000000002</v>
      </c>
      <c r="AH13">
        <v>1.1910000000000001</v>
      </c>
    </row>
    <row r="14" spans="1:34" x14ac:dyDescent="0.3">
      <c r="F14" s="1" t="s">
        <v>198</v>
      </c>
      <c r="G14">
        <f>S6/G13</f>
        <v>5.8283262908647693</v>
      </c>
      <c r="I14" s="1" t="s">
        <v>166</v>
      </c>
      <c r="N14">
        <f>D6/D4</f>
        <v>8.4615384615384606E-2</v>
      </c>
      <c r="O14" t="s">
        <v>121</v>
      </c>
      <c r="P14" s="4">
        <f>D7/P8/P9*1000000</f>
        <v>414.46077089889332</v>
      </c>
      <c r="Q14" t="s">
        <v>49</v>
      </c>
      <c r="AB14" s="1"/>
      <c r="AF14">
        <v>16</v>
      </c>
      <c r="AG14">
        <v>0.64390000000000003</v>
      </c>
      <c r="AH14">
        <v>1.1879999999999999</v>
      </c>
    </row>
    <row r="15" spans="1:34" x14ac:dyDescent="0.3">
      <c r="I15" t="s">
        <v>158</v>
      </c>
      <c r="J15" s="7">
        <v>10</v>
      </c>
      <c r="K15" t="s">
        <v>17</v>
      </c>
      <c r="O15" t="s">
        <v>122</v>
      </c>
      <c r="P15" s="4">
        <f>P14/G12</f>
        <v>75.356503799798787</v>
      </c>
      <c r="Q15" t="s">
        <v>50</v>
      </c>
      <c r="AB15" s="1"/>
      <c r="AF15">
        <v>17</v>
      </c>
      <c r="AG15">
        <v>0.63690000000000002</v>
      </c>
      <c r="AH15">
        <v>1.1719999999999999</v>
      </c>
    </row>
    <row r="16" spans="1:34" x14ac:dyDescent="0.3">
      <c r="F16">
        <f>[1]!REFPROP("p","MM","crit")</f>
        <v>1.9311299496693084</v>
      </c>
      <c r="I16" t="s">
        <v>82</v>
      </c>
      <c r="J16">
        <f>D7/J15</f>
        <v>3.0300000000000001E-2</v>
      </c>
      <c r="K16" t="s">
        <v>6</v>
      </c>
      <c r="N16">
        <f>P14/P18</f>
        <v>0.15991146765148226</v>
      </c>
      <c r="O16" t="s">
        <v>45</v>
      </c>
      <c r="P16" s="4">
        <f>D7/M7/M6*1000000</f>
        <v>111.12397659504805</v>
      </c>
      <c r="Q16" t="s">
        <v>49</v>
      </c>
      <c r="AB16" s="1"/>
    </row>
    <row r="17" spans="6:33" x14ac:dyDescent="0.3">
      <c r="F17">
        <f>[1]!REFPROP("T","MM","crit")</f>
        <v>518.70000000000005</v>
      </c>
      <c r="G17">
        <f>D4/D6</f>
        <v>11.818181818181818</v>
      </c>
      <c r="H17">
        <f>D5+273</f>
        <v>463</v>
      </c>
      <c r="I17" t="s">
        <v>159</v>
      </c>
      <c r="J17">
        <f>J20/J21</f>
        <v>3.7297150767853524</v>
      </c>
      <c r="K17" t="s">
        <v>17</v>
      </c>
      <c r="L17">
        <f>(D8-M8)*1000</f>
        <v>9006.8491229533265</v>
      </c>
      <c r="O17" t="s">
        <v>46</v>
      </c>
      <c r="P17" s="4">
        <f>P16/G12</f>
        <v>20.204359380917825</v>
      </c>
      <c r="Q17" t="s">
        <v>50</v>
      </c>
    </row>
    <row r="18" spans="6:33" x14ac:dyDescent="0.3">
      <c r="F18">
        <f>D4/F16</f>
        <v>0.33659050242129362</v>
      </c>
      <c r="I18" t="s">
        <v>60</v>
      </c>
      <c r="J18">
        <f>G12</f>
        <v>5.5</v>
      </c>
      <c r="K18" t="s">
        <v>50</v>
      </c>
      <c r="L18">
        <f>M6^2/2</f>
        <v>9013.3904271125703</v>
      </c>
      <c r="O18" t="s">
        <v>90</v>
      </c>
      <c r="P18" s="4">
        <f>PI()*G5*G12*1000</f>
        <v>2591.8139392115795</v>
      </c>
      <c r="Q18" t="s">
        <v>49</v>
      </c>
    </row>
    <row r="19" spans="6:33" x14ac:dyDescent="0.3">
      <c r="F19">
        <f>(D5+273.15)/F17</f>
        <v>0.89290534027376123</v>
      </c>
      <c r="I19" t="s">
        <v>62</v>
      </c>
      <c r="J19" s="2">
        <v>5.5</v>
      </c>
      <c r="K19" t="s">
        <v>54</v>
      </c>
      <c r="L19">
        <f>(L17-L18)/L18</f>
        <v>-7.2573181114703319E-4</v>
      </c>
      <c r="O19" t="s">
        <v>51</v>
      </c>
      <c r="P19" s="11">
        <v>0.33</v>
      </c>
      <c r="Q19" t="s">
        <v>17</v>
      </c>
      <c r="AE19" t="s">
        <v>202</v>
      </c>
      <c r="AF19">
        <v>7674</v>
      </c>
      <c r="AG19" t="s">
        <v>204</v>
      </c>
    </row>
    <row r="20" spans="6:33" x14ac:dyDescent="0.3">
      <c r="F20">
        <f>F17-273.15</f>
        <v>245.55000000000007</v>
      </c>
      <c r="I20" t="s">
        <v>160</v>
      </c>
      <c r="J20">
        <f>P14/J15</f>
        <v>41.446077089889329</v>
      </c>
      <c r="K20" t="s">
        <v>49</v>
      </c>
      <c r="L20" t="s">
        <v>167</v>
      </c>
      <c r="O20" t="s">
        <v>47</v>
      </c>
      <c r="P20" s="4">
        <f>[1]!REFPROP("KV",A3,A8,A7,M5,M7)*100</f>
        <v>0.48871265752960313</v>
      </c>
      <c r="Q20" t="s">
        <v>48</v>
      </c>
      <c r="Z20" t="s">
        <v>165</v>
      </c>
      <c r="AE20" t="s">
        <v>200</v>
      </c>
      <c r="AF20">
        <f>D7*(P23-V23)</f>
        <v>2.5439020032368007</v>
      </c>
      <c r="AG20" t="s">
        <v>203</v>
      </c>
    </row>
    <row r="21" spans="6:33" x14ac:dyDescent="0.3">
      <c r="F21">
        <f>D5/F20</f>
        <v>0.77377316228873938</v>
      </c>
      <c r="I21" t="s">
        <v>83</v>
      </c>
      <c r="J21">
        <f>P16/J15</f>
        <v>11.112397659504804</v>
      </c>
      <c r="K21" t="s">
        <v>49</v>
      </c>
      <c r="O21" t="s">
        <v>123</v>
      </c>
      <c r="P21" s="6">
        <f>[1]!REFPROP("KV",A3,A8,A7,P4,P9)/10000</f>
        <v>3.7267869844186467E-6</v>
      </c>
      <c r="Q21" t="s">
        <v>169</v>
      </c>
      <c r="R21">
        <f>3.8/1000000</f>
        <v>3.7999999999999996E-6</v>
      </c>
      <c r="S21" s="5">
        <f>180-S23</f>
        <v>25.75</v>
      </c>
      <c r="AE21" t="s">
        <v>201</v>
      </c>
      <c r="AF21">
        <f>PI()*G5*(J45+J46)/2/1000*(AF19-V37)</f>
        <v>34.768921658971898</v>
      </c>
      <c r="AG21" t="s">
        <v>203</v>
      </c>
    </row>
    <row r="22" spans="6:33" x14ac:dyDescent="0.3">
      <c r="G22">
        <v>1.853</v>
      </c>
      <c r="I22" t="s">
        <v>161</v>
      </c>
      <c r="J22">
        <f>P15/J15</f>
        <v>7.5356503799798791</v>
      </c>
      <c r="K22" t="s">
        <v>50</v>
      </c>
      <c r="L22">
        <f>J22/2</f>
        <v>3.7678251899899395</v>
      </c>
      <c r="N22">
        <f>J20/J21</f>
        <v>3.7297150767853524</v>
      </c>
      <c r="O22" s="1" t="s">
        <v>56</v>
      </c>
      <c r="R22" s="1" t="s">
        <v>57</v>
      </c>
      <c r="U22" t="s">
        <v>192</v>
      </c>
      <c r="V22">
        <f>[1]!REFPROP("KV",A3,A8,A7,V34,V36)/10000</f>
        <v>3.7681103466471264E-6</v>
      </c>
      <c r="Z22">
        <v>2</v>
      </c>
      <c r="AA22">
        <v>3</v>
      </c>
      <c r="AE22" t="s">
        <v>205</v>
      </c>
      <c r="AF22">
        <f>AF21+AF20</f>
        <v>37.3128236622087</v>
      </c>
      <c r="AG22" t="s">
        <v>203</v>
      </c>
    </row>
    <row r="23" spans="6:33" x14ac:dyDescent="0.3">
      <c r="G23">
        <v>1.544</v>
      </c>
      <c r="I23" t="s">
        <v>84</v>
      </c>
      <c r="J23">
        <f>P17/J15</f>
        <v>2.0204359380917825</v>
      </c>
      <c r="K23" t="s">
        <v>50</v>
      </c>
      <c r="L23">
        <f>J23/2</f>
        <v>1.0102179690458912</v>
      </c>
      <c r="M23" t="s">
        <v>50</v>
      </c>
      <c r="O23" t="s">
        <v>66</v>
      </c>
      <c r="P23" s="5">
        <f>P27*SIN(RADIANS(G6))</f>
        <v>69.769467509484514</v>
      </c>
      <c r="Q23" t="s">
        <v>18</v>
      </c>
      <c r="R23" t="s">
        <v>124</v>
      </c>
      <c r="S23" s="8">
        <v>154.25</v>
      </c>
      <c r="T23" t="s">
        <v>54</v>
      </c>
      <c r="U23" t="s">
        <v>128</v>
      </c>
      <c r="V23" s="5">
        <f>V25</f>
        <v>61.373751327184841</v>
      </c>
      <c r="W23" t="s">
        <v>18</v>
      </c>
      <c r="Y23" t="s">
        <v>163</v>
      </c>
      <c r="Z23">
        <v>0</v>
      </c>
      <c r="AA23">
        <v>0</v>
      </c>
    </row>
    <row r="24" spans="6:33" x14ac:dyDescent="0.3">
      <c r="F24">
        <f>J23/2</f>
        <v>1.0102179690458912</v>
      </c>
      <c r="G24">
        <f>G22/G23</f>
        <v>1.2001295336787565</v>
      </c>
      <c r="I24" t="s">
        <v>85</v>
      </c>
      <c r="J24">
        <f>(J22-J23)/2/TAN(RADIANS(J19))</f>
        <v>28.63884598056022</v>
      </c>
      <c r="K24" t="s">
        <v>50</v>
      </c>
      <c r="L24" t="s">
        <v>199</v>
      </c>
      <c r="O24" t="s">
        <v>75</v>
      </c>
      <c r="P24" s="5">
        <f>P27*COS(RADIANS(G6))</f>
        <v>279.83005002998908</v>
      </c>
      <c r="Q24" t="s">
        <v>18</v>
      </c>
      <c r="R24" t="s">
        <v>58</v>
      </c>
      <c r="S24" s="5">
        <f>S23-P31</f>
        <v>128.5</v>
      </c>
      <c r="T24" t="s">
        <v>54</v>
      </c>
      <c r="U24" t="s">
        <v>129</v>
      </c>
      <c r="V24" s="5">
        <f>V26+V29</f>
        <v>-1.5772495783838423</v>
      </c>
      <c r="W24" t="s">
        <v>18</v>
      </c>
      <c r="Z24">
        <f>-P27*COS(RADIANS(G6))</f>
        <v>-279.83005002998908</v>
      </c>
    </row>
    <row r="25" spans="6:33" x14ac:dyDescent="0.3">
      <c r="F25">
        <f>J22/2</f>
        <v>3.7678251899899395</v>
      </c>
      <c r="H25">
        <f>[1]!REFPROP("ISENK",A3,A8,A7,D5,D12)</f>
        <v>0.80179328821581297</v>
      </c>
      <c r="I25" t="s">
        <v>162</v>
      </c>
      <c r="J25">
        <f>([1]!REFPROP("Cp",A3,A8,A7,P4,P9)/[1]!REFPROP("Cv",A3,A8,A7,P4,P9))</f>
        <v>1.0313387862429113</v>
      </c>
      <c r="M25">
        <f>J22/J23</f>
        <v>3.7297150767853529</v>
      </c>
      <c r="O25" t="s">
        <v>67</v>
      </c>
      <c r="P25" s="5">
        <f>P23</f>
        <v>69.769467509484514</v>
      </c>
      <c r="Q25" t="s">
        <v>18</v>
      </c>
      <c r="R25" t="s">
        <v>59</v>
      </c>
      <c r="S25" s="2">
        <v>0</v>
      </c>
      <c r="T25" t="s">
        <v>17</v>
      </c>
      <c r="U25" t="s">
        <v>130</v>
      </c>
      <c r="V25" s="5">
        <f>V28*(-SIN(RADIANS(S23)))</f>
        <v>61.373751327184841</v>
      </c>
      <c r="W25" t="s">
        <v>18</v>
      </c>
      <c r="Z25" s="5">
        <f>Z24+P29</f>
        <v>-154.16634388639736</v>
      </c>
    </row>
    <row r="26" spans="6:33" x14ac:dyDescent="0.3">
      <c r="G26" t="s">
        <v>195</v>
      </c>
      <c r="H26">
        <f>[1]!REFPROP("CP",A3,A4,A7,D5,D4)</f>
        <v>2.0851785542899286</v>
      </c>
      <c r="I26" t="s">
        <v>180</v>
      </c>
      <c r="J26">
        <f>([1]!REFPROP("Cp",A3,A8,A7,D5,D12)/[1]!REFPROP("Cv",A3,A8,A7,D5,D12))</f>
        <v>1.0830974962025055</v>
      </c>
      <c r="L26">
        <f>J20/J21</f>
        <v>3.7297150767853524</v>
      </c>
      <c r="O26" t="s">
        <v>76</v>
      </c>
      <c r="P26" s="5">
        <f>P24-P29</f>
        <v>154.16634388639736</v>
      </c>
      <c r="Q26" t="s">
        <v>18</v>
      </c>
      <c r="R26" t="s">
        <v>125</v>
      </c>
      <c r="S26">
        <f>0.957-0.000362*S24-0.0258*P30+0.00000639*S24^2+0.0674*P30^2-0.0000000753*S24^3-0.043*P30^3-0.000238*S24*P30+0.00000145*S24^2*P30+0.0000425*S24*P30^2-S25</f>
        <v>0.850135228435968</v>
      </c>
      <c r="T26" t="s">
        <v>17</v>
      </c>
      <c r="U26" t="s">
        <v>131</v>
      </c>
      <c r="V26" s="5">
        <f>V28*(-COS(RADIANS(S23)))</f>
        <v>-127.24095572197557</v>
      </c>
      <c r="W26" t="s">
        <v>18</v>
      </c>
      <c r="Z26">
        <v>0</v>
      </c>
      <c r="AA26">
        <v>0</v>
      </c>
    </row>
    <row r="27" spans="6:33" x14ac:dyDescent="0.3">
      <c r="G27" t="s">
        <v>196</v>
      </c>
      <c r="H27">
        <f>[1]!REFPROP("CV",A3,A4,A7,D5,D4)</f>
        <v>1.9251993117894393</v>
      </c>
      <c r="I27" s="1" t="s">
        <v>88</v>
      </c>
      <c r="O27" t="s">
        <v>68</v>
      </c>
      <c r="P27" s="5">
        <f>P8</f>
        <v>288.39666346257059</v>
      </c>
      <c r="Q27" t="s">
        <v>18</v>
      </c>
      <c r="R27" t="s">
        <v>16</v>
      </c>
      <c r="S27" s="2">
        <v>2</v>
      </c>
      <c r="T27" t="s">
        <v>17</v>
      </c>
      <c r="U27" t="s">
        <v>132</v>
      </c>
      <c r="V27" s="5">
        <f>SQRT(SUMSQ(V23:V24))</f>
        <v>61.394014921681375</v>
      </c>
      <c r="W27" t="s">
        <v>18</v>
      </c>
      <c r="Z27">
        <f>V28*COS(RADIANS(S23))</f>
        <v>127.24095572197557</v>
      </c>
    </row>
    <row r="28" spans="6:33" x14ac:dyDescent="0.3">
      <c r="G28" t="s">
        <v>197</v>
      </c>
      <c r="H28">
        <f>H26-H27</f>
        <v>0.15997924250048934</v>
      </c>
      <c r="I28" t="s">
        <v>157</v>
      </c>
      <c r="J28" s="4">
        <f>1.5*SQRT(V42/D7/1000+25)</f>
        <v>11.654013877649991</v>
      </c>
      <c r="K28" t="s">
        <v>50</v>
      </c>
      <c r="M28">
        <f>1/D12</f>
        <v>2.8605311845070681E-2</v>
      </c>
      <c r="O28" t="s">
        <v>69</v>
      </c>
      <c r="P28" s="5">
        <f>SQRT(SUMSQ(P25:P26))</f>
        <v>169.2189120159326</v>
      </c>
      <c r="Q28" t="s">
        <v>18</v>
      </c>
      <c r="R28" t="s">
        <v>9</v>
      </c>
      <c r="S28" s="2">
        <v>0.65</v>
      </c>
      <c r="T28" t="s">
        <v>17</v>
      </c>
      <c r="U28" t="s">
        <v>133</v>
      </c>
      <c r="V28" s="5">
        <f>-S34*P28</f>
        <v>-141.26923998172026</v>
      </c>
      <c r="W28" t="s">
        <v>18</v>
      </c>
      <c r="Z28" s="5">
        <f>Z27-V29</f>
        <v>1.5772495783838423</v>
      </c>
    </row>
    <row r="29" spans="6:33" x14ac:dyDescent="0.3">
      <c r="I29" t="s">
        <v>156</v>
      </c>
      <c r="J29" s="2">
        <v>12.5</v>
      </c>
      <c r="K29" t="s">
        <v>50</v>
      </c>
      <c r="L29">
        <f>J31/J29</f>
        <v>0.57500039586842955</v>
      </c>
      <c r="M29">
        <f>1/V36</f>
        <v>0.39676422205810807</v>
      </c>
      <c r="O29" t="s">
        <v>70</v>
      </c>
      <c r="P29" s="5">
        <f>G8</f>
        <v>125.66370614359172</v>
      </c>
      <c r="Q29" t="s">
        <v>18</v>
      </c>
      <c r="R29" t="s">
        <v>126</v>
      </c>
      <c r="S29">
        <f>(J45+J46)/2</f>
        <v>9.6146041321210749</v>
      </c>
      <c r="T29" t="s">
        <v>50</v>
      </c>
      <c r="U29" t="s">
        <v>134</v>
      </c>
      <c r="V29" s="5">
        <f>P29</f>
        <v>125.66370614359172</v>
      </c>
      <c r="W29" t="s">
        <v>18</v>
      </c>
      <c r="Z29">
        <v>0</v>
      </c>
      <c r="AA29">
        <v>0</v>
      </c>
    </row>
    <row r="30" spans="6:33" x14ac:dyDescent="0.3">
      <c r="I30" t="s">
        <v>99</v>
      </c>
      <c r="J30" s="4">
        <f>0.9*J29/(COS(RADIANS(180-S23))+COS(RADIANS(P31)))</f>
        <v>6.2451548747675405</v>
      </c>
      <c r="K30" t="s">
        <v>50</v>
      </c>
      <c r="L30">
        <f>J44/J29</f>
        <v>0.5799863360473464</v>
      </c>
      <c r="O30" t="s">
        <v>71</v>
      </c>
      <c r="P30" s="4">
        <f>P28/P10</f>
        <v>1.1426319873156923</v>
      </c>
      <c r="Q30" t="s">
        <v>17</v>
      </c>
      <c r="R30" t="s">
        <v>127</v>
      </c>
      <c r="S30">
        <f>J29</f>
        <v>12.5</v>
      </c>
      <c r="T30" t="s">
        <v>50</v>
      </c>
      <c r="U30" t="s">
        <v>135</v>
      </c>
      <c r="V30" s="4">
        <f>ABS(V28/V41)</f>
        <v>0.95105053641049142</v>
      </c>
      <c r="W30" t="s">
        <v>17</v>
      </c>
      <c r="Y30" t="s">
        <v>164</v>
      </c>
      <c r="Z30">
        <v>0</v>
      </c>
      <c r="AA30">
        <v>0</v>
      </c>
    </row>
    <row r="31" spans="6:33" x14ac:dyDescent="0.3">
      <c r="I31" t="s">
        <v>142</v>
      </c>
      <c r="J31">
        <f>J30/2/SIN(RADIANS((180-S23)+P31)/2)</f>
        <v>7.1875049483553699</v>
      </c>
      <c r="K31" t="s">
        <v>50</v>
      </c>
      <c r="O31" t="s">
        <v>55</v>
      </c>
      <c r="P31" s="8">
        <v>25.75</v>
      </c>
      <c r="Q31" t="s">
        <v>54</v>
      </c>
      <c r="R31" t="s">
        <v>86</v>
      </c>
      <c r="S31">
        <f>S29/S30</f>
        <v>0.76916833056968603</v>
      </c>
      <c r="U31" t="s">
        <v>136</v>
      </c>
      <c r="V31" s="4">
        <f>V27/V41</f>
        <v>0.41331581334488732</v>
      </c>
      <c r="W31" t="s">
        <v>17</v>
      </c>
      <c r="Z31">
        <f>Z24*SIN(RADIANS(G6))</f>
        <v>-67.69701614900481</v>
      </c>
    </row>
    <row r="32" spans="6:33" x14ac:dyDescent="0.3">
      <c r="F32">
        <f>12.5/5.6</f>
        <v>2.2321428571428572</v>
      </c>
      <c r="I32" t="s">
        <v>145</v>
      </c>
      <c r="J32">
        <f>J30/2</f>
        <v>3.1225774373837702</v>
      </c>
      <c r="K32" t="s">
        <v>50</v>
      </c>
      <c r="R32" t="s">
        <v>87</v>
      </c>
      <c r="S32">
        <f>SQRT(1-((1-S26^2)/S27)*(1+(S27-1)*S31^(-S28)))</f>
        <v>0.83483127408034319</v>
      </c>
      <c r="U32" t="s">
        <v>137</v>
      </c>
      <c r="V32" s="5">
        <f>DEGREES(ACOS(V24/V27))</f>
        <v>91.47212538439733</v>
      </c>
      <c r="W32" t="s">
        <v>54</v>
      </c>
      <c r="Z32">
        <f>Z31</f>
        <v>-67.69701614900481</v>
      </c>
    </row>
    <row r="33" spans="3:29" x14ac:dyDescent="0.3">
      <c r="I33" t="s">
        <v>155</v>
      </c>
      <c r="J33">
        <f>ROUNDUP(J32/0.5,0)*0.5</f>
        <v>3.5</v>
      </c>
      <c r="K33" t="s">
        <v>50</v>
      </c>
      <c r="R33" t="s">
        <v>63</v>
      </c>
      <c r="S33">
        <f>(S34-S32)*100000</f>
        <v>3.8393910273271104E-5</v>
      </c>
      <c r="T33" t="s">
        <v>64</v>
      </c>
      <c r="U33" t="s">
        <v>138</v>
      </c>
      <c r="V33" s="5">
        <f>(P28^2-V28^2)/2/1000</f>
        <v>4.3390210094215345</v>
      </c>
      <c r="W33" t="s">
        <v>23</v>
      </c>
      <c r="X33">
        <f>V33/(D8-V39)</f>
        <v>0.11649223941955093</v>
      </c>
      <c r="Z33">
        <v>0</v>
      </c>
      <c r="AA33">
        <v>0</v>
      </c>
    </row>
    <row r="34" spans="3:29" x14ac:dyDescent="0.3">
      <c r="I34" t="s">
        <v>89</v>
      </c>
      <c r="J34">
        <f>J44-J33</f>
        <v>3.7498292005918303</v>
      </c>
      <c r="K34" t="s">
        <v>50</v>
      </c>
      <c r="R34" t="s">
        <v>65</v>
      </c>
      <c r="S34" s="3">
        <v>0.83483127446428229</v>
      </c>
      <c r="U34" t="s">
        <v>139</v>
      </c>
      <c r="V34" s="5">
        <f>[1]!REFPROP("T",A3,A5,A7,V37,V39)</f>
        <v>161.34105011672267</v>
      </c>
      <c r="W34" t="s">
        <v>4</v>
      </c>
      <c r="Z34">
        <f>V28*SIN(RADIANS(S23))</f>
        <v>-61.373751327184841</v>
      </c>
    </row>
    <row r="35" spans="3:29" x14ac:dyDescent="0.3">
      <c r="I35" t="s">
        <v>170</v>
      </c>
      <c r="J35">
        <f>PI()*G4/30*(J29/1000)^2/P21</f>
        <v>70248.01495060185</v>
      </c>
      <c r="N35" s="1"/>
      <c r="U35" t="s">
        <v>140</v>
      </c>
      <c r="V35" s="5">
        <f>[1]!REFPROP("T",A3,A5,A7,V37,V40)</f>
        <v>162.3516104048224</v>
      </c>
      <c r="W35" t="s">
        <v>4</v>
      </c>
      <c r="X35" s="5">
        <f>D8-V39</f>
        <v>37.247296738750094</v>
      </c>
      <c r="Z35">
        <f>Z34</f>
        <v>-61.373751327184841</v>
      </c>
    </row>
    <row r="36" spans="3:29" x14ac:dyDescent="0.3">
      <c r="G36">
        <v>6.8360000000000003</v>
      </c>
      <c r="I36" t="s">
        <v>154</v>
      </c>
      <c r="J36">
        <f>D7/P19/V36/V23*1000000</f>
        <v>5935.7899251865465</v>
      </c>
      <c r="K36" t="s">
        <v>49</v>
      </c>
      <c r="N36" s="1"/>
      <c r="Q36" s="1"/>
      <c r="U36" t="s">
        <v>141</v>
      </c>
      <c r="V36" s="5">
        <f>[1]!REFPROP("D",A3,A5,A7,V37,V39)</f>
        <v>2.520388544140316</v>
      </c>
      <c r="W36" t="s">
        <v>25</v>
      </c>
      <c r="Z36">
        <v>0</v>
      </c>
      <c r="AA36">
        <v>0</v>
      </c>
    </row>
    <row r="37" spans="3:29" x14ac:dyDescent="0.3">
      <c r="C37">
        <f>PI()*G5*1000</f>
        <v>471.23889803846896</v>
      </c>
      <c r="D37">
        <f>2*PI()*47</f>
        <v>295.30970943744057</v>
      </c>
      <c r="E37">
        <f>D37/10</f>
        <v>29.530970943744059</v>
      </c>
      <c r="G37">
        <v>5.6740000000000004</v>
      </c>
      <c r="I37" t="s">
        <v>143</v>
      </c>
      <c r="J37">
        <f>J36/PI()/G5/1000</f>
        <v>12.596137436646808</v>
      </c>
      <c r="K37" t="s">
        <v>50</v>
      </c>
      <c r="Q37" s="1"/>
      <c r="U37" t="s">
        <v>114</v>
      </c>
      <c r="V37" s="4">
        <f>P6</f>
        <v>5.5000000000653283E-2</v>
      </c>
      <c r="W37" t="s">
        <v>3</v>
      </c>
    </row>
    <row r="38" spans="3:29" x14ac:dyDescent="0.3">
      <c r="C38">
        <f>C37/12</f>
        <v>39.269908169872416</v>
      </c>
      <c r="E38">
        <v>12.422000000000001</v>
      </c>
      <c r="I38" t="s">
        <v>91</v>
      </c>
      <c r="J38">
        <f>PI()*G5*1000</f>
        <v>471.23889803846896</v>
      </c>
      <c r="K38" t="s">
        <v>50</v>
      </c>
      <c r="U38" t="s">
        <v>142</v>
      </c>
      <c r="V38" s="4">
        <f>[1]!REFPROP("S",A3,A5,A7,V37,V39)</f>
        <v>0.82053833013702626</v>
      </c>
      <c r="W38" t="s">
        <v>24</v>
      </c>
    </row>
    <row r="39" spans="3:29" x14ac:dyDescent="0.3">
      <c r="E39">
        <f>E38/SIN(RADIANS(77))</f>
        <v>12.748749627009511</v>
      </c>
      <c r="I39" t="s">
        <v>153</v>
      </c>
      <c r="J39">
        <f>J38/J31</f>
        <v>65.563627632186453</v>
      </c>
      <c r="K39" t="s">
        <v>17</v>
      </c>
      <c r="S39">
        <f>J40*S41</f>
        <v>579.02</v>
      </c>
      <c r="U39" t="s">
        <v>143</v>
      </c>
      <c r="V39" s="5">
        <f>P7+V33</f>
        <v>303.55811319647768</v>
      </c>
      <c r="W39" t="s">
        <v>23</v>
      </c>
      <c r="AA39" t="s">
        <v>175</v>
      </c>
      <c r="AB39" t="s">
        <v>176</v>
      </c>
      <c r="AC39" t="s">
        <v>106</v>
      </c>
    </row>
    <row r="40" spans="3:29" x14ac:dyDescent="0.3">
      <c r="I40" t="s">
        <v>152</v>
      </c>
      <c r="J40" s="9">
        <v>65</v>
      </c>
      <c r="K40" t="s">
        <v>17</v>
      </c>
      <c r="S40">
        <f>94*PI()</f>
        <v>295.30970943744057</v>
      </c>
      <c r="T40" t="s">
        <v>50</v>
      </c>
      <c r="U40" t="s">
        <v>144</v>
      </c>
      <c r="V40" s="5">
        <f>V39+ABS(V27^2/2/1000)</f>
        <v>305.44272573057947</v>
      </c>
      <c r="W40" t="s">
        <v>23</v>
      </c>
      <c r="Z40" t="s">
        <v>173</v>
      </c>
      <c r="AA40">
        <f>[1]!REFPROP("H",$A$3,$A$6,$A$7,$P$6,AB40)</f>
        <v>252.86353056481445</v>
      </c>
      <c r="AB40">
        <v>0.7</v>
      </c>
    </row>
    <row r="41" spans="3:29" x14ac:dyDescent="0.3">
      <c r="C41">
        <f>SQRT(D41/PI())</f>
        <v>3.6271658369413622</v>
      </c>
      <c r="D41">
        <f>E42*D42</f>
        <v>41.331835986640158</v>
      </c>
      <c r="I41" t="s">
        <v>151</v>
      </c>
      <c r="J41" s="2">
        <v>0.4</v>
      </c>
      <c r="K41" t="s">
        <v>50</v>
      </c>
      <c r="R41" s="1" t="s">
        <v>108</v>
      </c>
      <c r="S41">
        <v>8.9079999999999995</v>
      </c>
      <c r="T41" t="s">
        <v>50</v>
      </c>
      <c r="U41" t="s">
        <v>145</v>
      </c>
      <c r="V41" s="5">
        <f>[1]!REFPROP("W",A3,A5,A7,V37,V39)</f>
        <v>148.54020325240191</v>
      </c>
      <c r="W41" t="s">
        <v>18</v>
      </c>
      <c r="Z41">
        <v>0.55000000000000004</v>
      </c>
      <c r="AA41">
        <f>[1]!REFPROP("H",$A$3,$A$6,$A$7,$P$6,AB41)</f>
        <v>263.10387022586843</v>
      </c>
      <c r="AB41">
        <v>0.72499999999999998</v>
      </c>
    </row>
    <row r="42" spans="3:29" x14ac:dyDescent="0.3">
      <c r="C42">
        <v>1.8812199999999999</v>
      </c>
      <c r="D42">
        <f>PI()*C42^2</f>
        <v>11.118060864614815</v>
      </c>
      <c r="E42">
        <v>3.7175400000000001</v>
      </c>
      <c r="I42" t="s">
        <v>150</v>
      </c>
      <c r="J42" s="2">
        <v>0.6</v>
      </c>
      <c r="K42" t="s">
        <v>50</v>
      </c>
      <c r="S42" s="5">
        <f>P30-0.4</f>
        <v>0.74263198731569224</v>
      </c>
      <c r="U42" t="s">
        <v>146</v>
      </c>
      <c r="V42" s="5">
        <f>D7*G8*(P24-V24)</f>
        <v>10714.893314008419</v>
      </c>
      <c r="W42" t="s">
        <v>80</v>
      </c>
      <c r="AA42">
        <f>[1]!REFPROP("H",$A$3,$A$6,$A$7,$P$6,AB42)</f>
        <v>273.48675558577798</v>
      </c>
      <c r="AB42">
        <v>0.75</v>
      </c>
    </row>
    <row r="43" spans="3:29" x14ac:dyDescent="0.3">
      <c r="I43" t="s">
        <v>92</v>
      </c>
      <c r="J43" s="5">
        <f>S24</f>
        <v>128.5</v>
      </c>
      <c r="K43" t="s">
        <v>54</v>
      </c>
      <c r="S43">
        <f>P30/V30-1</f>
        <v>0.20144192508242353</v>
      </c>
      <c r="U43" t="s">
        <v>170</v>
      </c>
      <c r="V43">
        <f>V44*P28*P9/V51</f>
        <v>794606.98254552053</v>
      </c>
      <c r="W43" t="s">
        <v>17</v>
      </c>
      <c r="AA43">
        <f>[1]!REFPROP("H",$A$3,$A$6,$A$7,$P$6,AB43)</f>
        <v>284.01301849020086</v>
      </c>
      <c r="AB43">
        <v>0.77500000000000002</v>
      </c>
    </row>
    <row r="44" spans="3:29" x14ac:dyDescent="0.3">
      <c r="I44" t="s">
        <v>149</v>
      </c>
      <c r="J44">
        <f>J38/J40</f>
        <v>7.2498292005918303</v>
      </c>
      <c r="K44" t="s">
        <v>50</v>
      </c>
      <c r="S44">
        <f>0.8*S42^2+S43^2</f>
        <v>0.48178066404847636</v>
      </c>
      <c r="U44" t="s">
        <v>179</v>
      </c>
      <c r="V44">
        <v>1.7500000000000002E-2</v>
      </c>
      <c r="W44" t="s">
        <v>16</v>
      </c>
      <c r="AA44">
        <f>[1]!REFPROP("H",$A$3,$A$6,$A$7,$P$6,AB44)</f>
        <v>294.68348777017729</v>
      </c>
      <c r="AB44">
        <v>0.8</v>
      </c>
    </row>
    <row r="45" spans="3:29" x14ac:dyDescent="0.3">
      <c r="I45" t="s">
        <v>172</v>
      </c>
      <c r="J45">
        <f>G12+0.2</f>
        <v>5.7</v>
      </c>
      <c r="K45" t="s">
        <v>50</v>
      </c>
      <c r="R45" t="s">
        <v>100</v>
      </c>
      <c r="S45">
        <f>SQRT(S44^2/(1+S44^2))</f>
        <v>0.43403441351627026</v>
      </c>
      <c r="U45" t="s">
        <v>102</v>
      </c>
      <c r="AA45">
        <f>[1]!REFPROP("H",$A$3,$A$6,$A$7,$P$6,AB45)</f>
        <v>305.49899008032355</v>
      </c>
      <c r="AB45">
        <v>0.82499999999999996</v>
      </c>
    </row>
    <row r="46" spans="3:29" x14ac:dyDescent="0.3">
      <c r="I46" t="s">
        <v>148</v>
      </c>
      <c r="J46" s="5">
        <f>(J31*J39*J37)/(J40*(J44-J48))</f>
        <v>13.529208264242149</v>
      </c>
      <c r="K46" t="s">
        <v>50</v>
      </c>
      <c r="R46" t="s">
        <v>101</v>
      </c>
      <c r="S46">
        <f>IF(V30&gt;1,((V30-1)/V30)^2,0)</f>
        <v>0</v>
      </c>
      <c r="U46" t="s">
        <v>103</v>
      </c>
      <c r="AA46">
        <f>[1]!REFPROP("H",$A$3,$A$6,$A$7,$P$6,AB46)</f>
        <v>316.46035065030395</v>
      </c>
      <c r="AB46">
        <v>0.85</v>
      </c>
    </row>
    <row r="47" spans="3:29" x14ac:dyDescent="0.3">
      <c r="I47" t="s">
        <v>93</v>
      </c>
      <c r="J47">
        <f>0.1*J29</f>
        <v>1.25</v>
      </c>
      <c r="K47" t="s">
        <v>50</v>
      </c>
      <c r="R47" t="s">
        <v>105</v>
      </c>
      <c r="S47">
        <f>0.47*S48*(J29/(J45+J46)/2)*(S50/J29)^0.78</f>
        <v>0.71940280916791399</v>
      </c>
      <c r="U47" t="s">
        <v>104</v>
      </c>
      <c r="Z47" t="s">
        <v>174</v>
      </c>
      <c r="AA47">
        <f>D8</f>
        <v>340.80540993522777</v>
      </c>
      <c r="AB47">
        <f>D9</f>
        <v>0.7874551069728164</v>
      </c>
    </row>
    <row r="48" spans="3:29" x14ac:dyDescent="0.3">
      <c r="I48" t="s">
        <v>147</v>
      </c>
      <c r="J48">
        <v>0.5</v>
      </c>
      <c r="K48" t="s">
        <v>50</v>
      </c>
      <c r="R48" t="s">
        <v>106</v>
      </c>
      <c r="S48">
        <f>(S49*J29/J44)^2*SIN(RADIANS(ABS(90-V32)))^2/SIN(RADIANS((ABS(90-G6)+ABS(90-V32))/2))^3</f>
        <v>16.52541065937239</v>
      </c>
      <c r="U48" t="s">
        <v>107</v>
      </c>
      <c r="AA48">
        <f>D10</f>
        <v>289.31101473360076</v>
      </c>
      <c r="AB48">
        <f>D9</f>
        <v>0.7874551069728164</v>
      </c>
    </row>
    <row r="49" spans="9:29" x14ac:dyDescent="0.3">
      <c r="R49" t="s">
        <v>109</v>
      </c>
      <c r="S49">
        <f>2*(_xlfn.COT(RADIANS(ABS(90-G6)))+_xlfn.COT(RADIANS(ABS(90-V32))))*J44/J29</f>
        <v>45.425934768966563</v>
      </c>
      <c r="U49" t="s">
        <v>110</v>
      </c>
      <c r="Z49" t="s">
        <v>177</v>
      </c>
      <c r="AA49">
        <f>AA47</f>
        <v>340.80540993522777</v>
      </c>
      <c r="AB49">
        <f>AB47</f>
        <v>0.7874551069728164</v>
      </c>
    </row>
    <row r="50" spans="9:29" x14ac:dyDescent="0.3">
      <c r="R50" t="s">
        <v>111</v>
      </c>
      <c r="S50">
        <v>2.5</v>
      </c>
      <c r="T50" t="s">
        <v>50</v>
      </c>
      <c r="V50">
        <f>[1]!REFPROP("VIS",A3,A5,A7,P6,P7)</f>
        <v>9.4472092867737594</v>
      </c>
      <c r="AA50" s="5">
        <f>AA49-S7/100*D11</f>
        <v>308.57618739070853</v>
      </c>
      <c r="AB50">
        <f>[1]!REFPROP("S",A3,A5,A7,P6,AA50)</f>
        <v>0.83205204883163397</v>
      </c>
    </row>
    <row r="51" spans="9:29" x14ac:dyDescent="0.3">
      <c r="L51">
        <f>J31/2+J48</f>
        <v>4.093752474177685</v>
      </c>
      <c r="R51" t="s">
        <v>112</v>
      </c>
      <c r="S51">
        <f>0.05*PI()*V36*G5*G8^3*J45/1000*(1-P19)/D7</f>
        <v>1485.3036728824497</v>
      </c>
      <c r="T51" t="s">
        <v>113</v>
      </c>
      <c r="V51">
        <f>V50/1000000</f>
        <v>9.4472092867737595E-6</v>
      </c>
      <c r="Z51" t="s">
        <v>178</v>
      </c>
      <c r="AA51">
        <f>AA47</f>
        <v>340.80540993522777</v>
      </c>
      <c r="AB51">
        <f>AB47</f>
        <v>0.7874551069728164</v>
      </c>
      <c r="AC51">
        <f>[1]!REFPROP("Z",A3,A5,A7,D4,AA51)</f>
        <v>0.78402211929029919</v>
      </c>
    </row>
    <row r="52" spans="9:29" x14ac:dyDescent="0.3">
      <c r="AA52" s="4">
        <f>P7</f>
        <v>299.21909218705616</v>
      </c>
      <c r="AB52" s="4">
        <f>[1]!REFPROP("S",A3,A5,A7,P6,AA52)</f>
        <v>0.81052500500478131</v>
      </c>
    </row>
    <row r="53" spans="9:29" x14ac:dyDescent="0.3">
      <c r="AA53" s="5">
        <f>V39</f>
        <v>303.55811319647768</v>
      </c>
      <c r="AB53" s="4">
        <f>[1]!REFPROP("S",A3,A5,A7,P6,AA53)</f>
        <v>0.82053833013702626</v>
      </c>
      <c r="AC53">
        <f>[1]!REFPROP("Z",A3,A5,A7,P6,AA53)</f>
        <v>0.98085384309820178</v>
      </c>
    </row>
    <row r="54" spans="9:29" x14ac:dyDescent="0.3">
      <c r="L54">
        <f>J44/2+J48</f>
        <v>4.1249146002959147</v>
      </c>
      <c r="AA54" s="5">
        <f>V40</f>
        <v>305.44272573057947</v>
      </c>
      <c r="AB54" s="4">
        <f>AB53</f>
        <v>0.82053833013702626</v>
      </c>
      <c r="AC54">
        <f>[1]!REFPROP("P","mm","hs","siwithc",AA54,AB54)</f>
        <v>5.9958754026846091E-2</v>
      </c>
    </row>
    <row r="55" spans="9:29" x14ac:dyDescent="0.3">
      <c r="I55" t="s">
        <v>182</v>
      </c>
      <c r="J55">
        <f>(J29/1000)*P29*V36/V22</f>
        <v>1050663.7818487159</v>
      </c>
      <c r="K55">
        <f>J55/1000000</f>
        <v>1.0506637818487159</v>
      </c>
      <c r="Z55" t="s">
        <v>173</v>
      </c>
      <c r="AA55">
        <f>[1]!REFPROP("H",$A$3,$A$6,$A$7,$Z$56,AB40)</f>
        <v>254.63239768234686</v>
      </c>
      <c r="AB55">
        <v>0.7</v>
      </c>
    </row>
    <row r="56" spans="9:29" x14ac:dyDescent="0.3">
      <c r="I56" t="s">
        <v>183</v>
      </c>
      <c r="J56">
        <v>1.7440000000000001E-2</v>
      </c>
      <c r="K56" t="s">
        <v>16</v>
      </c>
      <c r="Z56">
        <v>0.06</v>
      </c>
      <c r="AA56">
        <f>[1]!REFPROP("H",$A$3,$A$6,$A$7,$Z$56,AB41)</f>
        <v>264.89972503701676</v>
      </c>
      <c r="AB56">
        <v>0.72499999999999998</v>
      </c>
    </row>
    <row r="57" spans="9:29" x14ac:dyDescent="0.3">
      <c r="AA57">
        <f>[1]!REFPROP("H",$A$3,$A$6,$A$7,$Z$56,AB42)</f>
        <v>275.30966278459204</v>
      </c>
      <c r="AB57">
        <v>0.75</v>
      </c>
    </row>
    <row r="58" spans="9:29" x14ac:dyDescent="0.3">
      <c r="AA58">
        <f>[1]!REFPROP("H",$A$3,$A$6,$A$7,$Z$56,AB43)</f>
        <v>285.86304837831034</v>
      </c>
      <c r="AB58">
        <v>0.77500000000000002</v>
      </c>
    </row>
    <row r="59" spans="9:29" x14ac:dyDescent="0.3">
      <c r="AA59">
        <f>[1]!REFPROP("H",$A$3,$A$6,$A$7,$Z$56,AB44)</f>
        <v>296.56071585199919</v>
      </c>
      <c r="AB59">
        <v>0.8</v>
      </c>
    </row>
    <row r="60" spans="9:29" x14ac:dyDescent="0.3">
      <c r="I60" t="s">
        <v>15</v>
      </c>
      <c r="J60" t="s">
        <v>193</v>
      </c>
      <c r="AA60">
        <f>[1]!REFPROP("H",$A$3,$A$6,$A$7,$Z$56,AB45)</f>
        <v>307.40349670267972</v>
      </c>
      <c r="AB60">
        <v>0.82499999999999996</v>
      </c>
    </row>
    <row r="61" spans="9:29" x14ac:dyDescent="0.3">
      <c r="I61">
        <v>16000</v>
      </c>
      <c r="J61">
        <v>56.38</v>
      </c>
      <c r="AA61">
        <f>[1]!REFPROP("H",$A$3,$A$6,$A$7,$Z$56,AB46)</f>
        <v>318.39222068120671</v>
      </c>
      <c r="AB61">
        <v>0.85</v>
      </c>
    </row>
    <row r="62" spans="9:29" x14ac:dyDescent="0.3">
      <c r="I62">
        <v>20000</v>
      </c>
      <c r="J62">
        <v>63.34</v>
      </c>
      <c r="Z62" t="s">
        <v>173</v>
      </c>
      <c r="AA62">
        <f>[1]!REFPROP("H",$A$3,$A$6,$A$7,$Z$63,AB62)</f>
        <v>300.91975065894985</v>
      </c>
      <c r="AB62">
        <v>0.7</v>
      </c>
    </row>
    <row r="63" spans="9:29" x14ac:dyDescent="0.3">
      <c r="I63">
        <v>24000</v>
      </c>
      <c r="J63">
        <v>67.5</v>
      </c>
      <c r="Z63">
        <v>0.65</v>
      </c>
      <c r="AA63">
        <f>[1]!REFPROP("H",$A$3,$A$6,$A$7,$Z$63,AB63)</f>
        <v>312.26483266957536</v>
      </c>
      <c r="AB63">
        <v>0.72499999999999998</v>
      </c>
    </row>
    <row r="64" spans="9:29" x14ac:dyDescent="0.3">
      <c r="I64">
        <v>28000</v>
      </c>
      <c r="J64">
        <v>69.17</v>
      </c>
      <c r="AA64">
        <f>[1]!REFPROP("H",$A$3,$A$6,$A$7,$Z$63,AB64)</f>
        <v>323.61278421519273</v>
      </c>
      <c r="AB64">
        <v>0.75</v>
      </c>
    </row>
    <row r="65" spans="9:30" x14ac:dyDescent="0.3">
      <c r="I65">
        <v>32000</v>
      </c>
      <c r="J65">
        <v>67.760000000000005</v>
      </c>
      <c r="AA65">
        <f>[1]!REFPROP("H",$A$3,$A$6,$A$7,$Z$63,AB65)</f>
        <v>335.05401600280612</v>
      </c>
      <c r="AB65">
        <v>0.77500000000000002</v>
      </c>
    </row>
    <row r="66" spans="9:30" x14ac:dyDescent="0.3">
      <c r="I66">
        <v>34000</v>
      </c>
      <c r="J66">
        <v>66.23</v>
      </c>
      <c r="AA66">
        <f>[1]!REFPROP("H",$A$3,$A$6,$A$7,$Z$63,AB66)</f>
        <v>346.63309387184432</v>
      </c>
      <c r="AB66">
        <v>0.8</v>
      </c>
    </row>
    <row r="67" spans="9:30" x14ac:dyDescent="0.3">
      <c r="AA67">
        <f>[1]!REFPROP("H",$A$3,$A$6,$A$7,$Z$63,AB67)</f>
        <v>358.35190864487186</v>
      </c>
      <c r="AB67">
        <v>0.82499999999999996</v>
      </c>
    </row>
    <row r="68" spans="9:30" x14ac:dyDescent="0.3">
      <c r="AA68">
        <f>[1]!REFPROP("H",$A$3,$A$6,$A$7,$Z$63,AB68)</f>
        <v>370.21220448492681</v>
      </c>
      <c r="AB68">
        <v>0.85</v>
      </c>
    </row>
    <row r="69" spans="9:30" x14ac:dyDescent="0.3">
      <c r="Z69" s="10" t="s">
        <v>226</v>
      </c>
      <c r="AA69">
        <v>340.62</v>
      </c>
      <c r="AB69">
        <f>AB51</f>
        <v>0.7874551069728164</v>
      </c>
    </row>
    <row r="70" spans="9:30" x14ac:dyDescent="0.3">
      <c r="AA70">
        <v>293.53300000000002</v>
      </c>
      <c r="AB70" s="4">
        <f>AB52</f>
        <v>0.81052500500478131</v>
      </c>
    </row>
    <row r="71" spans="9:30" x14ac:dyDescent="0.3">
      <c r="AA71">
        <v>297.05</v>
      </c>
      <c r="AB71" s="4">
        <f>AB53</f>
        <v>0.82053833013702626</v>
      </c>
    </row>
    <row r="72" spans="9:30" x14ac:dyDescent="0.3">
      <c r="AA72">
        <v>299.19</v>
      </c>
      <c r="AB72" s="4">
        <f>AB54</f>
        <v>0.82053833013702626</v>
      </c>
    </row>
    <row r="74" spans="9:30" x14ac:dyDescent="0.3">
      <c r="Z74" t="s">
        <v>50</v>
      </c>
    </row>
    <row r="75" spans="9:30" x14ac:dyDescent="0.3">
      <c r="X75">
        <f>[1]!REFPROP("P",Z74,Z75,Z76)</f>
        <v>1.9311299496693084</v>
      </c>
      <c r="Y75">
        <f>[1]!REFPROP("T",Z74,Z75,Z76)</f>
        <v>245.55000000000007</v>
      </c>
      <c r="Z75" t="s">
        <v>184</v>
      </c>
      <c r="AA75" t="s">
        <v>189</v>
      </c>
      <c r="AB75" t="s">
        <v>190</v>
      </c>
      <c r="AD75" t="s">
        <v>191</v>
      </c>
    </row>
    <row r="76" spans="9:30" x14ac:dyDescent="0.3">
      <c r="Z76" t="s">
        <v>22</v>
      </c>
      <c r="AA76">
        <f>[1]!REFPROP("T",$Z$74,$Z$77,$Z$76,AC76)</f>
        <v>6.3471717117120647</v>
      </c>
      <c r="AB76">
        <f>[1]!REFPROP("S",$Z$74,$Z$79,$Z$76,AA76)</f>
        <v>-0.57252884581491614</v>
      </c>
      <c r="AC76">
        <v>2E-3</v>
      </c>
      <c r="AD76">
        <f>[1]!REFPROP("S",$Z$74,$Z$80,$Z$76,AA76)</f>
        <v>0.27639421605969405</v>
      </c>
    </row>
    <row r="77" spans="9:30" x14ac:dyDescent="0.3">
      <c r="Z77" t="s">
        <v>187</v>
      </c>
      <c r="AA77">
        <f>[1]!REFPROP("T",$Z$74,$Z$77,$Z$76,AC77)</f>
        <v>13.36863511751875</v>
      </c>
      <c r="AB77">
        <f>[1]!REFPROP("S",$Z$74,$Z$79,$Z$76,AA77)</f>
        <v>-0.52634211314109869</v>
      </c>
      <c r="AC77">
        <v>3.0000000000000001E-3</v>
      </c>
      <c r="AD77">
        <f>[1]!REFPROP("S",$Z$74,$Z$80,$Z$76,AA77)</f>
        <v>0.29075288060775001</v>
      </c>
    </row>
    <row r="78" spans="9:30" x14ac:dyDescent="0.3">
      <c r="Z78" t="s">
        <v>188</v>
      </c>
      <c r="AA78">
        <f>[1]!REFPROP("T",$Z$74,$Z$77,$Z$76,AC78)</f>
        <v>18.623914265921087</v>
      </c>
      <c r="AB78">
        <f>[1]!REFPROP("S",$Z$74,$Z$79,$Z$76,AA78)</f>
        <v>-0.49223324781964878</v>
      </c>
      <c r="AC78">
        <v>4.0000000000000001E-3</v>
      </c>
      <c r="AD78">
        <f>[1]!REFPROP("S",$Z$74,$Z$80,$Z$76,AA78)</f>
        <v>0.30203839613168498</v>
      </c>
    </row>
    <row r="79" spans="9:30" x14ac:dyDescent="0.3">
      <c r="Z79" t="s">
        <v>185</v>
      </c>
      <c r="AA79">
        <f>[1]!REFPROP("T",$Z$74,$Z$77,$Z$76,AC79)</f>
        <v>22.869155374767161</v>
      </c>
      <c r="AB79">
        <f>[1]!REFPROP("S",$Z$74,$Z$79,$Z$76,AA79)</f>
        <v>-0.46495274868937697</v>
      </c>
      <c r="AC79">
        <v>5.0000000000000001E-3</v>
      </c>
      <c r="AD79">
        <f>[1]!REFPROP("S",$Z$74,$Z$80,$Z$76,AA79)</f>
        <v>0.31146526184747414</v>
      </c>
    </row>
    <row r="80" spans="9:30" x14ac:dyDescent="0.3">
      <c r="Z80" t="s">
        <v>186</v>
      </c>
      <c r="AA80">
        <f>[1]!REFPROP("T",$Z$74,$Z$77,$Z$76,AC80)</f>
        <v>26.454116118437469</v>
      </c>
      <c r="AB80">
        <f>[1]!REFPROP("S",$Z$74,$Z$79,$Z$76,AA80)</f>
        <v>-0.44209763607748698</v>
      </c>
      <c r="AC80">
        <v>6.0000000000000001E-3</v>
      </c>
      <c r="AD80">
        <f>[1]!REFPROP("S",$Z$74,$Z$80,$Z$76,AA80)</f>
        <v>0.31962826973664743</v>
      </c>
    </row>
    <row r="81" spans="27:30" x14ac:dyDescent="0.3">
      <c r="AA81">
        <f>[1]!REFPROP("T",$Z$74,$Z$77,$Z$76,AC81)</f>
        <v>29.57092606133682</v>
      </c>
      <c r="AB81">
        <f>[1]!REFPROP("S",$Z$74,$Z$79,$Z$76,AA81)</f>
        <v>-0.42235836796826443</v>
      </c>
      <c r="AC81">
        <v>7.0000000000000001E-3</v>
      </c>
      <c r="AD81">
        <f>[1]!REFPROP("S",$Z$74,$Z$80,$Z$76,AA81)</f>
        <v>0.32686774383721029</v>
      </c>
    </row>
    <row r="82" spans="27:30" x14ac:dyDescent="0.3">
      <c r="AA82">
        <f>[1]!REFPROP("T",$Z$74,$Z$77,$Z$76,AC82)</f>
        <v>32.337087172942518</v>
      </c>
      <c r="AB82">
        <f>[1]!REFPROP("S",$Z$74,$Z$79,$Z$76,AA82)</f>
        <v>-0.40493923460231918</v>
      </c>
      <c r="AC82">
        <v>8.0000000000000002E-3</v>
      </c>
      <c r="AD82">
        <f>[1]!REFPROP("S",$Z$74,$Z$80,$Z$76,AA82)</f>
        <v>0.33339848489733342</v>
      </c>
    </row>
    <row r="83" spans="27:30" x14ac:dyDescent="0.3">
      <c r="AA83">
        <f>[1]!REFPROP("T",$Z$74,$Z$77,$Z$76,AC83)</f>
        <v>34.829983718582639</v>
      </c>
      <c r="AB83">
        <f>[1]!REFPROP("S",$Z$74,$Z$79,$Z$76,AA83)</f>
        <v>-0.38931906564570995</v>
      </c>
      <c r="AC83">
        <v>8.9999999999999993E-3</v>
      </c>
      <c r="AD83">
        <f>[1]!REFPROP("S",$Z$74,$Z$80,$Z$76,AA83)</f>
        <v>0.33936562242798501</v>
      </c>
    </row>
    <row r="84" spans="27:30" x14ac:dyDescent="0.3">
      <c r="AA84">
        <f>[1]!REFPROP("T",$Z$74,$Z$77,$Z$76,AC84)</f>
        <v>37.103426754210432</v>
      </c>
      <c r="AB84">
        <f>[1]!REFPROP("S",$Z$74,$Z$79,$Z$76,AA84)</f>
        <v>-0.3751371744471847</v>
      </c>
      <c r="AC84">
        <v>0.01</v>
      </c>
      <c r="AD84">
        <f>[1]!REFPROP("S",$Z$74,$Z$80,$Z$76,AA84)</f>
        <v>0.3448722635863401</v>
      </c>
    </row>
    <row r="85" spans="27:30" x14ac:dyDescent="0.3">
      <c r="AA85">
        <f>[1]!REFPROP("T",$Z$74,$Z$77,$Z$76,AC85)</f>
        <v>39.196428511888485</v>
      </c>
      <c r="AB85">
        <f>[1]!REFPROP("S",$Z$74,$Z$79,$Z$76,AA85)</f>
        <v>-0.36213316767884574</v>
      </c>
      <c r="AC85">
        <v>1.0999999999999999E-2</v>
      </c>
      <c r="AD85">
        <f>[1]!REFPROP("S",$Z$74,$Z$80,$Z$76,AA85)</f>
        <v>0.34999454773443645</v>
      </c>
    </row>
    <row r="86" spans="27:30" x14ac:dyDescent="0.3">
      <c r="AA86">
        <f>[1]!REFPROP("T",$Z$74,$Z$77,$Z$76,AC86)</f>
        <v>41.138222350021124</v>
      </c>
      <c r="AB86">
        <f>[1]!REFPROP("S",$Z$74,$Z$79,$Z$76,AA86)</f>
        <v>-0.35011265861814611</v>
      </c>
      <c r="AC86">
        <v>1.2E-2</v>
      </c>
      <c r="AD86">
        <f>[1]!REFPROP("S",$Z$74,$Z$80,$Z$76,AA86)</f>
        <v>0.35479045319227098</v>
      </c>
    </row>
    <row r="87" spans="27:30" x14ac:dyDescent="0.3">
      <c r="AA87">
        <f>[1]!REFPROP("T",$Z$74,$Z$77,$Z$76,AC87)</f>
        <v>42.951309896447469</v>
      </c>
      <c r="AB87">
        <f>[1]!REFPROP("S",$Z$74,$Z$79,$Z$76,AA87)</f>
        <v>-0.33892653508500609</v>
      </c>
      <c r="AC87">
        <v>1.2999999999999999E-2</v>
      </c>
      <c r="AD87">
        <f>[1]!REFPROP("S",$Z$74,$Z$80,$Z$76,AA87)</f>
        <v>0.35930524684229986</v>
      </c>
    </row>
    <row r="88" spans="27:30" x14ac:dyDescent="0.3">
      <c r="AA88">
        <f>[1]!REFPROP("T",$Z$74,$Z$77,$Z$76,AC88)</f>
        <v>44.653400888744954</v>
      </c>
      <c r="AB88">
        <f>[1]!REFPROP("S",$Z$74,$Z$79,$Z$76,AA88)</f>
        <v>-0.32845780709892392</v>
      </c>
      <c r="AC88">
        <v>1.4E-2</v>
      </c>
      <c r="AD88">
        <f>[1]!REFPROP("S",$Z$74,$Z$80,$Z$76,AA88)</f>
        <v>0.36357501256922053</v>
      </c>
    </row>
    <row r="89" spans="27:30" x14ac:dyDescent="0.3">
      <c r="AA89">
        <f>[1]!REFPROP("T",$Z$74,$Z$77,$Z$76,AC89)</f>
        <v>46.258697443030087</v>
      </c>
      <c r="AB89">
        <f>[1]!REFPROP("S",$Z$74,$Z$79,$Z$76,AA89)</f>
        <v>-0.31861292698308602</v>
      </c>
      <c r="AC89">
        <v>1.4999999999999999E-2</v>
      </c>
      <c r="AD89">
        <f>[1]!REFPROP("S",$Z$74,$Z$80,$Z$76,AA89)</f>
        <v>0.36762902270645381</v>
      </c>
    </row>
    <row r="90" spans="27:30" x14ac:dyDescent="0.3">
      <c r="AA90">
        <f>[1]!REFPROP("T",$Z$74,$Z$77,$Z$76,AC90)</f>
        <v>47.778772685721037</v>
      </c>
      <c r="AB90">
        <f>[1]!REFPROP("S",$Z$74,$Z$79,$Z$76,AA90)</f>
        <v>-0.30931586831858598</v>
      </c>
      <c r="AC90">
        <v>1.6E-2</v>
      </c>
      <c r="AD90">
        <f>[1]!REFPROP("S",$Z$74,$Z$80,$Z$76,AA90)</f>
        <v>0.37149138260038411</v>
      </c>
    </row>
    <row r="91" spans="27:30" x14ac:dyDescent="0.3">
      <c r="AA91">
        <f>[1]!REFPROP("T",$Z$74,$Z$77,$Z$76,AC91)</f>
        <v>49.223188898258456</v>
      </c>
      <c r="AB91">
        <f>[1]!REFPROP("S",$Z$74,$Z$79,$Z$76,AA91)</f>
        <v>-0.30050397153802866</v>
      </c>
      <c r="AC91">
        <v>1.7000000000000001E-2</v>
      </c>
      <c r="AD91">
        <f>[1]!REFPROP("S",$Z$74,$Z$80,$Z$76,AA91)</f>
        <v>0.37518220193825974</v>
      </c>
    </row>
    <row r="92" spans="27:30" x14ac:dyDescent="0.3">
      <c r="AA92">
        <f>[1]!REFPROP("T",$Z$74,$Z$77,$Z$76,AC92)</f>
        <v>50.599942994180935</v>
      </c>
      <c r="AB92">
        <f>[1]!REFPROP("S",$Z$74,$Z$79,$Z$76,AA92)</f>
        <v>-0.29212495749502432</v>
      </c>
      <c r="AC92">
        <v>1.7999999999999999E-2</v>
      </c>
      <c r="AD92">
        <f>[1]!REFPROP("S",$Z$74,$Z$80,$Z$76,AA92)</f>
        <v>0.37871844844102526</v>
      </c>
    </row>
    <row r="93" spans="27:30" x14ac:dyDescent="0.3">
      <c r="AA93">
        <f>[1]!REFPROP("T",$Z$74,$Z$77,$Z$76,AC93)</f>
        <v>51.915794358936239</v>
      </c>
      <c r="AB93">
        <f>[1]!REFPROP("S",$Z$74,$Z$79,$Z$76,AA93)</f>
        <v>-0.28413473482460222</v>
      </c>
      <c r="AC93">
        <v>1.9E-2</v>
      </c>
      <c r="AD93">
        <f>[1]!REFPROP("S",$Z$74,$Z$80,$Z$76,AA93)</f>
        <v>0.38211458266305376</v>
      </c>
    </row>
    <row r="94" spans="27:30" x14ac:dyDescent="0.3">
      <c r="AA94">
        <f>[1]!REFPROP("T",$Z$74,$Z$77,$Z$76,AC94)</f>
        <v>53.17651060158704</v>
      </c>
      <c r="AB94">
        <f>[1]!REFPROP("S",$Z$74,$Z$79,$Z$76,AA94)</f>
        <v>-0.27649575994951653</v>
      </c>
      <c r="AC94">
        <v>0.02</v>
      </c>
      <c r="AD94">
        <f>[1]!REFPROP("S",$Z$74,$Z$80,$Z$76,AA94)</f>
        <v>0.38538303842707</v>
      </c>
    </row>
    <row r="95" spans="27:30" x14ac:dyDescent="0.3">
      <c r="AA95">
        <f>[1]!REFPROP("T",$Z$74,$Z$77,$Z$76,AC95)</f>
        <v>54.387054802905368</v>
      </c>
      <c r="AB95">
        <f>[1]!REFPROP("S",$Z$74,$Z$79,$Z$76,AA95)</f>
        <v>-0.26917579010568304</v>
      </c>
      <c r="AC95">
        <v>2.1000000000000001E-2</v>
      </c>
      <c r="AD95">
        <f>[1]!REFPROP("S",$Z$74,$Z$80,$Z$76,AA95)</f>
        <v>0.38853459216421038</v>
      </c>
    </row>
    <row r="96" spans="27:30" x14ac:dyDescent="0.3">
      <c r="AA96">
        <f>[1]!REFPROP("T",$Z$74,$Z$77,$Z$76,AC96)</f>
        <v>55.55173027941936</v>
      </c>
      <c r="AB96">
        <f>[1]!REFPROP("S",$Z$74,$Z$79,$Z$76,AA96)</f>
        <v>-0.26214692118971539</v>
      </c>
      <c r="AC96">
        <v>2.1999999999999999E-2</v>
      </c>
      <c r="AD96">
        <f>[1]!REFPROP("S",$Z$74,$Z$80,$Z$76,AA96)</f>
        <v>0.39157865084193866</v>
      </c>
    </row>
    <row r="97" spans="27:30" x14ac:dyDescent="0.3">
      <c r="AA97">
        <f>[1]!REFPROP("T",$Z$74,$Z$77,$Z$76,AC97)</f>
        <v>56.674293974942202</v>
      </c>
      <c r="AB97">
        <f>[1]!REFPROP("S",$Z$74,$Z$79,$Z$76,AA97)</f>
        <v>-0.2553848355294232</v>
      </c>
      <c r="AC97">
        <v>2.3E-2</v>
      </c>
      <c r="AD97">
        <f>[1]!REFPROP("S",$Z$74,$Z$80,$Z$76,AA97)</f>
        <v>0.39452347925975428</v>
      </c>
    </row>
    <row r="98" spans="27:30" x14ac:dyDescent="0.3">
      <c r="AA98">
        <f>[1]!REFPROP("T",$Z$74,$Z$77,$Z$76,AC98)</f>
        <v>57.758046332863444</v>
      </c>
      <c r="AB98">
        <f>[1]!REFPROP("S",$Z$74,$Z$79,$Z$76,AA98)</f>
        <v>-0.2488682067410008</v>
      </c>
      <c r="AC98">
        <v>2.4E-2</v>
      </c>
      <c r="AD98">
        <f>[1]!REFPROP("S",$Z$74,$Z$80,$Z$76,AA98)</f>
        <v>0.39737638152600818</v>
      </c>
    </row>
    <row r="99" spans="27:30" x14ac:dyDescent="0.3">
      <c r="AA99">
        <f>[1]!REFPROP("T",$Z$74,$Z$77,$Z$76,AC99)</f>
        <v>58.805903294442146</v>
      </c>
      <c r="AB99">
        <f>[1]!REFPROP("S",$Z$74,$Z$79,$Z$76,AA99)</f>
        <v>-0.24257822375975277</v>
      </c>
      <c r="AC99">
        <v>2.5000000000000001E-2</v>
      </c>
      <c r="AD99">
        <f>[1]!REFPROP("S",$Z$74,$Z$80,$Z$76,AA99)</f>
        <v>0.40014384745146825</v>
      </c>
    </row>
    <row r="100" spans="27:30" x14ac:dyDescent="0.3">
      <c r="AA100">
        <f>[1]!REFPROP("T",$Z$74,$Z$77,$Z$76,AC100)</f>
        <v>59.820454543792721</v>
      </c>
      <c r="AB100">
        <f>[1]!REFPROP("S",$Z$74,$Z$79,$Z$76,AA100)</f>
        <v>-0.23649820641750333</v>
      </c>
      <c r="AC100">
        <v>2.5999999999999999E-2</v>
      </c>
      <c r="AD100">
        <f>[1]!REFPROP("S",$Z$74,$Z$80,$Z$76,AA100)</f>
        <v>0.40283167175566659</v>
      </c>
    </row>
    <row r="101" spans="27:30" x14ac:dyDescent="0.3">
      <c r="AA101">
        <f>[1]!REFPROP("T",$Z$74,$Z$77,$Z$76,AC101)</f>
        <v>60.804011049780115</v>
      </c>
      <c r="AB101">
        <f>[1]!REFPROP("S",$Z$74,$Z$79,$Z$76,AA101)</f>
        <v>-0.2306132921500596</v>
      </c>
      <c r="AC101">
        <v>2.7E-2</v>
      </c>
      <c r="AD101">
        <f>[1]!REFPROP("S",$Z$74,$Z$80,$Z$76,AA101)</f>
        <v>0.40544505197317138</v>
      </c>
    </row>
    <row r="102" spans="27:30" x14ac:dyDescent="0.3">
      <c r="AA102">
        <f>[1]!REFPROP("T",$Z$74,$Z$77,$Z$76,AC102)</f>
        <v>61.758644191594101</v>
      </c>
      <c r="AB102">
        <f>[1]!REFPROP("S",$Z$74,$Z$79,$Z$76,AA102)</f>
        <v>-0.22491017855202086</v>
      </c>
      <c r="AC102">
        <v>2.8000000000000001E-2</v>
      </c>
      <c r="AD102">
        <f>[1]!REFPROP("S",$Z$74,$Z$80,$Z$76,AA102)</f>
        <v>0.40798866950388857</v>
      </c>
    </row>
    <row r="103" spans="27:30" x14ac:dyDescent="0.3">
      <c r="AA103">
        <f>[1]!REFPROP("T",$Z$74,$Z$77,$Z$76,AC103)</f>
        <v>62.686218202696637</v>
      </c>
      <c r="AB103">
        <f>[1]!REFPROP("S",$Z$74,$Z$79,$Z$76,AA103)</f>
        <v>-0.21937691020318045</v>
      </c>
      <c r="AC103">
        <v>2.9000000000000001E-2</v>
      </c>
      <c r="AD103">
        <f>[1]!REFPROP("S",$Z$74,$Z$80,$Z$76,AA103)</f>
        <v>0.41046675720030296</v>
      </c>
    </row>
    <row r="104" spans="27:30" x14ac:dyDescent="0.3">
      <c r="AA104">
        <f>[1]!REFPROP("T",$Z$74,$Z$77,$Z$76,AC104)</f>
        <v>63.588417263313033</v>
      </c>
      <c r="AB104">
        <f>[1]!REFPROP("S",$Z$74,$Z$79,$Z$76,AA104)</f>
        <v>-0.21400270090316489</v>
      </c>
      <c r="AC104">
        <v>0.03</v>
      </c>
      <c r="AD104">
        <f>[1]!REFPROP("S",$Z$74,$Z$80,$Z$76,AA104)</f>
        <v>0.41288315610947524</v>
      </c>
    </row>
    <row r="105" spans="27:30" x14ac:dyDescent="0.3">
      <c r="AA105">
        <f>[1]!REFPROP("T",$Z$74,$Z$77,$Z$76,AC105)</f>
        <v>64.466768271652199</v>
      </c>
      <c r="AB105">
        <f>[1]!REFPROP("S",$Z$74,$Z$79,$Z$76,AA105)</f>
        <v>-0.20877778445903597</v>
      </c>
      <c r="AC105">
        <v>3.1E-2</v>
      </c>
      <c r="AD105">
        <f>[1]!REFPROP("S",$Z$74,$Z$80,$Z$76,AA105)</f>
        <v>0.41524136340930051</v>
      </c>
    </row>
    <row r="106" spans="27:30" x14ac:dyDescent="0.3">
      <c r="AA106">
        <f>[1]!REFPROP("T",$Z$74,$Z$77,$Z$76,AC106)</f>
        <v>65.322660099158895</v>
      </c>
      <c r="AB106">
        <f>[1]!REFPROP("S",$Z$74,$Z$79,$Z$76,AA106)</f>
        <v>-0.20369328867442282</v>
      </c>
      <c r="AC106">
        <v>3.2000000000000001E-2</v>
      </c>
      <c r="AD106">
        <f>[1]!REFPROP("S",$Z$74,$Z$80,$Z$76,AA106)</f>
        <v>0.41754457314229954</v>
      </c>
    </row>
    <row r="107" spans="27:30" x14ac:dyDescent="0.3">
      <c r="AA107">
        <f>[1]!REFPROP("T",$Z$74,$Z$77,$Z$76,AC107)</f>
        <v>66.157359964764566</v>
      </c>
      <c r="AB107">
        <f>[1]!REFPROP("S",$Z$74,$Z$79,$Z$76,AA107)</f>
        <v>-0.1987411283260285</v>
      </c>
      <c r="AC107">
        <v>3.3000000000000002E-2</v>
      </c>
      <c r="AD107">
        <f>[1]!REFPROP("S",$Z$74,$Z$80,$Z$76,AA107)</f>
        <v>0.41979571101772217</v>
      </c>
    </row>
    <row r="108" spans="27:30" x14ac:dyDescent="0.3">
      <c r="AA108">
        <f>[1]!REFPROP("T",$Z$74,$Z$77,$Z$76,AC108)</f>
        <v>66.972027432781545</v>
      </c>
      <c r="AB108">
        <f>[1]!REFPROP("S",$Z$74,$Z$79,$Z$76,AA108)</f>
        <v>-0.19391391378249304</v>
      </c>
      <c r="AC108">
        <v>3.4000000000000002E-2</v>
      </c>
      <c r="AD108">
        <f>[1]!REFPROP("S",$Z$74,$Z$80,$Z$76,AA108)</f>
        <v>0.42199746429736801</v>
      </c>
    </row>
    <row r="109" spans="27:30" x14ac:dyDescent="0.3">
      <c r="AA109">
        <f>[1]!REFPROP("T",$Z$74,$Z$77,$Z$76,AC109)</f>
        <v>67.767726438555599</v>
      </c>
      <c r="AB109">
        <f>[1]!REFPROP("S",$Z$74,$Z$79,$Z$76,AA109)</f>
        <v>-0.18920487259007421</v>
      </c>
      <c r="AC109">
        <v>3.5000000000000003E-2</v>
      </c>
      <c r="AD109">
        <f>[1]!REFPROP("S",$Z$74,$Z$80,$Z$76,AA109)</f>
        <v>0.42415230758215772</v>
      </c>
    </row>
    <row r="110" spans="27:30" x14ac:dyDescent="0.3">
      <c r="AA110">
        <f>[1]!REFPROP("T",$Z$74,$Z$77,$Z$76,AC110)</f>
        <v>68.545435667799552</v>
      </c>
      <c r="AB110">
        <f>[1]!REFPROP("S",$Z$74,$Z$79,$Z$76,AA110)</f>
        <v>-0.18460778186997909</v>
      </c>
      <c r="AC110">
        <v>3.5999999999999997E-2</v>
      </c>
      <c r="AD110">
        <f>[1]!REFPROP("S",$Z$74,$Z$80,$Z$76,AA110)</f>
        <v>0.42626252516151375</v>
      </c>
    </row>
    <row r="111" spans="27:30" x14ac:dyDescent="0.3">
      <c r="AA111">
        <f>[1]!REFPROP("T",$Z$74,$Z$77,$Z$76,AC111)</f>
        <v>69.30605755413734</v>
      </c>
      <c r="AB111">
        <f>[1]!REFPROP("S",$Z$74,$Z$79,$Z$76,AA111)</f>
        <v>-0.18011690977996847</v>
      </c>
      <c r="AC111">
        <v>3.6999999999999998E-2</v>
      </c>
      <c r="AD111">
        <f>[1]!REFPROP("S",$Z$74,$Z$80,$Z$76,AA111)</f>
        <v>0.42833023046546354</v>
      </c>
    </row>
    <row r="112" spans="27:30" x14ac:dyDescent="0.3">
      <c r="AA112">
        <f>[1]!REFPROP("T",$Z$74,$Z$77,$Z$76,AC112)</f>
        <v>70.050426110952856</v>
      </c>
      <c r="AB112">
        <f>[1]!REFPROP("S",$Z$74,$Z$79,$Z$76,AA112)</f>
        <v>-0.17572696461439088</v>
      </c>
      <c r="AC112">
        <v>3.7999999999999999E-2</v>
      </c>
      <c r="AD112">
        <f>[1]!REFPROP("S",$Z$74,$Z$80,$Z$76,AA112)</f>
        <v>0.43035738306241011</v>
      </c>
    </row>
    <row r="113" spans="27:30" x14ac:dyDescent="0.3">
      <c r="AA113">
        <f>[1]!REFPROP("T",$Z$74,$Z$77,$Z$76,AC113)</f>
        <v>70.779313775057688</v>
      </c>
      <c r="AB113">
        <f>[1]!REFPROP("S",$Z$74,$Z$79,$Z$76,AA113)</f>
        <v>-0.17143305037275203</v>
      </c>
      <c r="AC113">
        <v>3.9E-2</v>
      </c>
      <c r="AD113">
        <f>[1]!REFPROP("S",$Z$74,$Z$80,$Z$76,AA113)</f>
        <v>0.4323458035679017</v>
      </c>
    </row>
    <row r="114" spans="27:30" x14ac:dyDescent="0.3">
      <c r="AA114">
        <f>[1]!REFPROP("T",$Z$74,$Z$77,$Z$76,AC114)</f>
        <v>71.493437408897819</v>
      </c>
      <c r="AB114">
        <f>[1]!REFPROP("S",$Z$74,$Z$79,$Z$76,AA114)</f>
        <v>-0.16723062783070178</v>
      </c>
      <c r="AC114">
        <v>0.04</v>
      </c>
      <c r="AD114">
        <f>[1]!REFPROP("S",$Z$74,$Z$80,$Z$76,AA114)</f>
        <v>0.43429718676775675</v>
      </c>
    </row>
    <row r="115" spans="27:30" x14ac:dyDescent="0.3">
      <c r="AA115">
        <f>[1]!REFPROP("T",$Z$74,$Z$77,$Z$76,AC115)</f>
        <v>72.19346358302397</v>
      </c>
      <c r="AB115">
        <f>[1]!REFPROP("S",$Z$74,$Z$79,$Z$76,AA115)</f>
        <v>-0.16311548031278048</v>
      </c>
      <c r="AC115">
        <v>4.1000000000000002E-2</v>
      </c>
      <c r="AD115">
        <f>[1]!REFPROP("S",$Z$74,$Z$80,$Z$76,AA115)</f>
        <v>0.43621311320808309</v>
      </c>
    </row>
    <row r="116" spans="27:30" x14ac:dyDescent="0.3">
      <c r="AA116">
        <f>[1]!REFPROP("T",$Z$74,$Z$77,$Z$76,AC116)</f>
        <v>72.880013240525784</v>
      </c>
      <c r="AB116">
        <f>[1]!REFPROP("S",$Z$74,$Z$79,$Z$76,AA116)</f>
        <v>-0.15908368349862756</v>
      </c>
      <c r="AC116">
        <v>4.2000000000000003E-2</v>
      </c>
      <c r="AD116">
        <f>[1]!REFPROP("S",$Z$74,$Z$80,$Z$76,AA116)</f>
        <v>0.43809505946414146</v>
      </c>
    </row>
    <row r="117" spans="27:30" x14ac:dyDescent="0.3">
      <c r="AA117">
        <f>[1]!REFPROP("T",$Z$74,$Z$77,$Z$76,AC117)</f>
        <v>73.553665828624219</v>
      </c>
      <c r="AB117">
        <f>[1]!REFPROP("S",$Z$74,$Z$79,$Z$76,AA117)</f>
        <v>-0.15513157870345587</v>
      </c>
      <c r="AC117">
        <v>4.2999999999999997E-2</v>
      </c>
      <c r="AD117">
        <f>[1]!REFPROP("S",$Z$74,$Z$80,$Z$76,AA117)</f>
        <v>0.43994440726596845</v>
      </c>
    </row>
    <row r="118" spans="27:30" x14ac:dyDescent="0.3">
      <c r="AA118">
        <f>[1]!REFPROP("T",$Z$74,$Z$77,$Z$76,AC118)</f>
        <v>74.214962969222029</v>
      </c>
      <c r="AB118">
        <f>[1]!REFPROP("S",$Z$74,$Z$79,$Z$76,AA118)</f>
        <v>-0.15125574916177198</v>
      </c>
      <c r="AC118">
        <v>4.3999999999999997E-2</v>
      </c>
      <c r="AD118">
        <f>[1]!REFPROP("S",$Z$74,$Z$80,$Z$76,AA118)</f>
        <v>0.44176245163170286</v>
      </c>
    </row>
    <row r="119" spans="27:30" x14ac:dyDescent="0.3">
      <c r="AA119">
        <f>[1]!REFPROP("T",$Z$74,$Z$77,$Z$76,AC119)</f>
        <v>74.864411729102869</v>
      </c>
      <c r="AB119">
        <f>[1]!REFPROP("S",$Z$74,$Z$79,$Z$76,AA119)</f>
        <v>-0.14745299891665561</v>
      </c>
      <c r="AC119">
        <v>4.4999999999999998E-2</v>
      </c>
      <c r="AD119">
        <f>[1]!REFPROP("S",$Z$74,$Z$80,$Z$76,AA119)</f>
        <v>0.44355040813623448</v>
      </c>
    </row>
    <row r="120" spans="27:30" x14ac:dyDescent="0.3">
      <c r="AA120">
        <f>[1]!REFPROP("T",$Z$74,$Z$77,$Z$76,AC120)</f>
        <v>75.502487541316668</v>
      </c>
      <c r="AB120">
        <f>[1]!REFPROP("S",$Z$74,$Z$79,$Z$76,AA120)</f>
        <v>-0.14372033397729331</v>
      </c>
      <c r="AC120">
        <v>4.5999999999999999E-2</v>
      </c>
      <c r="AD120">
        <f>[1]!REFPROP("S",$Z$74,$Z$80,$Z$76,AA120)</f>
        <v>0.44530941942403479</v>
      </c>
    </row>
    <row r="121" spans="27:30" x14ac:dyDescent="0.3">
      <c r="AA121">
        <f>[1]!REFPROP("T",$Z$74,$Z$77,$Z$76,AC121)</f>
        <v>76.129636821715053</v>
      </c>
      <c r="AB121">
        <f>[1]!REFPROP("S",$Z$74,$Z$79,$Z$76,AA121)</f>
        <v>-0.1400549454570289</v>
      </c>
      <c r="AC121">
        <v>4.7E-2</v>
      </c>
      <c r="AD121">
        <f>[1]!REFPROP("S",$Z$74,$Z$80,$Z$76,AA121)</f>
        <v>0.44704056105953893</v>
      </c>
    </row>
    <row r="122" spans="27:30" x14ac:dyDescent="0.3">
      <c r="AA122">
        <f>[1]!REFPROP("T",$Z$74,$Z$77,$Z$76,AC122)</f>
        <v>76.746279318231927</v>
      </c>
      <c r="AB122">
        <f>[1]!REFPROP("S",$Z$74,$Z$79,$Z$76,AA122)</f>
        <v>-0.13645419444636456</v>
      </c>
      <c r="AC122">
        <v>4.8000000000000001E-2</v>
      </c>
      <c r="AD122">
        <f>[1]!REFPROP("S",$Z$74,$Z$80,$Z$76,AA122)</f>
        <v>0.44874484679486071</v>
      </c>
    </row>
    <row r="123" spans="27:30" x14ac:dyDescent="0.3">
      <c r="AA123">
        <f>[1]!REFPROP("T",$Z$74,$Z$77,$Z$76,AC123)</f>
        <v>77.352810225138569</v>
      </c>
      <c r="AB123">
        <f>[1]!REFPROP("S",$Z$74,$Z$79,$Z$76,AA123)</f>
        <v>-0.13291559841033299</v>
      </c>
      <c r="AC123">
        <v>4.9000000000000002E-2</v>
      </c>
      <c r="AD123">
        <f>[1]!REFPROP("S",$Z$74,$Z$80,$Z$76,AA123)</f>
        <v>0.4504232333236875</v>
      </c>
    </row>
    <row r="124" spans="27:30" x14ac:dyDescent="0.3">
      <c r="AA124">
        <f>[1]!REFPROP("T",$Z$74,$Z$77,$Z$76,AC124)</f>
        <v>77.949602090126234</v>
      </c>
      <c r="AB124">
        <f>[1]!REFPROP("S",$Z$74,$Z$79,$Z$76,AA124)</f>
        <v>-0.12943681892857409</v>
      </c>
      <c r="AC124">
        <v>0.05</v>
      </c>
      <c r="AD124">
        <f>[1]!REFPROP("S",$Z$74,$Z$80,$Z$76,AA124)</f>
        <v>0.45207662458086301</v>
      </c>
    </row>
    <row r="125" spans="27:30" x14ac:dyDescent="0.3">
      <c r="AA125">
        <f>[1]!REFPROP("T",$Z$74,$Z$77,$Z$76,AC125)</f>
        <v>78.537006538224773</v>
      </c>
      <c r="AB125">
        <f>[1]!REFPROP("S",$Z$74,$Z$79,$Z$76,AA125)</f>
        <v>-0.12601565062154749</v>
      </c>
      <c r="AC125">
        <v>5.0999999999999997E-2</v>
      </c>
      <c r="AD125">
        <f>[1]!REFPROP("S",$Z$74,$Z$80,$Z$76,AA125)</f>
        <v>0.45370587563936682</v>
      </c>
    </row>
    <row r="126" spans="27:30" x14ac:dyDescent="0.3">
      <c r="AA126">
        <f>[1]!REFPROP("T",$Z$74,$Z$77,$Z$76,AC126)</f>
        <v>79.115355833357739</v>
      </c>
      <c r="AB126">
        <f>[1]!REFPROP("S",$Z$74,$Z$79,$Z$76,AA126)</f>
        <v>-0.12265001112739032</v>
      </c>
      <c r="AC126">
        <v>5.1999999999999998E-2</v>
      </c>
      <c r="AD126">
        <f>[1]!REFPROP("S",$Z$74,$Z$80,$Z$76,AA126)</f>
        <v>0.45531179624910617</v>
      </c>
    </row>
    <row r="127" spans="27:30" x14ac:dyDescent="0.3">
      <c r="AA127">
        <f>[1]!REFPROP("T",$Z$74,$Z$77,$Z$76,AC127)</f>
        <v>79.684964295677958</v>
      </c>
      <c r="AB127">
        <f>[1]!REFPROP("S",$Z$74,$Z$79,$Z$76,AA127)</f>
        <v>-0.1193379320112735</v>
      </c>
      <c r="AC127">
        <v>5.2999999999999999E-2</v>
      </c>
      <c r="AD127">
        <f>[1]!REFPROP("S",$Z$74,$Z$80,$Z$76,AA127)</f>
        <v>0.45689515405713782</v>
      </c>
    </row>
    <row r="128" spans="27:30" x14ac:dyDescent="0.3">
      <c r="AA128">
        <f>[1]!REFPROP("T",$Z$74,$Z$77,$Z$76,AC128)</f>
        <v>80.246129590425539</v>
      </c>
      <c r="AB128">
        <f>[1]!REFPROP("S",$Z$74,$Z$79,$Z$76,AA128)</f>
        <v>-0.11607755050489571</v>
      </c>
      <c r="AC128">
        <v>5.3999999999999999E-2</v>
      </c>
      <c r="AD128">
        <f>[1]!REFPROP("S",$Z$74,$Z$80,$Z$76,AA128)</f>
        <v>0.45845667754296027</v>
      </c>
    </row>
    <row r="129" spans="27:30" x14ac:dyDescent="0.3">
      <c r="AA129">
        <f>[1]!REFPROP("T",$Z$74,$Z$77,$Z$76,AC129)</f>
        <v>80.799133902147673</v>
      </c>
      <c r="AB129">
        <f>[1]!REFPROP("S",$Z$74,$Z$79,$Z$76,AA129)</f>
        <v>-0.11286710198614745</v>
      </c>
      <c r="AC129">
        <v>5.5E-2</v>
      </c>
      <c r="AD129">
        <f>[1]!REFPROP("S",$Z$74,$Z$80,$Z$76,AA129)</f>
        <v>0.45999705869917007</v>
      </c>
    </row>
    <row r="130" spans="27:30" x14ac:dyDescent="0.3">
      <c r="AA130">
        <f>[1]!REFPROP("T",$Z$74,$Z$77,$Z$76,AC130)</f>
        <v>81.34424500632224</v>
      </c>
      <c r="AB130">
        <f>[1]!REFPROP("S",$Z$74,$Z$79,$Z$76,AA130)</f>
        <v>-0.10970491312071577</v>
      </c>
      <c r="AC130">
        <v>5.6000000000000001E-2</v>
      </c>
      <c r="AD130">
        <f>[1]!REFPROP("S",$Z$74,$Z$80,$Z$76,AA130)</f>
        <v>0.4615169554835572</v>
      </c>
    </row>
    <row r="131" spans="27:30" x14ac:dyDescent="0.3">
      <c r="AA131">
        <f>[1]!REFPROP("T",$Z$74,$Z$77,$Z$76,AC131)</f>
        <v>81.881717249064025</v>
      </c>
      <c r="AB131">
        <f>[1]!REFPROP("S",$Z$74,$Z$79,$Z$76,AA131)</f>
        <v>-0.1065893955962483</v>
      </c>
      <c r="AC131">
        <v>5.7000000000000002E-2</v>
      </c>
      <c r="AD131">
        <f>[1]!REFPROP("S",$Z$74,$Z$80,$Z$76,AA131)</f>
        <v>0.46301699406605951</v>
      </c>
    </row>
    <row r="132" spans="27:30" x14ac:dyDescent="0.3">
      <c r="AA132">
        <f>[1]!REFPROP("T",$Z$74,$Z$77,$Z$76,AC132)</f>
        <v>82.411792444233583</v>
      </c>
      <c r="AB132">
        <f>[1]!REFPROP("S",$Z$74,$Z$79,$Z$76,AA132)</f>
        <v>-0.10351904038884827</v>
      </c>
      <c r="AC132">
        <v>5.8000000000000003E-2</v>
      </c>
      <c r="AD132">
        <f>[1]!REFPROP("S",$Z$74,$Z$80,$Z$76,AA132)</f>
        <v>0.46449777089066607</v>
      </c>
    </row>
    <row r="133" spans="27:30" x14ac:dyDescent="0.3">
      <c r="AA133">
        <f>[1]!REFPROP("T",$Z$74,$Z$77,$Z$76,AC133)</f>
        <v>82.934700696212246</v>
      </c>
      <c r="AB133">
        <f>[1]!REFPROP("S",$Z$74,$Z$79,$Z$76,AA133)</f>
        <v>-0.10049241250799454</v>
      </c>
      <c r="AC133">
        <v>5.8999999999999997E-2</v>
      </c>
      <c r="AD133">
        <f>[1]!REFPROP("S",$Z$74,$Z$80,$Z$76,AA133)</f>
        <v>0.4659598545708078</v>
      </c>
    </row>
    <row r="134" spans="27:30" x14ac:dyDescent="0.3">
      <c r="AA134">
        <f>[1]!REFPROP("T",$Z$74,$Z$77,$Z$76,AC134)</f>
        <v>83.450661155674368</v>
      </c>
      <c r="AB134">
        <f>[1]!REFPROP("S",$Z$74,$Z$79,$Z$76,AA134)</f>
        <v>-9.7508146172701038E-2</v>
      </c>
      <c r="AC134">
        <v>0.06</v>
      </c>
      <c r="AD134">
        <f>[1]!REFPROP("S",$Z$74,$Z$80,$Z$76,AA134)</f>
        <v>0.46740378763395285</v>
      </c>
    </row>
    <row r="135" spans="27:30" x14ac:dyDescent="0.3">
      <c r="AA135">
        <f>[1]!REFPROP("T",$Z$74,$Z$77,$Z$76,AC135)</f>
        <v>83.959882714818264</v>
      </c>
      <c r="AB135">
        <f>[1]!REFPROP("S",$Z$74,$Z$79,$Z$76,AA135)</f>
        <v>-9.4564940376957368E-2</v>
      </c>
      <c r="AC135">
        <v>6.0999999999999999E-2</v>
      </c>
      <c r="AD135">
        <f>[1]!REFPROP("S",$Z$74,$Z$80,$Z$76,AA135)</f>
        <v>0.46883008812980487</v>
      </c>
    </row>
    <row r="136" spans="27:30" x14ac:dyDescent="0.3">
      <c r="AA136">
        <f>[1]!REFPROP("T",$Z$74,$Z$77,$Z$76,AC136)</f>
        <v>84.462564647825388</v>
      </c>
      <c r="AB136">
        <f>[1]!REFPROP("S",$Z$74,$Z$79,$Z$76,AA136)</f>
        <v>-9.1661554807057316E-2</v>
      </c>
      <c r="AC136">
        <v>6.2E-2</v>
      </c>
      <c r="AD136">
        <f>[1]!REFPROP("S",$Z$74,$Z$80,$Z$76,AA136)</f>
        <v>0.47023925111490816</v>
      </c>
    </row>
    <row r="137" spans="27:30" x14ac:dyDescent="0.3">
      <c r="AA137">
        <f>[1]!REFPROP("T",$Z$74,$Z$77,$Z$76,AC137)</f>
        <v>84.958897201657749</v>
      </c>
      <c r="AB137">
        <f>[1]!REFPROP("S",$Z$74,$Z$79,$Z$76,AA137)</f>
        <v>-8.8796806077969942E-2</v>
      </c>
      <c r="AC137">
        <v>6.3E-2</v>
      </c>
      <c r="AD137">
        <f>[1]!REFPROP("S",$Z$74,$Z$80,$Z$76,AA137)</f>
        <v>0.47163175002476704</v>
      </c>
    </row>
    <row r="138" spans="27:30" x14ac:dyDescent="0.3">
      <c r="AA138">
        <f>[1]!REFPROP("T",$Z$74,$Z$77,$Z$76,AC138)</f>
        <v>85.449062141800994</v>
      </c>
      <c r="AB138">
        <f>[1]!REFPROP("S",$Z$74,$Z$79,$Z$76,AA138)</f>
        <v>-8.5969564258771433E-2</v>
      </c>
      <c r="AC138">
        <v>6.4000000000000001E-2</v>
      </c>
      <c r="AD138">
        <f>[1]!REFPROP("S",$Z$74,$Z$80,$Z$76,AA138)</f>
        <v>0.47300803794389545</v>
      </c>
    </row>
    <row r="139" spans="27:30" x14ac:dyDescent="0.3">
      <c r="AA139">
        <f>[1]!REFPROP("T",$Z$74,$Z$77,$Z$76,AC139)</f>
        <v>85.933233256992992</v>
      </c>
      <c r="AB139">
        <f>[1]!REFPROP("S",$Z$74,$Z$79,$Z$76,AA139)</f>
        <v>-8.3178749661206974E-2</v>
      </c>
      <c r="AC139">
        <v>6.5000000000000002E-2</v>
      </c>
      <c r="AD139">
        <f>[1]!REFPROP("S",$Z$74,$Z$80,$Z$76,AA139)</f>
        <v>0.47436854878258511</v>
      </c>
    </row>
    <row r="140" spans="27:30" x14ac:dyDescent="0.3">
      <c r="AA140">
        <f>[1]!REFPROP("T",$Z$74,$Z$77,$Z$76,AC140)</f>
        <v>86.411576826651583</v>
      </c>
      <c r="AB140">
        <f>[1]!REFPROP("S",$Z$74,$Z$79,$Z$76,AA140)</f>
        <v>-8.042332986737287E-2</v>
      </c>
      <c r="AC140">
        <v>6.6000000000000003E-2</v>
      </c>
      <c r="AD140">
        <f>[1]!REFPROP("S",$Z$74,$Z$80,$Z$76,AA140)</f>
        <v>0.47571369836881922</v>
      </c>
    </row>
    <row r="141" spans="27:30" x14ac:dyDescent="0.3">
      <c r="AA141">
        <f>[1]!REFPROP("T",$Z$74,$Z$77,$Z$76,AC141)</f>
        <v>86.884252054231013</v>
      </c>
      <c r="AB141">
        <f>[1]!REFPROP("S",$Z$74,$Z$79,$Z$76,AA141)</f>
        <v>-7.7702316975597013E-2</v>
      </c>
      <c r="AC141">
        <v>6.7000000000000004E-2</v>
      </c>
      <c r="AD141">
        <f>[1]!REFPROP("S",$Z$74,$Z$80,$Z$76,AA141)</f>
        <v>0.47704388546246568</v>
      </c>
    </row>
    <row r="142" spans="27:30" x14ac:dyDescent="0.3">
      <c r="AA142">
        <f>[1]!REFPROP("T",$Z$74,$Z$77,$Z$76,AC142)</f>
        <v>87.351411469509173</v>
      </c>
      <c r="AB142">
        <f>[1]!REFPROP("S",$Z$74,$Z$79,$Z$76,AA142)</f>
        <v>-7.5014765045346321E-2</v>
      </c>
      <c r="AC142">
        <v>6.8000000000000005E-2</v>
      </c>
      <c r="AD142">
        <f>[1]!REFPROP("S",$Z$74,$Z$80,$Z$76,AA142)</f>
        <v>0.47835949269840067</v>
      </c>
    </row>
    <row r="143" spans="27:30" x14ac:dyDescent="0.3">
      <c r="AA143">
        <f>[1]!REFPROP("T",$Z$74,$Z$77,$Z$76,AC143)</f>
        <v>87.813201302407549</v>
      </c>
      <c r="AB143">
        <f>[1]!REFPROP("S",$Z$74,$Z$79,$Z$76,AA143)</f>
        <v>-7.2359767724226073E-2</v>
      </c>
      <c r="AC143">
        <v>6.9000000000000006E-2</v>
      </c>
      <c r="AD143">
        <f>[1]!REFPROP("S",$Z$74,$Z$80,$Z$76,AA143)</f>
        <v>0.47966088746453089</v>
      </c>
    </row>
    <row r="144" spans="27:30" x14ac:dyDescent="0.3">
      <c r="AA144">
        <f>[1]!REFPROP("T",$Z$74,$Z$77,$Z$76,AC144)</f>
        <v>88.269761830787047</v>
      </c>
      <c r="AB144">
        <f>[1]!REFPROP("S",$Z$74,$Z$79,$Z$76,AA144)</f>
        <v>-6.9736456041490244E-2</v>
      </c>
      <c r="AC144">
        <v>7.0000000000000007E-2</v>
      </c>
      <c r="AD144">
        <f>[1]!REFPROP("S",$Z$74,$Z$80,$Z$76,AA144)</f>
        <v>0.4809484227200071</v>
      </c>
    </row>
    <row r="145" spans="27:30" x14ac:dyDescent="0.3">
      <c r="AA145">
        <f>[1]!REFPROP("T",$Z$74,$Z$77,$Z$76,AC145)</f>
        <v>88.721227704346347</v>
      </c>
      <c r="AB145">
        <f>[1]!REFPROP("S",$Z$74,$Z$79,$Z$76,AA145)</f>
        <v>-6.7143996354205301E-2</v>
      </c>
      <c r="AC145">
        <v>7.0999999999999994E-2</v>
      </c>
      <c r="AD145">
        <f>[1]!REFPROP("S",$Z$74,$Z$80,$Z$76,AA145)</f>
        <v>0.48222243775867635</v>
      </c>
    </row>
    <row r="146" spans="27:30" x14ac:dyDescent="0.3">
      <c r="AA146">
        <f>[1]!REFPROP("T",$Z$74,$Z$77,$Z$76,AC146)</f>
        <v>89.16772824656988</v>
      </c>
      <c r="AB146">
        <f>[1]!REFPROP("S",$Z$74,$Z$79,$Z$76,AA146)</f>
        <v>-6.4581588433727175E-2</v>
      </c>
      <c r="AC146">
        <v>7.1999999999999995E-2</v>
      </c>
      <c r="AD146">
        <f>[1]!REFPROP("S",$Z$74,$Z$80,$Z$76,AA146)</f>
        <v>0.48348325892182814</v>
      </c>
    </row>
    <row r="147" spans="27:30" x14ac:dyDescent="0.3">
      <c r="AA147">
        <f>[1]!REFPROP("T",$Z$74,$Z$77,$Z$76,AC147)</f>
        <v>89.609387736540896</v>
      </c>
      <c r="AB147">
        <f>[1]!REFPROP("S",$Z$74,$Z$79,$Z$76,AA147)</f>
        <v>-6.2048463680731317E-2</v>
      </c>
      <c r="AC147">
        <v>7.2999999999999995E-2</v>
      </c>
      <c r="AD147">
        <f>[1]!REFPROP("S",$Z$74,$Z$80,$Z$76,AA147)</f>
        <v>0.48473120026459587</v>
      </c>
    </row>
    <row r="148" spans="27:30" x14ac:dyDescent="0.3">
      <c r="AA148">
        <f>[1]!REFPROP("T",$Z$74,$Z$77,$Z$76,AC148)</f>
        <v>90.046325672176408</v>
      </c>
      <c r="AB148">
        <f>[1]!REFPROP("S",$Z$74,$Z$79,$Z$76,AA148)</f>
        <v>-5.9543883458716952E-2</v>
      </c>
      <c r="AC148">
        <v>7.3999999999999996E-2</v>
      </c>
      <c r="AD148">
        <f>[1]!REFPROP("S",$Z$74,$Z$80,$Z$76,AA148)</f>
        <v>0.48596656417948775</v>
      </c>
    </row>
    <row r="149" spans="27:30" x14ac:dyDescent="0.3">
      <c r="AA149">
        <f>[1]!REFPROP("T",$Z$74,$Z$77,$Z$76,AC149)</f>
        <v>90.478657016346006</v>
      </c>
      <c r="AB149">
        <f>[1]!REFPROP("S",$Z$74,$Z$79,$Z$76,AA149)</f>
        <v>-5.7067137536824117E-2</v>
      </c>
      <c r="AC149">
        <v>7.4999999999999997E-2</v>
      </c>
      <c r="AD149">
        <f>[1]!REFPROP("S",$Z$74,$Z$80,$Z$76,AA149)</f>
        <v>0.4871896419801558</v>
      </c>
    </row>
    <row r="150" spans="27:30" x14ac:dyDescent="0.3">
      <c r="AA150">
        <f>[1]!REFPROP("T",$Z$74,$Z$77,$Z$76,AC150)</f>
        <v>90.906492427240607</v>
      </c>
      <c r="AB150">
        <f>[1]!REFPROP("S",$Z$74,$Z$79,$Z$76,AA150)</f>
        <v>-5.4617542632926515E-2</v>
      </c>
      <c r="AC150">
        <v>7.5999999999999998E-2</v>
      </c>
      <c r="AD150">
        <f>[1]!REFPROP("S",$Z$74,$Z$80,$Z$76,AA150)</f>
        <v>0.48840071444880073</v>
      </c>
    </row>
    <row r="151" spans="27:30" x14ac:dyDescent="0.3">
      <c r="AA151">
        <f>[1]!REFPROP("T",$Z$74,$Z$77,$Z$76,AC151)</f>
        <v>91.329938474133712</v>
      </c>
      <c r="AB151">
        <f>[1]!REFPROP("S",$Z$74,$Z$79,$Z$76,AA151)</f>
        <v>-5.2194441049866619E-2</v>
      </c>
      <c r="AC151">
        <v>7.6999999999999999E-2</v>
      </c>
      <c r="AD151">
        <f>[1]!REFPROP("S",$Z$74,$Z$80,$Z$76,AA151)</f>
        <v>0.48960005234961002</v>
      </c>
    </row>
    <row r="152" spans="27:30" x14ac:dyDescent="0.3">
      <c r="AA152">
        <f>[1]!REFPROP("T",$Z$74,$Z$77,$Z$76,AC152)</f>
        <v>91.749097839678257</v>
      </c>
      <c r="AB152">
        <f>[1]!REFPROP("S",$Z$74,$Z$79,$Z$76,AA152)</f>
        <v>-4.979719939740751E-2</v>
      </c>
      <c r="AC152">
        <v>7.8E-2</v>
      </c>
      <c r="AD152">
        <f>[1]!REFPROP("S",$Z$74,$Z$80,$Z$76,AA152)</f>
        <v>0.49078791691086676</v>
      </c>
    </row>
    <row r="153" spans="27:30" x14ac:dyDescent="0.3">
      <c r="AA153">
        <f>[1]!REFPROP("T",$Z$74,$Z$77,$Z$76,AC153)</f>
        <v>92.16406950974806</v>
      </c>
      <c r="AB153">
        <f>[1]!REFPROP("S",$Z$74,$Z$79,$Z$76,AA153)</f>
        <v>-4.7425207393531559E-2</v>
      </c>
      <c r="AC153">
        <v>7.9000000000000001E-2</v>
      </c>
      <c r="AD153">
        <f>[1]!REFPROP("S",$Z$74,$Z$80,$Z$76,AA153)</f>
        <v>0.49196456027805924</v>
      </c>
    </row>
    <row r="154" spans="27:30" x14ac:dyDescent="0.3">
      <c r="AA154">
        <f>[1]!REFPROP("T",$Z$74,$Z$77,$Z$76,AC154)</f>
        <v>92.574948951695774</v>
      </c>
      <c r="AB154">
        <f>[1]!REFPROP("S",$Z$74,$Z$79,$Z$76,AA154)</f>
        <v>-4.5077876739319248E-2</v>
      </c>
      <c r="AC154">
        <v>0.08</v>
      </c>
      <c r="AD154">
        <f>[1]!REFPROP("S",$Z$74,$Z$80,$Z$76,AA154)</f>
        <v>0.49313022594002004</v>
      </c>
    </row>
    <row r="155" spans="27:30" x14ac:dyDescent="0.3">
      <c r="AA155">
        <f>[1]!REFPROP("T",$Z$74,$Z$77,$Z$76,AC155)</f>
        <v>92.981828281917672</v>
      </c>
      <c r="AB155">
        <f>[1]!REFPROP("S",$Z$74,$Z$79,$Z$76,AA155)</f>
        <v>-4.2754640061956603E-2</v>
      </c>
      <c r="AC155">
        <v>8.1000000000000003E-2</v>
      </c>
      <c r="AD155">
        <f>[1]!REFPROP("S",$Z$74,$Z$80,$Z$76,AA155)</f>
        <v>0.49428514912997268</v>
      </c>
    </row>
    <row r="156" spans="27:30" x14ac:dyDescent="0.3">
      <c r="AA156">
        <f>[1]!REFPROP("T",$Z$74,$Z$77,$Z$76,AC156)</f>
        <v>93.384796423444527</v>
      </c>
      <c r="AB156">
        <f>[1]!REFPROP("S",$Z$74,$Z$79,$Z$76,AA156)</f>
        <v>-4.0454949921047513E-2</v>
      </c>
      <c r="AC156">
        <v>8.2000000000000003E-2</v>
      </c>
      <c r="AD156">
        <f>[1]!REFPROP("S",$Z$74,$Z$80,$Z$76,AA156)</f>
        <v>0.49542955720334692</v>
      </c>
    </row>
    <row r="157" spans="27:30" x14ac:dyDescent="0.3">
      <c r="AA157">
        <f>[1]!REFPROP("T",$Z$74,$Z$77,$Z$76,AC157)</f>
        <v>93.783939254325901</v>
      </c>
      <c r="AB157">
        <f>[1]!REFPROP("S",$Z$74,$Z$79,$Z$76,AA157)</f>
        <v>-3.8178277873435786E-2</v>
      </c>
      <c r="AC157">
        <v>8.3000000000000004E-2</v>
      </c>
      <c r="AD157">
        <f>[1]!REFPROP("S",$Z$74,$Z$80,$Z$76,AA157)</f>
        <v>0.4965636699939992</v>
      </c>
    </row>
    <row r="158" spans="27:30" x14ac:dyDescent="0.3">
      <c r="AA158">
        <f>[1]!REFPROP("T",$Z$74,$Z$77,$Z$76,AC158)</f>
        <v>94.179339747370307</v>
      </c>
      <c r="AB158">
        <f>[1]!REFPROP("S",$Z$74,$Z$79,$Z$76,AA158)</f>
        <v>-3.5924113592955977E-2</v>
      </c>
      <c r="AC158">
        <v>8.4000000000000005E-2</v>
      </c>
      <c r="AD158">
        <f>[1]!REFPROP("S",$Z$74,$Z$80,$Z$76,AA158)</f>
        <v>0.49768770015006886</v>
      </c>
    </row>
    <row r="159" spans="27:30" x14ac:dyDescent="0.3">
      <c r="AA159">
        <f>[1]!REFPROP("T",$Z$74,$Z$77,$Z$76,AC159)</f>
        <v>94.571078101930027</v>
      </c>
      <c r="AB159">
        <f>[1]!REFPROP("S",$Z$74,$Z$79,$Z$76,AA159)</f>
        <v>-3.3691964040608903E-2</v>
      </c>
      <c r="AC159">
        <v>8.5000000000000006E-2</v>
      </c>
      <c r="AD159">
        <f>[1]!REFPROP("S",$Z$74,$Z$80,$Z$76,AA159)</f>
        <v>0.4988018534512727</v>
      </c>
    </row>
    <row r="160" spans="27:30" x14ac:dyDescent="0.3">
      <c r="AA160">
        <f>[1]!REFPROP("T",$Z$74,$Z$77,$Z$76,AC160)</f>
        <v>94.959231868192774</v>
      </c>
      <c r="AB160">
        <f>[1]!REFPROP("S",$Z$74,$Z$79,$Z$76,AA160)</f>
        <v>-3.1481352682375036E-2</v>
      </c>
      <c r="AC160">
        <v>8.5999999999999993E-2</v>
      </c>
      <c r="AD160">
        <f>[1]!REFPROP("S",$Z$74,$Z$80,$Z$76,AA160)</f>
        <v>0.49990632910841482</v>
      </c>
    </row>
    <row r="161" spans="27:30" x14ac:dyDescent="0.3">
      <c r="AA161">
        <f>[1]!REFPROP("T",$Z$74,$Z$77,$Z$76,AC161)</f>
        <v>95.343876064551807</v>
      </c>
      <c r="AB161">
        <f>[1]!REFPROP("S",$Z$74,$Z$79,$Z$76,AA161)</f>
        <v>-2.9291818750801293E-2</v>
      </c>
      <c r="AC161">
        <v>8.6999999999999994E-2</v>
      </c>
      <c r="AD161">
        <f>[1]!REFPROP("S",$Z$74,$Z$80,$Z$76,AA161)</f>
        <v>0.50100132004674536</v>
      </c>
    </row>
    <row r="162" spans="27:30" x14ac:dyDescent="0.3">
      <c r="AA162">
        <f>[1]!REFPROP("T",$Z$74,$Z$77,$Z$76,AC162)</f>
        <v>95.725083288454186</v>
      </c>
      <c r="AB162">
        <f>[1]!REFPROP("S",$Z$74,$Z$79,$Z$76,AA162)</f>
        <v>-2.7122916548023346E-2</v>
      </c>
      <c r="AC162">
        <v>8.7999999999999995E-2</v>
      </c>
      <c r="AD162">
        <f>[1]!REFPROP("S",$Z$74,$Z$80,$Z$76,AA162)</f>
        <v>0.50208701317375315</v>
      </c>
    </row>
    <row r="163" spans="27:30" x14ac:dyDescent="0.3">
      <c r="AA163">
        <f>[1]!REFPROP("T",$Z$74,$Z$77,$Z$76,AC163)</f>
        <v>96.102923821227762</v>
      </c>
      <c r="AB163">
        <f>[1]!REFPROP("S",$Z$74,$Z$79,$Z$76,AA163)</f>
        <v>-2.4974214786904658E-2</v>
      </c>
      <c r="AC163">
        <v>8.8999999999999996E-2</v>
      </c>
      <c r="AD163">
        <f>[1]!REFPROP("S",$Z$74,$Z$80,$Z$76,AA163)</f>
        <v>0.50316358963290164</v>
      </c>
    </row>
    <row r="164" spans="27:30" x14ac:dyDescent="0.3">
      <c r="AA164">
        <f>[1]!REFPROP("T",$Z$74,$Z$77,$Z$76,AC164)</f>
        <v>96.477465727211268</v>
      </c>
      <c r="AB164">
        <f>[1]!REFPROP("S",$Z$74,$Z$79,$Z$76,AA164)</f>
        <v>-2.2845295968220509E-2</v>
      </c>
      <c r="AC164">
        <v>0.09</v>
      </c>
      <c r="AD164">
        <f>[1]!REFPROP("S",$Z$74,$Z$80,$Z$76,AA164)</f>
        <v>0.50423122504376994</v>
      </c>
    </row>
    <row r="165" spans="27:30" x14ac:dyDescent="0.3">
      <c r="AA165">
        <f>[1]!REFPROP("T",$Z$74,$Z$77,$Z$76,AC165)</f>
        <v>96.848774947604682</v>
      </c>
      <c r="AB165">
        <f>[1]!REFPROP("S",$Z$74,$Z$79,$Z$76,AA165)</f>
        <v>-2.0735755791329597E-2</v>
      </c>
      <c r="AC165">
        <v>9.0999999999999998E-2</v>
      </c>
      <c r="AD165">
        <f>[1]!REFPROP("S",$Z$74,$Z$80,$Z$76,AA165)</f>
        <v>0.50529008972969891</v>
      </c>
    </row>
    <row r="166" spans="27:30" x14ac:dyDescent="0.3">
      <c r="AA166">
        <f>[1]!REFPROP("T",$Z$74,$Z$77,$Z$76,AC166)</f>
        <v>97.216915389355279</v>
      </c>
      <c r="AB166">
        <f>[1]!REFPROP("S",$Z$74,$Z$79,$Z$76,AA166)</f>
        <v>-1.8645202596204082E-2</v>
      </c>
      <c r="AC166">
        <v>9.1999999999999998E-2</v>
      </c>
      <c r="AD166">
        <f>[1]!REFPROP("S",$Z$74,$Z$80,$Z$76,AA166)</f>
        <v>0.50634034893372759</v>
      </c>
    </row>
    <row r="167" spans="27:30" x14ac:dyDescent="0.3">
      <c r="AA167">
        <f>[1]!REFPROP("T",$Z$74,$Z$77,$Z$76,AC167)</f>
        <v>97.581949009394862</v>
      </c>
      <c r="AB167">
        <f>[1]!REFPROP("S",$Z$74,$Z$79,$Z$76,AA167)</f>
        <v>-1.6573256834894891E-2</v>
      </c>
      <c r="AC167">
        <v>9.2999999999999999E-2</v>
      </c>
      <c r="AD167">
        <f>[1]!REFPROP("S",$Z$74,$Z$80,$Z$76,AA167)</f>
        <v>0.50738216302339745</v>
      </c>
    </row>
    <row r="168" spans="27:30" x14ac:dyDescent="0.3">
      <c r="AA168">
        <f>[1]!REFPROP("T",$Z$74,$Z$77,$Z$76,AC168)</f>
        <v>97.943935894510332</v>
      </c>
      <c r="AB168">
        <f>[1]!REFPROP("S",$Z$74,$Z$79,$Z$76,AA168)</f>
        <v>-1.4519550570588905E-2</v>
      </c>
      <c r="AC168">
        <v>9.4E-2</v>
      </c>
      <c r="AD168">
        <f>[1]!REFPROP("S",$Z$74,$Z$80,$Z$76,AA168)</f>
        <v>0.50841568768521606</v>
      </c>
    </row>
    <row r="169" spans="27:30" x14ac:dyDescent="0.3">
      <c r="AA169">
        <f>[1]!REFPROP("T",$Z$74,$Z$77,$Z$76,AC169)</f>
        <v>98.302934337153204</v>
      </c>
      <c r="AB169">
        <f>[1]!REFPROP("S",$Z$74,$Z$79,$Z$76,AA169)</f>
        <v>-1.2483727002317242E-2</v>
      </c>
      <c r="AC169">
        <v>9.5000000000000001E-2</v>
      </c>
      <c r="AD169">
        <f>[1]!REFPROP("S",$Z$74,$Z$80,$Z$76,AA169)</f>
        <v>0.50944107410948736</v>
      </c>
    </row>
    <row r="170" spans="27:30" x14ac:dyDescent="0.3">
      <c r="AA170">
        <f>[1]!REFPROP("T",$Z$74,$Z$77,$Z$76,AC170)</f>
        <v>98.659000907387735</v>
      </c>
      <c r="AB170">
        <f>[1]!REFPROP("S",$Z$74,$Z$79,$Z$76,AA170)</f>
        <v>-1.0465440014107688E-2</v>
      </c>
      <c r="AC170">
        <v>9.6000000000000002E-2</v>
      </c>
      <c r="AD170">
        <f>[1]!REFPROP("S",$Z$74,$Z$80,$Z$76,AA170)</f>
        <v>0.5104584691658276</v>
      </c>
    </row>
    <row r="171" spans="27:30" x14ac:dyDescent="0.3">
      <c r="AA171">
        <f>[1]!REFPROP("T",$Z$74,$Z$77,$Z$76,AC171)</f>
        <v>99.012190521232242</v>
      </c>
      <c r="AB171">
        <f>[1]!REFPROP("S",$Z$74,$Z$79,$Z$76,AA171)</f>
        <v>-8.4643537468650134E-3</v>
      </c>
      <c r="AC171">
        <v>9.7000000000000003E-2</v>
      </c>
      <c r="AD171">
        <f>[1]!REFPROP("S",$Z$74,$Z$80,$Z$76,AA171)</f>
        <v>0.51146801557018895</v>
      </c>
    </row>
    <row r="172" spans="27:30" x14ac:dyDescent="0.3">
      <c r="AA172">
        <f>[1]!REFPROP("T",$Z$74,$Z$77,$Z$76,AC172)</f>
        <v>99.362556505638338</v>
      </c>
      <c r="AB172">
        <f>[1]!REFPROP("S",$Z$74,$Z$79,$Z$76,AA172)</f>
        <v>-6.4801421914638582E-3</v>
      </c>
      <c r="AC172">
        <v>9.8000000000000004E-2</v>
      </c>
      <c r="AD172">
        <f>[1]!REFPROP("S",$Z$74,$Z$80,$Z$76,AA172)</f>
        <v>0.51246985204377615</v>
      </c>
    </row>
    <row r="173" spans="27:30" x14ac:dyDescent="0.3">
      <c r="AA173">
        <f>[1]!REFPROP("T",$Z$74,$Z$77,$Z$76,AC173)</f>
        <v>99.710150660245972</v>
      </c>
      <c r="AB173">
        <f>[1]!REFPROP("S",$Z$74,$Z$79,$Z$76,AA173)</f>
        <v>-4.5124888022501008E-3</v>
      </c>
      <c r="AC173">
        <v>9.9000000000000005E-2</v>
      </c>
      <c r="AD173">
        <f>[1]!REFPROP("S",$Z$74,$Z$80,$Z$76,AA173)</f>
        <v>0.51346411346426102</v>
      </c>
    </row>
    <row r="174" spans="27:30" x14ac:dyDescent="0.3">
      <c r="AA174">
        <f>[1]!REFPROP("T",$Z$74,$Z$77,$Z$76,AC174)</f>
        <v>100.05502331616105</v>
      </c>
      <c r="AB174">
        <f>[1]!REFPROP("S",$Z$74,$Z$79,$Z$76,AA174)</f>
        <v>-2.5610861292473587E-3</v>
      </c>
      <c r="AC174">
        <v>0.1</v>
      </c>
      <c r="AD174">
        <f>[1]!REFPROP("S",$Z$74,$Z$80,$Z$76,AA174)</f>
        <v>0.51445093100987682</v>
      </c>
    </row>
    <row r="175" spans="27:30" x14ac:dyDescent="0.3">
      <c r="AA175">
        <f>[1]!REFPROP("T",$Z$74,$Z$77,$Z$76,AC175)</f>
        <v>100.39722339190382</v>
      </c>
      <c r="AB175">
        <f>[1]!REFPROP("S",$Z$74,$Z$79,$Z$76,AA175)</f>
        <v>-6.2563546823851842E-4</v>
      </c>
      <c r="AC175">
        <v>0.10100000000000001</v>
      </c>
      <c r="AD175">
        <f>[1]!REFPROP("S",$Z$74,$Z$80,$Z$76,AA175)</f>
        <v>0.51543043229672825</v>
      </c>
    </row>
    <row r="176" spans="27:30" x14ac:dyDescent="0.3">
      <c r="AA176">
        <f>[1]!REFPROP("T",$Z$74,$Z$77,$Z$76,AC176)</f>
        <v>100.73679844668339</v>
      </c>
      <c r="AB176">
        <f>[1]!REFPROP("S",$Z$74,$Z$79,$Z$76,AA176)</f>
        <v>1.2941534722646713E-3</v>
      </c>
      <c r="AC176">
        <v>0.10199999999999999</v>
      </c>
      <c r="AD176">
        <f>[1]!REFPROP("S",$Z$74,$Z$80,$Z$76,AA176)</f>
        <v>0.51640274150964427</v>
      </c>
    </row>
    <row r="177" spans="27:30" x14ac:dyDescent="0.3">
      <c r="AA177">
        <f>[1]!REFPROP("T",$Z$74,$Z$77,$Z$76,AC177)</f>
        <v>101.07379473115719</v>
      </c>
      <c r="AB177">
        <f>[1]!REFPROP("S",$Z$74,$Z$79,$Z$76,AA177)</f>
        <v>3.198562888338855E-3</v>
      </c>
      <c r="AC177">
        <v>0.10299999999999999</v>
      </c>
      <c r="AD177">
        <f>[1]!REFPROP("S",$Z$74,$Z$80,$Z$76,AA177)</f>
        <v>0.51736797952705382</v>
      </c>
    </row>
    <row r="178" spans="27:30" x14ac:dyDescent="0.3">
      <c r="AA178">
        <f>[1]!REFPROP("T",$Z$74,$Z$77,$Z$76,AC178)</f>
        <v>101.40825723584163</v>
      </c>
      <c r="AB178">
        <f>[1]!REFPROP("S",$Z$74,$Z$79,$Z$76,AA178)</f>
        <v>5.0878671829885681E-3</v>
      </c>
      <c r="AC178">
        <v>0.104</v>
      </c>
      <c r="AD178">
        <f>[1]!REFPROP("S",$Z$74,$Z$80,$Z$76,AA178)</f>
        <v>0.51832626404013948</v>
      </c>
    </row>
    <row r="179" spans="27:30" x14ac:dyDescent="0.3">
      <c r="AA179">
        <f>[1]!REFPROP("T",$Z$74,$Z$77,$Z$76,AC179)</f>
        <v>101.74022973726341</v>
      </c>
      <c r="AB179">
        <f>[1]!REFPROP("S",$Z$74,$Z$79,$Z$76,AA179)</f>
        <v>6.962333254414913E-3</v>
      </c>
      <c r="AC179">
        <v>0.105</v>
      </c>
      <c r="AD179">
        <f>[1]!REFPROP("S",$Z$74,$Z$80,$Z$76,AA179)</f>
        <v>0.51927770966657583</v>
      </c>
    </row>
    <row r="180" spans="27:30" x14ac:dyDescent="0.3">
      <c r="AA180">
        <f>[1]!REFPROP("T",$Z$74,$Z$77,$Z$76,AC180)</f>
        <v>102.06975484199597</v>
      </c>
      <c r="AB180">
        <f>[1]!REFPROP("S",$Z$74,$Z$79,$Z$76,AA180)</f>
        <v>8.8222207709095189E-3</v>
      </c>
      <c r="AC180">
        <v>0.106</v>
      </c>
      <c r="AD180">
        <f>[1]!REFPROP("S",$Z$74,$Z$80,$Z$76,AA180)</f>
        <v>0.5202224280591915</v>
      </c>
    </row>
    <row r="181" spans="27:30" x14ac:dyDescent="0.3">
      <c r="AA181">
        <f>[1]!REFPROP("T",$Z$74,$Z$77,$Z$76,AC181)</f>
        <v>102.39687402870936</v>
      </c>
      <c r="AB181">
        <f>[1]!REFPROP("S",$Z$74,$Z$79,$Z$76,AA181)</f>
        <v>1.0667782433258716E-2</v>
      </c>
      <c r="AC181">
        <v>0.107</v>
      </c>
      <c r="AD181">
        <f>[1]!REFPROP("S",$Z$74,$Z$80,$Z$76,AA181)</f>
        <v>0.5211605280097894</v>
      </c>
    </row>
    <row r="182" spans="27:30" x14ac:dyDescent="0.3">
      <c r="AA182">
        <f>[1]!REFPROP("T",$Z$74,$Z$77,$Z$76,AC182)</f>
        <v>102.72162768832897</v>
      </c>
      <c r="AB182">
        <f>[1]!REFPROP("S",$Z$74,$Z$79,$Z$76,AA182)</f>
        <v>1.2499264225243044E-2</v>
      </c>
      <c r="AC182">
        <v>0.108</v>
      </c>
      <c r="AD182">
        <f>[1]!REFPROP("S",$Z$74,$Z$80,$Z$76,AA182)</f>
        <v>0.52209211554841617</v>
      </c>
    </row>
    <row r="183" spans="27:30" x14ac:dyDescent="0.3">
      <c r="AA183">
        <f>[1]!REFPROP("T",$Z$74,$Z$77,$Z$76,AC183)</f>
        <v>103.0440551623924</v>
      </c>
      <c r="AB183">
        <f>[1]!REFPROP("S",$Z$74,$Z$79,$Z$76,AA183)</f>
        <v>1.4316905652863457E-2</v>
      </c>
      <c r="AC183">
        <v>0.109</v>
      </c>
      <c r="AD183">
        <f>[1]!REFPROP("S",$Z$74,$Z$80,$Z$76,AA183)</f>
        <v>0.52301729403831521</v>
      </c>
    </row>
    <row r="184" spans="27:30" x14ac:dyDescent="0.3">
      <c r="AA184">
        <f>[1]!REFPROP("T",$Z$74,$Z$77,$Z$76,AC184)</f>
        <v>103.3641947797247</v>
      </c>
      <c r="AB184">
        <f>[1]!REFPROP("S",$Z$74,$Z$79,$Z$76,AA184)</f>
        <v>1.6120939972932451E-2</v>
      </c>
      <c r="AC184">
        <v>0.11</v>
      </c>
      <c r="AD184">
        <f>[1]!REFPROP("S",$Z$74,$Z$80,$Z$76,AA184)</f>
        <v>0.52393616426670542</v>
      </c>
    </row>
    <row r="185" spans="27:30" x14ac:dyDescent="0.3">
      <c r="AA185">
        <f>[1]!REFPROP("T",$Z$74,$Z$77,$Z$76,AC185)</f>
        <v>103.68208389150965</v>
      </c>
      <c r="AB185">
        <f>[1]!REFPROP("S",$Z$74,$Z$79,$Z$76,AA185)</f>
        <v>1.7911594411629341E-2</v>
      </c>
      <c r="AC185">
        <v>0.111</v>
      </c>
      <c r="AD185">
        <f>[1]!REFPROP("S",$Z$74,$Z$80,$Z$76,AA185)</f>
        <v>0.52484882453178394</v>
      </c>
    </row>
    <row r="186" spans="27:30" x14ac:dyDescent="0.3">
      <c r="AA186">
        <f>[1]!REFPROP("T",$Z$74,$Z$77,$Z$76,AC186)</f>
        <v>103.99775890483124</v>
      </c>
      <c r="AB186">
        <f>[1]!REFPROP("S",$Z$74,$Z$79,$Z$76,AA186)</f>
        <v>1.9689090373440885E-2</v>
      </c>
      <c r="AC186">
        <v>0.112</v>
      </c>
      <c r="AD186">
        <f>[1]!REFPROP("S",$Z$74,$Z$80,$Z$76,AA186)</f>
        <v>0.52575537072592471</v>
      </c>
    </row>
    <row r="187" spans="27:30" x14ac:dyDescent="0.3">
      <c r="AA187">
        <f>[1]!REFPROP("T",$Z$74,$Z$77,$Z$76,AC187)</f>
        <v>104.31125531479648</v>
      </c>
      <c r="AB187">
        <f>[1]!REFPROP("S",$Z$74,$Z$79,$Z$76,AA187)</f>
        <v>2.1453643641184791E-2</v>
      </c>
      <c r="AC187">
        <v>0.113</v>
      </c>
      <c r="AD187">
        <f>[1]!REFPROP("S",$Z$74,$Z$80,$Z$76,AA187)</f>
        <v>0.52665589641549693</v>
      </c>
    </row>
    <row r="188" spans="27:30" x14ac:dyDescent="0.3">
      <c r="AA188">
        <f>[1]!REFPROP("T",$Z$74,$Z$77,$Z$76,AC188)</f>
        <v>104.62260773525895</v>
      </c>
      <c r="AB188">
        <f>[1]!REFPROP("S",$Z$74,$Z$79,$Z$76,AA188)</f>
        <v>2.3205464567300677E-2</v>
      </c>
      <c r="AC188">
        <v>0.114</v>
      </c>
      <c r="AD188">
        <f>[1]!REFPROP("S",$Z$74,$Z$80,$Z$76,AA188)</f>
        <v>0.52755049291725709</v>
      </c>
    </row>
    <row r="189" spans="27:30" x14ac:dyDescent="0.3">
      <c r="AA189">
        <f>[1]!REFPROP("T",$Z$74,$Z$77,$Z$76,AC189)</f>
        <v>104.93184992827889</v>
      </c>
      <c r="AB189">
        <f>[1]!REFPROP("S",$Z$74,$Z$79,$Z$76,AA189)</f>
        <v>2.4944758257137177E-2</v>
      </c>
      <c r="AC189">
        <v>0.115</v>
      </c>
      <c r="AD189">
        <f>[1]!REFPROP("S",$Z$74,$Z$80,$Z$76,AA189)</f>
        <v>0.5284392493716441</v>
      </c>
    </row>
    <row r="190" spans="27:30" x14ac:dyDescent="0.3">
      <c r="AA190">
        <f>[1]!REFPROP("T",$Z$74,$Z$77,$Z$76,AC190)</f>
        <v>105.23901483231788</v>
      </c>
      <c r="AB190">
        <f>[1]!REFPROP("S",$Z$74,$Z$79,$Z$76,AA190)</f>
        <v>2.6671724744353642E-2</v>
      </c>
      <c r="AC190">
        <v>0.11600000000000001</v>
      </c>
      <c r="AD190">
        <f>[1]!REFPROP("S",$Z$74,$Z$80,$Z$76,AA190)</f>
        <v>0.52932225281300505</v>
      </c>
    </row>
    <row r="191" spans="27:30" x14ac:dyDescent="0.3">
      <c r="AA191">
        <f>[1]!REFPROP("T",$Z$74,$Z$77,$Z$76,AC191)</f>
        <v>105.54413458930173</v>
      </c>
      <c r="AB191">
        <f>[1]!REFPROP("S",$Z$74,$Z$79,$Z$76,AA191)</f>
        <v>2.8386559159235564E-2</v>
      </c>
      <c r="AC191">
        <v>0.11700000000000001</v>
      </c>
      <c r="AD191">
        <f>[1]!REFPROP("S",$Z$74,$Z$80,$Z$76,AA191)</f>
        <v>0.530199588237106</v>
      </c>
    </row>
    <row r="192" spans="27:30" x14ac:dyDescent="0.3">
      <c r="AA192">
        <f>[1]!REFPROP("T",$Z$74,$Z$77,$Z$76,AC192)</f>
        <v>105.84724057053552</v>
      </c>
      <c r="AB192">
        <f>[1]!REFPROP("S",$Z$74,$Z$79,$Z$76,AA192)</f>
        <v>3.0089451889780263E-2</v>
      </c>
      <c r="AC192">
        <v>0.11799999999999999</v>
      </c>
      <c r="AD192">
        <f>[1]!REFPROP("S",$Z$74,$Z$80,$Z$76,AA192)</f>
        <v>0.5310713386657413</v>
      </c>
    </row>
    <row r="193" spans="27:30" x14ac:dyDescent="0.3">
      <c r="AA193">
        <f>[1]!REFPROP("T",$Z$74,$Z$77,$Z$76,AC193)</f>
        <v>106.14836340158314</v>
      </c>
      <c r="AB193">
        <f>[1]!REFPROP("S",$Z$74,$Z$79,$Z$76,AA193)</f>
        <v>3.1780588736347516E-2</v>
      </c>
      <c r="AC193">
        <v>0.11899999999999999</v>
      </c>
      <c r="AD193">
        <f>[1]!REFPROP("S",$Z$74,$Z$80,$Z$76,AA193)</f>
        <v>0.53193758520894607</v>
      </c>
    </row>
    <row r="194" spans="27:30" x14ac:dyDescent="0.3">
      <c r="AA194">
        <f>[1]!REFPROP("T",$Z$74,$Z$77,$Z$76,AC194)</f>
        <v>106.44753298613665</v>
      </c>
      <c r="AB194">
        <f>[1]!REFPROP("S",$Z$74,$Z$79,$Z$76,AA194)</f>
        <v>3.3460151059894624E-2</v>
      </c>
      <c r="AC194">
        <v>0.12</v>
      </c>
      <c r="AD194">
        <f>[1]!REFPROP("S",$Z$74,$Z$80,$Z$76,AA194)</f>
        <v>0.5327984071245857</v>
      </c>
    </row>
    <row r="195" spans="27:30" x14ac:dyDescent="0.3">
      <c r="AA195">
        <f>[1]!REFPROP("T",$Z$74,$Z$77,$Z$76,AC195)</f>
        <v>106.74477852892551</v>
      </c>
      <c r="AB195">
        <f>[1]!REFPROP("S",$Z$74,$Z$79,$Z$76,AA195)</f>
        <v>3.5128315924312342E-2</v>
      </c>
      <c r="AC195">
        <v>0.121</v>
      </c>
      <c r="AD195">
        <f>[1]!REFPROP("S",$Z$74,$Z$80,$Z$76,AA195)</f>
        <v>0.53365388187573259</v>
      </c>
    </row>
    <row r="196" spans="27:30" x14ac:dyDescent="0.3">
      <c r="AA196">
        <f>[1]!REFPROP("T",$Z$74,$Z$77,$Z$76,AC196)</f>
        <v>107.04012855771998</v>
      </c>
      <c r="AB196">
        <f>[1]!REFPROP("S",$Z$74,$Z$79,$Z$76,AA196)</f>
        <v>3.6785256233012535E-2</v>
      </c>
      <c r="AC196">
        <v>0.122</v>
      </c>
      <c r="AD196">
        <f>[1]!REFPROP("S",$Z$74,$Z$80,$Z$76,AA196)</f>
        <v>0.53450408518573811</v>
      </c>
    </row>
    <row r="197" spans="27:30" x14ac:dyDescent="0.3">
      <c r="AA197">
        <f>[1]!REFPROP("T",$Z$74,$Z$77,$Z$76,AC197)</f>
        <v>107.33361094445883</v>
      </c>
      <c r="AB197">
        <f>[1]!REFPROP("S",$Z$74,$Z$79,$Z$76,AA197)</f>
        <v>3.8431140860050353E-2</v>
      </c>
      <c r="AC197">
        <v>0.123</v>
      </c>
      <c r="AD197">
        <f>[1]!REFPROP("S",$Z$74,$Z$80,$Z$76,AA197)</f>
        <v>0.53534909109120199</v>
      </c>
    </row>
    <row r="198" spans="27:30" x14ac:dyDescent="0.3">
      <c r="AA198">
        <f>[1]!REFPROP("T",$Z$74,$Z$77,$Z$76,AC198)</f>
        <v>107.62525292555995</v>
      </c>
      <c r="AB198">
        <f>[1]!REFPROP("S",$Z$74,$Z$79,$Z$76,AA198)</f>
        <v>4.0066134776165961E-2</v>
      </c>
      <c r="AC198">
        <v>0.124</v>
      </c>
      <c r="AD198">
        <f>[1]!REFPROP("S",$Z$74,$Z$80,$Z$76,AA198)</f>
        <v>0.53618897199288496</v>
      </c>
    </row>
    <row r="199" spans="27:30" x14ac:dyDescent="0.3">
      <c r="AA199">
        <f>[1]!REFPROP("T",$Z$74,$Z$77,$Z$76,AC199)</f>
        <v>107.91508112144083</v>
      </c>
      <c r="AB199">
        <f>[1]!REFPROP("S",$Z$74,$Z$79,$Z$76,AA199)</f>
        <v>4.1690399169860691E-2</v>
      </c>
      <c r="AC199">
        <v>0.125</v>
      </c>
      <c r="AD199">
        <f>[1]!REFPROP("S",$Z$74,$Z$80,$Z$76,AA199)</f>
        <v>0.53702379870475092</v>
      </c>
    </row>
    <row r="200" spans="27:30" x14ac:dyDescent="0.3">
      <c r="AA200">
        <f>[1]!REFPROP("T",$Z$74,$Z$77,$Z$76,AC200)</f>
        <v>108.20312155528234</v>
      </c>
      <c r="AB200">
        <f>[1]!REFPROP("S",$Z$74,$Z$79,$Z$76,AA200)</f>
        <v>4.3304091563746303E-2</v>
      </c>
      <c r="AC200">
        <v>0.126</v>
      </c>
      <c r="AD200">
        <f>[1]!REFPROP("S",$Z$74,$Z$80,$Z$76,AA200)</f>
        <v>0.53785364050110407</v>
      </c>
    </row>
    <row r="201" spans="27:30" x14ac:dyDescent="0.3">
      <c r="AA201">
        <f>[1]!REFPROP("T",$Z$74,$Z$77,$Z$76,AC201)</f>
        <v>108.48939967108726</v>
      </c>
      <c r="AB201">
        <f>[1]!REFPROP("S",$Z$74,$Z$79,$Z$76,AA201)</f>
        <v>4.4907365926467879E-2</v>
      </c>
      <c r="AC201">
        <v>0.127</v>
      </c>
      <c r="AD201">
        <f>[1]!REFPROP("S",$Z$74,$Z$80,$Z$76,AA201)</f>
        <v>0.53867856516196411</v>
      </c>
    </row>
    <row r="202" spans="27:30" x14ac:dyDescent="0.3">
      <c r="AA202">
        <f>[1]!REFPROP("T",$Z$74,$Z$77,$Z$76,AC202)</f>
        <v>108.77394035103197</v>
      </c>
      <c r="AB202">
        <f>[1]!REFPROP("S",$Z$74,$Z$79,$Z$76,AA202)</f>
        <v>4.650037278027843E-2</v>
      </c>
      <c r="AC202">
        <v>0.128</v>
      </c>
      <c r="AD202">
        <f>[1]!REFPROP("S",$Z$74,$Z$80,$Z$76,AA202)</f>
        <v>0.53949863901676653</v>
      </c>
    </row>
    <row r="203" spans="27:30" x14ac:dyDescent="0.3">
      <c r="AA203">
        <f>[1]!REFPROP("T",$Z$74,$Z$77,$Z$76,AC203)</f>
        <v>109.0567679322034</v>
      </c>
      <c r="AB203">
        <f>[1]!REFPROP("S",$Z$74,$Z$79,$Z$76,AA203)</f>
        <v>4.8083259304695578E-2</v>
      </c>
      <c r="AC203">
        <v>0.129</v>
      </c>
      <c r="AD203">
        <f>[1]!REFPROP("S",$Z$74,$Z$80,$Z$76,AA203)</f>
        <v>0.54031392698654135</v>
      </c>
    </row>
    <row r="204" spans="27:30" x14ac:dyDescent="0.3">
      <c r="AA204">
        <f>[1]!REFPROP("T",$Z$74,$Z$77,$Z$76,AC204)</f>
        <v>109.33790622267799</v>
      </c>
      <c r="AB204">
        <f>[1]!REFPROP("S",$Z$74,$Z$79,$Z$76,AA204)</f>
        <v>4.9656169436085765E-2</v>
      </c>
      <c r="AC204">
        <v>0.13</v>
      </c>
      <c r="AD204">
        <f>[1]!REFPROP("S",$Z$74,$Z$80,$Z$76,AA204)</f>
        <v>0.54112449262437567</v>
      </c>
    </row>
    <row r="205" spans="27:30" x14ac:dyDescent="0.3">
      <c r="AA205">
        <f>[1]!REFPROP("T",$Z$74,$Z$77,$Z$76,AC205)</f>
        <v>109.61737851701218</v>
      </c>
      <c r="AB205">
        <f>[1]!REFPROP("S",$Z$74,$Z$79,$Z$76,AA205)</f>
        <v>5.1219243963576251E-2</v>
      </c>
      <c r="AC205">
        <v>0.13100000000000001</v>
      </c>
      <c r="AD205">
        <f>[1]!REFPROP("S",$Z$74,$Z$80,$Z$76,AA205)</f>
        <v>0.54193039815452693</v>
      </c>
    </row>
    <row r="206" spans="27:30" x14ac:dyDescent="0.3">
      <c r="AA206">
        <f>[1]!REFPROP("T",$Z$74,$Z$77,$Z$76,AC206)</f>
        <v>109.8952076111886</v>
      </c>
      <c r="AB206">
        <f>[1]!REFPROP("S",$Z$74,$Z$79,$Z$76,AA206)</f>
        <v>5.2772620621573806E-2</v>
      </c>
      <c r="AC206">
        <v>0.13200000000000001</v>
      </c>
      <c r="AD206">
        <f>[1]!REFPROP("S",$Z$74,$Z$80,$Z$76,AA206)</f>
        <v>0.54273170451015973</v>
      </c>
    </row>
    <row r="207" spans="27:30" x14ac:dyDescent="0.3">
      <c r="AA207">
        <f>[1]!REFPROP("T",$Z$74,$Z$77,$Z$76,AC207)</f>
        <v>110.17141581697894</v>
      </c>
      <c r="AB207">
        <f>[1]!REFPROP("S",$Z$74,$Z$79,$Z$76,AA207)</f>
        <v>5.4316434178641272E-2</v>
      </c>
      <c r="AC207">
        <v>0.13300000000000001</v>
      </c>
      <c r="AD207">
        <f>[1]!REFPROP("S",$Z$74,$Z$80,$Z$76,AA207)</f>
        <v>0.54352847136962956</v>
      </c>
    </row>
    <row r="208" spans="27:30" x14ac:dyDescent="0.3">
      <c r="AA208">
        <f>[1]!REFPROP("T",$Z$74,$Z$77,$Z$76,AC208)</f>
        <v>110.44602497582463</v>
      </c>
      <c r="AB208">
        <f>[1]!REFPROP("S",$Z$74,$Z$79,$Z$76,AA208)</f>
        <v>5.5850816523346745E-2</v>
      </c>
      <c r="AC208">
        <v>0.13400000000000001</v>
      </c>
      <c r="AD208">
        <f>[1]!REFPROP("S",$Z$74,$Z$80,$Z$76,AA208)</f>
        <v>0.54432075719158435</v>
      </c>
    </row>
    <row r="209" spans="27:30" x14ac:dyDescent="0.3">
      <c r="AA209">
        <f>[1]!REFPROP("T",$Z$74,$Z$77,$Z$76,AC209)</f>
        <v>110.71905647218529</v>
      </c>
      <c r="AB209">
        <f>[1]!REFPROP("S",$Z$74,$Z$79,$Z$76,AA209)</f>
        <v>5.7375896746829746E-2</v>
      </c>
      <c r="AC209">
        <v>0.13500000000000001</v>
      </c>
      <c r="AD209">
        <f>[1]!REFPROP("S",$Z$74,$Z$80,$Z$76,AA209)</f>
        <v>0.54510861924870846</v>
      </c>
    </row>
    <row r="210" spans="27:30" x14ac:dyDescent="0.3">
      <c r="AA210">
        <f>[1]!REFPROP("T",$Z$74,$Z$77,$Z$76,AC210)</f>
        <v>110.99053124644695</v>
      </c>
      <c r="AB210">
        <f>[1]!REFPROP("S",$Z$74,$Z$79,$Z$76,AA210)</f>
        <v>5.8891801222599488E-2</v>
      </c>
      <c r="AC210">
        <v>0.13600000000000001</v>
      </c>
      <c r="AD210">
        <f>[1]!REFPROP("S",$Z$74,$Z$80,$Z$76,AA210)</f>
        <v>0.54589211366044055</v>
      </c>
    </row>
    <row r="211" spans="27:30" x14ac:dyDescent="0.3">
      <c r="AA211">
        <f>[1]!REFPROP("T",$Z$74,$Z$77,$Z$76,AC211)</f>
        <v>111.26046980733912</v>
      </c>
      <c r="AB211">
        <f>[1]!REFPROP("S",$Z$74,$Z$79,$Z$76,AA211)</f>
        <v>6.0398653683281962E-2</v>
      </c>
      <c r="AC211">
        <v>0.13700000000000001</v>
      </c>
      <c r="AD211">
        <f>[1]!REFPROP("S",$Z$74,$Z$80,$Z$76,AA211)</f>
        <v>0.54667129542445025</v>
      </c>
    </row>
    <row r="212" spans="27:30" x14ac:dyDescent="0.3">
      <c r="AA212">
        <f>[1]!REFPROP("T",$Z$74,$Z$77,$Z$76,AC212)</f>
        <v>111.52889224394272</v>
      </c>
      <c r="AB212">
        <f>[1]!REFPROP("S",$Z$74,$Z$79,$Z$76,AA212)</f>
        <v>6.1896575294808479E-2</v>
      </c>
      <c r="AC212">
        <v>0.13800000000000001</v>
      </c>
      <c r="AD212">
        <f>[1]!REFPROP("S",$Z$74,$Z$80,$Z$76,AA212)</f>
        <v>0.54744621844704189</v>
      </c>
    </row>
    <row r="213" spans="27:30" x14ac:dyDescent="0.3">
      <c r="AA213">
        <f>[1]!REFPROP("T",$Z$74,$Z$77,$Z$76,AC213)</f>
        <v>111.79581823726511</v>
      </c>
      <c r="AB213">
        <f>[1]!REFPROP("S",$Z$74,$Z$79,$Z$76,AA213)</f>
        <v>6.3385684727941191E-2</v>
      </c>
      <c r="AC213">
        <v>0.13900000000000001</v>
      </c>
      <c r="AD213">
        <f>[1]!REFPROP("S",$Z$74,$Z$80,$Z$76,AA213)</f>
        <v>0.54821693557258666</v>
      </c>
    </row>
    <row r="214" spans="27:30" x14ac:dyDescent="0.3">
      <c r="AA214">
        <f>[1]!REFPROP("T",$Z$74,$Z$77,$Z$76,AC214)</f>
        <v>112.0612670714126</v>
      </c>
      <c r="AB214">
        <f>[1]!REFPROP("S",$Z$74,$Z$79,$Z$76,AA214)</f>
        <v>6.4866098227252492E-2</v>
      </c>
      <c r="AC214">
        <v>0.14000000000000001</v>
      </c>
      <c r="AD214">
        <f>[1]!REFPROP("S",$Z$74,$Z$80,$Z$76,AA214)</f>
        <v>0.54898349861187246</v>
      </c>
    </row>
    <row r="215" spans="27:30" x14ac:dyDescent="0.3">
      <c r="AA215">
        <f>[1]!REFPROP("T",$Z$74,$Z$77,$Z$76,AC215)</f>
        <v>112.32525764440084</v>
      </c>
      <c r="AB215">
        <f>[1]!REFPROP("S",$Z$74,$Z$79,$Z$76,AA215)</f>
        <v>6.6337929677845159E-2</v>
      </c>
      <c r="AC215">
        <v>0.14099999999999999</v>
      </c>
      <c r="AD215">
        <f>[1]!REFPROP("S",$Z$74,$Z$80,$Z$76,AA215)</f>
        <v>0.54974595836954954</v>
      </c>
    </row>
    <row r="216" spans="27:30" x14ac:dyDescent="0.3">
      <c r="AA216">
        <f>[1]!REFPROP("T",$Z$74,$Z$77,$Z$76,AC216)</f>
        <v>112.58780847856247</v>
      </c>
      <c r="AB216">
        <f>[1]!REFPROP("S",$Z$74,$Z$79,$Z$76,AA216)</f>
        <v>6.7801290669629546E-2</v>
      </c>
      <c r="AC216">
        <v>0.14199999999999999</v>
      </c>
      <c r="AD216">
        <f>[1]!REFPROP("S",$Z$74,$Z$80,$Z$76,AA216)</f>
        <v>0.55050436467065023</v>
      </c>
    </row>
    <row r="217" spans="27:30" x14ac:dyDescent="0.3">
      <c r="AA217">
        <f>[1]!REFPROP("T",$Z$74,$Z$77,$Z$76,AC217)</f>
        <v>112.84893773062754</v>
      </c>
      <c r="AB217">
        <f>[1]!REFPROP("S",$Z$74,$Z$79,$Z$76,AA217)</f>
        <v>6.9256290559508743E-2</v>
      </c>
      <c r="AC217">
        <v>0.14299999999999999</v>
      </c>
      <c r="AD217">
        <f>[1]!REFPROP("S",$Z$74,$Z$80,$Z$76,AA217)</f>
        <v>0.55125876638621163</v>
      </c>
    </row>
    <row r="218" spans="27:30" x14ac:dyDescent="0.3">
      <c r="AA218">
        <f>[1]!REFPROP("T",$Z$74,$Z$77,$Z$76,AC218)</f>
        <v>113.10866320146113</v>
      </c>
      <c r="AB218">
        <f>[1]!REFPROP("S",$Z$74,$Z$79,$Z$76,AA218)</f>
        <v>7.070303653143431E-2</v>
      </c>
      <c r="AC218">
        <v>0.14399999999999999</v>
      </c>
      <c r="AD218">
        <f>[1]!REFPROP("S",$Z$74,$Z$80,$Z$76,AA218)</f>
        <v>0.55200921145809689</v>
      </c>
    </row>
    <row r="219" spans="27:30" x14ac:dyDescent="0.3">
      <c r="AA219">
        <f>[1]!REFPROP("T",$Z$74,$Z$77,$Z$76,AC219)</f>
        <v>113.36700234546805</v>
      </c>
      <c r="AB219">
        <f>[1]!REFPROP("S",$Z$74,$Z$79,$Z$76,AA219)</f>
        <v>7.214163365441946E-2</v>
      </c>
      <c r="AC219">
        <v>0.14499999999999999</v>
      </c>
      <c r="AD219">
        <f>[1]!REFPROP("S",$Z$74,$Z$80,$Z$76,AA219)</f>
        <v>0.55275574692293006</v>
      </c>
    </row>
    <row r="220" spans="27:30" x14ac:dyDescent="0.3">
      <c r="AA220">
        <f>[1]!REFPROP("T",$Z$74,$Z$77,$Z$76,AC220)</f>
        <v>113.62397227969217</v>
      </c>
      <c r="AB220">
        <f>[1]!REFPROP("S",$Z$74,$Z$79,$Z$76,AA220)</f>
        <v>7.3572184938617641E-2</v>
      </c>
      <c r="AC220">
        <v>0.14599999999999999</v>
      </c>
      <c r="AD220">
        <f>[1]!REFPROP("S",$Z$74,$Z$80,$Z$76,AA220)</f>
        <v>0.55349841893533525</v>
      </c>
    </row>
    <row r="221" spans="27:30" x14ac:dyDescent="0.3">
      <c r="AA221">
        <f>[1]!REFPROP("T",$Z$74,$Z$77,$Z$76,AC221)</f>
        <v>113.87958979260901</v>
      </c>
      <c r="AB221">
        <f>[1]!REFPROP("S",$Z$74,$Z$79,$Z$76,AA221)</f>
        <v>7.4994791389568896E-2</v>
      </c>
      <c r="AC221">
        <v>0.14699999999999999</v>
      </c>
      <c r="AD221">
        <f>[1]!REFPROP("S",$Z$74,$Z$80,$Z$76,AA221)</f>
        <v>0.55423727279038271</v>
      </c>
    </row>
    <row r="222" spans="27:30" x14ac:dyDescent="0.3">
      <c r="AA222">
        <f>[1]!REFPROP("T",$Z$74,$Z$77,$Z$76,AC222)</f>
        <v>114.13387135264048</v>
      </c>
      <c r="AB222">
        <f>[1]!REFPROP("S",$Z$74,$Z$79,$Z$76,AA222)</f>
        <v>7.6409552060619154E-2</v>
      </c>
      <c r="AC222">
        <v>0.14799999999999999</v>
      </c>
      <c r="AD222">
        <f>[1]!REFPROP("S",$Z$74,$Z$80,$Z$76,AA222)</f>
        <v>0.55497235294529113</v>
      </c>
    </row>
    <row r="223" spans="27:30" x14ac:dyDescent="0.3">
      <c r="AA223">
        <f>[1]!REFPROP("T",$Z$74,$Z$77,$Z$76,AC223)</f>
        <v>114.38683311638238</v>
      </c>
      <c r="AB223">
        <f>[1]!REFPROP("S",$Z$74,$Z$79,$Z$76,AA223)</f>
        <v>7.7816564103627042E-2</v>
      </c>
      <c r="AC223">
        <v>0.14899999999999999</v>
      </c>
      <c r="AD223">
        <f>[1]!REFPROP("S",$Z$74,$Z$80,$Z$76,AA223)</f>
        <v>0.55570370304049899</v>
      </c>
    </row>
    <row r="224" spans="27:30" x14ac:dyDescent="0.3">
      <c r="AA224">
        <f>[1]!REFPROP("T",$Z$74,$Z$77,$Z$76,AC224)</f>
        <v>114.63849093658638</v>
      </c>
      <c r="AB224">
        <f>[1]!REFPROP("S",$Z$74,$Z$79,$Z$76,AA224)</f>
        <v>7.9215922818117471E-2</v>
      </c>
      <c r="AC224">
        <v>0.15</v>
      </c>
      <c r="AD224">
        <f>[1]!REFPROP("S",$Z$74,$Z$80,$Z$76,AA224)</f>
        <v>0.55643136592004583</v>
      </c>
    </row>
    <row r="225" spans="27:30" x14ac:dyDescent="0.3">
      <c r="AA225">
        <f>[1]!REFPROP("T",$Z$74,$Z$77,$Z$76,AC225)</f>
        <v>114.88886036984042</v>
      </c>
      <c r="AB225">
        <f>[1]!REFPROP("S",$Z$74,$Z$79,$Z$76,AA225)</f>
        <v>8.060772169857533E-2</v>
      </c>
      <c r="AC225">
        <v>0.151</v>
      </c>
      <c r="AD225">
        <f>[1]!REFPROP("S",$Z$74,$Z$80,$Z$76,AA225)</f>
        <v>0.55715538365122963</v>
      </c>
    </row>
    <row r="226" spans="27:30" x14ac:dyDescent="0.3">
      <c r="AA226">
        <f>[1]!REFPROP("T",$Z$74,$Z$77,$Z$76,AC226)</f>
        <v>115.1379566840713</v>
      </c>
      <c r="AB226">
        <f>[1]!REFPROP("S",$Z$74,$Z$79,$Z$76,AA226)</f>
        <v>8.1992052480640468E-2</v>
      </c>
      <c r="AC226">
        <v>0.152</v>
      </c>
      <c r="AD226">
        <f>[1]!REFPROP("S",$Z$74,$Z$80,$Z$76,AA226)</f>
        <v>0.55787579754384087</v>
      </c>
    </row>
    <row r="227" spans="27:30" x14ac:dyDescent="0.3">
      <c r="AA227">
        <f>[1]!REFPROP("T",$Z$74,$Z$77,$Z$76,AC227)</f>
        <v>115.38579486574992</v>
      </c>
      <c r="AB227">
        <f>[1]!REFPROP("S",$Z$74,$Z$79,$Z$76,AA227)</f>
        <v>8.3369005185428099E-2</v>
      </c>
      <c r="AC227">
        <v>0.153</v>
      </c>
      <c r="AD227">
        <f>[1]!REFPROP("S",$Z$74,$Z$80,$Z$76,AA227)</f>
        <v>0.55859264816859178</v>
      </c>
    </row>
    <row r="228" spans="27:30" x14ac:dyDescent="0.3">
      <c r="AA228">
        <f>[1]!REFPROP("T",$Z$74,$Z$77,$Z$76,AC228)</f>
        <v>115.63238962690292</v>
      </c>
      <c r="AB228">
        <f>[1]!REFPROP("S",$Z$74,$Z$79,$Z$76,AA228)</f>
        <v>8.4738668162681482E-2</v>
      </c>
      <c r="AC228">
        <v>0.154</v>
      </c>
      <c r="AD228">
        <f>[1]!REFPROP("S",$Z$74,$Z$80,$Z$76,AA228)</f>
        <v>0.55930597537510685</v>
      </c>
    </row>
    <row r="229" spans="27:30" x14ac:dyDescent="0.3">
      <c r="AA229">
        <f>[1]!REFPROP("T",$Z$74,$Z$77,$Z$76,AC229)</f>
        <v>115.87775541189228</v>
      </c>
      <c r="AB229">
        <f>[1]!REFPROP("S",$Z$74,$Z$79,$Z$76,AA229)</f>
        <v>8.610112813249253E-2</v>
      </c>
      <c r="AC229">
        <v>0.155</v>
      </c>
      <c r="AD229">
        <f>[1]!REFPROP("S",$Z$74,$Z$80,$Z$76,AA229)</f>
        <v>0.560015818309332</v>
      </c>
    </row>
    <row r="230" spans="27:30" x14ac:dyDescent="0.3">
      <c r="AA230">
        <f>[1]!REFPROP("T",$Z$74,$Z$77,$Z$76,AC230)</f>
        <v>116.12190640399746</v>
      </c>
      <c r="AB230">
        <f>[1]!REFPROP("S",$Z$74,$Z$79,$Z$76,AA230)</f>
        <v>8.7456470225740504E-2</v>
      </c>
      <c r="AC230">
        <v>0.156</v>
      </c>
      <c r="AD230">
        <f>[1]!REFPROP("S",$Z$74,$Z$80,$Z$76,AA230)</f>
        <v>0.5607222154304059</v>
      </c>
    </row>
    <row r="231" spans="27:30" x14ac:dyDescent="0.3">
      <c r="AA231">
        <f>[1]!REFPROP("T",$Z$74,$Z$77,$Z$76,AC231)</f>
        <v>116.36485653177499</v>
      </c>
      <c r="AB231">
        <f>[1]!REFPROP("S",$Z$74,$Z$79,$Z$76,AA231)</f>
        <v>8.8804778023210768E-2</v>
      </c>
      <c r="AC231">
        <v>0.157</v>
      </c>
      <c r="AD231">
        <f>[1]!REFPROP("S",$Z$74,$Z$80,$Z$76,AA231)</f>
        <v>0.56142520452700762</v>
      </c>
    </row>
    <row r="232" spans="27:30" x14ac:dyDescent="0.3">
      <c r="AA232">
        <f>[1]!REFPROP("T",$Z$74,$Z$77,$Z$76,AC232)</f>
        <v>116.60661947524125</v>
      </c>
      <c r="AB232">
        <f>[1]!REFPROP("S",$Z$74,$Z$79,$Z$76,AA232)</f>
        <v>9.0146133593601296E-2</v>
      </c>
      <c r="AC232">
        <v>0.158</v>
      </c>
      <c r="AD232">
        <f>[1]!REFPROP("S",$Z$74,$Z$80,$Z$76,AA232)</f>
        <v>0.56212482273323616</v>
      </c>
    </row>
    <row r="233" spans="27:30" x14ac:dyDescent="0.3">
      <c r="AA233">
        <f>[1]!REFPROP("T",$Z$74,$Z$77,$Z$76,AC233)</f>
        <v>116.84720867186002</v>
      </c>
      <c r="AB233">
        <f>[1]!REFPROP("S",$Z$74,$Z$79,$Z$76,AA233)</f>
        <v>9.148061753030641E-2</v>
      </c>
      <c r="AC233">
        <v>0.159</v>
      </c>
      <c r="AD233">
        <f>[1]!REFPROP("S",$Z$74,$Z$80,$Z$76,AA233)</f>
        <v>0.56282110654403794</v>
      </c>
    </row>
    <row r="234" spans="27:30" x14ac:dyDescent="0.3">
      <c r="AA234">
        <f>[1]!REFPROP("T",$Z$74,$Z$77,$Z$76,AC234)</f>
        <v>117.08663732234209</v>
      </c>
      <c r="AB234">
        <f>[1]!REFPROP("S",$Z$74,$Z$79,$Z$76,AA234)</f>
        <v>9.2808308987066268E-2</v>
      </c>
      <c r="AC234">
        <v>0.16</v>
      </c>
      <c r="AD234">
        <f>[1]!REFPROP("S",$Z$74,$Z$80,$Z$76,AA234)</f>
        <v>0.56351409183010459</v>
      </c>
    </row>
    <row r="235" spans="27:30" x14ac:dyDescent="0.3">
      <c r="AA235">
        <f>[1]!REFPROP("T",$Z$74,$Z$77,$Z$76,AC235)</f>
        <v>117.32491839628801</v>
      </c>
      <c r="AB235">
        <f>[1]!REFPROP("S",$Z$74,$Z$79,$Z$76,AA235)</f>
        <v>9.4129285712585442E-2</v>
      </c>
      <c r="AC235">
        <v>0.161</v>
      </c>
      <c r="AD235">
        <f>[1]!REFPROP("S",$Z$74,$Z$80,$Z$76,AA235)</f>
        <v>0.56420381385240759</v>
      </c>
    </row>
    <row r="236" spans="27:30" x14ac:dyDescent="0.3">
      <c r="AA236">
        <f>[1]!REFPROP("T",$Z$74,$Z$77,$Z$76,AC236)</f>
        <v>117.56206463764255</v>
      </c>
      <c r="AB236">
        <f>[1]!REFPROP("S",$Z$74,$Z$79,$Z$76,AA236)</f>
        <v>9.5443624084074599E-2</v>
      </c>
      <c r="AC236">
        <v>0.16200000000000001</v>
      </c>
      <c r="AD236">
        <f>[1]!REFPROP("S",$Z$74,$Z$80,$Z$76,AA236)</f>
        <v>0.56489030727627731</v>
      </c>
    </row>
    <row r="237" spans="27:30" x14ac:dyDescent="0.3">
      <c r="AA237">
        <f>[1]!REFPROP("T",$Z$74,$Z$77,$Z$76,AC237)</f>
        <v>117.79808857000148</v>
      </c>
      <c r="AB237">
        <f>[1]!REFPROP("S",$Z$74,$Z$79,$Z$76,AA237)</f>
        <v>9.6751399139786073E-2</v>
      </c>
      <c r="AC237">
        <v>0.16300000000000001</v>
      </c>
      <c r="AD237">
        <f>[1]!REFPROP("S",$Z$74,$Z$80,$Z$76,AA237)</f>
        <v>0.56557360618503361</v>
      </c>
    </row>
    <row r="238" spans="27:30" x14ac:dyDescent="0.3">
      <c r="AA238">
        <f>[1]!REFPROP("T",$Z$74,$Z$77,$Z$76,AC238)</f>
        <v>118.03300250175459</v>
      </c>
      <c r="AB238">
        <f>[1]!REFPROP("S",$Z$74,$Z$79,$Z$76,AA238)</f>
        <v>9.8052684610600321E-2</v>
      </c>
      <c r="AC238">
        <v>0.16400000000000001</v>
      </c>
      <c r="AD238">
        <f>[1]!REFPROP("S",$Z$74,$Z$80,$Z$76,AA238)</f>
        <v>0.56625374409330165</v>
      </c>
    </row>
    <row r="239" spans="27:30" x14ac:dyDescent="0.3">
      <c r="AA239">
        <f>[1]!REFPROP("T",$Z$74,$Z$77,$Z$76,AC239)</f>
        <v>118.26681853108039</v>
      </c>
      <c r="AB239">
        <f>[1]!REFPROP("S",$Z$74,$Z$79,$Z$76,AA239)</f>
        <v>9.9347552950688492E-2</v>
      </c>
      <c r="AC239">
        <v>0.16500000000000001</v>
      </c>
      <c r="AD239">
        <f>[1]!REFPROP("S",$Z$74,$Z$80,$Z$76,AA239)</f>
        <v>0.56693075395988635</v>
      </c>
    </row>
    <row r="240" spans="27:30" x14ac:dyDescent="0.3">
      <c r="AA240">
        <f>[1]!REFPROP("T",$Z$74,$Z$77,$Z$76,AC240)</f>
        <v>118.49954855079841</v>
      </c>
      <c r="AB240">
        <f>[1]!REFPROP("S",$Z$74,$Z$79,$Z$76,AA240)</f>
        <v>0.1006360753672406</v>
      </c>
      <c r="AC240">
        <v>0.16600000000000001</v>
      </c>
      <c r="AD240">
        <f>[1]!REFPROP("S",$Z$74,$Z$80,$Z$76,AA240)</f>
        <v>0.56760466820029243</v>
      </c>
    </row>
    <row r="241" spans="27:30" x14ac:dyDescent="0.3">
      <c r="AA241">
        <f>[1]!REFPROP("T",$Z$74,$Z$77,$Z$76,AC241)</f>
        <v>118.73120425306769</v>
      </c>
      <c r="AB241">
        <f>[1]!REFPROP("S",$Z$74,$Z$79,$Z$76,AA241)</f>
        <v>0.10191832184932567</v>
      </c>
      <c r="AC241">
        <v>0.16700000000000001</v>
      </c>
      <c r="AD241">
        <f>[1]!REFPROP("S",$Z$74,$Z$80,$Z$76,AA241)</f>
        <v>0.56827551869889137</v>
      </c>
    </row>
    <row r="242" spans="27:30" x14ac:dyDescent="0.3">
      <c r="AA242">
        <f>[1]!REFPROP("T",$Z$74,$Z$77,$Z$76,AC242)</f>
        <v>118.96179713397362</v>
      </c>
      <c r="AB242">
        <f>[1]!REFPROP("S",$Z$74,$Z$79,$Z$76,AA242)</f>
        <v>0.10319436119597129</v>
      </c>
      <c r="AC242">
        <v>0.16800000000000001</v>
      </c>
      <c r="AD242">
        <f>[1]!REFPROP("S",$Z$74,$Z$80,$Z$76,AA242)</f>
        <v>0.56894333682074949</v>
      </c>
    </row>
    <row r="243" spans="27:30" x14ac:dyDescent="0.3">
      <c r="AA243">
        <f>[1]!REFPROP("T",$Z$74,$Z$77,$Z$76,AC243)</f>
        <v>119.19133849795782</v>
      </c>
      <c r="AB243">
        <f>[1]!REFPROP("S",$Z$74,$Z$79,$Z$76,AA243)</f>
        <v>0.10446426104336487</v>
      </c>
      <c r="AC243">
        <v>0.16900000000000001</v>
      </c>
      <c r="AD243">
        <f>[1]!REFPROP("S",$Z$74,$Z$80,$Z$76,AA243)</f>
        <v>0.56960815342310733</v>
      </c>
    </row>
    <row r="244" spans="27:30" x14ac:dyDescent="0.3">
      <c r="AA244">
        <f>[1]!REFPROP("T",$Z$74,$Z$77,$Z$76,AC244)</f>
        <v>119.41983946214077</v>
      </c>
      <c r="AB244">
        <f>[1]!REFPROP("S",$Z$74,$Z$79,$Z$76,AA244)</f>
        <v>0.10572808789131546</v>
      </c>
      <c r="AC244">
        <v>0.17</v>
      </c>
      <c r="AD244">
        <f>[1]!REFPROP("S",$Z$74,$Z$80,$Z$76,AA244)</f>
        <v>0.57026999886657648</v>
      </c>
    </row>
    <row r="245" spans="27:30" x14ac:dyDescent="0.3">
      <c r="AA245">
        <f>[1]!REFPROP("T",$Z$74,$Z$77,$Z$76,AC245)</f>
        <v>119.64731096050656</v>
      </c>
      <c r="AB245">
        <f>[1]!REFPROP("S",$Z$74,$Z$79,$Z$76,AA245)</f>
        <v>0.10698590712894199</v>
      </c>
      <c r="AC245">
        <v>0.17100000000000001</v>
      </c>
      <c r="AD245">
        <f>[1]!REFPROP("S",$Z$74,$Z$80,$Z$76,AA245)</f>
        <v>0.5709289030259822</v>
      </c>
    </row>
    <row r="246" spans="27:30" x14ac:dyDescent="0.3">
      <c r="AA246">
        <f>[1]!REFPROP("T",$Z$74,$Z$77,$Z$76,AC246)</f>
        <v>119.87376374799214</v>
      </c>
      <c r="AB246">
        <f>[1]!REFPROP("S",$Z$74,$Z$79,$Z$76,AA246)</f>
        <v>0.10823778305963101</v>
      </c>
      <c r="AC246">
        <v>0.17199999999999999</v>
      </c>
      <c r="AD246">
        <f>[1]!REFPROP("S",$Z$74,$Z$80,$Z$76,AA246)</f>
        <v>0.57158489530089873</v>
      </c>
    </row>
    <row r="247" spans="27:30" x14ac:dyDescent="0.3">
      <c r="AA247">
        <f>[1]!REFPROP("T",$Z$74,$Z$77,$Z$76,AC247)</f>
        <v>120.09920840443823</v>
      </c>
      <c r="AB247">
        <f>[1]!REFPROP("S",$Z$74,$Z$79,$Z$76,AA247)</f>
        <v>0.10948377892534521</v>
      </c>
      <c r="AC247">
        <v>0.17299999999999999</v>
      </c>
      <c r="AD247">
        <f>[1]!REFPROP("S",$Z$74,$Z$80,$Z$76,AA247)</f>
        <v>0.57223800462599417</v>
      </c>
    </row>
    <row r="248" spans="27:30" x14ac:dyDescent="0.3">
      <c r="AA248">
        <f>[1]!REFPROP("T",$Z$74,$Z$77,$Z$76,AC248)</f>
        <v>120.32365533844205</v>
      </c>
      <c r="AB248">
        <f>[1]!REFPROP("S",$Z$74,$Z$79,$Z$76,AA248)</f>
        <v>0.11072395693013237</v>
      </c>
      <c r="AC248">
        <v>0.17399999999999999</v>
      </c>
      <c r="AD248">
        <f>[1]!REFPROP("S",$Z$74,$Z$80,$Z$76,AA248)</f>
        <v>0.57288825948092525</v>
      </c>
    </row>
    <row r="249" spans="27:30" x14ac:dyDescent="0.3">
      <c r="AA249">
        <f>[1]!REFPROP("T",$Z$74,$Z$77,$Z$76,AC249)</f>
        <v>120.54711479110273</v>
      </c>
      <c r="AB249">
        <f>[1]!REFPROP("S",$Z$74,$Z$79,$Z$76,AA249)</f>
        <v>0.11195837826312631</v>
      </c>
      <c r="AC249">
        <v>0.17499999999999999</v>
      </c>
      <c r="AD249">
        <f>[1]!REFPROP("S",$Z$74,$Z$80,$Z$76,AA249)</f>
        <v>0.57353568790015474</v>
      </c>
    </row>
    <row r="250" spans="27:30" x14ac:dyDescent="0.3">
      <c r="AA250">
        <f>[1]!REFPROP("T",$Z$74,$Z$77,$Z$76,AC250)</f>
        <v>120.76959683967124</v>
      </c>
      <c r="AB250">
        <f>[1]!REFPROP("S",$Z$74,$Z$79,$Z$76,AA250)</f>
        <v>0.11318710312081315</v>
      </c>
      <c r="AC250">
        <v>0.17599999999999999</v>
      </c>
      <c r="AD250">
        <f>[1]!REFPROP("S",$Z$74,$Z$80,$Z$76,AA250)</f>
        <v>0.57418031748235143</v>
      </c>
    </row>
    <row r="251" spans="27:30" x14ac:dyDescent="0.3">
      <c r="AA251">
        <f>[1]!REFPROP("T",$Z$74,$Z$77,$Z$76,AC251)</f>
        <v>120.99111140108005</v>
      </c>
      <c r="AB251">
        <f>[1]!REFPROP("S",$Z$74,$Z$79,$Z$76,AA251)</f>
        <v>0.11441019072867811</v>
      </c>
      <c r="AC251">
        <v>0.17699999999999999</v>
      </c>
      <c r="AD251">
        <f>[1]!REFPROP("S",$Z$74,$Z$80,$Z$76,AA251)</f>
        <v>0.57482217539960045</v>
      </c>
    </row>
    <row r="252" spans="27:30" x14ac:dyDescent="0.3">
      <c r="AA252">
        <f>[1]!REFPROP("T",$Z$74,$Z$77,$Z$76,AC252)</f>
        <v>121.21166823539613</v>
      </c>
      <c r="AB252">
        <f>[1]!REFPROP("S",$Z$74,$Z$79,$Z$76,AA252)</f>
        <v>0.11562769936232639</v>
      </c>
      <c r="AC252">
        <v>0.17799999999999999</v>
      </c>
      <c r="AD252">
        <f>[1]!REFPROP("S",$Z$74,$Z$80,$Z$76,AA252)</f>
        <v>0.57546128840638477</v>
      </c>
    </row>
    <row r="253" spans="27:30" x14ac:dyDescent="0.3">
      <c r="AA253">
        <f>[1]!REFPROP("T",$Z$74,$Z$77,$Z$76,AC253)</f>
        <v>121.43127694917689</v>
      </c>
      <c r="AB253">
        <f>[1]!REFPROP("S",$Z$74,$Z$79,$Z$76,AA253)</f>
        <v>0.11683968636797673</v>
      </c>
      <c r="AC253">
        <v>0.17899999999999999</v>
      </c>
      <c r="AD253">
        <f>[1]!REFPROP("S",$Z$74,$Z$80,$Z$76,AA253)</f>
        <v>0.57609768284827134</v>
      </c>
    </row>
    <row r="254" spans="27:30" x14ac:dyDescent="0.3">
      <c r="AA254">
        <f>[1]!REFPROP("T",$Z$74,$Z$77,$Z$76,AC254)</f>
        <v>121.64994699873165</v>
      </c>
      <c r="AB254">
        <f>[1]!REFPROP("S",$Z$74,$Z$79,$Z$76,AA254)</f>
        <v>0.11804620818247398</v>
      </c>
      <c r="AC254">
        <v>0.18</v>
      </c>
      <c r="AD254">
        <f>[1]!REFPROP("S",$Z$74,$Z$80,$Z$76,AA254)</f>
        <v>0.57673138467048635</v>
      </c>
    </row>
    <row r="255" spans="27:30" x14ac:dyDescent="0.3">
      <c r="AA255">
        <f>[1]!REFPROP("T",$Z$74,$Z$77,$Z$76,AC255)</f>
        <v>121.86768769328961</v>
      </c>
      <c r="AB255">
        <f>[1]!REFPROP("S",$Z$74,$Z$79,$Z$76,AA255)</f>
        <v>0.11924732035257415</v>
      </c>
      <c r="AC255">
        <v>0.18099999999999999</v>
      </c>
      <c r="AD255">
        <f>[1]!REFPROP("S",$Z$74,$Z$80,$Z$76,AA255)</f>
        <v>0.57736241942605859</v>
      </c>
    </row>
    <row r="256" spans="27:30" x14ac:dyDescent="0.3">
      <c r="AA256">
        <f>[1]!REFPROP("T",$Z$74,$Z$77,$Z$76,AC256)</f>
        <v>122.08450819810679</v>
      </c>
      <c r="AB256">
        <f>[1]!REFPROP("S",$Z$74,$Z$79,$Z$76,AA256)</f>
        <v>0.12044307755400574</v>
      </c>
      <c r="AC256">
        <v>0.182</v>
      </c>
      <c r="AD256">
        <f>[1]!REFPROP("S",$Z$74,$Z$80,$Z$76,AA256)</f>
        <v>0.57799081228400051</v>
      </c>
    </row>
    <row r="257" spans="27:30" x14ac:dyDescent="0.3">
      <c r="AA257">
        <f>[1]!REFPROP("T",$Z$74,$Z$77,$Z$76,AC257)</f>
        <v>122.30041753746082</v>
      </c>
      <c r="AB257">
        <f>[1]!REFPROP("S",$Z$74,$Z$79,$Z$76,AA257)</f>
        <v>0.12163353360973293</v>
      </c>
      <c r="AC257">
        <v>0.183</v>
      </c>
      <c r="AD257">
        <f>[1]!REFPROP("S",$Z$74,$Z$80,$Z$76,AA257)</f>
        <v>0.57861658803706151</v>
      </c>
    </row>
    <row r="258" spans="27:30" x14ac:dyDescent="0.3">
      <c r="AA258">
        <f>[1]!REFPROP("T",$Z$74,$Z$77,$Z$76,AC258)</f>
        <v>122.51542459759503</v>
      </c>
      <c r="AB258">
        <f>[1]!REFPROP("S",$Z$74,$Z$79,$Z$76,AA258)</f>
        <v>0.12281874150795849</v>
      </c>
      <c r="AC258">
        <v>0.184</v>
      </c>
      <c r="AD258">
        <f>[1]!REFPROP("S",$Z$74,$Z$80,$Z$76,AA258)</f>
        <v>0.57923977110943392</v>
      </c>
    </row>
    <row r="259" spans="27:30" x14ac:dyDescent="0.3">
      <c r="AA259">
        <f>[1]!REFPROP("T",$Z$74,$Z$77,$Z$76,AC259)</f>
        <v>122.72953812955927</v>
      </c>
      <c r="AB259">
        <f>[1]!REFPROP("S",$Z$74,$Z$79,$Z$76,AA259)</f>
        <v>0.123998753419479</v>
      </c>
      <c r="AC259">
        <v>0.185</v>
      </c>
      <c r="AD259">
        <f>[1]!REFPROP("S",$Z$74,$Z$80,$Z$76,AA259)</f>
        <v>0.57986038556416397</v>
      </c>
    </row>
    <row r="260" spans="27:30" x14ac:dyDescent="0.3">
      <c r="AA260">
        <f>[1]!REFPROP("T",$Z$74,$Z$77,$Z$76,AC260)</f>
        <v>122.94276675200291</v>
      </c>
      <c r="AB260">
        <f>[1]!REFPROP("S",$Z$74,$Z$79,$Z$76,AA260)</f>
        <v>0.12517362071472876</v>
      </c>
      <c r="AC260">
        <v>0.186</v>
      </c>
      <c r="AD260">
        <f>[1]!REFPROP("S",$Z$74,$Z$80,$Z$76,AA260)</f>
        <v>0.58047845511041996</v>
      </c>
    </row>
    <row r="261" spans="27:30" x14ac:dyDescent="0.3">
      <c r="AA261">
        <f>[1]!REFPROP("T",$Z$74,$Z$77,$Z$76,AC261)</f>
        <v>123.15511895387067</v>
      </c>
      <c r="AB261">
        <f>[1]!REFPROP("S",$Z$74,$Z$79,$Z$76,AA261)</f>
        <v>0.12634339398026145</v>
      </c>
      <c r="AC261">
        <v>0.187</v>
      </c>
      <c r="AD261">
        <f>[1]!REFPROP("S",$Z$74,$Z$80,$Z$76,AA261)</f>
        <v>0.58109400311055726</v>
      </c>
    </row>
    <row r="262" spans="27:30" x14ac:dyDescent="0.3">
      <c r="AA262">
        <f>[1]!REFPROP("T",$Z$74,$Z$77,$Z$76,AC262)</f>
        <v>123.36660309706429</v>
      </c>
      <c r="AB262">
        <f>[1]!REFPROP("S",$Z$74,$Z$79,$Z$76,AA262)</f>
        <v>0.12750812303498496</v>
      </c>
      <c r="AC262">
        <v>0.188</v>
      </c>
      <c r="AD262">
        <f>[1]!REFPROP("S",$Z$74,$Z$80,$Z$76,AA262)</f>
        <v>0.58170705258708022</v>
      </c>
    </row>
    <row r="263" spans="27:30" x14ac:dyDescent="0.3">
      <c r="AA263">
        <f>[1]!REFPROP("T",$Z$74,$Z$77,$Z$76,AC263)</f>
        <v>123.57722741897737</v>
      </c>
      <c r="AB263">
        <f>[1]!REFPROP("S",$Z$74,$Z$79,$Z$76,AA263)</f>
        <v>0.1286678569456407</v>
      </c>
      <c r="AC263">
        <v>0.189</v>
      </c>
      <c r="AD263">
        <f>[1]!REFPROP("S",$Z$74,$Z$80,$Z$76,AA263)</f>
        <v>0.58231762622924466</v>
      </c>
    </row>
    <row r="264" spans="27:30" x14ac:dyDescent="0.3">
      <c r="AA264">
        <f>[1]!REFPROP("T",$Z$74,$Z$77,$Z$76,AC264)</f>
        <v>123.78700003503212</v>
      </c>
      <c r="AB264">
        <f>[1]!REFPROP("S",$Z$74,$Z$79,$Z$76,AA264)</f>
        <v>0.12982264404226498</v>
      </c>
      <c r="AC264">
        <v>0.19</v>
      </c>
      <c r="AD264">
        <f>[1]!REFPROP("S",$Z$74,$Z$80,$Z$76,AA264)</f>
        <v>0.5829257463996933</v>
      </c>
    </row>
    <row r="265" spans="27:30" x14ac:dyDescent="0.3">
      <c r="AA265">
        <f>[1]!REFPROP("T",$Z$74,$Z$77,$Z$76,AC265)</f>
        <v>123.99592894110867</v>
      </c>
      <c r="AB265">
        <f>[1]!REFPROP("S",$Z$74,$Z$79,$Z$76,AA265)</f>
        <v>0.13097253193306271</v>
      </c>
      <c r="AC265">
        <v>0.191</v>
      </c>
      <c r="AD265">
        <f>[1]!REFPROP("S",$Z$74,$Z$80,$Z$76,AA265)</f>
        <v>0.58353143514086492</v>
      </c>
    </row>
    <row r="266" spans="27:30" x14ac:dyDescent="0.3">
      <c r="AA266">
        <f>[1]!REFPROP("T",$Z$74,$Z$77,$Z$76,AC266)</f>
        <v>124.20402201593248</v>
      </c>
      <c r="AB266">
        <f>[1]!REFPROP("S",$Z$74,$Z$79,$Z$76,AA266)</f>
        <v>0.13211756751890311</v>
      </c>
      <c r="AC266">
        <v>0.192</v>
      </c>
      <c r="AD266">
        <f>[1]!REFPROP("S",$Z$74,$Z$80,$Z$76,AA266)</f>
        <v>0.58413471418117369</v>
      </c>
    </row>
    <row r="267" spans="27:30" x14ac:dyDescent="0.3">
      <c r="AA267">
        <f>[1]!REFPROP("T",$Z$74,$Z$77,$Z$76,AC267)</f>
        <v>124.4112870233829</v>
      </c>
      <c r="AB267">
        <f>[1]!REFPROP("S",$Z$74,$Z$79,$Z$76,AA267)</f>
        <v>0.13325779700742887</v>
      </c>
      <c r="AC267">
        <v>0.193</v>
      </c>
      <c r="AD267">
        <f>[1]!REFPROP("S",$Z$74,$Z$80,$Z$76,AA267)</f>
        <v>0.58473560494109444</v>
      </c>
    </row>
    <row r="268" spans="27:30" x14ac:dyDescent="0.3">
      <c r="AA268">
        <f>[1]!REFPROP("T",$Z$74,$Z$77,$Z$76,AC268)</f>
        <v>124.61773161477174</v>
      </c>
      <c r="AB268">
        <f>[1]!REFPROP("S",$Z$74,$Z$79,$Z$76,AA268)</f>
        <v>0.1343932659269779</v>
      </c>
      <c r="AC268">
        <v>0.19400000000000001</v>
      </c>
      <c r="AD268">
        <f>[1]!REFPROP("S",$Z$74,$Z$80,$Z$76,AA268)</f>
        <v>0.58533412853914801</v>
      </c>
    </row>
    <row r="269" spans="27:30" x14ac:dyDescent="0.3">
      <c r="AA269">
        <f>[1]!REFPROP("T",$Z$74,$Z$77,$Z$76,AC269)</f>
        <v>124.82336333104149</v>
      </c>
      <c r="AB269">
        <f>[1]!REFPROP("S",$Z$74,$Z$79,$Z$76,AA269)</f>
        <v>0.13552401913993048</v>
      </c>
      <c r="AC269">
        <v>0.19500000000000001</v>
      </c>
      <c r="AD269">
        <f>[1]!REFPROP("S",$Z$74,$Z$80,$Z$76,AA269)</f>
        <v>0.58593030579763206</v>
      </c>
    </row>
    <row r="270" spans="27:30" x14ac:dyDescent="0.3">
      <c r="AA270">
        <f>[1]!REFPROP("T",$Z$74,$Z$77,$Z$76,AC270)</f>
        <v>125.02818960492374</v>
      </c>
      <c r="AB270">
        <f>[1]!REFPROP("S",$Z$74,$Z$79,$Z$76,AA270)</f>
        <v>0.13665010085590298</v>
      </c>
      <c r="AC270">
        <v>0.19600000000000001</v>
      </c>
      <c r="AD270">
        <f>[1]!REFPROP("S",$Z$74,$Z$80,$Z$76,AA270)</f>
        <v>0.58652415724830953</v>
      </c>
    </row>
    <row r="271" spans="27:30" x14ac:dyDescent="0.3">
      <c r="AA271">
        <f>[1]!REFPROP("T",$Z$74,$Z$77,$Z$76,AC271)</f>
        <v>125.23221776303313</v>
      </c>
      <c r="AB271">
        <f>[1]!REFPROP("S",$Z$74,$Z$79,$Z$76,AA271)</f>
        <v>0.13777155464450055</v>
      </c>
      <c r="AC271">
        <v>0.19700000000000001</v>
      </c>
      <c r="AD271">
        <f>[1]!REFPROP("S",$Z$74,$Z$80,$Z$76,AA271)</f>
        <v>0.58711570313789052</v>
      </c>
    </row>
    <row r="272" spans="27:30" x14ac:dyDescent="0.3">
      <c r="AA272">
        <f>[1]!REFPROP("T",$Z$74,$Z$77,$Z$76,AC272)</f>
        <v>125.43545502791818</v>
      </c>
      <c r="AB272">
        <f>[1]!REFPROP("S",$Z$74,$Z$79,$Z$76,AA272)</f>
        <v>0.13888842344778943</v>
      </c>
      <c r="AC272">
        <v>0.19800000000000001</v>
      </c>
      <c r="AD272">
        <f>[1]!REFPROP("S",$Z$74,$Z$80,$Z$76,AA272)</f>
        <v>0.58770496343341139</v>
      </c>
    </row>
    <row r="273" spans="27:30" x14ac:dyDescent="0.3">
      <c r="AA273">
        <f>[1]!REFPROP("T",$Z$74,$Z$77,$Z$76,AC273)</f>
        <v>125.63790852006986</v>
      </c>
      <c r="AB273">
        <f>[1]!REFPROP("S",$Z$74,$Z$79,$Z$76,AA273)</f>
        <v>0.14000074959257736</v>
      </c>
      <c r="AC273">
        <v>0.19900000000000001</v>
      </c>
      <c r="AD273">
        <f>[1]!REFPROP("S",$Z$74,$Z$80,$Z$76,AA273)</f>
        <v>0.58829195782755239</v>
      </c>
    </row>
    <row r="274" spans="27:30" x14ac:dyDescent="0.3">
      <c r="AA274">
        <f>[1]!REFPROP("T",$Z$74,$Z$77,$Z$76,AC274)</f>
        <v>125.8395852598544</v>
      </c>
      <c r="AB274">
        <f>[1]!REFPROP("S",$Z$74,$Z$79,$Z$76,AA274)</f>
        <v>0.1411085748021392</v>
      </c>
      <c r="AC274">
        <v>0.2</v>
      </c>
      <c r="AD274">
        <f>[1]!REFPROP("S",$Z$74,$Z$80,$Z$76,AA274)</f>
        <v>0.5888767057436507</v>
      </c>
    </row>
    <row r="275" spans="27:30" x14ac:dyDescent="0.3">
      <c r="AA275">
        <f>[1]!REFPROP("T",$Z$74,$Z$77,$Z$76,AC275)</f>
        <v>126.04049216943491</v>
      </c>
      <c r="AB275">
        <f>[1]!REFPROP("S",$Z$74,$Z$79,$Z$76,AA275)</f>
        <v>0.14221194020793571</v>
      </c>
      <c r="AC275">
        <v>0.20100000000000001</v>
      </c>
      <c r="AD275">
        <f>[1]!REFPROP("S",$Z$74,$Z$80,$Z$76,AA275)</f>
        <v>0.58945922634081682</v>
      </c>
    </row>
    <row r="276" spans="27:30" x14ac:dyDescent="0.3">
      <c r="AA276">
        <f>[1]!REFPROP("T",$Z$74,$Z$77,$Z$76,AC276)</f>
        <v>126.24063607461648</v>
      </c>
      <c r="AB276">
        <f>[1]!REFPROP("S",$Z$74,$Z$79,$Z$76,AA276)</f>
        <v>0.14331088636085793</v>
      </c>
      <c r="AC276">
        <v>0.20200000000000001</v>
      </c>
      <c r="AD276">
        <f>[1]!REFPROP("S",$Z$74,$Z$80,$Z$76,AA276)</f>
        <v>0.59003953851875124</v>
      </c>
    </row>
    <row r="277" spans="27:30" x14ac:dyDescent="0.3">
      <c r="AA277">
        <f>[1]!REFPROP("T",$Z$74,$Z$77,$Z$76,AC277)</f>
        <v>126.44002370667067</v>
      </c>
      <c r="AB277">
        <f>[1]!REFPROP("S",$Z$74,$Z$79,$Z$76,AA277)</f>
        <v>0.14440545324232551</v>
      </c>
      <c r="AC277">
        <v>0.20300000000000001</v>
      </c>
      <c r="AD277">
        <f>[1]!REFPROP("S",$Z$74,$Z$80,$Z$76,AA277)</f>
        <v>0.59061766092256951</v>
      </c>
    </row>
    <row r="278" spans="27:30" x14ac:dyDescent="0.3">
      <c r="AA278">
        <f>[1]!REFPROP("T",$Z$74,$Z$77,$Z$76,AC278)</f>
        <v>126.63866170409977</v>
      </c>
      <c r="AB278">
        <f>[1]!REFPROP("S",$Z$74,$Z$79,$Z$76,AA278)</f>
        <v>0.14549568027499368</v>
      </c>
      <c r="AC278">
        <v>0.20399999999999999</v>
      </c>
      <c r="AD278">
        <f>[1]!REFPROP("S",$Z$74,$Z$80,$Z$76,AA278)</f>
        <v>0.5911936119474156</v>
      </c>
    </row>
    <row r="279" spans="27:30" x14ac:dyDescent="0.3">
      <c r="AA279">
        <f>[1]!REFPROP("T",$Z$74,$Z$77,$Z$76,AC279)</f>
        <v>126.83655661437422</v>
      </c>
      <c r="AB279">
        <f>[1]!REFPROP("S",$Z$74,$Z$79,$Z$76,AA279)</f>
        <v>0.14658160633336742</v>
      </c>
      <c r="AC279">
        <v>0.20499999999999999</v>
      </c>
      <c r="AD279">
        <f>[1]!REFPROP("S",$Z$74,$Z$80,$Z$76,AA279)</f>
        <v>0.59176740974306308</v>
      </c>
    </row>
    <row r="280" spans="27:30" x14ac:dyDescent="0.3">
      <c r="AA280">
        <f>[1]!REFPROP("T",$Z$74,$Z$77,$Z$76,AC280)</f>
        <v>127.03371489560692</v>
      </c>
      <c r="AB280">
        <f>[1]!REFPROP("S",$Z$74,$Z$79,$Z$76,AA280)</f>
        <v>0.14766326975396429</v>
      </c>
      <c r="AC280">
        <v>0.20599999999999999</v>
      </c>
      <c r="AD280">
        <f>[1]!REFPROP("S",$Z$74,$Z$80,$Z$76,AA280)</f>
        <v>0.59233907221833415</v>
      </c>
    </row>
    <row r="281" spans="27:30" x14ac:dyDescent="0.3">
      <c r="AA281">
        <f>[1]!REFPROP("T",$Z$74,$Z$77,$Z$76,AC281)</f>
        <v>127.23014291821858</v>
      </c>
      <c r="AB281">
        <f>[1]!REFPROP("S",$Z$74,$Z$79,$Z$76,AA281)</f>
        <v>0.14874070834546163</v>
      </c>
      <c r="AC281">
        <v>0.20699999999999999</v>
      </c>
      <c r="AD281">
        <f>[1]!REFPROP("S",$Z$74,$Z$80,$Z$76,AA281)</f>
        <v>0.59290861704548781</v>
      </c>
    </row>
    <row r="282" spans="27:30" x14ac:dyDescent="0.3">
      <c r="AA282">
        <f>[1]!REFPROP("T",$Z$74,$Z$77,$Z$76,AC282)</f>
        <v>127.4258469665387</v>
      </c>
      <c r="AB282">
        <f>[1]!REFPROP("S",$Z$74,$Z$79,$Z$76,AA282)</f>
        <v>0.14981395939838787</v>
      </c>
      <c r="AC282">
        <v>0.20799999999999999</v>
      </c>
      <c r="AD282">
        <f>[1]!REFPROP("S",$Z$74,$Z$80,$Z$76,AA282)</f>
        <v>0.59347606166439726</v>
      </c>
    </row>
    <row r="283" spans="27:30" x14ac:dyDescent="0.3">
      <c r="AA283">
        <f>[1]!REFPROP("T",$Z$74,$Z$77,$Z$76,AC283)</f>
        <v>127.62083324039037</v>
      </c>
      <c r="AB283">
        <f>[1]!REFPROP("S",$Z$74,$Z$79,$Z$76,AA283)</f>
        <v>0.15088305969481047</v>
      </c>
      <c r="AC283">
        <v>0.20899999999999999</v>
      </c>
      <c r="AD283">
        <f>[1]!REFPROP("S",$Z$74,$Z$80,$Z$76,AA283)</f>
        <v>0.59404142328681531</v>
      </c>
    </row>
    <row r="284" spans="27:30" x14ac:dyDescent="0.3">
      <c r="AA284">
        <f>[1]!REFPROP("T",$Z$74,$Z$77,$Z$76,AC284)</f>
        <v>127.81510785661118</v>
      </c>
      <c r="AB284">
        <f>[1]!REFPROP("S",$Z$74,$Z$79,$Z$76,AA284)</f>
        <v>0.1519480455175552</v>
      </c>
      <c r="AC284">
        <v>0.21</v>
      </c>
      <c r="AD284">
        <f>[1]!REFPROP("S",$Z$74,$Z$80,$Z$76,AA284)</f>
        <v>0.59460471890031286</v>
      </c>
    </row>
    <row r="285" spans="27:30" x14ac:dyDescent="0.3">
      <c r="AA285">
        <f>[1]!REFPROP("T",$Z$74,$Z$77,$Z$76,AC285)</f>
        <v>128.00867685057369</v>
      </c>
      <c r="AB285">
        <f>[1]!REFPROP("S",$Z$74,$Z$79,$Z$76,AA285)</f>
        <v>0.15300895265944198</v>
      </c>
      <c r="AC285">
        <v>0.21099999999999999</v>
      </c>
      <c r="AD285">
        <f>[1]!REFPROP("S",$Z$74,$Z$80,$Z$76,AA285)</f>
        <v>0.59516596527234633</v>
      </c>
    </row>
    <row r="286" spans="27:30" x14ac:dyDescent="0.3">
      <c r="AA286">
        <f>[1]!REFPROP("T",$Z$74,$Z$77,$Z$76,AC286)</f>
        <v>128.20154617764018</v>
      </c>
      <c r="AB286">
        <f>[1]!REFPROP("S",$Z$74,$Z$79,$Z$76,AA286)</f>
        <v>0.15406581643180833</v>
      </c>
      <c r="AC286">
        <v>0.21199999999999999</v>
      </c>
      <c r="AD286">
        <f>[1]!REFPROP("S",$Z$74,$Z$80,$Z$76,AA286)</f>
        <v>0.59572517895406252</v>
      </c>
    </row>
    <row r="287" spans="27:30" x14ac:dyDescent="0.3">
      <c r="AA287">
        <f>[1]!REFPROP("T",$Z$74,$Z$77,$Z$76,AC287)</f>
        <v>128.39372171461031</v>
      </c>
      <c r="AB287">
        <f>[1]!REFPROP("S",$Z$74,$Z$79,$Z$76,AA287)</f>
        <v>0.15511867167493709</v>
      </c>
      <c r="AC287">
        <v>0.21299999999999999</v>
      </c>
      <c r="AD287">
        <f>[1]!REFPROP("S",$Z$74,$Z$80,$Z$76,AA287)</f>
        <v>0.59628237628450576</v>
      </c>
    </row>
    <row r="288" spans="27:30" x14ac:dyDescent="0.3">
      <c r="AA288">
        <f>[1]!REFPROP("T",$Z$74,$Z$77,$Z$76,AC288)</f>
        <v>128.58520926110907</v>
      </c>
      <c r="AB288">
        <f>[1]!REFPROP("S",$Z$74,$Z$79,$Z$76,AA288)</f>
        <v>0.1561675527631958</v>
      </c>
      <c r="AC288">
        <v>0.214</v>
      </c>
      <c r="AD288">
        <f>[1]!REFPROP("S",$Z$74,$Z$80,$Z$76,AA288)</f>
        <v>0.59683757339251176</v>
      </c>
    </row>
    <row r="289" spans="27:30" x14ac:dyDescent="0.3">
      <c r="AA289">
        <f>[1]!REFPROP("T",$Z$74,$Z$77,$Z$76,AC289)</f>
        <v>128.7760145409722</v>
      </c>
      <c r="AB289">
        <f>[1]!REFPROP("S",$Z$74,$Z$79,$Z$76,AA289)</f>
        <v>0.15721249361678424</v>
      </c>
      <c r="AC289">
        <v>0.215</v>
      </c>
      <c r="AD289">
        <f>[1]!REFPROP("S",$Z$74,$Z$80,$Z$76,AA289)</f>
        <v>0.5973907862039306</v>
      </c>
    </row>
    <row r="290" spans="27:30" x14ac:dyDescent="0.3">
      <c r="AA290">
        <f>[1]!REFPROP("T",$Z$74,$Z$77,$Z$76,AC290)</f>
        <v>128.96614320357833</v>
      </c>
      <c r="AB290">
        <f>[1]!REFPROP("S",$Z$74,$Z$79,$Z$76,AA290)</f>
        <v>0.15825352770810006</v>
      </c>
      <c r="AC290">
        <v>0.216</v>
      </c>
      <c r="AD290">
        <f>[1]!REFPROP("S",$Z$74,$Z$80,$Z$76,AA290)</f>
        <v>0.59794203044156868</v>
      </c>
    </row>
    <row r="291" spans="27:30" x14ac:dyDescent="0.3">
      <c r="AA291">
        <f>[1]!REFPROP("T",$Z$74,$Z$77,$Z$76,AC291)</f>
        <v>129.15560082516049</v>
      </c>
      <c r="AB291">
        <f>[1]!REFPROP("S",$Z$74,$Z$79,$Z$76,AA291)</f>
        <v>0.15929068807009072</v>
      </c>
      <c r="AC291">
        <v>0.217</v>
      </c>
      <c r="AD291">
        <f>[1]!REFPROP("S",$Z$74,$Z$80,$Z$76,AA291)</f>
        <v>0.59849132163046659</v>
      </c>
    </row>
    <row r="292" spans="27:30" x14ac:dyDescent="0.3">
      <c r="AA292">
        <f>[1]!REFPROP("T",$Z$74,$Z$77,$Z$76,AC292)</f>
        <v>129.34439291009028</v>
      </c>
      <c r="AB292">
        <f>[1]!REFPROP("S",$Z$74,$Z$79,$Z$76,AA292)</f>
        <v>0.16032400730402138</v>
      </c>
      <c r="AC292">
        <v>0.218</v>
      </c>
      <c r="AD292">
        <f>[1]!REFPROP("S",$Z$74,$Z$80,$Z$76,AA292)</f>
        <v>0.59903867510093312</v>
      </c>
    </row>
    <row r="293" spans="27:30" x14ac:dyDescent="0.3">
      <c r="AA293">
        <f>[1]!REFPROP("T",$Z$74,$Z$77,$Z$76,AC293)</f>
        <v>129.53252489213264</v>
      </c>
      <c r="AB293">
        <f>[1]!REFPROP("S",$Z$74,$Z$79,$Z$76,AA293)</f>
        <v>0.16135351758710728</v>
      </c>
      <c r="AC293">
        <v>0.219</v>
      </c>
      <c r="AD293">
        <f>[1]!REFPROP("S",$Z$74,$Z$80,$Z$76,AA293)</f>
        <v>0.59958410599189815</v>
      </c>
    </row>
    <row r="294" spans="27:30" x14ac:dyDescent="0.3">
      <c r="AA294">
        <f>[1]!REFPROP("T",$Z$74,$Z$77,$Z$76,AC294)</f>
        <v>129.72000213566179</v>
      </c>
      <c r="AB294">
        <f>[1]!REFPROP("S",$Z$74,$Z$79,$Z$76,AA294)</f>
        <v>0.16237925067988565</v>
      </c>
      <c r="AC294">
        <v>0.22</v>
      </c>
      <c r="AD294">
        <f>[1]!REFPROP("S",$Z$74,$Z$80,$Z$76,AA294)</f>
        <v>0.60012762925409435</v>
      </c>
    </row>
    <row r="295" spans="27:30" x14ac:dyDescent="0.3">
      <c r="AA295">
        <f>[1]!REFPROP("T",$Z$74,$Z$77,$Z$76,AC295)</f>
        <v>129.90682993687813</v>
      </c>
      <c r="AB295">
        <f>[1]!REFPROP("S",$Z$74,$Z$79,$Z$76,AA295)</f>
        <v>0.16340123793355776</v>
      </c>
      <c r="AC295">
        <v>0.221</v>
      </c>
      <c r="AD295">
        <f>[1]!REFPROP("S",$Z$74,$Z$80,$Z$76,AA295)</f>
        <v>0.60066925965328588</v>
      </c>
    </row>
    <row r="296" spans="27:30" x14ac:dyDescent="0.3">
      <c r="AA296">
        <f>[1]!REFPROP("T",$Z$74,$Z$77,$Z$76,AC296)</f>
        <v>130.09301352496902</v>
      </c>
      <c r="AB296">
        <f>[1]!REFPROP("S",$Z$74,$Z$79,$Z$76,AA296)</f>
        <v>0.16441951029710619</v>
      </c>
      <c r="AC296">
        <v>0.222</v>
      </c>
      <c r="AD296">
        <f>[1]!REFPROP("S",$Z$74,$Z$80,$Z$76,AA296)</f>
        <v>0.60120901177341179</v>
      </c>
    </row>
    <row r="297" spans="27:30" x14ac:dyDescent="0.3">
      <c r="AA297">
        <f>[1]!REFPROP("T",$Z$74,$Z$77,$Z$76,AC297)</f>
        <v>130.27855806324555</v>
      </c>
      <c r="AB297">
        <f>[1]!REFPROP("S",$Z$74,$Z$79,$Z$76,AA297)</f>
        <v>0.16543409832413652</v>
      </c>
      <c r="AC297">
        <v>0.223</v>
      </c>
      <c r="AD297">
        <f>[1]!REFPROP("S",$Z$74,$Z$80,$Z$76,AA297)</f>
        <v>0.60174690001953479</v>
      </c>
    </row>
    <row r="298" spans="27:30" x14ac:dyDescent="0.3">
      <c r="AA298">
        <f>[1]!REFPROP("T",$Z$74,$Z$77,$Z$76,AC298)</f>
        <v>130.46346865029841</v>
      </c>
      <c r="AB298">
        <f>[1]!REFPROP("S",$Z$74,$Z$79,$Z$76,AA298)</f>
        <v>0.16644503217987211</v>
      </c>
      <c r="AC298">
        <v>0.224</v>
      </c>
      <c r="AD298">
        <f>[1]!REFPROP("S",$Z$74,$Z$80,$Z$76,AA298)</f>
        <v>0.60228293862091598</v>
      </c>
    </row>
    <row r="299" spans="27:30" x14ac:dyDescent="0.3">
      <c r="AA299">
        <f>[1]!REFPROP("T",$Z$74,$Z$77,$Z$76,AC299)</f>
        <v>130.64775032106326</v>
      </c>
      <c r="AB299">
        <f>[1]!REFPROP("S",$Z$74,$Z$79,$Z$76,AA299)</f>
        <v>0.16745234164766734</v>
      </c>
      <c r="AC299">
        <v>0.22500000000000001</v>
      </c>
      <c r="AD299">
        <f>[1]!REFPROP("S",$Z$74,$Z$80,$Z$76,AA299)</f>
        <v>0.60281714163389666</v>
      </c>
    </row>
    <row r="300" spans="27:30" x14ac:dyDescent="0.3">
      <c r="AA300">
        <f>[1]!REFPROP("T",$Z$74,$Z$77,$Z$76,AC300)</f>
        <v>130.83140804791685</v>
      </c>
      <c r="AB300">
        <f>[1]!REFPROP("S",$Z$74,$Z$79,$Z$76,AA300)</f>
        <v>0.16845605613559883</v>
      </c>
      <c r="AC300">
        <v>0.22600000000000001</v>
      </c>
      <c r="AD300">
        <f>[1]!REFPROP("S",$Z$74,$Z$80,$Z$76,AA300)</f>
        <v>0.60334952294474631</v>
      </c>
    </row>
    <row r="301" spans="27:30" x14ac:dyDescent="0.3">
      <c r="AA301">
        <f>[1]!REFPROP("T",$Z$74,$Z$77,$Z$76,AC301)</f>
        <v>131.01444674171455</v>
      </c>
      <c r="AB301">
        <f>[1]!REFPROP("S",$Z$74,$Z$79,$Z$76,AA301)</f>
        <v>0.16945620468280512</v>
      </c>
      <c r="AC301">
        <v>0.22700000000000001</v>
      </c>
      <c r="AD301">
        <f>[1]!REFPROP("S",$Z$74,$Z$80,$Z$76,AA301)</f>
        <v>0.60388009627249517</v>
      </c>
    </row>
    <row r="302" spans="27:30" x14ac:dyDescent="0.3">
      <c r="AA302">
        <f>[1]!REFPROP("T",$Z$74,$Z$77,$Z$76,AC302)</f>
        <v>131.19687125283752</v>
      </c>
      <c r="AB302">
        <f>[1]!REFPROP("S",$Z$74,$Z$79,$Z$76,AA302)</f>
        <v>0.1704528159657594</v>
      </c>
      <c r="AC302">
        <v>0.22800000000000001</v>
      </c>
      <c r="AD302">
        <f>[1]!REFPROP("S",$Z$74,$Z$80,$Z$76,AA302)</f>
        <v>0.60440887517162645</v>
      </c>
    </row>
    <row r="303" spans="27:30" x14ac:dyDescent="0.3">
      <c r="AA303">
        <f>[1]!REFPROP("T",$Z$74,$Z$77,$Z$76,AC303)</f>
        <v>131.37868637218372</v>
      </c>
      <c r="AB303">
        <f>[1]!REFPROP("S",$Z$74,$Z$79,$Z$76,AA303)</f>
        <v>0.17144591830434158</v>
      </c>
      <c r="AC303">
        <v>0.22900000000000001</v>
      </c>
      <c r="AD303">
        <f>[1]!REFPROP("S",$Z$74,$Z$80,$Z$76,AA303)</f>
        <v>0.60493587303480756</v>
      </c>
    </row>
    <row r="304" spans="27:30" x14ac:dyDescent="0.3">
      <c r="AA304">
        <f>[1]!REFPROP("T",$Z$74,$Z$77,$Z$76,AC304)</f>
        <v>131.55989683217553</v>
      </c>
      <c r="AB304">
        <f>[1]!REFPROP("S",$Z$74,$Z$79,$Z$76,AA304)</f>
        <v>0.17243553966792469</v>
      </c>
      <c r="AC304">
        <v>0.23</v>
      </c>
      <c r="AD304">
        <f>[1]!REFPROP("S",$Z$74,$Z$80,$Z$76,AA304)</f>
        <v>0.60546110309550571</v>
      </c>
    </row>
    <row r="305" spans="27:30" x14ac:dyDescent="0.3">
      <c r="AA305">
        <f>[1]!REFPROP("T",$Z$74,$Z$77,$Z$76,AC305)</f>
        <v>131.74050730769869</v>
      </c>
      <c r="AB305">
        <f>[1]!REFPROP("S",$Z$74,$Z$79,$Z$76,AA305)</f>
        <v>0.17342170768102286</v>
      </c>
      <c r="AC305">
        <v>0.23100000000000001</v>
      </c>
      <c r="AD305">
        <f>[1]!REFPROP("S",$Z$74,$Z$80,$Z$76,AA305)</f>
        <v>0.60598457843050957</v>
      </c>
    </row>
    <row r="306" spans="27:30" x14ac:dyDescent="0.3">
      <c r="AA306">
        <f>[1]!REFPROP("T",$Z$74,$Z$77,$Z$76,AC306)</f>
        <v>131.92052241708018</v>
      </c>
      <c r="AB306">
        <f>[1]!REFPROP("S",$Z$74,$Z$79,$Z$76,AA306)</f>
        <v>0.17440444962925575</v>
      </c>
      <c r="AC306">
        <v>0.23200000000000001</v>
      </c>
      <c r="AD306">
        <f>[1]!REFPROP("S",$Z$74,$Z$80,$Z$76,AA306)</f>
        <v>0.60650631196254745</v>
      </c>
    </row>
    <row r="307" spans="27:30" x14ac:dyDescent="0.3">
      <c r="AA307">
        <f>[1]!REFPROP("T",$Z$74,$Z$77,$Z$76,AC307)</f>
        <v>132.09994672299098</v>
      </c>
      <c r="AB307">
        <f>[1]!REFPROP("S",$Z$74,$Z$79,$Z$76,AA307)</f>
        <v>0.17538379246479729</v>
      </c>
      <c r="AC307">
        <v>0.23300000000000001</v>
      </c>
      <c r="AD307">
        <f>[1]!REFPROP("S",$Z$74,$Z$80,$Z$76,AA307)</f>
        <v>0.60702631646267624</v>
      </c>
    </row>
    <row r="308" spans="27:30" x14ac:dyDescent="0.3">
      <c r="AA308">
        <f>[1]!REFPROP("T",$Z$74,$Z$77,$Z$76,AC308)</f>
        <v>132.27878473336131</v>
      </c>
      <c r="AB308">
        <f>[1]!REFPROP("S",$Z$74,$Z$79,$Z$76,AA308)</f>
        <v>0.17635976281191487</v>
      </c>
      <c r="AC308">
        <v>0.23400000000000001</v>
      </c>
      <c r="AD308">
        <f>[1]!REFPROP("S",$Z$74,$Z$80,$Z$76,AA308)</f>
        <v>0.6075446045527263</v>
      </c>
    </row>
    <row r="309" spans="27:30" x14ac:dyDescent="0.3">
      <c r="AA309">
        <f>[1]!REFPROP("T",$Z$74,$Z$77,$Z$76,AC309)</f>
        <v>132.45704090228145</v>
      </c>
      <c r="AB309">
        <f>[1]!REFPROP("S",$Z$74,$Z$79,$Z$76,AA309)</f>
        <v>0.17733238697242862</v>
      </c>
      <c r="AC309">
        <v>0.23499999999999999</v>
      </c>
      <c r="AD309">
        <f>[1]!REFPROP("S",$Z$74,$Z$80,$Z$76,AA309)</f>
        <v>0.60806118870770021</v>
      </c>
    </row>
    <row r="310" spans="27:30" x14ac:dyDescent="0.3">
      <c r="AA310">
        <f>[1]!REFPROP("T",$Z$74,$Z$77,$Z$76,AC310)</f>
        <v>132.6347196308563</v>
      </c>
      <c r="AB310">
        <f>[1]!REFPROP("S",$Z$74,$Z$79,$Z$76,AA310)</f>
        <v>0.1783016909308674</v>
      </c>
      <c r="AC310">
        <v>0.23599999999999999</v>
      </c>
      <c r="AD310">
        <f>[1]!REFPROP("S",$Z$74,$Z$80,$Z$76,AA310)</f>
        <v>0.60857608125806895</v>
      </c>
    </row>
    <row r="311" spans="27:30" x14ac:dyDescent="0.3">
      <c r="AA311">
        <f>[1]!REFPROP("T",$Z$74,$Z$77,$Z$76,AC311)</f>
        <v>132.81182526806322</v>
      </c>
      <c r="AB311">
        <f>[1]!REFPROP("S",$Z$74,$Z$79,$Z$76,AA311)</f>
        <v>0.17926770035967091</v>
      </c>
      <c r="AC311">
        <v>0.23699999999999999</v>
      </c>
      <c r="AD311">
        <f>[1]!REFPROP("S",$Z$74,$Z$80,$Z$76,AA311)</f>
        <v>0.60908929439202619</v>
      </c>
    </row>
    <row r="312" spans="27:30" x14ac:dyDescent="0.3">
      <c r="AA312">
        <f>[1]!REFPROP("T",$Z$74,$Z$77,$Z$76,AC312)</f>
        <v>132.98836211159232</v>
      </c>
      <c r="AB312">
        <f>[1]!REFPROP("S",$Z$74,$Z$79,$Z$76,AA312)</f>
        <v>0.1802304406242633</v>
      </c>
      <c r="AC312">
        <v>0.23799999999999999</v>
      </c>
      <c r="AD312">
        <f>[1]!REFPROP("S",$Z$74,$Z$80,$Z$76,AA312)</f>
        <v>0.60960084015776372</v>
      </c>
    </row>
    <row r="313" spans="27:30" x14ac:dyDescent="0.3">
      <c r="AA313">
        <f>[1]!REFPROP("T",$Z$74,$Z$77,$Z$76,AC313)</f>
        <v>133.16433440866467</v>
      </c>
      <c r="AB313">
        <f>[1]!REFPROP("S",$Z$74,$Z$79,$Z$76,AA313)</f>
        <v>0.18118993678802942</v>
      </c>
      <c r="AC313">
        <v>0.23899999999999999</v>
      </c>
      <c r="AD313">
        <f>[1]!REFPROP("S",$Z$74,$Z$80,$Z$76,AA313)</f>
        <v>0.61011073046566766</v>
      </c>
    </row>
    <row r="314" spans="27:30" x14ac:dyDescent="0.3">
      <c r="AA314">
        <f>[1]!REFPROP("T",$Z$74,$Z$77,$Z$76,AC314)</f>
        <v>133.33974635683649</v>
      </c>
      <c r="AB314">
        <f>[1]!REFPROP("S",$Z$74,$Z$79,$Z$76,AA314)</f>
        <v>0.18214621361712349</v>
      </c>
      <c r="AC314">
        <v>0.24</v>
      </c>
      <c r="AD314">
        <f>[1]!REFPROP("S",$Z$74,$Z$80,$Z$76,AA314)</f>
        <v>0.61061897709041835</v>
      </c>
    </row>
    <row r="315" spans="27:30" x14ac:dyDescent="0.3">
      <c r="AA315">
        <f>[1]!REFPROP("T",$Z$74,$Z$77,$Z$76,AC315)</f>
        <v>133.51460210477586</v>
      </c>
      <c r="AB315">
        <f>[1]!REFPROP("S",$Z$74,$Z$79,$Z$76,AA315)</f>
        <v>0.18309929558523072</v>
      </c>
      <c r="AC315">
        <v>0.24099999999999999</v>
      </c>
      <c r="AD315">
        <f>[1]!REFPROP("S",$Z$74,$Z$80,$Z$76,AA315)</f>
        <v>0.61112559167311908</v>
      </c>
    </row>
    <row r="316" spans="27:30" x14ac:dyDescent="0.3">
      <c r="AA316">
        <f>[1]!REFPROP("T",$Z$74,$Z$77,$Z$76,AC316)</f>
        <v>133.68890575304499</v>
      </c>
      <c r="AB316">
        <f>[1]!REFPROP("S",$Z$74,$Z$79,$Z$76,AA316)</f>
        <v>0.1840492068782304</v>
      </c>
      <c r="AC316">
        <v>0.24199999999999999</v>
      </c>
      <c r="AD316">
        <f>[1]!REFPROP("S",$Z$74,$Z$80,$Z$76,AA316)</f>
        <v>0.61163058572333995</v>
      </c>
    </row>
    <row r="317" spans="27:30" x14ac:dyDescent="0.3">
      <c r="AA317">
        <f>[1]!REFPROP("T",$Z$74,$Z$77,$Z$76,AC317)</f>
        <v>133.8626613548538</v>
      </c>
      <c r="AB317">
        <f>[1]!REFPROP("S",$Z$74,$Z$79,$Z$76,AA317)</f>
        <v>0.18499597139879881</v>
      </c>
      <c r="AC317">
        <v>0.24299999999999999</v>
      </c>
      <c r="AD317">
        <f>[1]!REFPROP("S",$Z$74,$Z$80,$Z$76,AA317)</f>
        <v>0.61213397062116859</v>
      </c>
    </row>
    <row r="318" spans="27:30" x14ac:dyDescent="0.3">
      <c r="AA318">
        <f>[1]!REFPROP("T",$Z$74,$Z$77,$Z$76,AC318)</f>
        <v>134.03587291679202</v>
      </c>
      <c r="AB318">
        <f>[1]!REFPROP("S",$Z$74,$Z$79,$Z$76,AA318)</f>
        <v>0.18593961277081569</v>
      </c>
      <c r="AC318">
        <v>0.24399999999999999</v>
      </c>
      <c r="AD318">
        <f>[1]!REFPROP("S",$Z$74,$Z$80,$Z$76,AA318)</f>
        <v>0.61263575761915912</v>
      </c>
    </row>
    <row r="319" spans="27:30" x14ac:dyDescent="0.3">
      <c r="AA319">
        <f>[1]!REFPROP("T",$Z$74,$Z$77,$Z$76,AC319)</f>
        <v>134.20854439956651</v>
      </c>
      <c r="AB319">
        <f>[1]!REFPROP("S",$Z$74,$Z$79,$Z$76,AA319)</f>
        <v>0.18688015434382585</v>
      </c>
      <c r="AC319">
        <v>0.245</v>
      </c>
      <c r="AD319">
        <f>[1]!REFPROP("S",$Z$74,$Z$80,$Z$76,AA319)</f>
        <v>0.6131359578443033</v>
      </c>
    </row>
    <row r="320" spans="27:30" x14ac:dyDescent="0.3">
      <c r="AA320">
        <f>[1]!REFPROP("T",$Z$74,$Z$77,$Z$76,AC320)</f>
        <v>134.38067971870817</v>
      </c>
      <c r="AB320">
        <f>[1]!REFPROP("S",$Z$74,$Z$79,$Z$76,AA320)</f>
        <v>0.18781761919728349</v>
      </c>
      <c r="AC320">
        <v>0.246</v>
      </c>
      <c r="AD320">
        <f>[1]!REFPROP("S",$Z$74,$Z$80,$Z$76,AA320)</f>
        <v>0.6136345822999193</v>
      </c>
    </row>
    <row r="321" spans="27:30" x14ac:dyDescent="0.3">
      <c r="AA321">
        <f>[1]!REFPROP("T",$Z$74,$Z$77,$Z$76,AC321)</f>
        <v>134.55228274527025</v>
      </c>
      <c r="AB321">
        <f>[1]!REFPROP("S",$Z$74,$Z$79,$Z$76,AA321)</f>
        <v>0.18875203014481912</v>
      </c>
      <c r="AC321">
        <v>0.247</v>
      </c>
      <c r="AD321">
        <f>[1]!REFPROP("S",$Z$74,$Z$80,$Z$76,AA321)</f>
        <v>0.6141316418675411</v>
      </c>
    </row>
    <row r="322" spans="27:30" x14ac:dyDescent="0.3">
      <c r="AA322">
        <f>[1]!REFPROP("T",$Z$74,$Z$77,$Z$76,AC322)</f>
        <v>134.72335730650707</v>
      </c>
      <c r="AB322">
        <f>[1]!REFPROP("S",$Z$74,$Z$79,$Z$76,AA322)</f>
        <v>0.18968340973827974</v>
      </c>
      <c r="AC322">
        <v>0.248</v>
      </c>
      <c r="AD322">
        <f>[1]!REFPROP("S",$Z$74,$Z$80,$Z$76,AA322)</f>
        <v>0.61462714730869383</v>
      </c>
    </row>
    <row r="323" spans="27:30" x14ac:dyDescent="0.3">
      <c r="AA323">
        <f>[1]!REFPROP("T",$Z$74,$Z$77,$Z$76,AC323)</f>
        <v>134.8939071865592</v>
      </c>
      <c r="AB323">
        <f>[1]!REFPROP("S",$Z$74,$Z$79,$Z$76,AA323)</f>
        <v>0.19061178027191597</v>
      </c>
      <c r="AC323">
        <v>0.249</v>
      </c>
      <c r="AD323">
        <f>[1]!REFPROP("S",$Z$74,$Z$80,$Z$76,AA323)</f>
        <v>0.61512110926679098</v>
      </c>
    </row>
    <row r="324" spans="27:30" x14ac:dyDescent="0.3">
      <c r="AA324">
        <f>[1]!REFPROP("T",$Z$74,$Z$77,$Z$76,AC324)</f>
        <v>135.0639361270986</v>
      </c>
      <c r="AB324">
        <f>[1]!REFPROP("S",$Z$74,$Z$79,$Z$76,AA324)</f>
        <v>0.19153716378625699</v>
      </c>
      <c r="AC324">
        <v>0.25</v>
      </c>
      <c r="AD324">
        <f>[1]!REFPROP("S",$Z$74,$Z$80,$Z$76,AA324)</f>
        <v>0.61561353826882426</v>
      </c>
    </row>
    <row r="325" spans="27:30" x14ac:dyDescent="0.3">
      <c r="AA325">
        <f>[1]!REFPROP("T",$Z$74,$Z$77,$Z$76,AC325)</f>
        <v>135.23344782797562</v>
      </c>
      <c r="AB325">
        <f>[1]!REFPROP("S",$Z$74,$Z$79,$Z$76,AA325)</f>
        <v>0.19245958207200303</v>
      </c>
      <c r="AC325">
        <v>0.251</v>
      </c>
      <c r="AD325">
        <f>[1]!REFPROP("S",$Z$74,$Z$80,$Z$76,AA325)</f>
        <v>0.61610444472709247</v>
      </c>
    </row>
    <row r="326" spans="27:30" x14ac:dyDescent="0.3">
      <c r="AA326">
        <f>[1]!REFPROP("T",$Z$74,$Z$77,$Z$76,AC326)</f>
        <v>135.40244594786196</v>
      </c>
      <c r="AB326">
        <f>[1]!REFPROP("S",$Z$74,$Z$79,$Z$76,AA326)</f>
        <v>0.19337905667392719</v>
      </c>
      <c r="AC326">
        <v>0.252</v>
      </c>
      <c r="AD326">
        <f>[1]!REFPROP("S",$Z$74,$Z$80,$Z$76,AA326)</f>
        <v>0.61659383894096387</v>
      </c>
    </row>
    <row r="327" spans="27:30" x14ac:dyDescent="0.3">
      <c r="AA327">
        <f>[1]!REFPROP("T",$Z$74,$Z$77,$Z$76,AC327)</f>
        <v>135.57093410485794</v>
      </c>
      <c r="AB327">
        <f>[1]!REFPROP("S",$Z$74,$Z$79,$Z$76,AA327)</f>
        <v>0.19429560889453143</v>
      </c>
      <c r="AC327">
        <v>0.253</v>
      </c>
      <c r="AD327">
        <f>[1]!REFPROP("S",$Z$74,$Z$80,$Z$76,AA327)</f>
        <v>0.61708173109847109</v>
      </c>
    </row>
    <row r="328" spans="27:30" x14ac:dyDescent="0.3">
      <c r="AA328">
        <f>[1]!REFPROP("T",$Z$74,$Z$77,$Z$76,AC328)</f>
        <v>135.73891587711398</v>
      </c>
      <c r="AB328">
        <f>[1]!REFPROP("S",$Z$74,$Z$79,$Z$76,AA328)</f>
        <v>0.19520925979779286</v>
      </c>
      <c r="AC328">
        <v>0.254</v>
      </c>
      <c r="AD328">
        <f>[1]!REFPROP("S",$Z$74,$Z$80,$Z$76,AA328)</f>
        <v>0.61756813127799592</v>
      </c>
    </row>
    <row r="329" spans="27:30" x14ac:dyDescent="0.3">
      <c r="AA329">
        <f>[1]!REFPROP("T",$Z$74,$Z$77,$Z$76,AC329)</f>
        <v>135.90639480341946</v>
      </c>
      <c r="AB329">
        <f>[1]!REFPROP("S",$Z$74,$Z$79,$Z$76,AA329)</f>
        <v>0.19612003021271757</v>
      </c>
      <c r="AC329">
        <v>0.255</v>
      </c>
      <c r="AD329">
        <f>[1]!REFPROP("S",$Z$74,$Z$80,$Z$76,AA329)</f>
        <v>0.61805304944984318</v>
      </c>
    </row>
    <row r="330" spans="27:30" x14ac:dyDescent="0.3">
      <c r="AA330">
        <f>[1]!REFPROP("T",$Z$74,$Z$77,$Z$76,AC330)</f>
        <v>136.07337438379824</v>
      </c>
      <c r="AB330">
        <f>[1]!REFPROP("S",$Z$74,$Z$79,$Z$76,AA330)</f>
        <v>0.19702794073693658</v>
      </c>
      <c r="AC330">
        <v>0.25600000000000001</v>
      </c>
      <c r="AD330">
        <f>[1]!REFPROP("S",$Z$74,$Z$80,$Z$76,AA330)</f>
        <v>0.61853649547785627</v>
      </c>
    </row>
    <row r="331" spans="27:30" x14ac:dyDescent="0.3">
      <c r="AA331">
        <f>[1]!REFPROP("T",$Z$74,$Z$77,$Z$76,AC331)</f>
        <v>136.23985808007194</v>
      </c>
      <c r="AB331">
        <f>[1]!REFPROP("S",$Z$74,$Z$79,$Z$76,AA331)</f>
        <v>0.19793301174010083</v>
      </c>
      <c r="AC331">
        <v>0.25700000000000001</v>
      </c>
      <c r="AD331">
        <f>[1]!REFPROP("S",$Z$74,$Z$80,$Z$76,AA331)</f>
        <v>0.61901847912091768</v>
      </c>
    </row>
    <row r="332" spans="27:30" x14ac:dyDescent="0.3">
      <c r="AA332">
        <f>[1]!REFPROP("T",$Z$74,$Z$77,$Z$76,AC332)</f>
        <v>136.40584931643269</v>
      </c>
      <c r="AB332">
        <f>[1]!REFPROP("S",$Z$74,$Z$79,$Z$76,AA332)</f>
        <v>0.1988352633673369</v>
      </c>
      <c r="AC332">
        <v>0.25800000000000001</v>
      </c>
      <c r="AD332">
        <f>[1]!REFPROP("S",$Z$74,$Z$80,$Z$76,AA332)</f>
        <v>0.61949901003448637</v>
      </c>
    </row>
    <row r="333" spans="27:30" x14ac:dyDescent="0.3">
      <c r="AA333">
        <f>[1]!REFPROP("T",$Z$74,$Z$77,$Z$76,AC333)</f>
        <v>136.57135148000481</v>
      </c>
      <c r="AB333">
        <f>[1]!REFPROP("S",$Z$74,$Z$79,$Z$76,AA333)</f>
        <v>0.19973471554262739</v>
      </c>
      <c r="AC333">
        <v>0.25900000000000001</v>
      </c>
      <c r="AD333">
        <f>[1]!REFPROP("S",$Z$74,$Z$80,$Z$76,AA333)</f>
        <v>0.61997809777212687</v>
      </c>
    </row>
    <row r="334" spans="27:30" x14ac:dyDescent="0.3">
      <c r="AA334">
        <f>[1]!REFPROP("T",$Z$74,$Z$77,$Z$76,AC334)</f>
        <v>136.73636792136824</v>
      </c>
      <c r="AB334">
        <f>[1]!REFPROP("S",$Z$74,$Z$79,$Z$76,AA334)</f>
        <v>0.20063138797195992</v>
      </c>
      <c r="AC334">
        <v>0.26</v>
      </c>
      <c r="AD334">
        <f>[1]!REFPROP("S",$Z$74,$Z$80,$Z$76,AA334)</f>
        <v>0.62045575178688295</v>
      </c>
    </row>
    <row r="335" spans="27:30" x14ac:dyDescent="0.3">
      <c r="AA335">
        <f>[1]!REFPROP("T",$Z$74,$Z$77,$Z$76,AC335)</f>
        <v>136.90090195511385</v>
      </c>
      <c r="AB335">
        <f>[1]!REFPROP("S",$Z$74,$Z$79,$Z$76,AA335)</f>
        <v>0.20152530014670411</v>
      </c>
      <c r="AC335">
        <v>0.26100000000000001</v>
      </c>
      <c r="AD335">
        <f>[1]!REFPROP("S",$Z$74,$Z$80,$Z$76,AA335)</f>
        <v>0.62093198143282435</v>
      </c>
    </row>
    <row r="336" spans="27:30" x14ac:dyDescent="0.3">
      <c r="AA336">
        <f>[1]!REFPROP("T",$Z$74,$Z$77,$Z$76,AC336)</f>
        <v>137.06495686035021</v>
      </c>
      <c r="AB336">
        <f>[1]!REFPROP("S",$Z$74,$Z$79,$Z$76,AA336)</f>
        <v>0.20241647134661603</v>
      </c>
      <c r="AC336">
        <v>0.26200000000000001</v>
      </c>
      <c r="AD336">
        <f>[1]!REFPROP("S",$Z$74,$Z$80,$Z$76,AA336)</f>
        <v>0.62140679596635096</v>
      </c>
    </row>
    <row r="337" spans="27:30" x14ac:dyDescent="0.3">
      <c r="AA337">
        <f>[1]!REFPROP("T",$Z$74,$Z$77,$Z$76,AC337)</f>
        <v>137.22853588123138</v>
      </c>
      <c r="AB337">
        <f>[1]!REFPROP("S",$Z$74,$Z$79,$Z$76,AA337)</f>
        <v>0.20330492064307543</v>
      </c>
      <c r="AC337">
        <v>0.26300000000000001</v>
      </c>
      <c r="AD337">
        <f>[1]!REFPROP("S",$Z$74,$Z$80,$Z$76,AA337)</f>
        <v>0.62188020454766157</v>
      </c>
    </row>
    <row r="338" spans="27:30" x14ac:dyDescent="0.3">
      <c r="AA338">
        <f>[1]!REFPROP("T",$Z$74,$Z$77,$Z$76,AC338)</f>
        <v>137.3916422274591</v>
      </c>
      <c r="AB338">
        <f>[1]!REFPROP("S",$Z$74,$Z$79,$Z$76,AA338)</f>
        <v>0.20419066690206647</v>
      </c>
      <c r="AC338">
        <v>0.26400000000000001</v>
      </c>
      <c r="AD338">
        <f>[1]!REFPROP("S",$Z$74,$Z$80,$Z$76,AA338)</f>
        <v>0.62235221624209691</v>
      </c>
    </row>
    <row r="339" spans="27:30" x14ac:dyDescent="0.3">
      <c r="AA339">
        <f>[1]!REFPROP("T",$Z$74,$Z$77,$Z$76,AC339)</f>
        <v>137.5542790747665</v>
      </c>
      <c r="AB339">
        <f>[1]!REFPROP("S",$Z$74,$Z$79,$Z$76,AA339)</f>
        <v>0.20507372878710331</v>
      </c>
      <c r="AC339">
        <v>0.26500000000000001</v>
      </c>
      <c r="AD339">
        <f>[1]!REFPROP("S",$Z$74,$Z$80,$Z$76,AA339)</f>
        <v>0.62282284002141175</v>
      </c>
    </row>
    <row r="340" spans="27:30" x14ac:dyDescent="0.3">
      <c r="AA340">
        <f>[1]!REFPROP("T",$Z$74,$Z$77,$Z$76,AC340)</f>
        <v>137.71644956542121</v>
      </c>
      <c r="AB340">
        <f>[1]!REFPROP("S",$Z$74,$Z$79,$Z$76,AA340)</f>
        <v>0.20595412476228608</v>
      </c>
      <c r="AC340">
        <v>0.26600000000000001</v>
      </c>
      <c r="AD340">
        <f>[1]!REFPROP("S",$Z$74,$Z$80,$Z$76,AA340)</f>
        <v>0.62329208476518316</v>
      </c>
    </row>
    <row r="341" spans="27:30" x14ac:dyDescent="0.3">
      <c r="AA341">
        <f>[1]!REFPROP("T",$Z$74,$Z$77,$Z$76,AC341)</f>
        <v>137.8781568086979</v>
      </c>
      <c r="AB341">
        <f>[1]!REFPROP("S",$Z$74,$Z$79,$Z$76,AA341)</f>
        <v>0.20683187309508183</v>
      </c>
      <c r="AC341">
        <v>0.26700000000000002</v>
      </c>
      <c r="AD341">
        <f>[1]!REFPROP("S",$Z$74,$Z$80,$Z$76,AA341)</f>
        <v>0.62375995926202266</v>
      </c>
    </row>
    <row r="342" spans="27:30" x14ac:dyDescent="0.3">
      <c r="AA342">
        <f>[1]!REFPROP("T",$Z$74,$Z$77,$Z$76,AC342)</f>
        <v>138.03940388134367</v>
      </c>
      <c r="AB342">
        <f>[1]!REFPROP("S",$Z$74,$Z$79,$Z$76,AA342)</f>
        <v>0.20770699185920991</v>
      </c>
      <c r="AC342">
        <v>0.26800000000000002</v>
      </c>
      <c r="AD342">
        <f>[1]!REFPROP("S",$Z$74,$Z$80,$Z$76,AA342)</f>
        <v>0.62422647221090533</v>
      </c>
    </row>
    <row r="343" spans="27:30" x14ac:dyDescent="0.3">
      <c r="AA343">
        <f>[1]!REFPROP("T",$Z$74,$Z$77,$Z$76,AC343)</f>
        <v>138.20019382804696</v>
      </c>
      <c r="AB343">
        <f>[1]!REFPROP("S",$Z$74,$Z$79,$Z$76,AA343)</f>
        <v>0.20857949893740263</v>
      </c>
      <c r="AC343">
        <v>0.26900000000000002</v>
      </c>
      <c r="AD343">
        <f>[1]!REFPROP("S",$Z$74,$Z$80,$Z$76,AA343)</f>
        <v>0.62469163222237045</v>
      </c>
    </row>
    <row r="344" spans="27:30" x14ac:dyDescent="0.3">
      <c r="AA344">
        <f>[1]!REFPROP("T",$Z$74,$Z$77,$Z$76,AC344)</f>
        <v>138.36052966187106</v>
      </c>
      <c r="AB344">
        <f>[1]!REFPROP("S",$Z$74,$Z$79,$Z$76,AA344)</f>
        <v>0.20944941202405079</v>
      </c>
      <c r="AC344">
        <v>0.27</v>
      </c>
      <c r="AD344">
        <f>[1]!REFPROP("S",$Z$74,$Z$80,$Z$76,AA344)</f>
        <v>0.62515544781973353</v>
      </c>
    </row>
    <row r="345" spans="27:30" x14ac:dyDescent="0.3">
      <c r="AA345">
        <f>[1]!REFPROP("T",$Z$74,$Z$77,$Z$76,AC345)</f>
        <v>138.52041436473257</v>
      </c>
      <c r="AB345">
        <f>[1]!REFPROP("S",$Z$74,$Z$79,$Z$76,AA345)</f>
        <v>0.21031674862803917</v>
      </c>
      <c r="AC345">
        <v>0.27100000000000002</v>
      </c>
      <c r="AD345">
        <f>[1]!REFPROP("S",$Z$74,$Z$80,$Z$76,AA345)</f>
        <v>0.62561792744033362</v>
      </c>
    </row>
    <row r="346" spans="27:30" x14ac:dyDescent="0.3">
      <c r="AA346">
        <f>[1]!REFPROP("T",$Z$74,$Z$77,$Z$76,AC346)</f>
        <v>138.67985088781074</v>
      </c>
      <c r="AB346">
        <f>[1]!REFPROP("S",$Z$74,$Z$79,$Z$76,AA346)</f>
        <v>0.21118152607526883</v>
      </c>
      <c r="AC346">
        <v>0.27200000000000002</v>
      </c>
      <c r="AD346">
        <f>[1]!REFPROP("S",$Z$74,$Z$80,$Z$76,AA346)</f>
        <v>0.62607907943670538</v>
      </c>
    </row>
    <row r="347" spans="27:30" x14ac:dyDescent="0.3">
      <c r="AA347">
        <f>[1]!REFPROP("T",$Z$74,$Z$77,$Z$76,AC347)</f>
        <v>138.83884215198145</v>
      </c>
      <c r="AB347">
        <f>[1]!REFPROP("S",$Z$74,$Z$79,$Z$76,AA347)</f>
        <v>0.21204376151121557</v>
      </c>
      <c r="AC347">
        <v>0.27300000000000002</v>
      </c>
      <c r="AD347">
        <f>[1]!REFPROP("S",$Z$74,$Z$80,$Z$76,AA347)</f>
        <v>0.62653891207768386</v>
      </c>
    </row>
    <row r="348" spans="27:30" x14ac:dyDescent="0.3">
      <c r="AA348">
        <f>[1]!REFPROP("T",$Z$74,$Z$77,$Z$76,AC348)</f>
        <v>138.99739104824658</v>
      </c>
      <c r="AB348">
        <f>[1]!REFPROP("S",$Z$74,$Z$79,$Z$76,AA348)</f>
        <v>0.21290347190354431</v>
      </c>
      <c r="AC348">
        <v>0.27400000000000002</v>
      </c>
      <c r="AD348">
        <f>[1]!REFPROP("S",$Z$74,$Z$80,$Z$76,AA348)</f>
        <v>0.62699743354960291</v>
      </c>
    </row>
    <row r="349" spans="27:30" x14ac:dyDescent="0.3">
      <c r="AA349">
        <f>[1]!REFPROP("T",$Z$74,$Z$77,$Z$76,AC349)</f>
        <v>139.15550043814619</v>
      </c>
      <c r="AB349">
        <f>[1]!REFPROP("S",$Z$74,$Z$79,$Z$76,AA349)</f>
        <v>0.21376067404457547</v>
      </c>
      <c r="AC349">
        <v>0.27500000000000002</v>
      </c>
      <c r="AD349">
        <f>[1]!REFPROP("S",$Z$74,$Z$80,$Z$76,AA349)</f>
        <v>0.62745465195740957</v>
      </c>
    </row>
    <row r="350" spans="27:30" x14ac:dyDescent="0.3">
      <c r="AA350">
        <f>[1]!REFPROP("T",$Z$74,$Z$77,$Z$76,AC350)</f>
        <v>139.31317315415981</v>
      </c>
      <c r="AB350">
        <f>[1]!REFPROP("S",$Z$74,$Z$79,$Z$76,AA350)</f>
        <v>0.21461538455369755</v>
      </c>
      <c r="AC350">
        <v>0.27600000000000002</v>
      </c>
      <c r="AD350">
        <f>[1]!REFPROP("S",$Z$74,$Z$80,$Z$76,AA350)</f>
        <v>0.62791057532573769</v>
      </c>
    </row>
    <row r="351" spans="27:30" x14ac:dyDescent="0.3">
      <c r="AA351">
        <f>[1]!REFPROP("T",$Z$74,$Z$77,$Z$76,AC351)</f>
        <v>139.47041200010631</v>
      </c>
      <c r="AB351">
        <f>[1]!REFPROP("S",$Z$74,$Z$79,$Z$76,AA351)</f>
        <v>0.21546761987978916</v>
      </c>
      <c r="AC351">
        <v>0.27700000000000002</v>
      </c>
      <c r="AD351">
        <f>[1]!REFPROP("S",$Z$74,$Z$80,$Z$76,AA351)</f>
        <v>0.62836521159998182</v>
      </c>
    </row>
    <row r="352" spans="27:30" x14ac:dyDescent="0.3">
      <c r="AA352">
        <f>[1]!REFPROP("T",$Z$74,$Z$77,$Z$76,AC352)</f>
        <v>139.6272197515533</v>
      </c>
      <c r="AB352">
        <f>[1]!REFPROP("S",$Z$74,$Z$79,$Z$76,AA352)</f>
        <v>0.21631739630363978</v>
      </c>
      <c r="AC352">
        <v>0.27800000000000002</v>
      </c>
      <c r="AD352">
        <f>[1]!REFPROP("S",$Z$74,$Z$80,$Z$76,AA352)</f>
        <v>0.62881856864742602</v>
      </c>
    </row>
    <row r="353" spans="27:30" x14ac:dyDescent="0.3">
      <c r="AA353">
        <f>[1]!REFPROP("T",$Z$74,$Z$77,$Z$76,AC353)</f>
        <v>139.78359915617932</v>
      </c>
      <c r="AB353">
        <f>[1]!REFPROP("S",$Z$74,$Z$79,$Z$76,AA353)</f>
        <v>0.21716472994017713</v>
      </c>
      <c r="AC353">
        <v>0.27900000000000003</v>
      </c>
      <c r="AD353">
        <f>[1]!REFPROP("S",$Z$74,$Z$80,$Z$76,AA353)</f>
        <v>0.62927065425821338</v>
      </c>
    </row>
    <row r="354" spans="27:30" x14ac:dyDescent="0.3">
      <c r="AA354">
        <f>[1]!REFPROP("T",$Z$74,$Z$77,$Z$76,AC354)</f>
        <v>139.9395529341673</v>
      </c>
      <c r="AB354">
        <f>[1]!REFPROP("S",$Z$74,$Z$79,$Z$76,AA354)</f>
        <v>0.21800963674079357</v>
      </c>
      <c r="AC354">
        <v>0.28000000000000003</v>
      </c>
      <c r="AD354">
        <f>[1]!REFPROP("S",$Z$74,$Z$80,$Z$76,AA354)</f>
        <v>0.62972147614641005</v>
      </c>
    </row>
    <row r="355" spans="27:30" x14ac:dyDescent="0.3">
      <c r="AA355">
        <f>[1]!REFPROP("T",$Z$74,$Z$77,$Z$76,AC355)</f>
        <v>140.09508377857816</v>
      </c>
      <c r="AB355">
        <f>[1]!REFPROP("S",$Z$74,$Z$79,$Z$76,AA355)</f>
        <v>0.2188521324956153</v>
      </c>
      <c r="AC355">
        <v>0.28100000000000003</v>
      </c>
      <c r="AD355">
        <f>[1]!REFPROP("S",$Z$74,$Z$80,$Z$76,AA355)</f>
        <v>0.63017104195102491</v>
      </c>
    </row>
    <row r="356" spans="27:30" x14ac:dyDescent="0.3">
      <c r="AA356">
        <f>[1]!REFPROP("T",$Z$74,$Z$77,$Z$76,AC356)</f>
        <v>140.25019435571028</v>
      </c>
      <c r="AB356">
        <f>[1]!REFPROP("S",$Z$74,$Z$79,$Z$76,AA356)</f>
        <v>0.21969223283564701</v>
      </c>
      <c r="AC356">
        <v>0.28199999999999997</v>
      </c>
      <c r="AD356">
        <f>[1]!REFPROP("S",$Z$74,$Z$80,$Z$76,AA356)</f>
        <v>0.63061935923697499</v>
      </c>
    </row>
    <row r="357" spans="27:30" x14ac:dyDescent="0.3">
      <c r="AA357">
        <f>[1]!REFPROP("T",$Z$74,$Z$77,$Z$76,AC357)</f>
        <v>140.40488730546542</v>
      </c>
      <c r="AB357">
        <f>[1]!REFPROP("S",$Z$74,$Z$79,$Z$76,AA357)</f>
        <v>0.22052995323497382</v>
      </c>
      <c r="AC357">
        <v>0.28299999999999997</v>
      </c>
      <c r="AD357">
        <f>[1]!REFPROP("S",$Z$74,$Z$80,$Z$76,AA357)</f>
        <v>0.63106643549607078</v>
      </c>
    </row>
    <row r="358" spans="27:30" x14ac:dyDescent="0.3">
      <c r="AA358">
        <f>[1]!REFPROP("T",$Z$74,$Z$77,$Z$76,AC358)</f>
        <v>140.55916524170584</v>
      </c>
      <c r="AB358">
        <f>[1]!REFPROP("S",$Z$74,$Z$79,$Z$76,AA358)</f>
        <v>0.22136530901290985</v>
      </c>
      <c r="AC358">
        <v>0.28399999999999997</v>
      </c>
      <c r="AD358">
        <f>[1]!REFPROP("S",$Z$74,$Z$80,$Z$76,AA358)</f>
        <v>0.63151227814801059</v>
      </c>
    </row>
    <row r="359" spans="27:30" x14ac:dyDescent="0.3">
      <c r="AA359">
        <f>[1]!REFPROP("T",$Z$74,$Z$77,$Z$76,AC359)</f>
        <v>140.71303075259084</v>
      </c>
      <c r="AB359">
        <f>[1]!REFPROP("S",$Z$74,$Z$79,$Z$76,AA359)</f>
        <v>0.22219831533601941</v>
      </c>
      <c r="AC359">
        <v>0.28499999999999998</v>
      </c>
      <c r="AD359">
        <f>[1]!REFPROP("S",$Z$74,$Z$80,$Z$76,AA359)</f>
        <v>0.63195689454126269</v>
      </c>
    </row>
    <row r="360" spans="27:30" x14ac:dyDescent="0.3">
      <c r="AA360">
        <f>[1]!REFPROP("T",$Z$74,$Z$77,$Z$76,AC360)</f>
        <v>140.86648640093608</v>
      </c>
      <c r="AB360">
        <f>[1]!REFPROP("S",$Z$74,$Z$79,$Z$76,AA360)</f>
        <v>0.22302898722026435</v>
      </c>
      <c r="AC360">
        <v>0.28599999999999998</v>
      </c>
      <c r="AD360">
        <f>[1]!REFPROP("S",$Z$74,$Z$80,$Z$76,AA360)</f>
        <v>0.63240029195405845</v>
      </c>
    </row>
    <row r="361" spans="27:30" x14ac:dyDescent="0.3">
      <c r="AA361">
        <f>[1]!REFPROP("T",$Z$74,$Z$77,$Z$76,AC361)</f>
        <v>141.0195347245313</v>
      </c>
      <c r="AB361">
        <f>[1]!REFPROP("S",$Z$74,$Z$79,$Z$76,AA361)</f>
        <v>0.22385733953294837</v>
      </c>
      <c r="AC361">
        <v>0.28699999999999998</v>
      </c>
      <c r="AD361">
        <f>[1]!REFPROP("S",$Z$74,$Z$80,$Z$76,AA361)</f>
        <v>0.63284247759526069</v>
      </c>
    </row>
    <row r="362" spans="27:30" x14ac:dyDescent="0.3">
      <c r="AA362">
        <f>[1]!REFPROP("T",$Z$74,$Z$77,$Z$76,AC362)</f>
        <v>141.17217823648753</v>
      </c>
      <c r="AB362">
        <f>[1]!REFPROP("S",$Z$74,$Z$79,$Z$76,AA362)</f>
        <v>0.22468338699473583</v>
      </c>
      <c r="AC362">
        <v>0.28799999999999998</v>
      </c>
      <c r="AD362">
        <f>[1]!REFPROP("S",$Z$74,$Z$80,$Z$76,AA362)</f>
        <v>0.63328345860527113</v>
      </c>
    </row>
    <row r="363" spans="27:30" x14ac:dyDescent="0.3">
      <c r="AA363">
        <f>[1]!REFPROP("T",$Z$74,$Z$77,$Z$76,AC363)</f>
        <v>141.32441942555215</v>
      </c>
      <c r="AB363">
        <f>[1]!REFPROP("S",$Z$74,$Z$79,$Z$76,AA363)</f>
        <v>0.22550714418161769</v>
      </c>
      <c r="AC363">
        <v>0.28899999999999998</v>
      </c>
      <c r="AD363">
        <f>[1]!REFPROP("S",$Z$74,$Z$80,$Z$76,AA363)</f>
        <v>0.63372324205694197</v>
      </c>
    </row>
    <row r="364" spans="27:30" x14ac:dyDescent="0.3">
      <c r="AA364">
        <f>[1]!REFPROP("T",$Z$74,$Z$77,$Z$76,AC364)</f>
        <v>141.47626075643785</v>
      </c>
      <c r="AB364">
        <f>[1]!REFPROP("S",$Z$74,$Z$79,$Z$76,AA364)</f>
        <v>0.2263286255268098</v>
      </c>
      <c r="AC364">
        <v>0.28999999999999998</v>
      </c>
      <c r="AD364">
        <f>[1]!REFPROP("S",$Z$74,$Z$80,$Z$76,AA364)</f>
        <v>0.63416183495639378</v>
      </c>
    </row>
    <row r="365" spans="27:30" x14ac:dyDescent="0.3">
      <c r="AA365">
        <f>[1]!REFPROP("T",$Z$74,$Z$77,$Z$76,AC365)</f>
        <v>141.62770467012683</v>
      </c>
      <c r="AB365">
        <f>[1]!REFPROP("S",$Z$74,$Z$79,$Z$76,AA365)</f>
        <v>0.22714784532266091</v>
      </c>
      <c r="AC365">
        <v>0.29099999999999998</v>
      </c>
      <c r="AD365">
        <f>[1]!REFPROP("S",$Z$74,$Z$80,$Z$76,AA365)</f>
        <v>0.63459924424393366</v>
      </c>
    </row>
    <row r="366" spans="27:30" x14ac:dyDescent="0.3">
      <c r="AA366">
        <f>[1]!REFPROP("T",$Z$74,$Z$77,$Z$76,AC366)</f>
        <v>141.77875358419249</v>
      </c>
      <c r="AB366">
        <f>[1]!REFPROP("S",$Z$74,$Z$79,$Z$76,AA366)</f>
        <v>0.22796481772249391</v>
      </c>
      <c r="AC366">
        <v>0.29199999999999998</v>
      </c>
      <c r="AD366">
        <f>[1]!REFPROP("S",$Z$74,$Z$80,$Z$76,AA366)</f>
        <v>0.63503547679483452</v>
      </c>
    </row>
    <row r="367" spans="27:30" x14ac:dyDescent="0.3">
      <c r="AA367">
        <f>[1]!REFPROP("T",$Z$74,$Z$77,$Z$76,AC367)</f>
        <v>141.92940989308818</v>
      </c>
      <c r="AB367">
        <f>[1]!REFPROP("S",$Z$74,$Z$79,$Z$76,AA367)</f>
        <v>0.22877955674243022</v>
      </c>
      <c r="AC367">
        <v>0.29299999999999998</v>
      </c>
      <c r="AD367">
        <f>[1]!REFPROP("S",$Z$74,$Z$80,$Z$76,AA367)</f>
        <v>0.63547053942020615</v>
      </c>
    </row>
    <row r="368" spans="27:30" x14ac:dyDescent="0.3">
      <c r="AA368">
        <f>[1]!REFPROP("T",$Z$74,$Z$77,$Z$76,AC368)</f>
        <v>142.07967596847078</v>
      </c>
      <c r="AB368">
        <f>[1]!REFPROP("S",$Z$74,$Z$79,$Z$76,AA368)</f>
        <v>0.22959207626325812</v>
      </c>
      <c r="AC368">
        <v>0.29399999999999998</v>
      </c>
      <c r="AD368">
        <f>[1]!REFPROP("S",$Z$74,$Z$80,$Z$76,AA368)</f>
        <v>0.63590443886781156</v>
      </c>
    </row>
    <row r="369" spans="27:30" x14ac:dyDescent="0.3">
      <c r="AA369">
        <f>[1]!REFPROP("T",$Z$74,$Z$77,$Z$76,AC369)</f>
        <v>142.22955415946819</v>
      </c>
      <c r="AB369">
        <f>[1]!REFPROP("S",$Z$74,$Z$79,$Z$76,AA369)</f>
        <v>0.23040239003205806</v>
      </c>
      <c r="AC369">
        <v>0.29499999999999998</v>
      </c>
      <c r="AD369">
        <f>[1]!REFPROP("S",$Z$74,$Z$80,$Z$76,AA369)</f>
        <v>0.63633718182281807</v>
      </c>
    </row>
    <row r="370" spans="27:30" x14ac:dyDescent="0.3">
      <c r="AA370">
        <f>[1]!REFPROP("T",$Z$74,$Z$77,$Z$76,AC370)</f>
        <v>142.37904679298703</v>
      </c>
      <c r="AB370">
        <f>[1]!REFPROP("S",$Z$74,$Z$79,$Z$76,AA370)</f>
        <v>0.23121051166407344</v>
      </c>
      <c r="AC370">
        <v>0.29599999999999999</v>
      </c>
      <c r="AD370">
        <f>[1]!REFPROP("S",$Z$74,$Z$80,$Z$76,AA370)</f>
        <v>0.63676877490864514</v>
      </c>
    </row>
    <row r="371" spans="27:30" x14ac:dyDescent="0.3">
      <c r="AA371">
        <f>[1]!REFPROP("T",$Z$74,$Z$77,$Z$76,AC371)</f>
        <v>142.52815617399165</v>
      </c>
      <c r="AB371">
        <f>[1]!REFPROP("S",$Z$74,$Z$79,$Z$76,AA371)</f>
        <v>0.2320164546443558</v>
      </c>
      <c r="AC371">
        <v>0.29699999999999999</v>
      </c>
      <c r="AD371">
        <f>[1]!REFPROP("S",$Z$74,$Z$80,$Z$76,AA371)</f>
        <v>0.6371992246877044</v>
      </c>
    </row>
    <row r="372" spans="27:30" x14ac:dyDescent="0.3">
      <c r="AA372">
        <f>[1]!REFPROP("T",$Z$74,$Z$77,$Z$76,AC372)</f>
        <v>142.67688458578573</v>
      </c>
      <c r="AB372">
        <f>[1]!REFPROP("S",$Z$74,$Z$79,$Z$76,AA372)</f>
        <v>0.23282023232945617</v>
      </c>
      <c r="AC372">
        <v>0.29799999999999999</v>
      </c>
      <c r="AD372">
        <f>[1]!REFPROP("S",$Z$74,$Z$80,$Z$76,AA372)</f>
        <v>0.63762853766218353</v>
      </c>
    </row>
    <row r="373" spans="27:30" x14ac:dyDescent="0.3">
      <c r="AA373">
        <f>[1]!REFPROP("T",$Z$74,$Z$77,$Z$76,AC373)</f>
        <v>142.82523429029027</v>
      </c>
      <c r="AB373">
        <f>[1]!REFPROP("S",$Z$74,$Z$79,$Z$76,AA373)</f>
        <v>0.23362185794910181</v>
      </c>
      <c r="AC373">
        <v>0.29899999999999999</v>
      </c>
      <c r="AD373">
        <f>[1]!REFPROP("S",$Z$74,$Z$80,$Z$76,AA373)</f>
        <v>0.63805672027478377</v>
      </c>
    </row>
    <row r="374" spans="27:30" x14ac:dyDescent="0.3">
      <c r="AA374">
        <f>[1]!REFPROP("T",$Z$74,$Z$77,$Z$76,AC374)</f>
        <v>142.97320752831155</v>
      </c>
      <c r="AB374">
        <f>[1]!REFPROP("S",$Z$74,$Z$79,$Z$76,AA374)</f>
        <v>0.23442134460779221</v>
      </c>
      <c r="AC374">
        <v>0.3</v>
      </c>
      <c r="AD374">
        <f>[1]!REFPROP("S",$Z$74,$Z$80,$Z$76,AA374)</f>
        <v>0.63848377890946162</v>
      </c>
    </row>
    <row r="375" spans="27:30" x14ac:dyDescent="0.3">
      <c r="AA375">
        <f>[1]!REFPROP("T",$Z$74,$Z$77,$Z$76,AC375)</f>
        <v>143.12080651980824</v>
      </c>
      <c r="AB375">
        <f>[1]!REFPROP("S",$Z$74,$Z$79,$Z$76,AA375)</f>
        <v>0.23521870528640865</v>
      </c>
      <c r="AC375">
        <v>0.30099999999999999</v>
      </c>
      <c r="AD375">
        <f>[1]!REFPROP("S",$Z$74,$Z$80,$Z$76,AA375)</f>
        <v>0.63890971989215162</v>
      </c>
    </row>
    <row r="376" spans="27:30" x14ac:dyDescent="0.3">
      <c r="AA376">
        <f>[1]!REFPROP("T",$Z$74,$Z$77,$Z$76,AC376)</f>
        <v>143.26803346415829</v>
      </c>
      <c r="AB376">
        <f>[1]!REFPROP("S",$Z$74,$Z$79,$Z$76,AA376)</f>
        <v>0.23601395284382409</v>
      </c>
      <c r="AC376">
        <v>0.30199999999999999</v>
      </c>
      <c r="AD376">
        <f>[1]!REFPROP("S",$Z$74,$Z$80,$Z$76,AA376)</f>
        <v>0.6393345494915228</v>
      </c>
    </row>
    <row r="377" spans="27:30" x14ac:dyDescent="0.3">
      <c r="AA377">
        <f>[1]!REFPROP("T",$Z$74,$Z$77,$Z$76,AC377)</f>
        <v>143.41489054041642</v>
      </c>
      <c r="AB377">
        <f>[1]!REFPROP("S",$Z$74,$Z$79,$Z$76,AA377)</f>
        <v>0.23680710001839861</v>
      </c>
      <c r="AC377">
        <v>0.30299999999999999</v>
      </c>
      <c r="AD377">
        <f>[1]!REFPROP("S",$Z$74,$Z$80,$Z$76,AA377)</f>
        <v>0.63975827391961682</v>
      </c>
    </row>
    <row r="378" spans="27:30" x14ac:dyDescent="0.3">
      <c r="AA378">
        <f>[1]!REFPROP("T",$Z$74,$Z$77,$Z$76,AC378)</f>
        <v>143.56137990756309</v>
      </c>
      <c r="AB378">
        <f>[1]!REFPROP("S",$Z$74,$Z$79,$Z$76,AA378)</f>
        <v>0.23759815942952792</v>
      </c>
      <c r="AC378">
        <v>0.30399999999999999</v>
      </c>
      <c r="AD378">
        <f>[1]!REFPROP("S",$Z$74,$Z$80,$Z$76,AA378)</f>
        <v>0.64018089933258859</v>
      </c>
    </row>
    <row r="379" spans="27:30" x14ac:dyDescent="0.3">
      <c r="AA379">
        <f>[1]!REFPROP("T",$Z$74,$Z$77,$Z$76,AC379)</f>
        <v>143.70750370476884</v>
      </c>
      <c r="AB379">
        <f>[1]!REFPROP("S",$Z$74,$Z$79,$Z$76,AA379)</f>
        <v>0.23838714357920684</v>
      </c>
      <c r="AC379">
        <v>0.30499999999999999</v>
      </c>
      <c r="AD379">
        <f>[1]!REFPROP("S",$Z$74,$Z$80,$Z$76,AA379)</f>
        <v>0.64060243183139653</v>
      </c>
    </row>
    <row r="380" spans="27:30" x14ac:dyDescent="0.3">
      <c r="AA380">
        <f>[1]!REFPROP("T",$Z$74,$Z$77,$Z$76,AC380)</f>
        <v>143.85326405162135</v>
      </c>
      <c r="AB380">
        <f>[1]!REFPROP("S",$Z$74,$Z$79,$Z$76,AA380)</f>
        <v>0.23917406485336434</v>
      </c>
      <c r="AC380">
        <v>0.30599999999999999</v>
      </c>
      <c r="AD380">
        <f>[1]!REFPROP("S",$Z$74,$Z$80,$Z$76,AA380)</f>
        <v>0.64102287746242737</v>
      </c>
    </row>
    <row r="381" spans="27:30" x14ac:dyDescent="0.3">
      <c r="AA381">
        <f>[1]!REFPROP("T",$Z$74,$Z$77,$Z$76,AC381)</f>
        <v>143.99866304838923</v>
      </c>
      <c r="AB381">
        <f>[1]!REFPROP("S",$Z$74,$Z$79,$Z$76,AA381)</f>
        <v>0.23995893552346553</v>
      </c>
      <c r="AC381">
        <v>0.307</v>
      </c>
      <c r="AD381">
        <f>[1]!REFPROP("S",$Z$74,$Z$80,$Z$76,AA381)</f>
        <v>0.64144224221820911</v>
      </c>
    </row>
    <row r="382" spans="27:30" x14ac:dyDescent="0.3">
      <c r="AA382">
        <f>[1]!REFPROP("T",$Z$74,$Z$77,$Z$76,AC382)</f>
        <v>144.14370277624636</v>
      </c>
      <c r="AB382">
        <f>[1]!REFPROP("S",$Z$74,$Z$79,$Z$76,AA382)</f>
        <v>0.24074176774788464</v>
      </c>
      <c r="AC382">
        <v>0.308</v>
      </c>
      <c r="AD382">
        <f>[1]!REFPROP("S",$Z$74,$Z$80,$Z$76,AA382)</f>
        <v>0.64186053203805693</v>
      </c>
    </row>
    <row r="383" spans="27:30" x14ac:dyDescent="0.3">
      <c r="AA383">
        <f>[1]!REFPROP("T",$Z$74,$Z$77,$Z$76,AC383)</f>
        <v>144.2883852975134</v>
      </c>
      <c r="AB383">
        <f>[1]!REFPROP("S",$Z$74,$Z$79,$Z$76,AA383)</f>
        <v>0.24152257357328769</v>
      </c>
      <c r="AC383">
        <v>0.309</v>
      </c>
      <c r="AD383">
        <f>[1]!REFPROP("S",$Z$74,$Z$80,$Z$76,AA383)</f>
        <v>0.64227775280869226</v>
      </c>
    </row>
    <row r="384" spans="27:30" x14ac:dyDescent="0.3">
      <c r="AA384">
        <f>[1]!REFPROP("T",$Z$74,$Z$77,$Z$76,AC384)</f>
        <v>144.43271265588282</v>
      </c>
      <c r="AB384">
        <f>[1]!REFPROP("S",$Z$74,$Z$79,$Z$76,AA384)</f>
        <v>0.24230136493601984</v>
      </c>
      <c r="AC384">
        <v>0.31</v>
      </c>
      <c r="AD384">
        <f>[1]!REFPROP("S",$Z$74,$Z$80,$Z$76,AA384)</f>
        <v>0.6426939103648619</v>
      </c>
    </row>
    <row r="385" spans="27:30" x14ac:dyDescent="0.3">
      <c r="AA385">
        <f>[1]!REFPROP("T",$Z$74,$Z$77,$Z$76,AC385)</f>
        <v>144.57668687665773</v>
      </c>
      <c r="AB385">
        <f>[1]!REFPROP("S",$Z$74,$Z$79,$Z$76,AA385)</f>
        <v>0.2430781536635272</v>
      </c>
      <c r="AC385">
        <v>0.311</v>
      </c>
      <c r="AD385">
        <f>[1]!REFPROP("S",$Z$74,$Z$80,$Z$76,AA385)</f>
        <v>0.64310901049000857</v>
      </c>
    </row>
    <row r="386" spans="27:30" x14ac:dyDescent="0.3">
      <c r="AA386">
        <f>[1]!REFPROP("T",$Z$74,$Z$77,$Z$76,AC386)</f>
        <v>144.72030996697214</v>
      </c>
      <c r="AB386">
        <f>[1]!REFPROP("S",$Z$74,$Z$79,$Z$76,AA386)</f>
        <v>0.24385295147568498</v>
      </c>
      <c r="AC386">
        <v>0.312</v>
      </c>
      <c r="AD386">
        <f>[1]!REFPROP("S",$Z$74,$Z$80,$Z$76,AA386)</f>
        <v>0.643523058916878</v>
      </c>
    </row>
    <row r="387" spans="27:30" x14ac:dyDescent="0.3">
      <c r="AA387">
        <f>[1]!REFPROP("T",$Z$74,$Z$77,$Z$76,AC387)</f>
        <v>144.86358391600453</v>
      </c>
      <c r="AB387">
        <f>[1]!REFPROP("S",$Z$74,$Z$79,$Z$76,AA387)</f>
        <v>0.24462576998603977</v>
      </c>
      <c r="AC387">
        <v>0.313</v>
      </c>
      <c r="AD387">
        <f>[1]!REFPROP("S",$Z$74,$Z$80,$Z$76,AA387)</f>
        <v>0.64393606132806191</v>
      </c>
    </row>
    <row r="388" spans="27:30" x14ac:dyDescent="0.3">
      <c r="AA388">
        <f>[1]!REFPROP("T",$Z$74,$Z$77,$Z$76,AC388)</f>
        <v>145.00651069520899</v>
      </c>
      <c r="AB388">
        <f>[1]!REFPROP("S",$Z$74,$Z$79,$Z$76,AA388)</f>
        <v>0.24539662070323942</v>
      </c>
      <c r="AC388">
        <v>0.314</v>
      </c>
      <c r="AD388">
        <f>[1]!REFPROP("S",$Z$74,$Z$80,$Z$76,AA388)</f>
        <v>0.64434802335667962</v>
      </c>
    </row>
    <row r="389" spans="27:30" x14ac:dyDescent="0.3">
      <c r="AA389">
        <f>[1]!REFPROP("T",$Z$74,$Z$77,$Z$76,AC389)</f>
        <v>145.14909225851778</v>
      </c>
      <c r="AB389">
        <f>[1]!REFPROP("S",$Z$74,$Z$79,$Z$76,AA389)</f>
        <v>0.24616551503222278</v>
      </c>
      <c r="AC389">
        <v>0.315</v>
      </c>
      <c r="AD389">
        <f>[1]!REFPROP("S",$Z$74,$Z$80,$Z$76,AA389)</f>
        <v>0.64475895058690946</v>
      </c>
    </row>
    <row r="390" spans="27:30" x14ac:dyDescent="0.3">
      <c r="AA390">
        <f>[1]!REFPROP("T",$Z$74,$Z$77,$Z$76,AC390)</f>
        <v>145.29133054255709</v>
      </c>
      <c r="AB390">
        <f>[1]!REFPROP("S",$Z$74,$Z$79,$Z$76,AA390)</f>
        <v>0.24693246427548754</v>
      </c>
      <c r="AC390">
        <v>0.316</v>
      </c>
      <c r="AD390">
        <f>[1]!REFPROP("S",$Z$74,$Z$80,$Z$76,AA390)</f>
        <v>0.64516884855455947</v>
      </c>
    </row>
    <row r="391" spans="27:30" x14ac:dyDescent="0.3">
      <c r="AA391">
        <f>[1]!REFPROP("T",$Z$74,$Z$77,$Z$76,AC391)</f>
        <v>145.43322746685493</v>
      </c>
      <c r="AB391">
        <f>[1]!REFPROP("S",$Z$74,$Z$79,$Z$76,AA391)</f>
        <v>0.24769747963438929</v>
      </c>
      <c r="AC391">
        <v>0.317</v>
      </c>
      <c r="AD391">
        <f>[1]!REFPROP("S",$Z$74,$Z$80,$Z$76,AA391)</f>
        <v>0.64557772274768055</v>
      </c>
    </row>
    <row r="392" spans="27:30" x14ac:dyDescent="0.3">
      <c r="AA392">
        <f>[1]!REFPROP("T",$Z$74,$Z$77,$Z$76,AC392)</f>
        <v>145.57478493405046</v>
      </c>
      <c r="AB392">
        <f>[1]!REFPROP("S",$Z$74,$Z$79,$Z$76,AA392)</f>
        <v>0.24846057221033579</v>
      </c>
      <c r="AC392">
        <v>0.318</v>
      </c>
      <c r="AD392">
        <f>[1]!REFPROP("S",$Z$74,$Z$80,$Z$76,AA392)</f>
        <v>0.64598557860709838</v>
      </c>
    </row>
    <row r="393" spans="27:30" x14ac:dyDescent="0.3">
      <c r="AA393">
        <f>[1]!REFPROP("T",$Z$74,$Z$77,$Z$76,AC393)</f>
        <v>145.71600483008672</v>
      </c>
      <c r="AB393">
        <f>[1]!REFPROP("S",$Z$74,$Z$79,$Z$76,AA393)</f>
        <v>0.24922175300598465</v>
      </c>
      <c r="AC393">
        <v>0.31900000000000001</v>
      </c>
      <c r="AD393">
        <f>[1]!REFPROP("S",$Z$74,$Z$80,$Z$76,AA393)</f>
        <v>0.64639242152697396</v>
      </c>
    </row>
    <row r="394" spans="27:30" x14ac:dyDescent="0.3">
      <c r="AA394">
        <f>[1]!REFPROP("T",$Z$74,$Z$77,$Z$76,AC394)</f>
        <v>145.85688902441598</v>
      </c>
      <c r="AB394">
        <f>[1]!REFPROP("S",$Z$74,$Z$79,$Z$76,AA394)</f>
        <v>0.24998103292641591</v>
      </c>
      <c r="AC394">
        <v>0.32</v>
      </c>
      <c r="AD394">
        <f>[1]!REFPROP("S",$Z$74,$Z$80,$Z$76,AA394)</f>
        <v>0.64679825685532011</v>
      </c>
    </row>
    <row r="395" spans="27:30" x14ac:dyDescent="0.3">
      <c r="AA395">
        <f>[1]!REFPROP("T",$Z$74,$Z$77,$Z$76,AC395)</f>
        <v>145.99743937019042</v>
      </c>
      <c r="AB395">
        <f>[1]!REFPROP("S",$Z$74,$Z$79,$Z$76,AA395)</f>
        <v>0.25073842278034214</v>
      </c>
      <c r="AC395">
        <v>0.32100000000000001</v>
      </c>
      <c r="AD395">
        <f>[1]!REFPROP("S",$Z$74,$Z$80,$Z$76,AA395)</f>
        <v>0.64720308989458075</v>
      </c>
    </row>
    <row r="396" spans="27:30" x14ac:dyDescent="0.3">
      <c r="AA396">
        <f>[1]!REFPROP("T",$Z$74,$Z$77,$Z$76,AC396)</f>
        <v>146.13765770446241</v>
      </c>
      <c r="AB396">
        <f>[1]!REFPROP("S",$Z$74,$Z$79,$Z$76,AA396)</f>
        <v>0.25149393328126562</v>
      </c>
      <c r="AC396">
        <v>0.32200000000000001</v>
      </c>
      <c r="AD396">
        <f>[1]!REFPROP("S",$Z$74,$Z$80,$Z$76,AA396)</f>
        <v>0.64760692590215008</v>
      </c>
    </row>
    <row r="397" spans="27:30" x14ac:dyDescent="0.3">
      <c r="AA397">
        <f>[1]!REFPROP("T",$Z$74,$Z$77,$Z$76,AC397)</f>
        <v>146.27754584836197</v>
      </c>
      <c r="AB397">
        <f>[1]!REFPROP("S",$Z$74,$Z$79,$Z$76,AA397)</f>
        <v>0.25224757504851464</v>
      </c>
      <c r="AC397">
        <v>0.32300000000000001</v>
      </c>
      <c r="AD397">
        <f>[1]!REFPROP("S",$Z$74,$Z$80,$Z$76,AA397)</f>
        <v>0.64800977009083349</v>
      </c>
    </row>
    <row r="398" spans="27:30" x14ac:dyDescent="0.3">
      <c r="AA398">
        <f>[1]!REFPROP("T",$Z$74,$Z$77,$Z$76,AC398)</f>
        <v>146.41710560729911</v>
      </c>
      <c r="AB398">
        <f>[1]!REFPROP("S",$Z$74,$Z$79,$Z$76,AA398)</f>
        <v>0.25299935860851169</v>
      </c>
      <c r="AC398">
        <v>0.32400000000000001</v>
      </c>
      <c r="AD398">
        <f>[1]!REFPROP("S",$Z$74,$Z$80,$Z$76,AA398)</f>
        <v>0.64841162762945714</v>
      </c>
    </row>
    <row r="399" spans="27:30" x14ac:dyDescent="0.3">
      <c r="AA399">
        <f>[1]!REFPROP("T",$Z$74,$Z$77,$Z$76,AC399)</f>
        <v>146.55633877113519</v>
      </c>
      <c r="AB399">
        <f>[1]!REFPROP("S",$Z$74,$Z$79,$Z$76,AA399)</f>
        <v>0.25374929439575022</v>
      </c>
      <c r="AC399">
        <v>0.32500000000000001</v>
      </c>
      <c r="AD399">
        <f>[1]!REFPROP("S",$Z$74,$Z$80,$Z$76,AA399)</f>
        <v>0.64881250364329968</v>
      </c>
    </row>
    <row r="400" spans="27:30" x14ac:dyDescent="0.3">
      <c r="AA400">
        <f>[1]!REFPROP("T",$Z$74,$Z$77,$Z$76,AC400)</f>
        <v>146.69524711437492</v>
      </c>
      <c r="AB400">
        <f>[1]!REFPROP("S",$Z$74,$Z$79,$Z$76,AA400)</f>
        <v>0.25449739275397315</v>
      </c>
      <c r="AC400">
        <v>0.32600000000000001</v>
      </c>
      <c r="AD400">
        <f>[1]!REFPROP("S",$Z$74,$Z$80,$Z$76,AA400)</f>
        <v>0.64921240321463169</v>
      </c>
    </row>
    <row r="401" spans="27:30" x14ac:dyDescent="0.3">
      <c r="AA401">
        <f>[1]!REFPROP("T",$Z$74,$Z$77,$Z$76,AC401)</f>
        <v>146.8338323963373</v>
      </c>
      <c r="AB401">
        <f>[1]!REFPROP("S",$Z$74,$Z$79,$Z$76,AA401)</f>
        <v>0.25524366393716152</v>
      </c>
      <c r="AC401">
        <v>0.32700000000000001</v>
      </c>
      <c r="AD401">
        <f>[1]!REFPROP("S",$Z$74,$Z$80,$Z$76,AA401)</f>
        <v>0.64961133138317695</v>
      </c>
    </row>
    <row r="402" spans="27:30" x14ac:dyDescent="0.3">
      <c r="AA402">
        <f>[1]!REFPROP("T",$Z$74,$Z$77,$Z$76,AC402)</f>
        <v>146.97209636132897</v>
      </c>
      <c r="AB402">
        <f>[1]!REFPROP("S",$Z$74,$Z$79,$Z$76,AA402)</f>
        <v>0.25598811811060274</v>
      </c>
      <c r="AC402">
        <v>0.32800000000000001</v>
      </c>
      <c r="AD402">
        <f>[1]!REFPROP("S",$Z$74,$Z$80,$Z$76,AA402)</f>
        <v>0.65000929314659894</v>
      </c>
    </row>
    <row r="403" spans="27:30" x14ac:dyDescent="0.3">
      <c r="AA403">
        <f>[1]!REFPROP("T",$Z$74,$Z$77,$Z$76,AC403)</f>
        <v>147.11004073883146</v>
      </c>
      <c r="AB403">
        <f>[1]!REFPROP("S",$Z$74,$Z$79,$Z$76,AA403)</f>
        <v>0.25673076535197503</v>
      </c>
      <c r="AC403">
        <v>0.32900000000000001</v>
      </c>
      <c r="AD403">
        <f>[1]!REFPROP("S",$Z$74,$Z$80,$Z$76,AA403)</f>
        <v>0.65040629346099255</v>
      </c>
    </row>
    <row r="404" spans="27:30" x14ac:dyDescent="0.3">
      <c r="AA404">
        <f>[1]!REFPROP("T",$Z$74,$Z$77,$Z$76,AC404)</f>
        <v>147.24766724366185</v>
      </c>
      <c r="AB404">
        <f>[1]!REFPROP("S",$Z$74,$Z$79,$Z$76,AA404)</f>
        <v>0.25747161565235016</v>
      </c>
      <c r="AC404">
        <v>0.33</v>
      </c>
      <c r="AD404">
        <f>[1]!REFPROP("S",$Z$74,$Z$80,$Z$76,AA404)</f>
        <v>0.65080233724137337</v>
      </c>
    </row>
    <row r="405" spans="27:30" x14ac:dyDescent="0.3">
      <c r="AA405">
        <f>[1]!REFPROP("T",$Z$74,$Z$77,$Z$76,AC405)</f>
        <v>147.38497757614368</v>
      </c>
      <c r="AB405">
        <f>[1]!REFPROP("S",$Z$74,$Z$79,$Z$76,AA405)</f>
        <v>0.2582106789171702</v>
      </c>
      <c r="AC405">
        <v>0.33100000000000002</v>
      </c>
      <c r="AD405">
        <f>[1]!REFPROP("S",$Z$74,$Z$80,$Z$76,AA405)</f>
        <v>0.65119742936208225</v>
      </c>
    </row>
    <row r="406" spans="27:30" x14ac:dyDescent="0.3">
      <c r="AA406">
        <f>[1]!REFPROP("T",$Z$74,$Z$77,$Z$76,AC406)</f>
        <v>147.52197342227311</v>
      </c>
      <c r="AB406">
        <f>[1]!REFPROP("S",$Z$74,$Z$79,$Z$76,AA406)</f>
        <v>0.25894796496725159</v>
      </c>
      <c r="AC406">
        <v>0.33200000000000002</v>
      </c>
      <c r="AD406">
        <f>[1]!REFPROP("S",$Z$74,$Z$80,$Z$76,AA406)</f>
        <v>0.65159157465727413</v>
      </c>
    </row>
    <row r="407" spans="27:30" x14ac:dyDescent="0.3">
      <c r="AA407">
        <f>[1]!REFPROP("T",$Z$74,$Z$77,$Z$76,AC407)</f>
        <v>147.65865645388226</v>
      </c>
      <c r="AB407">
        <f>[1]!REFPROP("S",$Z$74,$Z$79,$Z$76,AA407)</f>
        <v>0.25968348353980408</v>
      </c>
      <c r="AC407">
        <v>0.33300000000000002</v>
      </c>
      <c r="AD407">
        <f>[1]!REFPROP("S",$Z$74,$Z$80,$Z$76,AA407)</f>
        <v>0.65198477792140885</v>
      </c>
    </row>
    <row r="408" spans="27:30" x14ac:dyDescent="0.3">
      <c r="AA408">
        <f>[1]!REFPROP("T",$Z$74,$Z$77,$Z$76,AC408)</f>
        <v>147.79502832879956</v>
      </c>
      <c r="AB408">
        <f>[1]!REFPROP("S",$Z$74,$Z$79,$Z$76,AA408)</f>
        <v>0.26041724428931551</v>
      </c>
      <c r="AC408">
        <v>0.33400000000000002</v>
      </c>
      <c r="AD408">
        <f>[1]!REFPROP("S",$Z$74,$Z$80,$Z$76,AA408)</f>
        <v>0.65237704390960427</v>
      </c>
    </row>
    <row r="409" spans="27:30" x14ac:dyDescent="0.3">
      <c r="AA409">
        <f>[1]!REFPROP("T",$Z$74,$Z$77,$Z$76,AC409)</f>
        <v>147.93109069101985</v>
      </c>
      <c r="AB409">
        <f>[1]!REFPROP("S",$Z$74,$Z$79,$Z$76,AA409)</f>
        <v>0.2611492567886009</v>
      </c>
      <c r="AC409">
        <v>0.33500000000000002</v>
      </c>
      <c r="AD409">
        <f>[1]!REFPROP("S",$Z$74,$Z$80,$Z$76,AA409)</f>
        <v>0.65276837733815574</v>
      </c>
    </row>
    <row r="410" spans="27:30" x14ac:dyDescent="0.3">
      <c r="AA410">
        <f>[1]!REFPROP("T",$Z$74,$Z$77,$Z$76,AC410)</f>
        <v>148.06684517083664</v>
      </c>
      <c r="AB410">
        <f>[1]!REFPROP("S",$Z$74,$Z$79,$Z$76,AA410)</f>
        <v>0.26187953052962021</v>
      </c>
      <c r="AC410">
        <v>0.33600000000000002</v>
      </c>
      <c r="AD410">
        <f>[1]!REFPROP("S",$Z$74,$Z$80,$Z$76,AA410)</f>
        <v>0.65315878288491824</v>
      </c>
    </row>
    <row r="411" spans="27:30" x14ac:dyDescent="0.3">
      <c r="AA411">
        <f>[1]!REFPROP("T",$Z$74,$Z$77,$Z$76,AC411)</f>
        <v>148.20229338502821</v>
      </c>
      <c r="AB411">
        <f>[1]!REFPROP("S",$Z$74,$Z$79,$Z$76,AA411)</f>
        <v>0.26260807492453325</v>
      </c>
      <c r="AC411">
        <v>0.33700000000000002</v>
      </c>
      <c r="AD411">
        <f>[1]!REFPROP("S",$Z$74,$Z$80,$Z$76,AA411)</f>
        <v>0.65354826518976328</v>
      </c>
    </row>
    <row r="412" spans="27:30" x14ac:dyDescent="0.3">
      <c r="AA412">
        <f>[1]!REFPROP("T",$Z$74,$Z$77,$Z$76,AC412)</f>
        <v>148.33743693698449</v>
      </c>
      <c r="AB412">
        <f>[1]!REFPROP("S",$Z$74,$Z$79,$Z$76,AA412)</f>
        <v>0.26333489930650789</v>
      </c>
      <c r="AC412">
        <v>0.33800000000000002</v>
      </c>
      <c r="AD412">
        <f>[1]!REFPROP("S",$Z$74,$Z$80,$Z$76,AA412)</f>
        <v>0.65393682885498494</v>
      </c>
    </row>
    <row r="413" spans="27:30" x14ac:dyDescent="0.3">
      <c r="AA413">
        <f>[1]!REFPROP("T",$Z$74,$Z$77,$Z$76,AC413)</f>
        <v>148.47227741686203</v>
      </c>
      <c r="AB413">
        <f>[1]!REFPROP("S",$Z$74,$Z$79,$Z$76,AA413)</f>
        <v>0.26406001293060971</v>
      </c>
      <c r="AC413">
        <v>0.33900000000000002</v>
      </c>
      <c r="AD413">
        <f>[1]!REFPROP("S",$Z$74,$Z$80,$Z$76,AA413)</f>
        <v>0.65432447844567854</v>
      </c>
    </row>
    <row r="414" spans="27:30" x14ac:dyDescent="0.3">
      <c r="AA414">
        <f>[1]!REFPROP("T",$Z$74,$Z$77,$Z$76,AC414)</f>
        <v>148.6068164017513</v>
      </c>
      <c r="AB414">
        <f>[1]!REFPROP("S",$Z$74,$Z$79,$Z$76,AA414)</f>
        <v>0.26478342497480156</v>
      </c>
      <c r="AC414">
        <v>0.34</v>
      </c>
      <c r="AD414">
        <f>[1]!REFPROP("S",$Z$74,$Z$80,$Z$76,AA414)</f>
        <v>0.65471121849021874</v>
      </c>
    </row>
    <row r="415" spans="27:30" x14ac:dyDescent="0.3">
      <c r="AA415">
        <f>[1]!REFPROP("T",$Z$74,$Z$77,$Z$76,AC415)</f>
        <v>148.74105545579835</v>
      </c>
      <c r="AB415">
        <f>[1]!REFPROP("S",$Z$74,$Z$79,$Z$76,AA415)</f>
        <v>0.26550514454068902</v>
      </c>
      <c r="AC415">
        <v>0.34100000000000003</v>
      </c>
      <c r="AD415">
        <f>[1]!REFPROP("S",$Z$74,$Z$80,$Z$76,AA415)</f>
        <v>0.65509705348061142</v>
      </c>
    </row>
    <row r="416" spans="27:30" x14ac:dyDescent="0.3">
      <c r="AA416">
        <f>[1]!REFPROP("T",$Z$74,$Z$77,$Z$76,AC416)</f>
        <v>148.87499613036056</v>
      </c>
      <c r="AB416">
        <f>[1]!REFPROP("S",$Z$74,$Z$79,$Z$76,AA416)</f>
        <v>0.26622518065444772</v>
      </c>
      <c r="AC416">
        <v>0.34200000000000003</v>
      </c>
      <c r="AD416">
        <f>[1]!REFPROP("S",$Z$74,$Z$80,$Z$76,AA416)</f>
        <v>0.65548198787290424</v>
      </c>
    </row>
    <row r="417" spans="27:30" x14ac:dyDescent="0.3">
      <c r="AA417">
        <f>[1]!REFPROP("T",$Z$74,$Z$77,$Z$76,AC417)</f>
        <v>149.00863996414074</v>
      </c>
      <c r="AB417">
        <f>[1]!REFPROP("S",$Z$74,$Z$79,$Z$76,AA417)</f>
        <v>0.26694354226760847</v>
      </c>
      <c r="AC417">
        <v>0.34300000000000003</v>
      </c>
      <c r="AD417">
        <f>[1]!REFPROP("S",$Z$74,$Z$80,$Z$76,AA417)</f>
        <v>0.65586602608755851</v>
      </c>
    </row>
    <row r="418" spans="27:30" x14ac:dyDescent="0.3">
      <c r="AA418">
        <f>[1]!REFPROP("T",$Z$74,$Z$77,$Z$76,AC418)</f>
        <v>149.14198848334428</v>
      </c>
      <c r="AB418">
        <f>[1]!REFPROP("S",$Z$74,$Z$79,$Z$76,AA418)</f>
        <v>0.26766023825798768</v>
      </c>
      <c r="AC418">
        <v>0.34399999999999997</v>
      </c>
      <c r="AD418">
        <f>[1]!REFPROP("S",$Z$74,$Z$80,$Z$76,AA418)</f>
        <v>0.65624917250988002</v>
      </c>
    </row>
    <row r="419" spans="27:30" x14ac:dyDescent="0.3">
      <c r="AA419">
        <f>[1]!REFPROP("T",$Z$74,$Z$77,$Z$76,AC419)</f>
        <v>149.275043201796</v>
      </c>
      <c r="AB419">
        <f>[1]!REFPROP("S",$Z$74,$Z$79,$Z$76,AA419)</f>
        <v>0.26837527743040013</v>
      </c>
      <c r="AC419">
        <v>0.34499999999999997</v>
      </c>
      <c r="AD419">
        <f>[1]!REFPROP("S",$Z$74,$Z$80,$Z$76,AA419)</f>
        <v>0.65663143149033254</v>
      </c>
    </row>
    <row r="420" spans="27:30" x14ac:dyDescent="0.3">
      <c r="AA420">
        <f>[1]!REFPROP("T",$Z$74,$Z$77,$Z$76,AC420)</f>
        <v>149.40780562109427</v>
      </c>
      <c r="AB420">
        <f>[1]!REFPROP("S",$Z$74,$Z$79,$Z$76,AA420)</f>
        <v>0.26908866851759278</v>
      </c>
      <c r="AC420">
        <v>0.34599999999999997</v>
      </c>
      <c r="AD420">
        <f>[1]!REFPROP("S",$Z$74,$Z$80,$Z$76,AA420)</f>
        <v>0.65701280734500911</v>
      </c>
    </row>
    <row r="421" spans="27:30" x14ac:dyDescent="0.3">
      <c r="AA421">
        <f>[1]!REFPROP("T",$Z$74,$Z$77,$Z$76,AC421)</f>
        <v>149.5402772307271</v>
      </c>
      <c r="AB421">
        <f>[1]!REFPROP("S",$Z$74,$Z$79,$Z$76,AA421)</f>
        <v>0.26980042018088818</v>
      </c>
      <c r="AC421">
        <v>0.34699999999999998</v>
      </c>
      <c r="AD421">
        <f>[1]!REFPROP("S",$Z$74,$Z$80,$Z$76,AA421)</f>
        <v>0.65739330435587662</v>
      </c>
    </row>
    <row r="422" spans="27:30" x14ac:dyDescent="0.3">
      <c r="AA422">
        <f>[1]!REFPROP("T",$Z$74,$Z$77,$Z$76,AC422)</f>
        <v>149.67245950822513</v>
      </c>
      <c r="AB422">
        <f>[1]!REFPROP("S",$Z$74,$Z$79,$Z$76,AA422)</f>
        <v>0.27051054101115141</v>
      </c>
      <c r="AC422">
        <v>0.34799999999999998</v>
      </c>
      <c r="AD422">
        <f>[1]!REFPROP("S",$Z$74,$Z$80,$Z$76,AA422)</f>
        <v>0.65777292677127086</v>
      </c>
    </row>
    <row r="423" spans="27:30" x14ac:dyDescent="0.3">
      <c r="AA423">
        <f>[1]!REFPROP("T",$Z$74,$Z$77,$Z$76,AC423)</f>
        <v>149.80435391927142</v>
      </c>
      <c r="AB423">
        <f>[1]!REFPROP("S",$Z$74,$Z$79,$Z$76,AA423)</f>
        <v>0.27121903952940002</v>
      </c>
      <c r="AC423">
        <v>0.34899999999999998</v>
      </c>
      <c r="AD423">
        <f>[1]!REFPROP("S",$Z$74,$Z$80,$Z$76,AA423)</f>
        <v>0.65815167880613623</v>
      </c>
    </row>
    <row r="424" spans="27:30" x14ac:dyDescent="0.3">
      <c r="AA424">
        <f>[1]!REFPROP("T",$Z$74,$Z$77,$Z$76,AC424)</f>
        <v>149.93596191784297</v>
      </c>
      <c r="AB424">
        <f>[1]!REFPROP("S",$Z$74,$Z$79,$Z$76,AA424)</f>
        <v>0.27192592418767153</v>
      </c>
      <c r="AC424">
        <v>0.35</v>
      </c>
      <c r="AD424">
        <f>[1]!REFPROP("S",$Z$74,$Z$80,$Z$76,AA424)</f>
        <v>0.65852956464247381</v>
      </c>
    </row>
    <row r="425" spans="27:30" x14ac:dyDescent="0.3">
      <c r="AA425">
        <f>[1]!REFPROP("T",$Z$74,$Z$77,$Z$76,AC425)</f>
        <v>150.06728494634245</v>
      </c>
      <c r="AB425">
        <f>[1]!REFPROP("S",$Z$74,$Z$79,$Z$76,AA425)</f>
        <v>0.27263120336980701</v>
      </c>
      <c r="AC425">
        <v>0.35099999999999998</v>
      </c>
      <c r="AD425">
        <f>[1]!REFPROP("S",$Z$74,$Z$80,$Z$76,AA425)</f>
        <v>0.65890658842965411</v>
      </c>
    </row>
    <row r="426" spans="27:30" x14ac:dyDescent="0.3">
      <c r="AA426">
        <f>[1]!REFPROP("T",$Z$74,$Z$77,$Z$76,AC426)</f>
        <v>150.19832443570334</v>
      </c>
      <c r="AB426">
        <f>[1]!REFPROP("S",$Z$74,$Z$79,$Z$76,AA426)</f>
        <v>0.27333488539206008</v>
      </c>
      <c r="AC426">
        <v>0.35199999999999998</v>
      </c>
      <c r="AD426">
        <f>[1]!REFPROP("S",$Z$74,$Z$80,$Z$76,AA426)</f>
        <v>0.65928275428475303</v>
      </c>
    </row>
    <row r="427" spans="27:30" x14ac:dyDescent="0.3">
      <c r="AA427">
        <f>[1]!REFPROP("T",$Z$74,$Z$77,$Z$76,AC427)</f>
        <v>150.32908180553613</v>
      </c>
      <c r="AB427">
        <f>[1]!REFPROP("S",$Z$74,$Z$79,$Z$76,AA427)</f>
        <v>0.2740369785039844</v>
      </c>
      <c r="AC427">
        <v>0.35299999999999998</v>
      </c>
      <c r="AD427">
        <f>[1]!REFPROP("S",$Z$74,$Z$80,$Z$76,AA427)</f>
        <v>0.65965806629290957</v>
      </c>
    </row>
    <row r="428" spans="27:30" x14ac:dyDescent="0.3">
      <c r="AA428">
        <f>[1]!REFPROP("T",$Z$74,$Z$77,$Z$76,AC428)</f>
        <v>150.45955846423203</v>
      </c>
      <c r="AB428">
        <f>[1]!REFPROP("S",$Z$74,$Z$79,$Z$76,AA428)</f>
        <v>0.27473749088905436</v>
      </c>
      <c r="AC428">
        <v>0.35399999999999998</v>
      </c>
      <c r="AD428">
        <f>[1]!REFPROP("S",$Z$74,$Z$80,$Z$76,AA428)</f>
        <v>0.66003252850765126</v>
      </c>
    </row>
    <row r="429" spans="27:30" x14ac:dyDescent="0.3">
      <c r="AA429">
        <f>[1]!REFPROP("T",$Z$74,$Z$77,$Z$76,AC429)</f>
        <v>150.58975580909589</v>
      </c>
      <c r="AB429">
        <f>[1]!REFPROP("S",$Z$74,$Z$79,$Z$76,AA429)</f>
        <v>0.27543643066542539</v>
      </c>
      <c r="AC429">
        <v>0.35499999999999998</v>
      </c>
      <c r="AD429">
        <f>[1]!REFPROP("S",$Z$74,$Z$80,$Z$76,AA429)</f>
        <v>0.66040614495122141</v>
      </c>
    </row>
    <row r="430" spans="27:30" x14ac:dyDescent="0.3">
      <c r="AA430">
        <f>[1]!REFPROP("T",$Z$74,$Z$77,$Z$76,AC430)</f>
        <v>150.71967522645781</v>
      </c>
      <c r="AB430">
        <f>[1]!REFPROP("S",$Z$74,$Z$79,$Z$76,AA430)</f>
        <v>0.27613380588665892</v>
      </c>
      <c r="AC430">
        <v>0.35599999999999998</v>
      </c>
      <c r="AD430">
        <f>[1]!REFPROP("S",$Z$74,$Z$80,$Z$76,AA430)</f>
        <v>0.66077891961495494</v>
      </c>
    </row>
    <row r="431" spans="27:30" x14ac:dyDescent="0.3">
      <c r="AA431">
        <f>[1]!REFPROP("T",$Z$74,$Z$77,$Z$76,AC431)</f>
        <v>150.84931809179034</v>
      </c>
      <c r="AB431">
        <f>[1]!REFPROP("S",$Z$74,$Z$79,$Z$76,AA431)</f>
        <v>0.27682962454235432</v>
      </c>
      <c r="AC431">
        <v>0.35699999999999998</v>
      </c>
      <c r="AD431">
        <f>[1]!REFPROP("S",$Z$74,$Z$80,$Z$76,AA431)</f>
        <v>0.66115085645951666</v>
      </c>
    </row>
    <row r="432" spans="27:30" x14ac:dyDescent="0.3">
      <c r="AA432">
        <f>[1]!REFPROP("T",$Z$74,$Z$77,$Z$76,AC432)</f>
        <v>150.97868576983069</v>
      </c>
      <c r="AB432">
        <f>[1]!REFPROP("S",$Z$74,$Z$79,$Z$76,AA432)</f>
        <v>0.27752389455890691</v>
      </c>
      <c r="AC432">
        <v>0.35799999999999998</v>
      </c>
      <c r="AD432">
        <f>[1]!REFPROP("S",$Z$74,$Z$80,$Z$76,AA432)</f>
        <v>0.66152195941529846</v>
      </c>
    </row>
    <row r="433" spans="27:30" x14ac:dyDescent="0.3">
      <c r="AA433">
        <f>[1]!REFPROP("T",$Z$74,$Z$77,$Z$76,AC433)</f>
        <v>151.10777961468546</v>
      </c>
      <c r="AB433">
        <f>[1]!REFPROP("S",$Z$74,$Z$79,$Z$76,AA433)</f>
        <v>0.27821662380013612</v>
      </c>
      <c r="AC433">
        <v>0.35899999999999999</v>
      </c>
      <c r="AD433">
        <f>[1]!REFPROP("S",$Z$74,$Z$80,$Z$76,AA433)</f>
        <v>0.6618922323826858</v>
      </c>
    </row>
    <row r="434" spans="27:30" x14ac:dyDescent="0.3">
      <c r="AA434">
        <f>[1]!REFPROP("T",$Z$74,$Z$77,$Z$76,AC434)</f>
        <v>151.23660096994911</v>
      </c>
      <c r="AB434">
        <f>[1]!REFPROP("S",$Z$74,$Z$79,$Z$76,AA434)</f>
        <v>0.27890782006797199</v>
      </c>
      <c r="AC434">
        <v>0.36</v>
      </c>
      <c r="AD434">
        <f>[1]!REFPROP("S",$Z$74,$Z$80,$Z$76,AA434)</f>
        <v>0.66226167923238666</v>
      </c>
    </row>
    <row r="435" spans="27:30" x14ac:dyDescent="0.3">
      <c r="AA435">
        <f>[1]!REFPROP("T",$Z$74,$Z$77,$Z$76,AC435)</f>
        <v>151.36515116880764</v>
      </c>
      <c r="AB435">
        <f>[1]!REFPROP("S",$Z$74,$Z$79,$Z$76,AA435)</f>
        <v>0.27959749110311527</v>
      </c>
      <c r="AC435">
        <v>0.36099999999999999</v>
      </c>
      <c r="AD435">
        <f>[1]!REFPROP("S",$Z$74,$Z$80,$Z$76,AA435)</f>
        <v>0.66263030380574661</v>
      </c>
    </row>
    <row r="436" spans="27:30" x14ac:dyDescent="0.3">
      <c r="AA436">
        <f>[1]!REFPROP("T",$Z$74,$Z$77,$Z$76,AC436)</f>
        <v>151.49343153415765</v>
      </c>
      <c r="AB436">
        <f>[1]!REFPROP("S",$Z$74,$Z$79,$Z$76,AA436)</f>
        <v>0.28028564458566679</v>
      </c>
      <c r="AC436">
        <v>0.36199999999999999</v>
      </c>
      <c r="AD436">
        <f>[1]!REFPROP("S",$Z$74,$Z$80,$Z$76,AA436)</f>
        <v>0.66299810991500674</v>
      </c>
    </row>
    <row r="437" spans="27:30" x14ac:dyDescent="0.3">
      <c r="AA437">
        <f>[1]!REFPROP("T",$Z$74,$Z$77,$Z$76,AC437)</f>
        <v>151.62144337871126</v>
      </c>
      <c r="AB437">
        <f>[1]!REFPROP("S",$Z$74,$Z$79,$Z$76,AA437)</f>
        <v>0.28097228813583258</v>
      </c>
      <c r="AC437">
        <v>0.36299999999999999</v>
      </c>
      <c r="AD437">
        <f>[1]!REFPROP("S",$Z$74,$Z$80,$Z$76,AA437)</f>
        <v>0.66336510134368487</v>
      </c>
    </row>
    <row r="438" spans="27:30" x14ac:dyDescent="0.3">
      <c r="AA438">
        <f>[1]!REFPROP("T",$Z$74,$Z$77,$Z$76,AC438)</f>
        <v>151.74918800509408</v>
      </c>
      <c r="AB438">
        <f>[1]!REFPROP("S",$Z$74,$Z$79,$Z$76,AA438)</f>
        <v>0.28165742931446086</v>
      </c>
      <c r="AC438">
        <v>0.36399999999999999</v>
      </c>
      <c r="AD438">
        <f>[1]!REFPROP("S",$Z$74,$Z$80,$Z$76,AA438)</f>
        <v>0.66373128184677477</v>
      </c>
    </row>
    <row r="439" spans="27:30" x14ac:dyDescent="0.3">
      <c r="AA439">
        <f>[1]!REFPROP("T",$Z$74,$Z$77,$Z$76,AC439)</f>
        <v>151.87666670596212</v>
      </c>
      <c r="AB439">
        <f>[1]!REFPROP("S",$Z$74,$Z$79,$Z$76,AA439)</f>
        <v>0.28234107562375793</v>
      </c>
      <c r="AC439">
        <v>0.36499999999999999</v>
      </c>
      <c r="AD439">
        <f>[1]!REFPROP("S",$Z$74,$Z$80,$Z$76,AA439)</f>
        <v>0.66409665515111638</v>
      </c>
    </row>
    <row r="440" spans="27:30" x14ac:dyDescent="0.3">
      <c r="AA440">
        <f>[1]!REFPROP("T",$Z$74,$Z$77,$Z$76,AC440)</f>
        <v>152.00388076409632</v>
      </c>
      <c r="AB440">
        <f>[1]!REFPROP("S",$Z$74,$Z$79,$Z$76,AA440)</f>
        <v>0.2830232345078324</v>
      </c>
      <c r="AC440">
        <v>0.36599999999999999</v>
      </c>
      <c r="AD440">
        <f>[1]!REFPROP("S",$Z$74,$Z$80,$Z$76,AA440)</f>
        <v>0.66446122495562165</v>
      </c>
    </row>
    <row r="441" spans="27:30" x14ac:dyDescent="0.3">
      <c r="AA441">
        <f>[1]!REFPROP("T",$Z$74,$Z$77,$Z$76,AC441)</f>
        <v>152.13083145251517</v>
      </c>
      <c r="AB441">
        <f>[1]!REFPROP("S",$Z$74,$Z$79,$Z$76,AA441)</f>
        <v>0.28370391335337092</v>
      </c>
      <c r="AC441">
        <v>0.36699999999999999</v>
      </c>
      <c r="AD441">
        <f>[1]!REFPROP("S",$Z$74,$Z$80,$Z$76,AA441)</f>
        <v>0.66482499493161229</v>
      </c>
    </row>
    <row r="442" spans="27:30" x14ac:dyDescent="0.3">
      <c r="AA442">
        <f>[1]!REFPROP("T",$Z$74,$Z$77,$Z$76,AC442)</f>
        <v>152.25752003456591</v>
      </c>
      <c r="AB442">
        <f>[1]!REFPROP("S",$Z$74,$Z$79,$Z$76,AA442)</f>
        <v>0.28438311949019052</v>
      </c>
      <c r="AC442">
        <v>0.36799999999999999</v>
      </c>
      <c r="AD442">
        <f>[1]!REFPROP("S",$Z$74,$Z$80,$Z$76,AA442)</f>
        <v>0.66518796872305008</v>
      </c>
    </row>
    <row r="443" spans="27:30" x14ac:dyDescent="0.3">
      <c r="AA443">
        <f>[1]!REFPROP("T",$Z$74,$Z$77,$Z$76,AC443)</f>
        <v>152.38394776402316</v>
      </c>
      <c r="AB443">
        <f>[1]!REFPROP("S",$Z$74,$Z$79,$Z$76,AA443)</f>
        <v>0.28506086019182519</v>
      </c>
      <c r="AC443">
        <v>0.36899999999999999</v>
      </c>
      <c r="AD443">
        <f>[1]!REFPROP("S",$Z$74,$Z$80,$Z$76,AA443)</f>
        <v>0.6655501499468448</v>
      </c>
    </row>
    <row r="444" spans="27:30" x14ac:dyDescent="0.3">
      <c r="AA444">
        <f>[1]!REFPROP("T",$Z$74,$Z$77,$Z$76,AC444)</f>
        <v>152.51011588519526</v>
      </c>
      <c r="AB444">
        <f>[1]!REFPROP("S",$Z$74,$Z$79,$Z$76,AA444)</f>
        <v>0.28573714267612887</v>
      </c>
      <c r="AC444">
        <v>0.37</v>
      </c>
      <c r="AD444">
        <f>[1]!REFPROP("S",$Z$74,$Z$80,$Z$76,AA444)</f>
        <v>0.66591154219309845</v>
      </c>
    </row>
    <row r="445" spans="27:30" x14ac:dyDescent="0.3">
      <c r="AA445">
        <f>[1]!REFPROP("T",$Z$74,$Z$77,$Z$76,AC445)</f>
        <v>152.63602563302476</v>
      </c>
      <c r="AB445">
        <f>[1]!REFPROP("S",$Z$74,$Z$79,$Z$76,AA445)</f>
        <v>0.28641197410592439</v>
      </c>
      <c r="AC445">
        <v>0.371</v>
      </c>
      <c r="AD445">
        <f>[1]!REFPROP("S",$Z$74,$Z$80,$Z$76,AA445)</f>
        <v>0.66627214902544307</v>
      </c>
    </row>
    <row r="446" spans="27:30" x14ac:dyDescent="0.3">
      <c r="AA446">
        <f>[1]!REFPROP("T",$Z$74,$Z$77,$Z$76,AC446)</f>
        <v>152.76167823316746</v>
      </c>
      <c r="AB446">
        <f>[1]!REFPROP("S",$Z$74,$Z$79,$Z$76,AA446)</f>
        <v>0.28708536158942499</v>
      </c>
      <c r="AC446">
        <v>0.372</v>
      </c>
      <c r="AD446">
        <f>[1]!REFPROP("S",$Z$74,$Z$80,$Z$76,AA446)</f>
        <v>0.66663197398122009</v>
      </c>
    </row>
    <row r="447" spans="27:30" x14ac:dyDescent="0.3">
      <c r="AA447">
        <f>[1]!REFPROP("T",$Z$74,$Z$77,$Z$76,AC447)</f>
        <v>152.88707490209828</v>
      </c>
      <c r="AB447">
        <f>[1]!REFPROP("S",$Z$74,$Z$79,$Z$76,AA447)</f>
        <v>0.28775731218086825</v>
      </c>
      <c r="AC447">
        <v>0.373</v>
      </c>
      <c r="AD447">
        <f>[1]!REFPROP("S",$Z$74,$Z$80,$Z$76,AA447)</f>
        <v>0.66699102057174564</v>
      </c>
    </row>
    <row r="448" spans="27:30" x14ac:dyDescent="0.3">
      <c r="AA448">
        <f>[1]!REFPROP("T",$Z$74,$Z$77,$Z$76,AC448)</f>
        <v>153.01221684720838</v>
      </c>
      <c r="AB448">
        <f>[1]!REFPROP("S",$Z$74,$Z$79,$Z$76,AA448)</f>
        <v>0.28842783288114326</v>
      </c>
      <c r="AC448">
        <v>0.374</v>
      </c>
      <c r="AD448">
        <f>[1]!REFPROP("S",$Z$74,$Z$80,$Z$76,AA448)</f>
        <v>0.66734929228267359</v>
      </c>
    </row>
    <row r="449" spans="27:30" x14ac:dyDescent="0.3">
      <c r="AA449">
        <f>[1]!REFPROP("T",$Z$74,$Z$77,$Z$76,AC449)</f>
        <v>153.13710526688863</v>
      </c>
      <c r="AB449">
        <f>[1]!REFPROP("S",$Z$74,$Z$79,$Z$76,AA449)</f>
        <v>0.28909693063822278</v>
      </c>
      <c r="AC449">
        <v>0.375</v>
      </c>
      <c r="AD449">
        <f>[1]!REFPROP("S",$Z$74,$Z$80,$Z$76,AA449)</f>
        <v>0.66770679257413712</v>
      </c>
    </row>
    <row r="450" spans="27:30" x14ac:dyDescent="0.3">
      <c r="AA450">
        <f>[1]!REFPROP("T",$Z$74,$Z$77,$Z$76,AC450)</f>
        <v>153.26174135062541</v>
      </c>
      <c r="AB450">
        <f>[1]!REFPROP("S",$Z$74,$Z$79,$Z$76,AA450)</f>
        <v>0.28976461234776574</v>
      </c>
      <c r="AC450">
        <v>0.376</v>
      </c>
      <c r="AD450">
        <f>[1]!REFPROP("S",$Z$74,$Z$80,$Z$76,AA450)</f>
        <v>0.66806352488104959</v>
      </c>
    </row>
    <row r="451" spans="27:30" x14ac:dyDescent="0.3">
      <c r="AA451">
        <f>[1]!REFPROP("T",$Z$74,$Z$77,$Z$76,AC451)</f>
        <v>153.38612627909009</v>
      </c>
      <c r="AB451">
        <f>[1]!REFPROP("S",$Z$74,$Z$79,$Z$76,AA451)</f>
        <v>0.29043088485363866</v>
      </c>
      <c r="AC451">
        <v>0.377</v>
      </c>
      <c r="AD451">
        <f>[1]!REFPROP("S",$Z$74,$Z$80,$Z$76,AA451)</f>
        <v>0.66841949261334987</v>
      </c>
    </row>
    <row r="452" spans="27:30" x14ac:dyDescent="0.3">
      <c r="AA452">
        <f>[1]!REFPROP("T",$Z$74,$Z$77,$Z$76,AC452)</f>
        <v>153.51026122422127</v>
      </c>
      <c r="AB452">
        <f>[1]!REFPROP("S",$Z$74,$Z$79,$Z$76,AA452)</f>
        <v>0.29109575494843137</v>
      </c>
      <c r="AC452">
        <v>0.378</v>
      </c>
      <c r="AD452">
        <f>[1]!REFPROP("S",$Z$74,$Z$80,$Z$76,AA452)</f>
        <v>0.66877469915624976</v>
      </c>
    </row>
    <row r="453" spans="27:30" x14ac:dyDescent="0.3">
      <c r="AA453">
        <f>[1]!REFPROP("T",$Z$74,$Z$77,$Z$76,AC453)</f>
        <v>153.63414734932996</v>
      </c>
      <c r="AB453">
        <f>[1]!REFPROP("S",$Z$74,$Z$79,$Z$76,AA453)</f>
        <v>0.29175922937402526</v>
      </c>
      <c r="AC453">
        <v>0.379</v>
      </c>
      <c r="AD453">
        <f>[1]!REFPROP("S",$Z$74,$Z$80,$Z$76,AA453)</f>
        <v>0.66912914787048616</v>
      </c>
    </row>
    <row r="454" spans="27:30" x14ac:dyDescent="0.3">
      <c r="AA454">
        <f>[1]!REFPROP("T",$Z$74,$Z$77,$Z$76,AC454)</f>
        <v>153.75778580916011</v>
      </c>
      <c r="AB454">
        <f>[1]!REFPROP("S",$Z$74,$Z$79,$Z$76,AA454)</f>
        <v>0.29242131482200873</v>
      </c>
      <c r="AC454">
        <v>0.38</v>
      </c>
      <c r="AD454">
        <f>[1]!REFPROP("S",$Z$74,$Z$80,$Z$76,AA454)</f>
        <v>0.6694828420925234</v>
      </c>
    </row>
    <row r="455" spans="27:30" x14ac:dyDescent="0.3">
      <c r="AA455">
        <f>[1]!REFPROP("T",$Z$74,$Z$77,$Z$76,AC455)</f>
        <v>153.88117774999489</v>
      </c>
      <c r="AB455">
        <f>[1]!REFPROP("S",$Z$74,$Z$79,$Z$76,AA455)</f>
        <v>0.29308201793428679</v>
      </c>
      <c r="AC455">
        <v>0.38100000000000001</v>
      </c>
      <c r="AD455">
        <f>[1]!REFPROP("S",$Z$74,$Z$80,$Z$76,AA455)</f>
        <v>0.66983578513483777</v>
      </c>
    </row>
    <row r="456" spans="27:30" x14ac:dyDescent="0.3">
      <c r="AA456">
        <f>[1]!REFPROP("T",$Z$74,$Z$77,$Z$76,AC456)</f>
        <v>154.00432430973791</v>
      </c>
      <c r="AB456">
        <f>[1]!REFPROP("S",$Z$74,$Z$79,$Z$76,AA456)</f>
        <v>0.29374134530353724</v>
      </c>
      <c r="AC456">
        <v>0.38200000000000001</v>
      </c>
      <c r="AD456">
        <f>[1]!REFPROP("S",$Z$74,$Z$80,$Z$76,AA456)</f>
        <v>0.67018798028611359</v>
      </c>
    </row>
    <row r="457" spans="27:30" x14ac:dyDescent="0.3">
      <c r="AA457">
        <f>[1]!REFPROP("T",$Z$74,$Z$77,$Z$76,AC457)</f>
        <v>154.12722661798432</v>
      </c>
      <c r="AB457">
        <f>[1]!REFPROP("S",$Z$74,$Z$79,$Z$76,AA457)</f>
        <v>0.29439930347367482</v>
      </c>
      <c r="AC457">
        <v>0.38300000000000001</v>
      </c>
      <c r="AD457">
        <f>[1]!REFPROP("S",$Z$74,$Z$80,$Z$76,AA457)</f>
        <v>0.67053943081149425</v>
      </c>
    </row>
    <row r="458" spans="27:30" x14ac:dyDescent="0.3">
      <c r="AA458">
        <f>[1]!REFPROP("T",$Z$74,$Z$77,$Z$76,AC458)</f>
        <v>154.24988579611886</v>
      </c>
      <c r="AB458">
        <f>[1]!REFPROP("S",$Z$74,$Z$79,$Z$76,AA458)</f>
        <v>0.29505589894042883</v>
      </c>
      <c r="AC458">
        <v>0.38400000000000001</v>
      </c>
      <c r="AD458">
        <f>[1]!REFPROP("S",$Z$74,$Z$80,$Z$76,AA458)</f>
        <v>0.67089013995283686</v>
      </c>
    </row>
    <row r="459" spans="27:30" x14ac:dyDescent="0.3">
      <c r="AA459">
        <f>[1]!REFPROP("T",$Z$74,$Z$77,$Z$76,AC459)</f>
        <v>154.37230295738362</v>
      </c>
      <c r="AB459">
        <f>[1]!REFPROP("S",$Z$74,$Z$79,$Z$76,AA459)</f>
        <v>0.29571113815170452</v>
      </c>
      <c r="AC459">
        <v>0.38500000000000001</v>
      </c>
      <c r="AD459">
        <f>[1]!REFPROP("S",$Z$74,$Z$80,$Z$76,AA459)</f>
        <v>0.67124011092886682</v>
      </c>
    </row>
    <row r="460" spans="27:30" x14ac:dyDescent="0.3">
      <c r="AA460">
        <f>[1]!REFPROP("T",$Z$74,$Z$77,$Z$76,AC460)</f>
        <v>154.49447920696815</v>
      </c>
      <c r="AB460">
        <f>[1]!REFPROP("S",$Z$74,$Z$79,$Z$76,AA460)</f>
        <v>0.29636502750816779</v>
      </c>
      <c r="AC460">
        <v>0.38600000000000001</v>
      </c>
      <c r="AD460">
        <f>[1]!REFPROP("S",$Z$74,$Z$80,$Z$76,AA460)</f>
        <v>0.67158934693546424</v>
      </c>
    </row>
    <row r="461" spans="27:30" x14ac:dyDescent="0.3">
      <c r="AA461">
        <f>[1]!REFPROP("T",$Z$74,$Z$77,$Z$76,AC461)</f>
        <v>154.61641564208281</v>
      </c>
      <c r="AB461">
        <f>[1]!REFPROP("S",$Z$74,$Z$79,$Z$76,AA461)</f>
        <v>0.29701757336365181</v>
      </c>
      <c r="AC461">
        <v>0.38700000000000001</v>
      </c>
      <c r="AD461">
        <f>[1]!REFPROP("S",$Z$74,$Z$80,$Z$76,AA461)</f>
        <v>0.6719378511458628</v>
      </c>
    </row>
    <row r="462" spans="27:30" x14ac:dyDescent="0.3">
      <c r="AA462">
        <f>[1]!REFPROP("T",$Z$74,$Z$77,$Z$76,AC462)</f>
        <v>154.7381133520343</v>
      </c>
      <c r="AB462">
        <f>[1]!REFPROP("S",$Z$74,$Z$79,$Z$76,AA462)</f>
        <v>0.29766878202560459</v>
      </c>
      <c r="AC462">
        <v>0.38800000000000001</v>
      </c>
      <c r="AD462">
        <f>[1]!REFPROP("S",$Z$74,$Z$80,$Z$76,AA462)</f>
        <v>0.67228562671084702</v>
      </c>
    </row>
    <row r="463" spans="27:30" x14ac:dyDescent="0.3">
      <c r="AA463">
        <f>[1]!REFPROP("T",$Z$74,$Z$77,$Z$76,AC463)</f>
        <v>154.85957341831687</v>
      </c>
      <c r="AB463">
        <f>[1]!REFPROP("S",$Z$74,$Z$79,$Z$76,AA463)</f>
        <v>0.29831865975563643</v>
      </c>
      <c r="AC463">
        <v>0.38900000000000001</v>
      </c>
      <c r="AD463">
        <f>[1]!REFPROP("S",$Z$74,$Z$80,$Z$76,AA463)</f>
        <v>0.67263267675900662</v>
      </c>
    </row>
    <row r="464" spans="27:30" x14ac:dyDescent="0.3">
      <c r="AA464">
        <f>[1]!REFPROP("T",$Z$74,$Z$77,$Z$76,AC464)</f>
        <v>154.9807969146741</v>
      </c>
      <c r="AB464">
        <f>[1]!REFPROP("S",$Z$74,$Z$79,$Z$76,AA464)</f>
        <v>0.29896721276989757</v>
      </c>
      <c r="AC464">
        <v>0.39</v>
      </c>
      <c r="AD464">
        <f>[1]!REFPROP("S",$Z$74,$Z$80,$Z$76,AA464)</f>
        <v>0.67297900439693537</v>
      </c>
    </row>
    <row r="465" spans="27:30" x14ac:dyDescent="0.3">
      <c r="AA465">
        <f>[1]!REFPROP("T",$Z$74,$Z$77,$Z$76,AC465)</f>
        <v>155.10178490717379</v>
      </c>
      <c r="AB465">
        <f>[1]!REFPROP("S",$Z$74,$Z$79,$Z$76,AA465)</f>
        <v>0.29961444723950609</v>
      </c>
      <c r="AC465">
        <v>0.39100000000000001</v>
      </c>
      <c r="AD465">
        <f>[1]!REFPROP("S",$Z$74,$Z$80,$Z$76,AA465)</f>
        <v>0.6733246127093957</v>
      </c>
    </row>
    <row r="466" spans="27:30" x14ac:dyDescent="0.3">
      <c r="AA466">
        <f>[1]!REFPROP("T",$Z$74,$Z$77,$Z$76,AC466)</f>
        <v>155.22253845430004</v>
      </c>
      <c r="AB466">
        <f>[1]!REFPROP("S",$Z$74,$Z$79,$Z$76,AA466)</f>
        <v>0.30026036929110234</v>
      </c>
      <c r="AC466">
        <v>0.39200000000000002</v>
      </c>
      <c r="AD466">
        <f>[1]!REFPROP("S",$Z$74,$Z$80,$Z$76,AA466)</f>
        <v>0.6736695047596144</v>
      </c>
    </row>
    <row r="467" spans="27:30" x14ac:dyDescent="0.3">
      <c r="AA467">
        <f>[1]!REFPROP("T",$Z$74,$Z$77,$Z$76,AC467)</f>
        <v>155.3430586070013</v>
      </c>
      <c r="AB467">
        <f>[1]!REFPROP("S",$Z$74,$Z$79,$Z$76,AA467)</f>
        <v>0.30090498500712215</v>
      </c>
      <c r="AC467">
        <v>0.39300000000000002</v>
      </c>
      <c r="AD467">
        <f>[1]!REFPROP("S",$Z$74,$Z$80,$Z$76,AA467)</f>
        <v>0.67401368358939151</v>
      </c>
    </row>
    <row r="468" spans="27:30" x14ac:dyDescent="0.3">
      <c r="AA468">
        <f>[1]!REFPROP("T",$Z$74,$Z$77,$Z$76,AC468)</f>
        <v>155.4633464087824</v>
      </c>
      <c r="AB468">
        <f>[1]!REFPROP("S",$Z$74,$Z$79,$Z$76,AA468)</f>
        <v>0.30154830042636938</v>
      </c>
      <c r="AC468">
        <v>0.39400000000000002</v>
      </c>
      <c r="AD468">
        <f>[1]!REFPROP("S",$Z$74,$Z$80,$Z$76,AA468)</f>
        <v>0.67435715221937198</v>
      </c>
    </row>
    <row r="469" spans="27:30" x14ac:dyDescent="0.3">
      <c r="AA469">
        <f>[1]!REFPROP("T",$Z$74,$Z$77,$Z$76,AC469)</f>
        <v>155.58340289577171</v>
      </c>
      <c r="AB469">
        <f>[1]!REFPROP("S",$Z$74,$Z$79,$Z$76,AA469)</f>
        <v>0.30219032154437825</v>
      </c>
      <c r="AC469">
        <v>0.39500000000000002</v>
      </c>
      <c r="AD469">
        <f>[1]!REFPROP("S",$Z$74,$Z$80,$Z$76,AA469)</f>
        <v>0.67469991364922266</v>
      </c>
    </row>
    <row r="470" spans="27:30" x14ac:dyDescent="0.3">
      <c r="AA470">
        <f>[1]!REFPROP("T",$Z$74,$Z$77,$Z$76,AC470)</f>
        <v>155.70322909678492</v>
      </c>
      <c r="AB470">
        <f>[1]!REFPROP("S",$Z$74,$Z$79,$Z$76,AA470)</f>
        <v>0.30283105431381735</v>
      </c>
      <c r="AC470">
        <v>0.39600000000000002</v>
      </c>
      <c r="AD470">
        <f>[1]!REFPROP("S",$Z$74,$Z$80,$Z$76,AA470)</f>
        <v>0.67504197085781348</v>
      </c>
    </row>
    <row r="471" spans="27:30" x14ac:dyDescent="0.3">
      <c r="AA471">
        <f>[1]!REFPROP("T",$Z$74,$Z$77,$Z$76,AC471)</f>
        <v>155.82282603340497</v>
      </c>
      <c r="AB471">
        <f>[1]!REFPROP("S",$Z$74,$Z$79,$Z$76,AA471)</f>
        <v>0.30347050464495567</v>
      </c>
      <c r="AC471">
        <v>0.39700000000000002</v>
      </c>
      <c r="AD471">
        <f>[1]!REFPROP("S",$Z$74,$Z$80,$Z$76,AA471)</f>
        <v>0.67538332680343338</v>
      </c>
    </row>
    <row r="472" spans="27:30" x14ac:dyDescent="0.3">
      <c r="AA472">
        <f>[1]!REFPROP("T",$Z$74,$Z$77,$Z$76,AC472)</f>
        <v>155.94219472004391</v>
      </c>
      <c r="AB472">
        <f>[1]!REFPROP("S",$Z$74,$Z$79,$Z$76,AA472)</f>
        <v>0.3041086784060405</v>
      </c>
      <c r="AC472">
        <v>0.39800000000000002</v>
      </c>
      <c r="AD472">
        <f>[1]!REFPROP("S",$Z$74,$Z$80,$Z$76,AA472)</f>
        <v>0.6757239844239894</v>
      </c>
    </row>
    <row r="473" spans="27:30" x14ac:dyDescent="0.3">
      <c r="AA473">
        <f>[1]!REFPROP("T",$Z$74,$Z$77,$Z$76,AC473)</f>
        <v>156.06133616401348</v>
      </c>
      <c r="AB473">
        <f>[1]!REFPROP("S",$Z$74,$Z$79,$Z$76,AA473)</f>
        <v>0.30474558142367764</v>
      </c>
      <c r="AC473">
        <v>0.39900000000000002</v>
      </c>
      <c r="AD473">
        <f>[1]!REFPROP("S",$Z$74,$Z$80,$Z$76,AA473)</f>
        <v>0.67606394663715552</v>
      </c>
    </row>
    <row r="474" spans="27:30" x14ac:dyDescent="0.3">
      <c r="AA474">
        <f>[1]!REFPROP("T",$Z$74,$Z$77,$Z$76,AC474)</f>
        <v>156.18025136559311</v>
      </c>
      <c r="AB474">
        <f>[1]!REFPROP("S",$Z$74,$Z$79,$Z$76,AA474)</f>
        <v>0.3053812194832804</v>
      </c>
      <c r="AC474">
        <v>0.4</v>
      </c>
      <c r="AD474">
        <f>[1]!REFPROP("S",$Z$74,$Z$80,$Z$76,AA474)</f>
        <v>0.67640321634060496</v>
      </c>
    </row>
    <row r="475" spans="27:30" x14ac:dyDescent="0.3">
      <c r="AA475">
        <f>[1]!REFPROP("T",$Z$74,$Z$77,$Z$76,AC475)</f>
        <v>156.2989413181005</v>
      </c>
      <c r="AB475">
        <f>[1]!REFPROP("S",$Z$74,$Z$79,$Z$76,AA475)</f>
        <v>0.30601559832946579</v>
      </c>
      <c r="AC475">
        <v>0.40100000000000002</v>
      </c>
      <c r="AD475">
        <f>[1]!REFPROP("S",$Z$74,$Z$80,$Z$76,AA475)</f>
        <v>0.67674179641219256</v>
      </c>
    </row>
    <row r="476" spans="27:30" x14ac:dyDescent="0.3">
      <c r="AA476">
        <f>[1]!REFPROP("T",$Z$74,$Z$77,$Z$76,AC476)</f>
        <v>156.41740700794605</v>
      </c>
      <c r="AB476">
        <f>[1]!REFPROP("S",$Z$74,$Z$79,$Z$76,AA476)</f>
        <v>0.30664872366638501</v>
      </c>
      <c r="AC476">
        <v>0.40200000000000002</v>
      </c>
      <c r="AD476">
        <f>[1]!REFPROP("S",$Z$74,$Z$80,$Z$76,AA476)</f>
        <v>0.67707968971010402</v>
      </c>
    </row>
    <row r="477" spans="27:30" x14ac:dyDescent="0.3">
      <c r="AA477">
        <f>[1]!REFPROP("T",$Z$74,$Z$77,$Z$76,AC477)</f>
        <v>156.53564941471222</v>
      </c>
      <c r="AB477">
        <f>[1]!REFPROP("S",$Z$74,$Z$79,$Z$76,AA477)</f>
        <v>0.30728060115817024</v>
      </c>
      <c r="AC477">
        <v>0.40300000000000002</v>
      </c>
      <c r="AD477">
        <f>[1]!REFPROP("S",$Z$74,$Z$80,$Z$76,AA477)</f>
        <v>0.67741689907306812</v>
      </c>
    </row>
    <row r="478" spans="27:30" x14ac:dyDescent="0.3">
      <c r="AA478">
        <f>[1]!REFPROP("T",$Z$74,$Z$77,$Z$76,AC478)</f>
        <v>156.65366951120473</v>
      </c>
      <c r="AB478">
        <f>[1]!REFPROP("S",$Z$74,$Z$79,$Z$76,AA478)</f>
        <v>0.30791123642928475</v>
      </c>
      <c r="AC478">
        <v>0.40400000000000003</v>
      </c>
      <c r="AD478">
        <f>[1]!REFPROP("S",$Z$74,$Z$80,$Z$76,AA478)</f>
        <v>0.67775342732054167</v>
      </c>
    </row>
    <row r="479" spans="27:30" x14ac:dyDescent="0.3">
      <c r="AA479">
        <f>[1]!REFPROP("T",$Z$74,$Z$77,$Z$76,AC479)</f>
        <v>156.77146826352595</v>
      </c>
      <c r="AB479">
        <f>[1]!REFPROP("S",$Z$74,$Z$79,$Z$76,AA479)</f>
        <v>0.30854063506489671</v>
      </c>
      <c r="AC479">
        <v>0.40500000000000003</v>
      </c>
      <c r="AD479">
        <f>[1]!REFPROP("S",$Z$74,$Z$80,$Z$76,AA479)</f>
        <v>0.6780892772528454</v>
      </c>
    </row>
    <row r="480" spans="27:30" x14ac:dyDescent="0.3">
      <c r="AA480">
        <f>[1]!REFPROP("T",$Z$74,$Z$77,$Z$76,AC480)</f>
        <v>156.88904663113209</v>
      </c>
      <c r="AB480">
        <f>[1]!REFPROP("S",$Z$74,$Z$79,$Z$76,AA480)</f>
        <v>0.30916880261127661</v>
      </c>
      <c r="AC480">
        <v>0.40600000000000003</v>
      </c>
      <c r="AD480">
        <f>[1]!REFPROP("S",$Z$74,$Z$80,$Z$76,AA480)</f>
        <v>0.67842445165137777</v>
      </c>
    </row>
    <row r="481" spans="27:30" x14ac:dyDescent="0.3">
      <c r="AA481">
        <f>[1]!REFPROP("T",$Z$74,$Z$77,$Z$76,AC481)</f>
        <v>157.00640556690348</v>
      </c>
      <c r="AB481">
        <f>[1]!REFPROP("S",$Z$74,$Z$79,$Z$76,AA481)</f>
        <v>0.30979574457617143</v>
      </c>
      <c r="AC481">
        <v>0.40699999999999997</v>
      </c>
      <c r="AD481">
        <f>[1]!REFPROP("S",$Z$74,$Z$80,$Z$76,AA481)</f>
        <v>0.67875895327880031</v>
      </c>
    </row>
    <row r="482" spans="27:30" x14ac:dyDescent="0.3">
      <c r="AA482">
        <f>[1]!REFPROP("T",$Z$74,$Z$77,$Z$76,AC482)</f>
        <v>157.12354601718965</v>
      </c>
      <c r="AB482">
        <f>[1]!REFPROP("S",$Z$74,$Z$79,$Z$76,AA482)</f>
        <v>0.31042146642909219</v>
      </c>
      <c r="AC482">
        <v>0.40799999999999997</v>
      </c>
      <c r="AD482">
        <f>[1]!REFPROP("S",$Z$74,$Z$80,$Z$76,AA482)</f>
        <v>0.6790927848791467</v>
      </c>
    </row>
    <row r="483" spans="27:30" x14ac:dyDescent="0.3">
      <c r="AA483">
        <f>[1]!REFPROP("T",$Z$74,$Z$77,$Z$76,AC483)</f>
        <v>157.24046892188125</v>
      </c>
      <c r="AB483">
        <f>[1]!REFPROP("S",$Z$74,$Z$79,$Z$76,AA483)</f>
        <v>0.31104597360174963</v>
      </c>
      <c r="AC483">
        <v>0.40899999999999997</v>
      </c>
      <c r="AD483">
        <f>[1]!REFPROP("S",$Z$74,$Z$80,$Z$76,AA483)</f>
        <v>0.67942594917805377</v>
      </c>
    </row>
    <row r="484" spans="27:30" x14ac:dyDescent="0.3">
      <c r="AA484">
        <f>[1]!REFPROP("T",$Z$74,$Z$77,$Z$76,AC484)</f>
        <v>157.35717521448049</v>
      </c>
      <c r="AB484">
        <f>[1]!REFPROP("S",$Z$74,$Z$79,$Z$76,AA484)</f>
        <v>0.31166927148841778</v>
      </c>
      <c r="AC484">
        <v>0.41</v>
      </c>
      <c r="AD484">
        <f>[1]!REFPROP("S",$Z$74,$Z$80,$Z$76,AA484)</f>
        <v>0.67975844888290571</v>
      </c>
    </row>
    <row r="485" spans="27:30" x14ac:dyDescent="0.3">
      <c r="AA485">
        <f>[1]!REFPROP("T",$Z$74,$Z$77,$Z$76,AC485)</f>
        <v>157.47366582213493</v>
      </c>
      <c r="AB485">
        <f>[1]!REFPROP("S",$Z$74,$Z$79,$Z$76,AA485)</f>
        <v>0.31229136544620895</v>
      </c>
      <c r="AC485">
        <v>0.41099999999999998</v>
      </c>
      <c r="AD485">
        <f>[1]!REFPROP("S",$Z$74,$Z$80,$Z$76,AA485)</f>
        <v>0.68009028668298421</v>
      </c>
    </row>
    <row r="486" spans="27:30" x14ac:dyDescent="0.3">
      <c r="AA486">
        <f>[1]!REFPROP("T",$Z$74,$Z$77,$Z$76,AC486)</f>
        <v>157.58994166571131</v>
      </c>
      <c r="AB486">
        <f>[1]!REFPROP("S",$Z$74,$Z$79,$Z$76,AA486)</f>
        <v>0.31291226079546636</v>
      </c>
      <c r="AC486">
        <v>0.41199999999999998</v>
      </c>
      <c r="AD486">
        <f>[1]!REFPROP("S",$Z$74,$Z$80,$Z$76,AA486)</f>
        <v>0.68042146524966207</v>
      </c>
    </row>
    <row r="487" spans="27:30" x14ac:dyDescent="0.3">
      <c r="AA487">
        <f>[1]!REFPROP("T",$Z$74,$Z$77,$Z$76,AC487)</f>
        <v>157.70600365985763</v>
      </c>
      <c r="AB487">
        <f>[1]!REFPROP("S",$Z$74,$Z$79,$Z$76,AA487)</f>
        <v>0.31353196282012996</v>
      </c>
      <c r="AC487">
        <v>0.41299999999999998</v>
      </c>
      <c r="AD487">
        <f>[1]!REFPROP("S",$Z$74,$Z$80,$Z$76,AA487)</f>
        <v>0.68075198723654273</v>
      </c>
    </row>
    <row r="488" spans="27:30" x14ac:dyDescent="0.3">
      <c r="AA488">
        <f>[1]!REFPROP("T",$Z$74,$Z$77,$Z$76,AC488)</f>
        <v>157.8218527130519</v>
      </c>
      <c r="AB488">
        <f>[1]!REFPROP("S",$Z$74,$Z$79,$Z$76,AA488)</f>
        <v>0.31415047676804503</v>
      </c>
      <c r="AC488">
        <v>0.41399999999999998</v>
      </c>
      <c r="AD488">
        <f>[1]!REFPROP("S",$Z$74,$Z$80,$Z$76,AA488)</f>
        <v>0.68108185527963727</v>
      </c>
    </row>
    <row r="489" spans="27:30" x14ac:dyDescent="0.3">
      <c r="AA489">
        <f>[1]!REFPROP("T",$Z$74,$Z$77,$Z$76,AC489)</f>
        <v>157.93748972765934</v>
      </c>
      <c r="AB489">
        <f>[1]!REFPROP("S",$Z$74,$Z$79,$Z$76,AA489)</f>
        <v>0.31476780785127301</v>
      </c>
      <c r="AC489">
        <v>0.41499999999999998</v>
      </c>
      <c r="AD489">
        <f>[1]!REFPROP("S",$Z$74,$Z$80,$Z$76,AA489)</f>
        <v>0.68141107199749884</v>
      </c>
    </row>
    <row r="490" spans="27:30" x14ac:dyDescent="0.3">
      <c r="AA490">
        <f>[1]!REFPROP("T",$Z$74,$Z$77,$Z$76,AC490)</f>
        <v>158.05291559998739</v>
      </c>
      <c r="AB490">
        <f>[1]!REFPROP("S",$Z$74,$Z$79,$Z$76,AA490)</f>
        <v>0.31538396124645607</v>
      </c>
      <c r="AC490">
        <v>0.41599999999999998</v>
      </c>
      <c r="AD490">
        <f>[1]!REFPROP("S",$Z$74,$Z$80,$Z$76,AA490)</f>
        <v>0.68173963999139009</v>
      </c>
    </row>
    <row r="491" spans="27:30" x14ac:dyDescent="0.3">
      <c r="AA491">
        <f>[1]!REFPROP("T",$Z$74,$Z$77,$Z$76,AC491)</f>
        <v>158.16813122034739</v>
      </c>
      <c r="AB491">
        <f>[1]!REFPROP("S",$Z$74,$Z$79,$Z$76,AA491)</f>
        <v>0.315998942095151</v>
      </c>
      <c r="AC491">
        <v>0.41699999999999998</v>
      </c>
      <c r="AD491">
        <f>[1]!REFPROP("S",$Z$74,$Z$80,$Z$76,AA491)</f>
        <v>0.68206756184544759</v>
      </c>
    </row>
    <row r="492" spans="27:30" x14ac:dyDescent="0.3">
      <c r="AA492">
        <f>[1]!REFPROP("T",$Z$74,$Z$77,$Z$76,AC492)</f>
        <v>158.2831374731058</v>
      </c>
      <c r="AB492">
        <f>[1]!REFPROP("S",$Z$74,$Z$79,$Z$76,AA492)</f>
        <v>0.31661275550414908</v>
      </c>
      <c r="AC492">
        <v>0.41799999999999998</v>
      </c>
      <c r="AD492">
        <f>[1]!REFPROP("S",$Z$74,$Z$80,$Z$76,AA492)</f>
        <v>0.68239484012684704</v>
      </c>
    </row>
    <row r="493" spans="27:30" x14ac:dyDescent="0.3">
      <c r="AA493">
        <f>[1]!REFPROP("T",$Z$74,$Z$77,$Z$76,AC493)</f>
        <v>158.39793523672881</v>
      </c>
      <c r="AB493">
        <f>[1]!REFPROP("S",$Z$74,$Z$79,$Z$76,AA493)</f>
        <v>0.31722540654569908</v>
      </c>
      <c r="AC493">
        <v>0.41899999999999998</v>
      </c>
      <c r="AD493">
        <f>[1]!REFPROP("S",$Z$74,$Z$80,$Z$76,AA493)</f>
        <v>0.6827214773858582</v>
      </c>
    </row>
    <row r="494" spans="27:30" x14ac:dyDescent="0.3">
      <c r="AA494">
        <f>[1]!REFPROP("T",$Z$74,$Z$77,$Z$76,AC494)</f>
        <v>158.51252538386069</v>
      </c>
      <c r="AB494">
        <f>[1]!REFPROP("S",$Z$74,$Z$79,$Z$76,AA494)</f>
        <v>0.31783690025804451</v>
      </c>
      <c r="AC494">
        <v>0.42</v>
      </c>
      <c r="AD494">
        <f>[1]!REFPROP("S",$Z$74,$Z$80,$Z$76,AA494)</f>
        <v>0.68304747615618044</v>
      </c>
    </row>
    <row r="495" spans="27:30" x14ac:dyDescent="0.3">
      <c r="AA495">
        <f>[1]!REFPROP("T",$Z$74,$Z$77,$Z$76,AC495)</f>
        <v>158.62690878134123</v>
      </c>
      <c r="AB495">
        <f>[1]!REFPROP("S",$Z$74,$Z$79,$Z$76,AA495)</f>
        <v>0.31844724164547733</v>
      </c>
      <c r="AC495">
        <v>0.42099999999999999</v>
      </c>
      <c r="AD495">
        <f>[1]!REFPROP("S",$Z$74,$Z$80,$Z$76,AA495)</f>
        <v>0.68337283895488499</v>
      </c>
    </row>
    <row r="496" spans="27:30" x14ac:dyDescent="0.3">
      <c r="AA496">
        <f>[1]!REFPROP("T",$Z$74,$Z$77,$Z$76,AC496)</f>
        <v>158.74108629028916</v>
      </c>
      <c r="AB496">
        <f>[1]!REFPROP("S",$Z$74,$Z$79,$Z$76,AA496)</f>
        <v>0.31905643567881781</v>
      </c>
      <c r="AC496">
        <v>0.42199999999999999</v>
      </c>
      <c r="AD496">
        <f>[1]!REFPROP("S",$Z$74,$Z$80,$Z$76,AA496)</f>
        <v>0.68369756828269901</v>
      </c>
    </row>
    <row r="497" spans="27:30" x14ac:dyDescent="0.3">
      <c r="AA497">
        <f>[1]!REFPROP("T",$Z$74,$Z$77,$Z$76,AC497)</f>
        <v>158.85505876613672</v>
      </c>
      <c r="AB497">
        <f>[1]!REFPROP("S",$Z$74,$Z$79,$Z$76,AA497)</f>
        <v>0.31966448729565877</v>
      </c>
      <c r="AC497">
        <v>0.42299999999999999</v>
      </c>
      <c r="AD497">
        <f>[1]!REFPROP("S",$Z$74,$Z$80,$Z$76,AA497)</f>
        <v>0.68402166662409392</v>
      </c>
    </row>
    <row r="498" spans="27:30" x14ac:dyDescent="0.3">
      <c r="AA498">
        <f>[1]!REFPROP("T",$Z$74,$Z$77,$Z$76,AC498)</f>
        <v>158.96882705868376</v>
      </c>
      <c r="AB498">
        <f>[1]!REFPROP("S",$Z$74,$Z$79,$Z$76,AA498)</f>
        <v>0.32027140140067195</v>
      </c>
      <c r="AC498">
        <v>0.42399999999999999</v>
      </c>
      <c r="AD498">
        <f>[1]!REFPROP("S",$Z$74,$Z$80,$Z$76,AA498)</f>
        <v>0.68434513644744266</v>
      </c>
    </row>
    <row r="499" spans="27:30" x14ac:dyDescent="0.3">
      <c r="AA499">
        <f>[1]!REFPROP("T",$Z$74,$Z$77,$Z$76,AC499)</f>
        <v>159.08239201215071</v>
      </c>
      <c r="AB499">
        <f>[1]!REFPROP("S",$Z$74,$Z$79,$Z$76,AA499)</f>
        <v>0.32087718286590994</v>
      </c>
      <c r="AC499">
        <v>0.42499999999999999</v>
      </c>
      <c r="AD499">
        <f>[1]!REFPROP("S",$Z$74,$Z$80,$Z$76,AA499)</f>
        <v>0.68466798020515407</v>
      </c>
    </row>
    <row r="500" spans="27:30" x14ac:dyDescent="0.3">
      <c r="AA500">
        <f>[1]!REFPROP("T",$Z$74,$Z$77,$Z$76,AC500)</f>
        <v>159.19575446522646</v>
      </c>
      <c r="AB500">
        <f>[1]!REFPROP("S",$Z$74,$Z$79,$Z$76,AA500)</f>
        <v>0.32148183653109025</v>
      </c>
      <c r="AC500">
        <v>0.42599999999999999</v>
      </c>
      <c r="AD500">
        <f>[1]!REFPROP("S",$Z$74,$Z$80,$Z$76,AA500)</f>
        <v>0.68499020033381286</v>
      </c>
    </row>
    <row r="501" spans="27:30" x14ac:dyDescent="0.3">
      <c r="AA501">
        <f>[1]!REFPROP("T",$Z$74,$Z$77,$Z$76,AC501)</f>
        <v>159.30891525112236</v>
      </c>
      <c r="AB501">
        <f>[1]!REFPROP("S",$Z$74,$Z$79,$Z$76,AA501)</f>
        <v>0.32208536720393011</v>
      </c>
      <c r="AC501">
        <v>0.42699999999999999</v>
      </c>
      <c r="AD501">
        <f>[1]!REFPROP("S",$Z$74,$Z$80,$Z$76,AA501)</f>
        <v>0.6853117992543406</v>
      </c>
    </row>
    <row r="502" spans="27:30" x14ac:dyDescent="0.3">
      <c r="AA502">
        <f>[1]!REFPROP("T",$Z$74,$Z$77,$Z$76,AC502)</f>
        <v>159.42187519760841</v>
      </c>
      <c r="AB502">
        <f>[1]!REFPROP("S",$Z$74,$Z$79,$Z$76,AA502)</f>
        <v>0.32268777966035156</v>
      </c>
      <c r="AC502">
        <v>0.42799999999999999</v>
      </c>
      <c r="AD502">
        <f>[1]!REFPROP("S",$Z$74,$Z$80,$Z$76,AA502)</f>
        <v>0.68563277937208578</v>
      </c>
    </row>
    <row r="503" spans="27:30" x14ac:dyDescent="0.3">
      <c r="AA503">
        <f>[1]!REFPROP("T",$Z$74,$Z$77,$Z$76,AC503)</f>
        <v>159.53463512707748</v>
      </c>
      <c r="AB503">
        <f>[1]!REFPROP("S",$Z$74,$Z$79,$Z$76,AA503)</f>
        <v>0.32328907864484885</v>
      </c>
      <c r="AC503">
        <v>0.42899999999999999</v>
      </c>
      <c r="AD503">
        <f>[1]!REFPROP("S",$Z$74,$Z$80,$Z$76,AA503)</f>
        <v>0.6859531430769964</v>
      </c>
    </row>
    <row r="504" spans="27:30" x14ac:dyDescent="0.3">
      <c r="AA504">
        <f>[1]!REFPROP("T",$Z$74,$Z$77,$Z$76,AC504)</f>
        <v>159.64719585657934</v>
      </c>
      <c r="AB504">
        <f>[1]!REFPROP("S",$Z$74,$Z$79,$Z$76,AA504)</f>
        <v>0.32388926887071179</v>
      </c>
      <c r="AC504">
        <v>0.43</v>
      </c>
      <c r="AD504">
        <f>[1]!REFPROP("S",$Z$74,$Z$80,$Z$76,AA504)</f>
        <v>0.68627289274374448</v>
      </c>
    </row>
    <row r="505" spans="27:30" x14ac:dyDescent="0.3">
      <c r="AA505">
        <f>[1]!REFPROP("T",$Z$74,$Z$77,$Z$76,AC505)</f>
        <v>159.75955819787356</v>
      </c>
      <c r="AB505">
        <f>[1]!REFPROP("S",$Z$74,$Z$79,$Z$76,AA505)</f>
        <v>0.32448835502031742</v>
      </c>
      <c r="AC505">
        <v>0.43099999999999999</v>
      </c>
      <c r="AD505">
        <f>[1]!REFPROP("S",$Z$74,$Z$80,$Z$76,AA505)</f>
        <v>0.68659203073183284</v>
      </c>
    </row>
    <row r="506" spans="27:30" x14ac:dyDescent="0.3">
      <c r="AA506">
        <f>[1]!REFPROP("T",$Z$74,$Z$77,$Z$76,AC506)</f>
        <v>159.87172295748007</v>
      </c>
      <c r="AB506">
        <f>[1]!REFPROP("S",$Z$74,$Z$79,$Z$76,AA506)</f>
        <v>0.32508634174546092</v>
      </c>
      <c r="AC506">
        <v>0.432</v>
      </c>
      <c r="AD506">
        <f>[1]!REFPROP("S",$Z$74,$Z$80,$Z$76,AA506)</f>
        <v>0.68691055938579504</v>
      </c>
    </row>
    <row r="507" spans="27:30" x14ac:dyDescent="0.3">
      <c r="AA507">
        <f>[1]!REFPROP("T",$Z$74,$Z$77,$Z$76,AC507)</f>
        <v>159.98369093671749</v>
      </c>
      <c r="AB507">
        <f>[1]!REFPROP("S",$Z$74,$Z$79,$Z$76,AA507)</f>
        <v>0.32568323366753082</v>
      </c>
      <c r="AC507">
        <v>0.433</v>
      </c>
      <c r="AD507">
        <f>[1]!REFPROP("S",$Z$74,$Z$80,$Z$76,AA507)</f>
        <v>0.68722848103523138</v>
      </c>
    </row>
    <row r="508" spans="27:30" x14ac:dyDescent="0.3">
      <c r="AA508">
        <f>[1]!REFPROP("T",$Z$74,$Z$77,$Z$76,AC508)</f>
        <v>160.095462931751</v>
      </c>
      <c r="AB508">
        <f>[1]!REFPROP("S",$Z$74,$Z$79,$Z$76,AA508)</f>
        <v>0.32627903537783215</v>
      </c>
      <c r="AC508">
        <v>0.434</v>
      </c>
      <c r="AD508">
        <f>[1]!REFPROP("S",$Z$74,$Z$80,$Z$76,AA508)</f>
        <v>0.68754579799499604</v>
      </c>
    </row>
    <row r="509" spans="27:30" x14ac:dyDescent="0.3">
      <c r="AA509">
        <f>[1]!REFPROP("T",$Z$74,$Z$77,$Z$76,AC509)</f>
        <v>160.20703973364579</v>
      </c>
      <c r="AB509">
        <f>[1]!REFPROP("S",$Z$74,$Z$79,$Z$76,AA509)</f>
        <v>0.32687375143790837</v>
      </c>
      <c r="AC509">
        <v>0.435</v>
      </c>
      <c r="AD509">
        <f>[1]!REFPROP("S",$Z$74,$Z$80,$Z$76,AA509)</f>
        <v>0.68786251256533359</v>
      </c>
    </row>
    <row r="510" spans="27:30" x14ac:dyDescent="0.3">
      <c r="AA510">
        <f>[1]!REFPROP("T",$Z$74,$Z$77,$Z$76,AC510)</f>
        <v>160.31842212839354</v>
      </c>
      <c r="AB510">
        <f>[1]!REFPROP("S",$Z$74,$Z$79,$Z$76,AA510)</f>
        <v>0.32746738637963685</v>
      </c>
      <c r="AC510">
        <v>0.436</v>
      </c>
      <c r="AD510">
        <f>[1]!REFPROP("S",$Z$74,$Z$80,$Z$76,AA510)</f>
        <v>0.68817862703192834</v>
      </c>
    </row>
    <row r="511" spans="27:30" x14ac:dyDescent="0.3">
      <c r="AA511">
        <f>[1]!REFPROP("T",$Z$74,$Z$77,$Z$76,AC511)</f>
        <v>160.42961089697081</v>
      </c>
      <c r="AB511">
        <f>[1]!REFPROP("S",$Z$74,$Z$79,$Z$76,AA511)</f>
        <v>0.32805994470567845</v>
      </c>
      <c r="AC511">
        <v>0.437</v>
      </c>
      <c r="AD511">
        <f>[1]!REFPROP("S",$Z$74,$Z$80,$Z$76,AA511)</f>
        <v>0.68849414366613315</v>
      </c>
    </row>
    <row r="512" spans="27:30" x14ac:dyDescent="0.3">
      <c r="AA512">
        <f>[1]!REFPROP("T",$Z$74,$Z$77,$Z$76,AC512)</f>
        <v>160.54060681538544</v>
      </c>
      <c r="AB512">
        <f>[1]!REFPROP("S",$Z$74,$Z$79,$Z$76,AA512)</f>
        <v>0.32865143088962151</v>
      </c>
      <c r="AC512">
        <v>0.438</v>
      </c>
      <c r="AD512">
        <f>[1]!REFPROP("S",$Z$74,$Z$80,$Z$76,AA512)</f>
        <v>0.68880906472500258</v>
      </c>
    </row>
    <row r="513" spans="27:30" x14ac:dyDescent="0.3">
      <c r="AA513">
        <f>[1]!REFPROP("T",$Z$74,$Z$77,$Z$76,AC513)</f>
        <v>160.65141065470618</v>
      </c>
      <c r="AB513">
        <f>[1]!REFPROP("S",$Z$74,$Z$79,$Z$76,AA513)</f>
        <v>0.32924184937628248</v>
      </c>
      <c r="AC513">
        <v>0.439</v>
      </c>
      <c r="AD513">
        <f>[1]!REFPROP("S",$Z$74,$Z$80,$Z$76,AA513)</f>
        <v>0.68912339245147602</v>
      </c>
    </row>
    <row r="514" spans="27:30" x14ac:dyDescent="0.3">
      <c r="AA514">
        <f>[1]!REFPROP("T",$Z$74,$Z$77,$Z$76,AC514)</f>
        <v>160.76202318111132</v>
      </c>
      <c r="AB514">
        <f>[1]!REFPROP("S",$Z$74,$Z$79,$Z$76,AA514)</f>
        <v>0.32983120458191151</v>
      </c>
      <c r="AC514">
        <v>0.44</v>
      </c>
      <c r="AD514">
        <f>[1]!REFPROP("S",$Z$74,$Z$80,$Z$76,AA514)</f>
        <v>0.68943712907445254</v>
      </c>
    </row>
    <row r="515" spans="27:30" x14ac:dyDescent="0.3">
      <c r="AA515">
        <f>[1]!REFPROP("T",$Z$74,$Z$77,$Z$76,AC515)</f>
        <v>160.87244515593414</v>
      </c>
      <c r="AB515">
        <f>[1]!REFPROP("S",$Z$74,$Z$79,$Z$76,AA515)</f>
        <v>0.33041950089448036</v>
      </c>
      <c r="AC515">
        <v>0.441</v>
      </c>
      <c r="AD515">
        <f>[1]!REFPROP("S",$Z$74,$Z$80,$Z$76,AA515)</f>
        <v>0.68975027680891676</v>
      </c>
    </row>
    <row r="516" spans="27:30" x14ac:dyDescent="0.3">
      <c r="AA516">
        <f>[1]!REFPROP("T",$Z$74,$Z$77,$Z$76,AC516)</f>
        <v>160.98267733570498</v>
      </c>
      <c r="AB516">
        <f>[1]!REFPROP("S",$Z$74,$Z$79,$Z$76,AA516)</f>
        <v>0.33100674267393609</v>
      </c>
      <c r="AC516">
        <v>0.442</v>
      </c>
      <c r="AD516">
        <f>[1]!REFPROP("S",$Z$74,$Z$80,$Z$76,AA516)</f>
        <v>0.69006283785609412</v>
      </c>
    </row>
    <row r="517" spans="27:30" x14ac:dyDescent="0.3">
      <c r="AA517">
        <f>[1]!REFPROP("T",$Z$74,$Z$77,$Z$76,AC517)</f>
        <v>161.09272047218133</v>
      </c>
      <c r="AB517">
        <f>[1]!REFPROP("S",$Z$74,$Z$79,$Z$76,AA517)</f>
        <v>0.33159293425238978</v>
      </c>
      <c r="AC517">
        <v>0.443</v>
      </c>
      <c r="AD517">
        <f>[1]!REFPROP("S",$Z$74,$Z$80,$Z$76,AA517)</f>
        <v>0.6903748144035029</v>
      </c>
    </row>
    <row r="518" spans="27:30" x14ac:dyDescent="0.3">
      <c r="AA518">
        <f>[1]!REFPROP("T",$Z$74,$Z$77,$Z$76,AC518)</f>
        <v>161.20257531240537</v>
      </c>
      <c r="AB518">
        <f>[1]!REFPROP("S",$Z$74,$Z$79,$Z$76,AA518)</f>
        <v>0.33217807993444604</v>
      </c>
      <c r="AC518">
        <v>0.44400000000000001</v>
      </c>
      <c r="AD518">
        <f>[1]!REFPROP("S",$Z$74,$Z$80,$Z$76,AA518)</f>
        <v>0.69068620862515462</v>
      </c>
    </row>
    <row r="519" spans="27:30" x14ac:dyDescent="0.3">
      <c r="AA519">
        <f>[1]!REFPROP("T",$Z$74,$Z$77,$Z$76,AC519)</f>
        <v>161.31224259872994</v>
      </c>
      <c r="AB519">
        <f>[1]!REFPROP("S",$Z$74,$Z$79,$Z$76,AA519)</f>
        <v>0.33276218399733631</v>
      </c>
      <c r="AC519">
        <v>0.44500000000000001</v>
      </c>
      <c r="AD519">
        <f>[1]!REFPROP("S",$Z$74,$Z$80,$Z$76,AA519)</f>
        <v>0.69099702268157026</v>
      </c>
    </row>
    <row r="520" spans="27:30" x14ac:dyDescent="0.3">
      <c r="AA520">
        <f>[1]!REFPROP("T",$Z$74,$Z$77,$Z$76,AC520)</f>
        <v>161.42172306886494</v>
      </c>
      <c r="AB520">
        <f>[1]!REFPROP("S",$Z$74,$Z$79,$Z$76,AA520)</f>
        <v>0.33334525069122412</v>
      </c>
      <c r="AC520">
        <v>0.44600000000000001</v>
      </c>
      <c r="AD520">
        <f>[1]!REFPROP("S",$Z$74,$Z$80,$Z$76,AA520)</f>
        <v>0.69130725871995502</v>
      </c>
    </row>
    <row r="521" spans="27:30" x14ac:dyDescent="0.3">
      <c r="AA521">
        <f>[1]!REFPROP("T",$Z$74,$Z$77,$Z$76,AC521)</f>
        <v>161.53101745592136</v>
      </c>
      <c r="AB521">
        <f>[1]!REFPROP("S",$Z$74,$Z$79,$Z$76,AA521)</f>
        <v>0.333927284239458</v>
      </c>
      <c r="AC521">
        <v>0.44700000000000001</v>
      </c>
      <c r="AD521">
        <f>[1]!REFPROP("S",$Z$74,$Z$80,$Z$76,AA521)</f>
        <v>0.69161691887431531</v>
      </c>
    </row>
    <row r="522" spans="27:30" x14ac:dyDescent="0.3">
      <c r="AA522">
        <f>[1]!REFPROP("T",$Z$74,$Z$77,$Z$76,AC522)</f>
        <v>161.64012648843595</v>
      </c>
      <c r="AB522">
        <f>[1]!REFPROP("S",$Z$74,$Z$79,$Z$76,AA522)</f>
        <v>0.33450828883868711</v>
      </c>
      <c r="AC522">
        <v>0.44800000000000001</v>
      </c>
      <c r="AD522">
        <f>[1]!REFPROP("S",$Z$74,$Z$80,$Z$76,AA522)</f>
        <v>0.69192600526550263</v>
      </c>
    </row>
    <row r="523" spans="27:30" x14ac:dyDescent="0.3">
      <c r="AA523">
        <f>[1]!REFPROP("T",$Z$74,$Z$77,$Z$76,AC523)</f>
        <v>161.74905089042738</v>
      </c>
      <c r="AB523">
        <f>[1]!REFPROP("S",$Z$74,$Z$79,$Z$76,AA523)</f>
        <v>0.33508826865923952</v>
      </c>
      <c r="AC523">
        <v>0.44900000000000001</v>
      </c>
      <c r="AD523">
        <f>[1]!REFPROP("S",$Z$74,$Z$80,$Z$76,AA523)</f>
        <v>0.69223452000140584</v>
      </c>
    </row>
    <row r="524" spans="27:30" x14ac:dyDescent="0.3">
      <c r="AA524">
        <f>[1]!REFPROP("T",$Z$74,$Z$77,$Z$76,AC524)</f>
        <v>161.85779138141982</v>
      </c>
      <c r="AB524">
        <f>[1]!REFPROP("S",$Z$74,$Z$79,$Z$76,AA524)</f>
        <v>0.33566722784523079</v>
      </c>
      <c r="AC524">
        <v>0.45</v>
      </c>
      <c r="AD524">
        <f>[1]!REFPROP("S",$Z$74,$Z$80,$Z$76,AA524)</f>
        <v>0.69254246517700335</v>
      </c>
    </row>
    <row r="525" spans="27:30" x14ac:dyDescent="0.3">
      <c r="AA525">
        <f>[1]!REFPROP("T",$Z$74,$Z$77,$Z$76,AC525)</f>
        <v>161.96634867648908</v>
      </c>
      <c r="AB525">
        <f>[1]!REFPROP("S",$Z$74,$Z$79,$Z$76,AA525)</f>
        <v>0.33624517051483904</v>
      </c>
      <c r="AC525">
        <v>0.45100000000000001</v>
      </c>
      <c r="AD525">
        <f>[1]!REFPROP("S",$Z$74,$Z$80,$Z$76,AA525)</f>
        <v>0.69284984287447493</v>
      </c>
    </row>
    <row r="526" spans="27:30" x14ac:dyDescent="0.3">
      <c r="AA526">
        <f>[1]!REFPROP("T",$Z$74,$Z$77,$Z$76,AC526)</f>
        <v>162.07472348629881</v>
      </c>
      <c r="AB526">
        <f>[1]!REFPROP("S",$Z$74,$Z$79,$Z$76,AA526)</f>
        <v>0.33682210076051405</v>
      </c>
      <c r="AC526">
        <v>0.45200000000000001</v>
      </c>
      <c r="AD526">
        <f>[1]!REFPROP("S",$Z$74,$Z$80,$Z$76,AA526)</f>
        <v>0.69315665516333014</v>
      </c>
    </row>
    <row r="527" spans="27:30" x14ac:dyDescent="0.3">
      <c r="AA527">
        <f>[1]!REFPROP("T",$Z$74,$Z$77,$Z$76,AC527)</f>
        <v>162.18291651713594</v>
      </c>
      <c r="AB527">
        <f>[1]!REFPROP("S",$Z$74,$Z$79,$Z$76,AA527)</f>
        <v>0.33739802264922775</v>
      </c>
      <c r="AC527">
        <v>0.45300000000000001</v>
      </c>
      <c r="AD527">
        <f>[1]!REFPROP("S",$Z$74,$Z$80,$Z$76,AA527)</f>
        <v>0.69346290410051192</v>
      </c>
    </row>
    <row r="528" spans="27:30" x14ac:dyDescent="0.3">
      <c r="AA528">
        <f>[1]!REFPROP("T",$Z$74,$Z$77,$Z$76,AC528)</f>
        <v>162.29092847094478</v>
      </c>
      <c r="AB528">
        <f>[1]!REFPROP("S",$Z$74,$Z$79,$Z$76,AA528)</f>
        <v>0.3379729402226071</v>
      </c>
      <c r="AC528">
        <v>0.45400000000000001</v>
      </c>
      <c r="AD528">
        <f>[1]!REFPROP("S",$Z$74,$Z$80,$Z$76,AA528)</f>
        <v>0.69376859173045324</v>
      </c>
    </row>
    <row r="529" spans="27:30" x14ac:dyDescent="0.3">
      <c r="AA529">
        <f>[1]!REFPROP("T",$Z$74,$Z$77,$Z$76,AC529)</f>
        <v>162.39876004537166</v>
      </c>
      <c r="AB529">
        <f>[1]!REFPROP("S",$Z$74,$Z$79,$Z$76,AA529)</f>
        <v>0.33854685749724733</v>
      </c>
      <c r="AC529">
        <v>0.45500000000000002</v>
      </c>
      <c r="AD529">
        <f>[1]!REFPROP("S",$Z$74,$Z$80,$Z$76,AA529)</f>
        <v>0.6940737200852416</v>
      </c>
    </row>
    <row r="530" spans="27:30" x14ac:dyDescent="0.3">
      <c r="AA530">
        <f>[1]!REFPROP("T",$Z$74,$Z$77,$Z$76,AC530)</f>
        <v>162.50641193379198</v>
      </c>
      <c r="AB530">
        <f>[1]!REFPROP("S",$Z$74,$Z$79,$Z$76,AA530)</f>
        <v>0.33911977846485625</v>
      </c>
      <c r="AC530">
        <v>0.45600000000000002</v>
      </c>
      <c r="AD530">
        <f>[1]!REFPROP("S",$Z$74,$Z$80,$Z$76,AA530)</f>
        <v>0.69437829118468286</v>
      </c>
    </row>
    <row r="531" spans="27:30" x14ac:dyDescent="0.3">
      <c r="AA531">
        <f>[1]!REFPROP("T",$Z$74,$Z$77,$Z$76,AC531)</f>
        <v>162.61388482534562</v>
      </c>
      <c r="AB531">
        <f>[1]!REFPROP("S",$Z$74,$Z$79,$Z$76,AA531)</f>
        <v>0.33969170709246604</v>
      </c>
      <c r="AC531">
        <v>0.45700000000000002</v>
      </c>
      <c r="AD531">
        <f>[1]!REFPROP("S",$Z$74,$Z$80,$Z$76,AA531)</f>
        <v>0.69468230703639322</v>
      </c>
    </row>
    <row r="532" spans="27:30" x14ac:dyDescent="0.3">
      <c r="AA532">
        <f>[1]!REFPROP("T",$Z$74,$Z$77,$Z$76,AC532)</f>
        <v>162.72117940498708</v>
      </c>
      <c r="AB532">
        <f>[1]!REFPROP("S",$Z$74,$Z$79,$Z$76,AA532)</f>
        <v>0.34026264732272088</v>
      </c>
      <c r="AC532">
        <v>0.45800000000000002</v>
      </c>
      <c r="AD532">
        <f>[1]!REFPROP("S",$Z$74,$Z$80,$Z$76,AA532)</f>
        <v>0.69498576963595449</v>
      </c>
    </row>
    <row r="533" spans="27:30" x14ac:dyDescent="0.3">
      <c r="AA533">
        <f>[1]!REFPROP("T",$Z$74,$Z$77,$Z$76,AC533)</f>
        <v>162.82829635349282</v>
      </c>
      <c r="AB533">
        <f>[1]!REFPROP("S",$Z$74,$Z$79,$Z$76,AA533)</f>
        <v>0.34083260307391922</v>
      </c>
      <c r="AC533">
        <v>0.45900000000000002</v>
      </c>
      <c r="AD533">
        <f>[1]!REFPROP("S",$Z$74,$Z$80,$Z$76,AA533)</f>
        <v>0.69528868096691265</v>
      </c>
    </row>
    <row r="534" spans="27:30" x14ac:dyDescent="0.3">
      <c r="AA534">
        <f>[1]!REFPROP("T",$Z$74,$Z$77,$Z$76,AC534)</f>
        <v>162.93523634752603</v>
      </c>
      <c r="AB534">
        <f>[1]!REFPROP("S",$Z$74,$Z$79,$Z$76,AA534)</f>
        <v>0.3414015782404255</v>
      </c>
      <c r="AC534">
        <v>0.46</v>
      </c>
      <c r="AD534">
        <f>[1]!REFPROP("S",$Z$74,$Z$80,$Z$76,AA534)</f>
        <v>0.69559104300100605</v>
      </c>
    </row>
    <row r="535" spans="27:30" x14ac:dyDescent="0.3">
      <c r="AA535">
        <f>[1]!REFPROP("T",$Z$74,$Z$77,$Z$76,AC535)</f>
        <v>163.04200005964611</v>
      </c>
      <c r="AB535">
        <f>[1]!REFPROP("S",$Z$74,$Z$79,$Z$76,AA535)</f>
        <v>0.34196957669267553</v>
      </c>
      <c r="AC535">
        <v>0.46100000000000002</v>
      </c>
      <c r="AD535">
        <f>[1]!REFPROP("S",$Z$74,$Z$80,$Z$76,AA535)</f>
        <v>0.69589285769812148</v>
      </c>
    </row>
    <row r="536" spans="27:30" x14ac:dyDescent="0.3">
      <c r="AA536">
        <f>[1]!REFPROP("T",$Z$74,$Z$77,$Z$76,AC536)</f>
        <v>163.14858815835544</v>
      </c>
      <c r="AB536">
        <f>[1]!REFPROP("S",$Z$74,$Z$79,$Z$76,AA536)</f>
        <v>0.34253660227749694</v>
      </c>
      <c r="AC536">
        <v>0.46200000000000002</v>
      </c>
      <c r="AD536">
        <f>[1]!REFPROP("S",$Z$74,$Z$80,$Z$76,AA536)</f>
        <v>0.6961941270064953</v>
      </c>
    </row>
    <row r="537" spans="27:30" x14ac:dyDescent="0.3">
      <c r="AA537">
        <f>[1]!REFPROP("T",$Z$74,$Z$77,$Z$76,AC537)</f>
        <v>163.25500130813401</v>
      </c>
      <c r="AB537">
        <f>[1]!REFPROP("S",$Z$74,$Z$79,$Z$76,AA537)</f>
        <v>0.34310265881827534</v>
      </c>
      <c r="AC537">
        <v>0.46300000000000002</v>
      </c>
      <c r="AD537">
        <f>[1]!REFPROP("S",$Z$74,$Z$80,$Z$76,AA537)</f>
        <v>0.69649485286275792</v>
      </c>
    </row>
    <row r="538" spans="27:30" x14ac:dyDescent="0.3">
      <c r="AA538">
        <f>[1]!REFPROP("T",$Z$74,$Z$77,$Z$76,AC538)</f>
        <v>163.3612401694574</v>
      </c>
      <c r="AB538">
        <f>[1]!REFPROP("S",$Z$74,$Z$79,$Z$76,AA538)</f>
        <v>0.34366775011511164</v>
      </c>
      <c r="AC538">
        <v>0.46400000000000002</v>
      </c>
      <c r="AD538">
        <f>[1]!REFPROP("S",$Z$74,$Z$80,$Z$76,AA538)</f>
        <v>0.69679503719203706</v>
      </c>
    </row>
    <row r="539" spans="27:30" x14ac:dyDescent="0.3">
      <c r="AA539">
        <f>[1]!REFPROP("T",$Z$74,$Z$77,$Z$76,AC539)</f>
        <v>163.46730539884896</v>
      </c>
      <c r="AB539">
        <f>[1]!REFPROP("S",$Z$74,$Z$79,$Z$76,AA539)</f>
        <v>0.34423187994506976</v>
      </c>
      <c r="AC539">
        <v>0.46500000000000002</v>
      </c>
      <c r="AD539">
        <f>[1]!REFPROP("S",$Z$74,$Z$80,$Z$76,AA539)</f>
        <v>0.69709468190804791</v>
      </c>
    </row>
    <row r="540" spans="27:30" x14ac:dyDescent="0.3">
      <c r="AA540">
        <f>[1]!REFPROP("T",$Z$74,$Z$77,$Z$76,AC540)</f>
        <v>163.57319764889996</v>
      </c>
      <c r="AB540">
        <f>[1]!REFPROP("S",$Z$74,$Z$79,$Z$76,AA540)</f>
        <v>0.34479505206232536</v>
      </c>
      <c r="AC540">
        <v>0.46600000000000003</v>
      </c>
      <c r="AD540">
        <f>[1]!REFPROP("S",$Z$74,$Z$80,$Z$76,AA540)</f>
        <v>0.69739378891318027</v>
      </c>
    </row>
    <row r="541" spans="27:30" x14ac:dyDescent="0.3">
      <c r="AA541">
        <f>[1]!REFPROP("T",$Z$74,$Z$77,$Z$76,AC541)</f>
        <v>163.67891756830306</v>
      </c>
      <c r="AB541">
        <f>[1]!REFPROP("S",$Z$74,$Z$79,$Z$76,AA541)</f>
        <v>0.34535727019838491</v>
      </c>
      <c r="AC541">
        <v>0.46700000000000003</v>
      </c>
      <c r="AD541">
        <f>[1]!REFPROP("S",$Z$74,$Z$80,$Z$76,AA541)</f>
        <v>0.69769236009861313</v>
      </c>
    </row>
    <row r="542" spans="27:30" x14ac:dyDescent="0.3">
      <c r="AA542">
        <f>[1]!REFPROP("T",$Z$74,$Z$77,$Z$76,AC542)</f>
        <v>163.78446580189251</v>
      </c>
      <c r="AB542">
        <f>[1]!REFPROP("S",$Z$74,$Z$79,$Z$76,AA542)</f>
        <v>0.34591853806227046</v>
      </c>
      <c r="AC542">
        <v>0.46800000000000003</v>
      </c>
      <c r="AD542">
        <f>[1]!REFPROP("S",$Z$74,$Z$80,$Z$76,AA542)</f>
        <v>0.69799039734438872</v>
      </c>
    </row>
    <row r="543" spans="27:30" x14ac:dyDescent="0.3">
      <c r="AA543">
        <f>[1]!REFPROP("T",$Z$74,$Z$77,$Z$76,AC543)</f>
        <v>163.88984299065311</v>
      </c>
      <c r="AB543">
        <f>[1]!REFPROP("S",$Z$74,$Z$79,$Z$76,AA543)</f>
        <v>0.34647885934061462</v>
      </c>
      <c r="AC543">
        <v>0.46899999999999997</v>
      </c>
      <c r="AD543">
        <f>[1]!REFPROP("S",$Z$74,$Z$80,$Z$76,AA543)</f>
        <v>0.69828790251944228</v>
      </c>
    </row>
    <row r="544" spans="27:30" x14ac:dyDescent="0.3">
      <c r="AA544">
        <f>[1]!REFPROP("T",$Z$74,$Z$77,$Z$76,AC544)</f>
        <v>163.99504977178339</v>
      </c>
      <c r="AB544">
        <f>[1]!REFPROP("S",$Z$74,$Z$79,$Z$76,AA544)</f>
        <v>0.34703823769801945</v>
      </c>
      <c r="AC544">
        <v>0.47</v>
      </c>
      <c r="AD544">
        <f>[1]!REFPROP("S",$Z$74,$Z$80,$Z$76,AA544)</f>
        <v>0.69858487748181941</v>
      </c>
    </row>
    <row r="545" spans="27:30" x14ac:dyDescent="0.3">
      <c r="AA545">
        <f>[1]!REFPROP("T",$Z$74,$Z$77,$Z$76,AC545)</f>
        <v>164.10008677869973</v>
      </c>
      <c r="AB545">
        <f>[1]!REFPROP("S",$Z$74,$Z$79,$Z$76,AA545)</f>
        <v>0.34759667677707035</v>
      </c>
      <c r="AC545">
        <v>0.47099999999999997</v>
      </c>
      <c r="AD545">
        <f>[1]!REFPROP("S",$Z$74,$Z$80,$Z$76,AA545)</f>
        <v>0.69888132407863757</v>
      </c>
    </row>
    <row r="546" spans="27:30" x14ac:dyDescent="0.3">
      <c r="AA546">
        <f>[1]!REFPROP("T",$Z$74,$Z$77,$Z$76,AC546)</f>
        <v>164.20495464107739</v>
      </c>
      <c r="AB546">
        <f>[1]!REFPROP("S",$Z$74,$Z$79,$Z$76,AA546)</f>
        <v>0.34815418019859379</v>
      </c>
      <c r="AC546">
        <v>0.47199999999999998</v>
      </c>
      <c r="AD546">
        <f>[1]!REFPROP("S",$Z$74,$Z$80,$Z$76,AA546)</f>
        <v>0.69917724414623272</v>
      </c>
    </row>
    <row r="547" spans="27:30" x14ac:dyDescent="0.3">
      <c r="AA547">
        <f>[1]!REFPROP("T",$Z$74,$Z$77,$Z$76,AC547)</f>
        <v>164.30965398488411</v>
      </c>
      <c r="AB547">
        <f>[1]!REFPROP("S",$Z$74,$Z$79,$Z$76,AA547)</f>
        <v>0.3487107515618571</v>
      </c>
      <c r="AC547">
        <v>0.47299999999999998</v>
      </c>
      <c r="AD547">
        <f>[1]!REFPROP("S",$Z$74,$Z$80,$Z$76,AA547)</f>
        <v>0.69947263951026417</v>
      </c>
    </row>
    <row r="548" spans="27:30" x14ac:dyDescent="0.3">
      <c r="AA548">
        <f>[1]!REFPROP("T",$Z$74,$Z$77,$Z$76,AC548)</f>
        <v>164.4141854323961</v>
      </c>
      <c r="AB548">
        <f>[1]!REFPROP("S",$Z$74,$Z$79,$Z$76,AA548)</f>
        <v>0.34926639444463425</v>
      </c>
      <c r="AC548">
        <v>0.47399999999999998</v>
      </c>
      <c r="AD548">
        <f>[1]!REFPROP("S",$Z$74,$Z$80,$Z$76,AA548)</f>
        <v>0.6997675119857053</v>
      </c>
    </row>
    <row r="549" spans="27:30" x14ac:dyDescent="0.3">
      <c r="AA549">
        <f>[1]!REFPROP("T",$Z$74,$Z$77,$Z$76,AC549)</f>
        <v>164.51854960224631</v>
      </c>
      <c r="AB549">
        <f>[1]!REFPROP("S",$Z$74,$Z$79,$Z$76,AA549)</f>
        <v>0.34982111240353297</v>
      </c>
      <c r="AC549">
        <v>0.47499999999999998</v>
      </c>
      <c r="AD549">
        <f>[1]!REFPROP("S",$Z$74,$Z$80,$Z$76,AA549)</f>
        <v>0.70006186337704623</v>
      </c>
    </row>
    <row r="550" spans="27:30" x14ac:dyDescent="0.3">
      <c r="AA550">
        <f>[1]!REFPROP("T",$Z$74,$Z$77,$Z$76,AC550)</f>
        <v>164.62274710943876</v>
      </c>
      <c r="AB550">
        <f>[1]!REFPROP("S",$Z$74,$Z$79,$Z$76,AA550)</f>
        <v>0.35037490897402057</v>
      </c>
      <c r="AC550">
        <v>0.47599999999999998</v>
      </c>
      <c r="AD550">
        <f>[1]!REFPROP("S",$Z$74,$Z$80,$Z$76,AA550)</f>
        <v>0.70035569547828658</v>
      </c>
    </row>
    <row r="551" spans="27:30" x14ac:dyDescent="0.3">
      <c r="AA551">
        <f>[1]!REFPROP("T",$Z$74,$Z$77,$Z$76,AC551)</f>
        <v>164.72677856537916</v>
      </c>
      <c r="AB551">
        <f>[1]!REFPROP("S",$Z$74,$Z$79,$Z$76,AA551)</f>
        <v>0.3509277876706815</v>
      </c>
      <c r="AC551">
        <v>0.47699999999999998</v>
      </c>
      <c r="AD551">
        <f>[1]!REFPROP("S",$Z$74,$Z$80,$Z$76,AA551)</f>
        <v>0.70064901007305169</v>
      </c>
    </row>
    <row r="552" spans="27:30" x14ac:dyDescent="0.3">
      <c r="AA552">
        <f>[1]!REFPROP("T",$Z$74,$Z$77,$Z$76,AC552)</f>
        <v>164.83064457791835</v>
      </c>
      <c r="AB552">
        <f>[1]!REFPROP("S",$Z$74,$Z$79,$Z$76,AA552)</f>
        <v>0.35147975198740827</v>
      </c>
      <c r="AC552">
        <v>0.47799999999999998</v>
      </c>
      <c r="AD552">
        <f>[1]!REFPROP("S",$Z$74,$Z$80,$Z$76,AA552)</f>
        <v>0.70094180893471236</v>
      </c>
    </row>
    <row r="553" spans="27:30" x14ac:dyDescent="0.3">
      <c r="AA553">
        <f>[1]!REFPROP("T",$Z$74,$Z$77,$Z$76,AC553)</f>
        <v>164.93434575135348</v>
      </c>
      <c r="AB553">
        <f>[1]!REFPROP("S",$Z$74,$Z$79,$Z$76,AA553)</f>
        <v>0.35203080539742532</v>
      </c>
      <c r="AC553">
        <v>0.47899999999999998</v>
      </c>
      <c r="AD553">
        <f>[1]!REFPROP("S",$Z$74,$Z$80,$Z$76,AA553)</f>
        <v>0.70123409382634505</v>
      </c>
    </row>
    <row r="554" spans="27:30" x14ac:dyDescent="0.3">
      <c r="AA554">
        <f>[1]!REFPROP("T",$Z$74,$Z$77,$Z$76,AC554)</f>
        <v>165.03788268648458</v>
      </c>
      <c r="AB554">
        <f>[1]!REFPROP("S",$Z$74,$Z$79,$Z$76,AA554)</f>
        <v>0.35258095135364248</v>
      </c>
      <c r="AC554">
        <v>0.48</v>
      </c>
      <c r="AD554">
        <f>[1]!REFPROP("S",$Z$74,$Z$80,$Z$76,AA554)</f>
        <v>0.7015258665009616</v>
      </c>
    </row>
    <row r="555" spans="27:30" x14ac:dyDescent="0.3">
      <c r="AA555">
        <f>[1]!REFPROP("T",$Z$74,$Z$77,$Z$76,AC555)</f>
        <v>165.14125598062213</v>
      </c>
      <c r="AB555">
        <f>[1]!REFPROP("S",$Z$74,$Z$79,$Z$76,AA555)</f>
        <v>0.35313019328866557</v>
      </c>
      <c r="AC555">
        <v>0.48099999999999998</v>
      </c>
      <c r="AD555">
        <f>[1]!REFPROP("S",$Z$74,$Z$80,$Z$76,AA555)</f>
        <v>0.7018171287014644</v>
      </c>
    </row>
    <row r="556" spans="27:30" x14ac:dyDescent="0.3">
      <c r="AA556">
        <f>[1]!REFPROP("T",$Z$74,$Z$77,$Z$76,AC556)</f>
        <v>165.24446622762093</v>
      </c>
      <c r="AB556">
        <f>[1]!REFPROP("S",$Z$74,$Z$79,$Z$76,AA556)</f>
        <v>0.3536785346150354</v>
      </c>
      <c r="AC556">
        <v>0.48199999999999998</v>
      </c>
      <c r="AD556">
        <f>[1]!REFPROP("S",$Z$74,$Z$80,$Z$76,AA556)</f>
        <v>0.702107882160797</v>
      </c>
    </row>
    <row r="557" spans="27:30" x14ac:dyDescent="0.3">
      <c r="AA557">
        <f>[1]!REFPROP("T",$Z$74,$Z$77,$Z$76,AC557)</f>
        <v>165.34751401791567</v>
      </c>
      <c r="AB557">
        <f>[1]!REFPROP("S",$Z$74,$Z$79,$Z$76,AA557)</f>
        <v>0.35422597872541456</v>
      </c>
      <c r="AC557">
        <v>0.48299999999999998</v>
      </c>
      <c r="AD557">
        <f>[1]!REFPROP("S",$Z$74,$Z$80,$Z$76,AA557)</f>
        <v>0.70239812860202488</v>
      </c>
    </row>
    <row r="558" spans="27:30" x14ac:dyDescent="0.3">
      <c r="AA558">
        <f>[1]!REFPROP("T",$Z$74,$Z$77,$Z$76,AC558)</f>
        <v>165.45039993852799</v>
      </c>
      <c r="AB558">
        <f>[1]!REFPROP("S",$Z$74,$Z$79,$Z$76,AA558)</f>
        <v>0.35477252899261086</v>
      </c>
      <c r="AC558">
        <v>0.48399999999999999</v>
      </c>
      <c r="AD558">
        <f>[1]!REFPROP("S",$Z$74,$Z$80,$Z$76,AA558)</f>
        <v>0.70268786973831499</v>
      </c>
    </row>
    <row r="559" spans="27:30" x14ac:dyDescent="0.3">
      <c r="AA559">
        <f>[1]!REFPROP("T",$Z$74,$Z$77,$Z$76,AC559)</f>
        <v>165.5531245731143</v>
      </c>
      <c r="AB559">
        <f>[1]!REFPROP("S",$Z$74,$Z$79,$Z$76,AA559)</f>
        <v>0.35531818876989651</v>
      </c>
      <c r="AC559">
        <v>0.48499999999999999</v>
      </c>
      <c r="AD559">
        <f>[1]!REFPROP("S",$Z$74,$Z$80,$Z$76,AA559)</f>
        <v>0.70297710727314733</v>
      </c>
    </row>
    <row r="560" spans="27:30" x14ac:dyDescent="0.3">
      <c r="AA560">
        <f>[1]!REFPROP("T",$Z$74,$Z$77,$Z$76,AC560)</f>
        <v>165.65568850198349</v>
      </c>
      <c r="AB560">
        <f>[1]!REFPROP("S",$Z$74,$Z$79,$Z$76,AA560)</f>
        <v>0.35586296139109302</v>
      </c>
      <c r="AC560">
        <v>0.48599999999999999</v>
      </c>
      <c r="AD560">
        <f>[1]!REFPROP("S",$Z$74,$Z$80,$Z$76,AA560)</f>
        <v>0.70326584290030614</v>
      </c>
    </row>
    <row r="561" spans="27:30" x14ac:dyDescent="0.3">
      <c r="AA561">
        <f>[1]!REFPROP("T",$Z$74,$Z$77,$Z$76,AC561)</f>
        <v>165.75809230211354</v>
      </c>
      <c r="AB561">
        <f>[1]!REFPROP("S",$Z$74,$Z$79,$Z$76,AA561)</f>
        <v>0.35640685017065066</v>
      </c>
      <c r="AC561">
        <v>0.48699999999999999</v>
      </c>
      <c r="AD561">
        <f>[1]!REFPROP("S",$Z$74,$Z$80,$Z$76,AA561)</f>
        <v>0.70355407830393024</v>
      </c>
    </row>
    <row r="562" spans="27:30" x14ac:dyDescent="0.3">
      <c r="AA562">
        <f>[1]!REFPROP("T",$Z$74,$Z$77,$Z$76,AC562)</f>
        <v>165.86033654719466</v>
      </c>
      <c r="AB562">
        <f>[1]!REFPROP("S",$Z$74,$Z$79,$Z$76,AA562)</f>
        <v>0.3569498584039536</v>
      </c>
      <c r="AC562">
        <v>0.48799999999999999</v>
      </c>
      <c r="AD562">
        <f>[1]!REFPROP("S",$Z$74,$Z$80,$Z$76,AA562)</f>
        <v>0.70384181515868427</v>
      </c>
    </row>
    <row r="563" spans="27:30" x14ac:dyDescent="0.3">
      <c r="AA563">
        <f>[1]!REFPROP("T",$Z$74,$Z$77,$Z$76,AC563)</f>
        <v>165.96242180764278</v>
      </c>
      <c r="AB563">
        <f>[1]!REFPROP("S",$Z$74,$Z$79,$Z$76,AA563)</f>
        <v>0.35749198936734039</v>
      </c>
      <c r="AC563">
        <v>0.48899999999999999</v>
      </c>
      <c r="AD563">
        <f>[1]!REFPROP("S",$Z$74,$Z$80,$Z$76,AA563)</f>
        <v>0.70412905512973922</v>
      </c>
    </row>
    <row r="564" spans="27:30" x14ac:dyDescent="0.3">
      <c r="AA564">
        <f>[1]!REFPROP("T",$Z$74,$Z$77,$Z$76,AC564)</f>
        <v>166.06434865063289</v>
      </c>
      <c r="AB564">
        <f>[1]!REFPROP("S",$Z$74,$Z$79,$Z$76,AA564)</f>
        <v>0.35803324631832578</v>
      </c>
      <c r="AC564">
        <v>0.49</v>
      </c>
      <c r="AD564">
        <f>[1]!REFPROP("S",$Z$74,$Z$80,$Z$76,AA564)</f>
        <v>0.70441579987288139</v>
      </c>
    </row>
    <row r="565" spans="27:30" x14ac:dyDescent="0.3">
      <c r="AA565">
        <f>[1]!REFPROP("T",$Z$74,$Z$77,$Z$76,AC565)</f>
        <v>166.1661176401135</v>
      </c>
      <c r="AB565">
        <f>[1]!REFPROP("S",$Z$74,$Z$79,$Z$76,AA565)</f>
        <v>0.35857363249571617</v>
      </c>
      <c r="AC565">
        <v>0.49099999999999999</v>
      </c>
      <c r="AD565">
        <f>[1]!REFPROP("S",$Z$74,$Z$80,$Z$76,AA565)</f>
        <v>0.70470205103459871</v>
      </c>
    </row>
    <row r="566" spans="27:30" x14ac:dyDescent="0.3">
      <c r="AA566">
        <f>[1]!REFPROP("T",$Z$74,$Z$77,$Z$76,AC566)</f>
        <v>166.26772933683731</v>
      </c>
      <c r="AB566">
        <f>[1]!REFPROP("S",$Z$74,$Z$79,$Z$76,AA566)</f>
        <v>0.35911315111972619</v>
      </c>
      <c r="AC566">
        <v>0.49199999999999999</v>
      </c>
      <c r="AD566">
        <f>[1]!REFPROP("S",$Z$74,$Z$80,$Z$76,AA566)</f>
        <v>0.70498781025209378</v>
      </c>
    </row>
    <row r="567" spans="27:30" x14ac:dyDescent="0.3">
      <c r="AA567">
        <f>[1]!REFPROP("T",$Z$74,$Z$77,$Z$76,AC567)</f>
        <v>166.3691842983967</v>
      </c>
      <c r="AB567">
        <f>[1]!REFPROP("S",$Z$74,$Z$79,$Z$76,AA567)</f>
        <v>0.35965180539223968</v>
      </c>
      <c r="AC567">
        <v>0.49299999999999999</v>
      </c>
      <c r="AD567">
        <f>[1]!REFPROP("S",$Z$74,$Z$80,$Z$76,AA567)</f>
        <v>0.70527307915344151</v>
      </c>
    </row>
    <row r="568" spans="27:30" x14ac:dyDescent="0.3">
      <c r="AA568">
        <f>[1]!REFPROP("T",$Z$74,$Z$77,$Z$76,AC568)</f>
        <v>166.47048307922614</v>
      </c>
      <c r="AB568">
        <f>[1]!REFPROP("S",$Z$74,$Z$79,$Z$76,AA568)</f>
        <v>0.36018959849679244</v>
      </c>
      <c r="AC568">
        <v>0.49399999999999999</v>
      </c>
      <c r="AD568">
        <f>[1]!REFPROP("S",$Z$74,$Z$80,$Z$76,AA568)</f>
        <v>0.70555785935755866</v>
      </c>
    </row>
    <row r="569" spans="27:30" x14ac:dyDescent="0.3">
      <c r="AA569">
        <f>[1]!REFPROP("T",$Z$74,$Z$77,$Z$76,AC569)</f>
        <v>166.57162623064602</v>
      </c>
      <c r="AB569">
        <f>[1]!REFPROP("S",$Z$74,$Z$79,$Z$76,AA569)</f>
        <v>0.36072653359887386</v>
      </c>
      <c r="AC569">
        <v>0.495</v>
      </c>
      <c r="AD569">
        <f>[1]!REFPROP("S",$Z$74,$Z$80,$Z$76,AA569)</f>
        <v>0.70584215247438109</v>
      </c>
    </row>
    <row r="570" spans="27:30" x14ac:dyDescent="0.3">
      <c r="AA570">
        <f>[1]!REFPROP("T",$Z$74,$Z$77,$Z$76,AC570)</f>
        <v>166.67261430087069</v>
      </c>
      <c r="AB570">
        <f>[1]!REFPROP("S",$Z$74,$Z$79,$Z$76,AA570)</f>
        <v>0.36126261384590119</v>
      </c>
      <c r="AC570">
        <v>0.496</v>
      </c>
      <c r="AD570">
        <f>[1]!REFPROP("S",$Z$74,$Z$80,$Z$76,AA570)</f>
        <v>0.7061259601048081</v>
      </c>
    </row>
    <row r="571" spans="27:30" x14ac:dyDescent="0.3">
      <c r="AA571">
        <f>[1]!REFPROP("T",$Z$74,$Z$77,$Z$76,AC571)</f>
        <v>166.77344783504657</v>
      </c>
      <c r="AB571">
        <f>[1]!REFPROP("S",$Z$74,$Z$79,$Z$76,AA571)</f>
        <v>0.36179784236751006</v>
      </c>
      <c r="AC571">
        <v>0.497</v>
      </c>
      <c r="AD571">
        <f>[1]!REFPROP("S",$Z$74,$Z$80,$Z$76,AA571)</f>
        <v>0.70640928384087731</v>
      </c>
    </row>
    <row r="572" spans="27:30" x14ac:dyDescent="0.3">
      <c r="AA572">
        <f>[1]!REFPROP("T",$Z$74,$Z$77,$Z$76,AC572)</f>
        <v>166.87412737526631</v>
      </c>
      <c r="AB572">
        <f>[1]!REFPROP("S",$Z$74,$Z$79,$Z$76,AA572)</f>
        <v>0.3623322222756078</v>
      </c>
      <c r="AC572">
        <v>0.498</v>
      </c>
      <c r="AD572">
        <f>[1]!REFPROP("S",$Z$74,$Z$80,$Z$76,AA572)</f>
        <v>0.7066921252657713</v>
      </c>
    </row>
    <row r="573" spans="27:30" x14ac:dyDescent="0.3">
      <c r="AA573">
        <f>[1]!REFPROP("T",$Z$74,$Z$77,$Z$76,AC573)</f>
        <v>166.97465346059732</v>
      </c>
      <c r="AB573">
        <f>[1]!REFPROP("S",$Z$74,$Z$79,$Z$76,AA573)</f>
        <v>0.36286575666455212</v>
      </c>
      <c r="AC573">
        <v>0.499</v>
      </c>
      <c r="AD573">
        <f>[1]!REFPROP("S",$Z$74,$Z$80,$Z$76,AA573)</f>
        <v>0.70697448595392065</v>
      </c>
    </row>
    <row r="574" spans="27:30" x14ac:dyDescent="0.3">
      <c r="AA574">
        <f>[1]!REFPROP("T",$Z$74,$Z$77,$Z$76,AC574)</f>
        <v>167.07502662709322</v>
      </c>
      <c r="AB574">
        <f>[1]!REFPROP("S",$Z$74,$Z$79,$Z$76,AA574)</f>
        <v>0.36339844861120763</v>
      </c>
      <c r="AC574">
        <v>0.5</v>
      </c>
      <c r="AD574">
        <f>[1]!REFPROP("S",$Z$74,$Z$80,$Z$76,AA574)</f>
        <v>0.70725636747101162</v>
      </c>
    </row>
    <row r="575" spans="27:30" x14ac:dyDescent="0.3">
      <c r="AA575">
        <f>[1]!REFPROP("T",$Z$74,$Z$77,$Z$76,AC575)</f>
        <v>167.17524740783779</v>
      </c>
      <c r="AB575">
        <f>[1]!REFPROP("S",$Z$74,$Z$79,$Z$76,AA575)</f>
        <v>0.36393030117520359</v>
      </c>
      <c r="AC575">
        <v>0.501</v>
      </c>
      <c r="AD575">
        <f>[1]!REFPROP("S",$Z$74,$Z$80,$Z$76,AA575)</f>
        <v>0.70753777137412399</v>
      </c>
    </row>
    <row r="576" spans="27:30" x14ac:dyDescent="0.3">
      <c r="AA576">
        <f>[1]!REFPROP("T",$Z$74,$Z$77,$Z$76,AC576)</f>
        <v>167.27531633294149</v>
      </c>
      <c r="AB576">
        <f>[1]!REFPROP("S",$Z$74,$Z$79,$Z$76,AA576)</f>
        <v>0.36446131739892507</v>
      </c>
      <c r="AC576">
        <v>0.502</v>
      </c>
      <c r="AD576">
        <f>[1]!REFPROP("S",$Z$74,$Z$80,$Z$76,AA576)</f>
        <v>0.70781869921170837</v>
      </c>
    </row>
    <row r="577" spans="27:30" x14ac:dyDescent="0.3">
      <c r="AA577">
        <f>[1]!REFPROP("T",$Z$74,$Z$77,$Z$76,AC577)</f>
        <v>167.37523392959349</v>
      </c>
      <c r="AB577">
        <f>[1]!REFPROP("S",$Z$74,$Z$79,$Z$76,AA577)</f>
        <v>0.36499150030781163</v>
      </c>
      <c r="AC577">
        <v>0.503</v>
      </c>
      <c r="AD577">
        <f>[1]!REFPROP("S",$Z$74,$Z$80,$Z$76,AA577)</f>
        <v>0.70809915252377398</v>
      </c>
    </row>
    <row r="578" spans="27:30" x14ac:dyDescent="0.3">
      <c r="AA578">
        <f>[1]!REFPROP("T",$Z$74,$Z$77,$Z$76,AC578)</f>
        <v>167.4750007220531</v>
      </c>
      <c r="AB578">
        <f>[1]!REFPROP("S",$Z$74,$Z$79,$Z$76,AA578)</f>
        <v>0.3655208529102989</v>
      </c>
      <c r="AC578">
        <v>0.504</v>
      </c>
      <c r="AD578">
        <f>[1]!REFPROP("S",$Z$74,$Z$80,$Z$76,AA578)</f>
        <v>0.70837913284180543</v>
      </c>
    </row>
    <row r="579" spans="27:30" x14ac:dyDescent="0.3">
      <c r="AA579">
        <f>[1]!REFPROP("T",$Z$74,$Z$77,$Z$76,AC579)</f>
        <v>167.57461723169217</v>
      </c>
      <c r="AB579">
        <f>[1]!REFPROP("S",$Z$74,$Z$79,$Z$76,AA579)</f>
        <v>0.3660493781981064</v>
      </c>
      <c r="AC579">
        <v>0.505</v>
      </c>
      <c r="AD579">
        <f>[1]!REFPROP("S",$Z$74,$Z$80,$Z$76,AA579)</f>
        <v>0.70865864168894166</v>
      </c>
    </row>
    <row r="580" spans="27:30" x14ac:dyDescent="0.3">
      <c r="AA580">
        <f>[1]!REFPROP("T",$Z$74,$Z$77,$Z$76,AC580)</f>
        <v>167.67408397701126</v>
      </c>
      <c r="AB580">
        <f>[1]!REFPROP("S",$Z$74,$Z$79,$Z$76,AA580)</f>
        <v>0.36657707914626636</v>
      </c>
      <c r="AC580">
        <v>0.50600000000000001</v>
      </c>
      <c r="AD580">
        <f>[1]!REFPROP("S",$Z$74,$Z$80,$Z$76,AA580)</f>
        <v>0.70893768057996809</v>
      </c>
    </row>
    <row r="581" spans="27:30" x14ac:dyDescent="0.3">
      <c r="AA581">
        <f>[1]!REFPROP("T",$Z$74,$Z$77,$Z$76,AC581)</f>
        <v>167.77340147366243</v>
      </c>
      <c r="AB581">
        <f>[1]!REFPROP("S",$Z$74,$Z$79,$Z$76,AA581)</f>
        <v>0.36710395871331525</v>
      </c>
      <c r="AC581">
        <v>0.50700000000000001</v>
      </c>
      <c r="AD581">
        <f>[1]!REFPROP("S",$Z$74,$Z$80,$Z$76,AA581)</f>
        <v>0.7092162510214195</v>
      </c>
    </row>
    <row r="582" spans="27:30" x14ac:dyDescent="0.3">
      <c r="AA582">
        <f>[1]!REFPROP("T",$Z$74,$Z$77,$Z$76,AC582)</f>
        <v>167.87257023446261</v>
      </c>
      <c r="AB582">
        <f>[1]!REFPROP("S",$Z$74,$Z$79,$Z$76,AA582)</f>
        <v>0.36763001984132759</v>
      </c>
      <c r="AC582">
        <v>0.50800000000000001</v>
      </c>
      <c r="AD582">
        <f>[1]!REFPROP("S",$Z$74,$Z$80,$Z$76,AA582)</f>
        <v>0.70949435451158593</v>
      </c>
    </row>
    <row r="583" spans="27:30" x14ac:dyDescent="0.3">
      <c r="AA583">
        <f>[1]!REFPROP("T",$Z$74,$Z$77,$Z$76,AC583)</f>
        <v>167.97159076943007</v>
      </c>
      <c r="AB583">
        <f>[1]!REFPROP("S",$Z$74,$Z$79,$Z$76,AA583)</f>
        <v>0.36815526545619187</v>
      </c>
      <c r="AC583">
        <v>0.50900000000000001</v>
      </c>
      <c r="AD583">
        <f>[1]!REFPROP("S",$Z$74,$Z$80,$Z$76,AA583)</f>
        <v>0.70977199254067191</v>
      </c>
    </row>
    <row r="584" spans="27:30" x14ac:dyDescent="0.3">
      <c r="AA584">
        <f>[1]!REFPROP("T",$Z$74,$Z$77,$Z$76,AC584)</f>
        <v>168.07046358578521</v>
      </c>
      <c r="AB584">
        <f>[1]!REFPROP("S",$Z$74,$Z$79,$Z$76,AA584)</f>
        <v>0.36867969846754051</v>
      </c>
      <c r="AC584">
        <v>0.51</v>
      </c>
      <c r="AD584">
        <f>[1]!REFPROP("S",$Z$74,$Z$80,$Z$76,AA584)</f>
        <v>0.7100491665907207</v>
      </c>
    </row>
    <row r="585" spans="27:30" x14ac:dyDescent="0.3">
      <c r="AA585">
        <f>[1]!REFPROP("T",$Z$74,$Z$77,$Z$76,AC585)</f>
        <v>168.16918918799013</v>
      </c>
      <c r="AB585">
        <f>[1]!REFPROP("S",$Z$74,$Z$79,$Z$76,AA585)</f>
        <v>0.3692033217690221</v>
      </c>
      <c r="AC585">
        <v>0.51100000000000001</v>
      </c>
      <c r="AD585">
        <f>[1]!REFPROP("S",$Z$74,$Z$80,$Z$76,AA585)</f>
        <v>0.71032587813578751</v>
      </c>
    </row>
    <row r="586" spans="27:30" x14ac:dyDescent="0.3">
      <c r="AA586">
        <f>[1]!REFPROP("T",$Z$74,$Z$77,$Z$76,AC586)</f>
        <v>168.26776807776417</v>
      </c>
      <c r="AB586">
        <f>[1]!REFPROP("S",$Z$74,$Z$79,$Z$76,AA586)</f>
        <v>0.3697261382384211</v>
      </c>
      <c r="AC586">
        <v>0.51200000000000001</v>
      </c>
      <c r="AD586">
        <f>[1]!REFPROP("S",$Z$74,$Z$80,$Z$76,AA586)</f>
        <v>0.71060212864197647</v>
      </c>
    </row>
    <row r="587" spans="27:30" x14ac:dyDescent="0.3">
      <c r="AA587">
        <f>[1]!REFPROP("T",$Z$74,$Z$77,$Z$76,AC587)</f>
        <v>168.36620075409093</v>
      </c>
      <c r="AB587">
        <f>[1]!REFPROP("S",$Z$74,$Z$79,$Z$76,AA587)</f>
        <v>0.37024815073762674</v>
      </c>
      <c r="AC587">
        <v>0.51300000000000001</v>
      </c>
      <c r="AD587">
        <f>[1]!REFPROP("S",$Z$74,$Z$80,$Z$76,AA587)</f>
        <v>0.7108779195674283</v>
      </c>
    </row>
    <row r="588" spans="27:30" x14ac:dyDescent="0.3">
      <c r="AA588">
        <f>[1]!REFPROP("T",$Z$74,$Z$77,$Z$76,AC588)</f>
        <v>168.46448771325299</v>
      </c>
      <c r="AB588">
        <f>[1]!REFPROP("S",$Z$74,$Z$79,$Z$76,AA588)</f>
        <v>0.37076936211290507</v>
      </c>
      <c r="AC588">
        <v>0.51400000000000001</v>
      </c>
      <c r="AD588">
        <f>[1]!REFPROP("S",$Z$74,$Z$80,$Z$76,AA588)</f>
        <v>0.71115325236243221</v>
      </c>
    </row>
    <row r="589" spans="27:30" x14ac:dyDescent="0.3">
      <c r="AA589">
        <f>[1]!REFPROP("T",$Z$74,$Z$77,$Z$76,AC589)</f>
        <v>168.5626294488539</v>
      </c>
      <c r="AB589">
        <f>[1]!REFPROP("S",$Z$74,$Z$79,$Z$76,AA589)</f>
        <v>0.37128977519496548</v>
      </c>
      <c r="AC589">
        <v>0.51500000000000001</v>
      </c>
      <c r="AD589">
        <f>[1]!REFPROP("S",$Z$74,$Z$80,$Z$76,AA589)</f>
        <v>0.7114281284695041</v>
      </c>
    </row>
    <row r="590" spans="27:30" x14ac:dyDescent="0.3">
      <c r="AA590">
        <f>[1]!REFPROP("T",$Z$74,$Z$77,$Z$76,AC590)</f>
        <v>168.66062645182353</v>
      </c>
      <c r="AB590">
        <f>[1]!REFPROP("S",$Z$74,$Z$79,$Z$76,AA590)</f>
        <v>0.37180939279907627</v>
      </c>
      <c r="AC590">
        <v>0.51600000000000001</v>
      </c>
      <c r="AD590">
        <f>[1]!REFPROP("S",$Z$74,$Z$80,$Z$76,AA590)</f>
        <v>0.71170254932342447</v>
      </c>
    </row>
    <row r="591" spans="27:30" x14ac:dyDescent="0.3">
      <c r="AA591">
        <f>[1]!REFPROP("T",$Z$74,$Z$77,$Z$76,AC591)</f>
        <v>168.75847921044851</v>
      </c>
      <c r="AB591">
        <f>[1]!REFPROP("S",$Z$74,$Z$79,$Z$76,AA591)</f>
        <v>0.37232821772513941</v>
      </c>
      <c r="AC591">
        <v>0.51700000000000002</v>
      </c>
      <c r="AD591">
        <f>[1]!REFPROP("S",$Z$74,$Z$80,$Z$76,AA591)</f>
        <v>0.71197651635122416</v>
      </c>
    </row>
    <row r="592" spans="27:30" x14ac:dyDescent="0.3">
      <c r="AA592">
        <f>[1]!REFPROP("T",$Z$74,$Z$77,$Z$76,AC592)</f>
        <v>168.85618821038963</v>
      </c>
      <c r="AB592">
        <f>[1]!REFPROP("S",$Z$74,$Z$79,$Z$76,AA592)</f>
        <v>0.37284625275788358</v>
      </c>
      <c r="AC592">
        <v>0.51800000000000002</v>
      </c>
      <c r="AD592">
        <f>[1]!REFPROP("S",$Z$74,$Z$80,$Z$76,AA592)</f>
        <v>0.71225003097234951</v>
      </c>
    </row>
    <row r="593" spans="27:30" x14ac:dyDescent="0.3">
      <c r="AA593">
        <f>[1]!REFPROP("T",$Z$74,$Z$77,$Z$76,AC593)</f>
        <v>168.95375393469811</v>
      </c>
      <c r="AB593">
        <f>[1]!REFPROP("S",$Z$74,$Z$79,$Z$76,AA593)</f>
        <v>0.3733635006669116</v>
      </c>
      <c r="AC593">
        <v>0.51900000000000002</v>
      </c>
      <c r="AD593">
        <f>[1]!REFPROP("S",$Z$74,$Z$80,$Z$76,AA593)</f>
        <v>0.71252309459866492</v>
      </c>
    </row>
    <row r="594" spans="27:30" x14ac:dyDescent="0.3">
      <c r="AA594">
        <f>[1]!REFPROP("T",$Z$74,$Z$77,$Z$76,AC594)</f>
        <v>169.05117686384006</v>
      </c>
      <c r="AB594">
        <f>[1]!REFPROP("S",$Z$74,$Z$79,$Z$76,AA594)</f>
        <v>0.37387996420684666</v>
      </c>
      <c r="AC594">
        <v>0.52</v>
      </c>
      <c r="AD594">
        <f>[1]!REFPROP("S",$Z$74,$Z$80,$Z$76,AA594)</f>
        <v>0.71279570863448993</v>
      </c>
    </row>
    <row r="595" spans="27:30" x14ac:dyDescent="0.3">
      <c r="AA595">
        <f>[1]!REFPROP("T",$Z$74,$Z$77,$Z$76,AC595)</f>
        <v>169.14845747570644</v>
      </c>
      <c r="AB595">
        <f>[1]!REFPROP("S",$Z$74,$Z$79,$Z$76,AA595)</f>
        <v>0.37439564611740317</v>
      </c>
      <c r="AC595">
        <v>0.52100000000000002</v>
      </c>
      <c r="AD595">
        <f>[1]!REFPROP("S",$Z$74,$Z$80,$Z$76,AA595)</f>
        <v>0.71306787447666753</v>
      </c>
    </row>
    <row r="596" spans="27:30" x14ac:dyDescent="0.3">
      <c r="AA596">
        <f>[1]!REFPROP("T",$Z$74,$Z$77,$Z$76,AC596)</f>
        <v>169.24559624564483</v>
      </c>
      <c r="AB596">
        <f>[1]!REFPROP("S",$Z$74,$Z$79,$Z$76,AA596)</f>
        <v>0.37491054912358696</v>
      </c>
      <c r="AC596">
        <v>0.52200000000000002</v>
      </c>
      <c r="AD596">
        <f>[1]!REFPROP("S",$Z$74,$Z$80,$Z$76,AA596)</f>
        <v>0.71333959351466725</v>
      </c>
    </row>
    <row r="597" spans="27:30" x14ac:dyDescent="0.3">
      <c r="AA597">
        <f>[1]!REFPROP("T",$Z$74,$Z$77,$Z$76,AC597)</f>
        <v>169.34259364646596</v>
      </c>
      <c r="AB597">
        <f>[1]!REFPROP("S",$Z$74,$Z$79,$Z$76,AA597)</f>
        <v>0.37542467593569173</v>
      </c>
      <c r="AC597">
        <v>0.52300000000000002</v>
      </c>
      <c r="AD597">
        <f>[1]!REFPROP("S",$Z$74,$Z$80,$Z$76,AA597)</f>
        <v>0.71361086713054855</v>
      </c>
    </row>
    <row r="598" spans="27:30" x14ac:dyDescent="0.3">
      <c r="AA598">
        <f>[1]!REFPROP("T",$Z$74,$Z$77,$Z$76,AC598)</f>
        <v>169.43945014846713</v>
      </c>
      <c r="AB598">
        <f>[1]!REFPROP("S",$Z$74,$Z$79,$Z$76,AA598)</f>
        <v>0.37593802924944725</v>
      </c>
      <c r="AC598">
        <v>0.52400000000000002</v>
      </c>
      <c r="AD598">
        <f>[1]!REFPROP("S",$Z$74,$Z$80,$Z$76,AA598)</f>
        <v>0.71388169669904733</v>
      </c>
    </row>
    <row r="599" spans="27:30" x14ac:dyDescent="0.3">
      <c r="AA599">
        <f>[1]!REFPROP("T",$Z$74,$Z$77,$Z$76,AC599)</f>
        <v>169.53616621944849</v>
      </c>
      <c r="AB599">
        <f>[1]!REFPROP("S",$Z$74,$Z$79,$Z$76,AA599)</f>
        <v>0.37645061174617522</v>
      </c>
      <c r="AC599">
        <v>0.52500000000000002</v>
      </c>
      <c r="AD599">
        <f>[1]!REFPROP("S",$Z$74,$Z$80,$Z$76,AA599)</f>
        <v>0.71415208358768745</v>
      </c>
    </row>
    <row r="600" spans="27:30" x14ac:dyDescent="0.3">
      <c r="AA600">
        <f>[1]!REFPROP("T",$Z$74,$Z$77,$Z$76,AC600)</f>
        <v>169.63274232473492</v>
      </c>
      <c r="AB600">
        <f>[1]!REFPROP("S",$Z$74,$Z$79,$Z$76,AA600)</f>
        <v>0.37696242609282843</v>
      </c>
      <c r="AC600">
        <v>0.52600000000000002</v>
      </c>
      <c r="AD600">
        <f>[1]!REFPROP("S",$Z$74,$Z$80,$Z$76,AA600)</f>
        <v>0.71442202915674058</v>
      </c>
    </row>
    <row r="601" spans="27:30" x14ac:dyDescent="0.3">
      <c r="AA601">
        <f>[1]!REFPROP("T",$Z$74,$Z$77,$Z$76,AC601)</f>
        <v>169.72917892718709</v>
      </c>
      <c r="AB601">
        <f>[1]!REFPROP("S",$Z$74,$Z$79,$Z$76,AA601)</f>
        <v>0.37747347494211037</v>
      </c>
      <c r="AC601">
        <v>0.52700000000000002</v>
      </c>
      <c r="AD601">
        <f>[1]!REFPROP("S",$Z$74,$Z$80,$Z$76,AA601)</f>
        <v>0.71469153475931402</v>
      </c>
    </row>
    <row r="602" spans="27:30" x14ac:dyDescent="0.3">
      <c r="AA602">
        <f>[1]!REFPROP("T",$Z$74,$Z$77,$Z$76,AC602)</f>
        <v>169.82547648722925</v>
      </c>
      <c r="AB602">
        <f>[1]!REFPROP("S",$Z$74,$Z$79,$Z$76,AA602)</f>
        <v>0.37798376093262759</v>
      </c>
      <c r="AC602">
        <v>0.52800000000000002</v>
      </c>
      <c r="AD602">
        <f>[1]!REFPROP("S",$Z$74,$Z$80,$Z$76,AA602)</f>
        <v>0.7149606017414426</v>
      </c>
    </row>
    <row r="603" spans="27:30" x14ac:dyDescent="0.3">
      <c r="AA603">
        <f>[1]!REFPROP("T",$Z$74,$Z$77,$Z$76,AC603)</f>
        <v>169.92163546285775</v>
      </c>
      <c r="AB603">
        <f>[1]!REFPROP("S",$Z$74,$Z$79,$Z$76,AA603)</f>
        <v>0.37849328668893079</v>
      </c>
      <c r="AC603">
        <v>0.52900000000000003</v>
      </c>
      <c r="AD603">
        <f>[1]!REFPROP("S",$Z$74,$Z$80,$Z$76,AA603)</f>
        <v>0.71522923144206785</v>
      </c>
    </row>
    <row r="604" spans="27:30" x14ac:dyDescent="0.3">
      <c r="AA604">
        <f>[1]!REFPROP("T",$Z$74,$Z$77,$Z$76,AC604)</f>
        <v>170.01765630965787</v>
      </c>
      <c r="AB604">
        <f>[1]!REFPROP("S",$Z$74,$Z$79,$Z$76,AA604)</f>
        <v>0.37900205482162908</v>
      </c>
      <c r="AC604">
        <v>0.53</v>
      </c>
      <c r="AD604">
        <f>[1]!REFPROP("S",$Z$74,$Z$80,$Z$76,AA604)</f>
        <v>0.71549742519312454</v>
      </c>
    </row>
    <row r="605" spans="27:30" x14ac:dyDescent="0.3">
      <c r="AA605">
        <f>[1]!REFPROP("T",$Z$74,$Z$77,$Z$76,AC605)</f>
        <v>170.11353948082797</v>
      </c>
      <c r="AB605">
        <f>[1]!REFPROP("S",$Z$74,$Z$79,$Z$76,AA605)</f>
        <v>0.37951006792751174</v>
      </c>
      <c r="AC605">
        <v>0.53100000000000003</v>
      </c>
      <c r="AD605">
        <f>[1]!REFPROP("S",$Z$74,$Z$80,$Z$76,AA605)</f>
        <v>0.71576518431959013</v>
      </c>
    </row>
    <row r="606" spans="27:30" x14ac:dyDescent="0.3">
      <c r="AA606">
        <f>[1]!REFPROP("T",$Z$74,$Z$77,$Z$76,AC606)</f>
        <v>170.20928542719929</v>
      </c>
      <c r="AB606">
        <f>[1]!REFPROP("S",$Z$74,$Z$79,$Z$76,AA606)</f>
        <v>0.3800173285896693</v>
      </c>
      <c r="AC606">
        <v>0.53200000000000003</v>
      </c>
      <c r="AD606">
        <f>[1]!REFPROP("S",$Z$74,$Z$80,$Z$76,AA606)</f>
        <v>0.71603251013953462</v>
      </c>
    </row>
    <row r="607" spans="27:30" x14ac:dyDescent="0.3">
      <c r="AA607">
        <f>[1]!REFPROP("T",$Z$74,$Z$77,$Z$76,AC607)</f>
        <v>170.30489459723356</v>
      </c>
      <c r="AB607">
        <f>[1]!REFPROP("S",$Z$74,$Z$79,$Z$76,AA607)</f>
        <v>0.3805238393775045</v>
      </c>
      <c r="AC607">
        <v>0.53300000000000003</v>
      </c>
      <c r="AD607">
        <f>[1]!REFPROP("S",$Z$74,$Z$80,$Z$76,AA607)</f>
        <v>0.71629940396414749</v>
      </c>
    </row>
    <row r="608" spans="27:30" x14ac:dyDescent="0.3">
      <c r="AA608">
        <f>[1]!REFPROP("T",$Z$74,$Z$77,$Z$76,AC608)</f>
        <v>170.40036743706406</v>
      </c>
      <c r="AB608">
        <f>[1]!REFPROP("S",$Z$74,$Z$79,$Z$76,AA608)</f>
        <v>0.38102960284693849</v>
      </c>
      <c r="AC608">
        <v>0.53400000000000003</v>
      </c>
      <c r="AD608">
        <f>[1]!REFPROP("S",$Z$74,$Z$80,$Z$76,AA608)</f>
        <v>0.71656586709781567</v>
      </c>
    </row>
    <row r="609" spans="27:30" x14ac:dyDescent="0.3">
      <c r="AA609">
        <f>[1]!REFPROP("T",$Z$74,$Z$77,$Z$76,AC609)</f>
        <v>170.4957043904962</v>
      </c>
      <c r="AB609">
        <f>[1]!REFPROP("S",$Z$74,$Z$79,$Z$76,AA609)</f>
        <v>0.38153462154043583</v>
      </c>
      <c r="AC609">
        <v>0.53500000000000003</v>
      </c>
      <c r="AD609">
        <f>[1]!REFPROP("S",$Z$74,$Z$80,$Z$76,AA609)</f>
        <v>0.71683190083815473</v>
      </c>
    </row>
    <row r="610" spans="27:30" x14ac:dyDescent="0.3">
      <c r="AA610">
        <f>[1]!REFPROP("T",$Z$74,$Z$77,$Z$76,AC610)</f>
        <v>170.59090589902638</v>
      </c>
      <c r="AB610">
        <f>[1]!REFPROP("S",$Z$74,$Z$79,$Z$76,AA610)</f>
        <v>0.3820388979870975</v>
      </c>
      <c r="AC610">
        <v>0.53600000000000003</v>
      </c>
      <c r="AD610">
        <f>[1]!REFPROP("S",$Z$74,$Z$80,$Z$76,AA610)</f>
        <v>0.71709750647602366</v>
      </c>
    </row>
    <row r="611" spans="27:30" x14ac:dyDescent="0.3">
      <c r="AA611">
        <f>[1]!REFPROP("T",$Z$74,$Z$77,$Z$76,AC611)</f>
        <v>170.68597240186898</v>
      </c>
      <c r="AB611">
        <f>[1]!REFPROP("S",$Z$74,$Z$79,$Z$76,AA611)</f>
        <v>0.38254243470283789</v>
      </c>
      <c r="AC611">
        <v>0.53700000000000003</v>
      </c>
      <c r="AD611">
        <f>[1]!REFPROP("S",$Z$74,$Z$80,$Z$76,AA611)</f>
        <v>0.71736268529565272</v>
      </c>
    </row>
    <row r="612" spans="27:30" x14ac:dyDescent="0.3">
      <c r="AA612">
        <f>[1]!REFPROP("T",$Z$74,$Z$77,$Z$76,AC612)</f>
        <v>170.78090433595344</v>
      </c>
      <c r="AB612">
        <f>[1]!REFPROP("S",$Z$74,$Z$79,$Z$76,AA612)</f>
        <v>0.38304523419037034</v>
      </c>
      <c r="AC612">
        <v>0.53800000000000003</v>
      </c>
      <c r="AD612">
        <f>[1]!REFPROP("S",$Z$74,$Z$80,$Z$76,AA612)</f>
        <v>0.71762743857460165</v>
      </c>
    </row>
    <row r="613" spans="27:30" x14ac:dyDescent="0.3">
      <c r="AA613">
        <f>[1]!REFPROP("T",$Z$74,$Z$77,$Z$76,AC613)</f>
        <v>170.87570213596166</v>
      </c>
      <c r="AB613">
        <f>[1]!REFPROP("S",$Z$74,$Z$79,$Z$76,AA613)</f>
        <v>0.3835472989393881</v>
      </c>
      <c r="AC613">
        <v>0.53900000000000003</v>
      </c>
      <c r="AD613">
        <f>[1]!REFPROP("S",$Z$74,$Z$80,$Z$76,AA613)</f>
        <v>0.71789176758387208</v>
      </c>
    </row>
    <row r="614" spans="27:30" x14ac:dyDescent="0.3">
      <c r="AA614">
        <f>[1]!REFPROP("T",$Z$74,$Z$77,$Z$76,AC614)</f>
        <v>170.9703662343257</v>
      </c>
      <c r="AB614">
        <f>[1]!REFPROP("S",$Z$74,$Z$79,$Z$76,AA614)</f>
        <v>0.38404863142659668</v>
      </c>
      <c r="AC614">
        <v>0.54</v>
      </c>
      <c r="AD614">
        <f>[1]!REFPROP("S",$Z$74,$Z$80,$Z$76,AA614)</f>
        <v>0.71815567358790589</v>
      </c>
    </row>
    <row r="615" spans="27:30" x14ac:dyDescent="0.3">
      <c r="AA615">
        <f>[1]!REFPROP("T",$Z$74,$Z$77,$Z$76,AC615)</f>
        <v>171.06489706125291</v>
      </c>
      <c r="AB615">
        <f>[1]!REFPROP("S",$Z$74,$Z$79,$Z$76,AA615)</f>
        <v>0.38454923411583924</v>
      </c>
      <c r="AC615">
        <v>0.54100000000000004</v>
      </c>
      <c r="AD615">
        <f>[1]!REFPROP("S",$Z$74,$Z$80,$Z$76,AA615)</f>
        <v>0.71841915784464805</v>
      </c>
    </row>
    <row r="616" spans="27:30" x14ac:dyDescent="0.3">
      <c r="AA616">
        <f>[1]!REFPROP("T",$Z$74,$Z$77,$Z$76,AC616)</f>
        <v>171.1592950447419</v>
      </c>
      <c r="AB616">
        <f>[1]!REFPROP("S",$Z$74,$Z$79,$Z$76,AA616)</f>
        <v>0.38504910945819809</v>
      </c>
      <c r="AC616">
        <v>0.54200000000000004</v>
      </c>
      <c r="AD616">
        <f>[1]!REFPROP("S",$Z$74,$Z$80,$Z$76,AA616)</f>
        <v>0.71868222160561246</v>
      </c>
    </row>
    <row r="617" spans="27:30" x14ac:dyDescent="0.3">
      <c r="AA617">
        <f>[1]!REFPROP("T",$Z$74,$Z$77,$Z$76,AC617)</f>
        <v>171.25356061059307</v>
      </c>
      <c r="AB617">
        <f>[1]!REFPROP("S",$Z$74,$Z$79,$Z$76,AA617)</f>
        <v>0.38554825989204161</v>
      </c>
      <c r="AC617">
        <v>0.54300000000000004</v>
      </c>
      <c r="AD617">
        <f>[1]!REFPROP("S",$Z$74,$Z$80,$Z$76,AA617)</f>
        <v>0.71894486611587971</v>
      </c>
    </row>
    <row r="618" spans="27:30" x14ac:dyDescent="0.3">
      <c r="AA618">
        <f>[1]!REFPROP("T",$Z$74,$Z$77,$Z$76,AC618)</f>
        <v>171.34769418242593</v>
      </c>
      <c r="AB618">
        <f>[1]!REFPROP("S",$Z$74,$Z$79,$Z$76,AA618)</f>
        <v>0.38604668784314145</v>
      </c>
      <c r="AC618">
        <v>0.54400000000000004</v>
      </c>
      <c r="AD618">
        <f>[1]!REFPROP("S",$Z$74,$Z$80,$Z$76,AA618)</f>
        <v>0.71920709261417815</v>
      </c>
    </row>
    <row r="619" spans="27:30" x14ac:dyDescent="0.3">
      <c r="AA619">
        <f>[1]!REFPROP("T",$Z$74,$Z$77,$Z$76,AC619)</f>
        <v>171.44169618169747</v>
      </c>
      <c r="AB619">
        <f>[1]!REFPROP("S",$Z$74,$Z$79,$Z$76,AA619)</f>
        <v>0.38654439572476401</v>
      </c>
      <c r="AC619">
        <v>0.54500000000000004</v>
      </c>
      <c r="AD619">
        <f>[1]!REFPROP("S",$Z$74,$Z$80,$Z$76,AA619)</f>
        <v>0.71946890233290728</v>
      </c>
    </row>
    <row r="620" spans="27:30" x14ac:dyDescent="0.3">
      <c r="AA620">
        <f>[1]!REFPROP("T",$Z$74,$Z$77,$Z$76,AC620)</f>
        <v>171.53556702771971</v>
      </c>
      <c r="AB620">
        <f>[1]!REFPROP("S",$Z$74,$Z$79,$Z$76,AA620)</f>
        <v>0.38704138593780396</v>
      </c>
      <c r="AC620">
        <v>0.54600000000000004</v>
      </c>
      <c r="AD620">
        <f>[1]!REFPROP("S",$Z$74,$Z$80,$Z$76,AA620)</f>
        <v>0.71973029649821996</v>
      </c>
    </row>
    <row r="621" spans="27:30" x14ac:dyDescent="0.3">
      <c r="AA621">
        <f>[1]!REFPROP("T",$Z$74,$Z$77,$Z$76,AC621)</f>
        <v>171.62930713765422</v>
      </c>
      <c r="AB621">
        <f>[1]!REFPROP("S",$Z$74,$Z$79,$Z$76,AA621)</f>
        <v>0.38753766087071223</v>
      </c>
      <c r="AC621">
        <v>0.54700000000000004</v>
      </c>
      <c r="AD621">
        <f>[1]!REFPROP("S",$Z$74,$Z$80,$Z$76,AA621)</f>
        <v>0.7199912763299775</v>
      </c>
    </row>
    <row r="622" spans="27:30" x14ac:dyDescent="0.3">
      <c r="AA622">
        <f>[1]!REFPROP("T",$Z$74,$Z$77,$Z$76,AC622)</f>
        <v>171.72291692655728</v>
      </c>
      <c r="AB622">
        <f>[1]!REFPROP("S",$Z$74,$Z$79,$Z$76,AA622)</f>
        <v>0.38803322289979347</v>
      </c>
      <c r="AC622">
        <v>0.54800000000000004</v>
      </c>
      <c r="AD622">
        <f>[1]!REFPROP("S",$Z$74,$Z$80,$Z$76,AA622)</f>
        <v>0.72025184304190415</v>
      </c>
    </row>
    <row r="623" spans="27:30" x14ac:dyDescent="0.3">
      <c r="AA623">
        <f>[1]!REFPROP("T",$Z$74,$Z$77,$Z$76,AC623)</f>
        <v>171.81639680737339</v>
      </c>
      <c r="AB623">
        <f>[1]!REFPROP("S",$Z$74,$Z$79,$Z$76,AA623)</f>
        <v>0.38852807438914061</v>
      </c>
      <c r="AC623">
        <v>0.54900000000000004</v>
      </c>
      <c r="AD623">
        <f>[1]!REFPROP("S",$Z$74,$Z$80,$Z$76,AA623)</f>
        <v>0.72051199784153697</v>
      </c>
    </row>
    <row r="624" spans="27:30" x14ac:dyDescent="0.3">
      <c r="AA624">
        <f>[1]!REFPROP("T",$Z$74,$Z$77,$Z$76,AC624)</f>
        <v>171.90974719095391</v>
      </c>
      <c r="AB624">
        <f>[1]!REFPROP("S",$Z$74,$Z$79,$Z$76,AA624)</f>
        <v>0.38902221769076573</v>
      </c>
      <c r="AC624">
        <v>0.55000000000000004</v>
      </c>
      <c r="AD624">
        <f>[1]!REFPROP("S",$Z$74,$Z$80,$Z$76,AA624)</f>
        <v>0.72077174193030369</v>
      </c>
    </row>
    <row r="625" spans="27:30" x14ac:dyDescent="0.3">
      <c r="AA625">
        <f>[1]!REFPROP("T",$Z$74,$Z$77,$Z$76,AC625)</f>
        <v>172.00296848607832</v>
      </c>
      <c r="AB625">
        <f>[1]!REFPROP("S",$Z$74,$Z$79,$Z$76,AA625)</f>
        <v>0.38951565514472286</v>
      </c>
      <c r="AC625">
        <v>0.55100000000000005</v>
      </c>
      <c r="AD625">
        <f>[1]!REFPROP("S",$Z$74,$Z$80,$Z$76,AA625)</f>
        <v>0.72103107650358544</v>
      </c>
    </row>
    <row r="626" spans="27:30" x14ac:dyDescent="0.3">
      <c r="AA626">
        <f>[1]!REFPROP("T",$Z$74,$Z$77,$Z$76,AC626)</f>
        <v>172.09606109945867</v>
      </c>
      <c r="AB626">
        <f>[1]!REFPROP("S",$Z$74,$Z$79,$Z$76,AA626)</f>
        <v>0.39000838907911167</v>
      </c>
      <c r="AC626">
        <v>0.55200000000000005</v>
      </c>
      <c r="AD626">
        <f>[1]!REFPROP("S",$Z$74,$Z$80,$Z$76,AA626)</f>
        <v>0.72129000275071187</v>
      </c>
    </row>
    <row r="627" spans="27:30" x14ac:dyDescent="0.3">
      <c r="AA627">
        <f>[1]!REFPROP("T",$Z$74,$Z$77,$Z$76,AC627)</f>
        <v>172.18902543576417</v>
      </c>
      <c r="AB627">
        <f>[1]!REFPROP("S",$Z$74,$Z$79,$Z$76,AA627)</f>
        <v>0.39050042181025285</v>
      </c>
      <c r="AC627">
        <v>0.55300000000000005</v>
      </c>
      <c r="AD627">
        <f>[1]!REFPROP("S",$Z$74,$Z$80,$Z$76,AA627)</f>
        <v>0.72154852185504625</v>
      </c>
    </row>
    <row r="628" spans="27:30" x14ac:dyDescent="0.3">
      <c r="AA628">
        <f>[1]!REFPROP("T",$Z$74,$Z$77,$Z$76,AC628)</f>
        <v>172.281861897623</v>
      </c>
      <c r="AB628">
        <f>[1]!REFPROP("S",$Z$74,$Z$79,$Z$76,AA628)</f>
        <v>0.39099175564268285</v>
      </c>
      <c r="AC628">
        <v>0.55400000000000005</v>
      </c>
      <c r="AD628">
        <f>[1]!REFPROP("S",$Z$74,$Z$80,$Z$76,AA628)</f>
        <v>0.7218066349939799</v>
      </c>
    </row>
    <row r="629" spans="27:30" x14ac:dyDescent="0.3">
      <c r="AA629">
        <f>[1]!REFPROP("T",$Z$74,$Z$77,$Z$76,AC629)</f>
        <v>172.3745708856452</v>
      </c>
      <c r="AB629">
        <f>[1]!REFPROP("S",$Z$74,$Z$79,$Z$76,AA629)</f>
        <v>0.39148239286926262</v>
      </c>
      <c r="AC629">
        <v>0.55500000000000005</v>
      </c>
      <c r="AD629">
        <f>[1]!REFPROP("S",$Z$74,$Z$80,$Z$76,AA629)</f>
        <v>0.72206434333899239</v>
      </c>
    </row>
    <row r="630" spans="27:30" x14ac:dyDescent="0.3">
      <c r="AA630">
        <f>[1]!REFPROP("T",$Z$74,$Z$77,$Z$76,AC630)</f>
        <v>172.46715279844256</v>
      </c>
      <c r="AB630">
        <f>[1]!REFPROP("S",$Z$74,$Z$79,$Z$76,AA630)</f>
        <v>0.3919723357713632</v>
      </c>
      <c r="AC630">
        <v>0.55600000000000005</v>
      </c>
      <c r="AD630">
        <f>[1]!REFPROP("S",$Z$74,$Z$80,$Z$76,AA630)</f>
        <v>0.72232164805574672</v>
      </c>
    </row>
    <row r="631" spans="27:30" x14ac:dyDescent="0.3">
      <c r="AA631">
        <f>[1]!REFPROP("T",$Z$74,$Z$77,$Z$76,AC631)</f>
        <v>172.55960803262036</v>
      </c>
      <c r="AB631">
        <f>[1]!REFPROP("S",$Z$74,$Z$79,$Z$76,AA631)</f>
        <v>0.39246158661872843</v>
      </c>
      <c r="AC631">
        <v>0.55700000000000005</v>
      </c>
      <c r="AD631">
        <f>[1]!REFPROP("S",$Z$74,$Z$80,$Z$76,AA631)</f>
        <v>0.72257855030400031</v>
      </c>
    </row>
    <row r="632" spans="27:30" x14ac:dyDescent="0.3">
      <c r="AA632">
        <f>[1]!REFPROP("T",$Z$74,$Z$77,$Z$76,AC632)</f>
        <v>172.65193698281445</v>
      </c>
      <c r="AB632">
        <f>[1]!REFPROP("S",$Z$74,$Z$79,$Z$76,AA632)</f>
        <v>0.39295014766977943</v>
      </c>
      <c r="AC632">
        <v>0.55800000000000005</v>
      </c>
      <c r="AD632">
        <f>[1]!REFPROP("S",$Z$74,$Z$80,$Z$76,AA632)</f>
        <v>0.72283505123778824</v>
      </c>
    </row>
    <row r="633" spans="27:30" x14ac:dyDescent="0.3">
      <c r="AA633">
        <f>[1]!REFPROP("T",$Z$74,$Z$77,$Z$76,AC633)</f>
        <v>172.74414004168341</v>
      </c>
      <c r="AB633">
        <f>[1]!REFPROP("S",$Z$74,$Z$79,$Z$76,AA633)</f>
        <v>0.39343802117148635</v>
      </c>
      <c r="AC633">
        <v>0.55900000000000005</v>
      </c>
      <c r="AD633">
        <f>[1]!REFPROP("S",$Z$74,$Z$80,$Z$76,AA633)</f>
        <v>0.72309115200531193</v>
      </c>
    </row>
    <row r="634" spans="27:30" x14ac:dyDescent="0.3">
      <c r="AA634">
        <f>[1]!REFPROP("T",$Z$74,$Z$77,$Z$76,AC634)</f>
        <v>172.83621759995293</v>
      </c>
      <c r="AB634">
        <f>[1]!REFPROP("S",$Z$74,$Z$79,$Z$76,AA634)</f>
        <v>0.39392520935969189</v>
      </c>
      <c r="AC634">
        <v>0.56000000000000005</v>
      </c>
      <c r="AD634">
        <f>[1]!REFPROP("S",$Z$74,$Z$80,$Z$76,AA634)</f>
        <v>0.72334685374915753</v>
      </c>
    </row>
    <row r="635" spans="27:30" x14ac:dyDescent="0.3">
      <c r="AA635">
        <f>[1]!REFPROP("T",$Z$74,$Z$77,$Z$76,AC635)</f>
        <v>172.92817004638516</v>
      </c>
      <c r="AB635">
        <f>[1]!REFPROP("S",$Z$74,$Z$79,$Z$76,AA635)</f>
        <v>0.39441171445891327</v>
      </c>
      <c r="AC635">
        <v>0.56100000000000005</v>
      </c>
      <c r="AD635">
        <f>[1]!REFPROP("S",$Z$74,$Z$80,$Z$76,AA635)</f>
        <v>0.72360215760614344</v>
      </c>
    </row>
    <row r="636" spans="27:30" x14ac:dyDescent="0.3">
      <c r="AA636">
        <f>[1]!REFPROP("T",$Z$74,$Z$77,$Z$76,AC636)</f>
        <v>173.01999776783202</v>
      </c>
      <c r="AB636">
        <f>[1]!REFPROP("S",$Z$74,$Z$79,$Z$76,AA636)</f>
        <v>0.39489753868263067</v>
      </c>
      <c r="AC636">
        <v>0.56200000000000006</v>
      </c>
      <c r="AD636">
        <f>[1]!REFPROP("S",$Z$74,$Z$80,$Z$76,AA636)</f>
        <v>0.72385706470749145</v>
      </c>
    </row>
    <row r="637" spans="27:30" x14ac:dyDescent="0.3">
      <c r="AA637">
        <f>[1]!REFPROP("T",$Z$74,$Z$77,$Z$76,AC637)</f>
        <v>173.11170114922936</v>
      </c>
      <c r="AB637">
        <f>[1]!REFPROP("S",$Z$74,$Z$79,$Z$76,AA637)</f>
        <v>0.39538268423328943</v>
      </c>
      <c r="AC637">
        <v>0.56299999999999994</v>
      </c>
      <c r="AD637">
        <f>[1]!REFPROP("S",$Z$74,$Z$80,$Z$76,AA637)</f>
        <v>0.72411157617883914</v>
      </c>
    </row>
    <row r="638" spans="27:30" x14ac:dyDescent="0.3">
      <c r="AA638">
        <f>[1]!REFPROP("T",$Z$74,$Z$77,$Z$76,AC638)</f>
        <v>173.2032805736078</v>
      </c>
      <c r="AB638">
        <f>[1]!REFPROP("S",$Z$74,$Z$79,$Z$76,AA638)</f>
        <v>0.39586715330232486</v>
      </c>
      <c r="AC638">
        <v>0.56399999999999995</v>
      </c>
      <c r="AD638">
        <f>[1]!REFPROP("S",$Z$74,$Z$80,$Z$76,AA638)</f>
        <v>0.72436569314019927</v>
      </c>
    </row>
    <row r="639" spans="27:30" x14ac:dyDescent="0.3">
      <c r="AA639">
        <f>[1]!REFPROP("T",$Z$74,$Z$77,$Z$76,AC639)</f>
        <v>173.29473642211212</v>
      </c>
      <c r="AB639">
        <f>[1]!REFPROP("S",$Z$74,$Z$79,$Z$76,AA639)</f>
        <v>0.39635094807032067</v>
      </c>
      <c r="AC639">
        <v>0.56499999999999995</v>
      </c>
      <c r="AD639">
        <f>[1]!REFPROP("S",$Z$74,$Z$80,$Z$76,AA639)</f>
        <v>0.72461941670610175</v>
      </c>
    </row>
    <row r="640" spans="27:30" x14ac:dyDescent="0.3">
      <c r="AA640">
        <f>[1]!REFPROP("T",$Z$74,$Z$77,$Z$76,AC640)</f>
        <v>173.38606907401521</v>
      </c>
      <c r="AB640">
        <f>[1]!REFPROP("S",$Z$74,$Z$79,$Z$76,AA640)</f>
        <v>0.39683407070703758</v>
      </c>
      <c r="AC640">
        <v>0.56599999999999995</v>
      </c>
      <c r="AD640">
        <f>[1]!REFPROP("S",$Z$74,$Z$80,$Z$76,AA640)</f>
        <v>0.72487274798555967</v>
      </c>
    </row>
    <row r="641" spans="27:30" x14ac:dyDescent="0.3">
      <c r="AA641">
        <f>[1]!REFPROP("T",$Z$74,$Z$77,$Z$76,AC641)</f>
        <v>173.47727890672274</v>
      </c>
      <c r="AB641">
        <f>[1]!REFPROP("S",$Z$74,$Z$79,$Z$76,AA641)</f>
        <v>0.39731652337149748</v>
      </c>
      <c r="AC641">
        <v>0.56699999999999995</v>
      </c>
      <c r="AD641">
        <f>[1]!REFPROP("S",$Z$74,$Z$80,$Z$76,AA641)</f>
        <v>0.72512568808215017</v>
      </c>
    </row>
    <row r="642" spans="27:30" x14ac:dyDescent="0.3">
      <c r="AA642">
        <f>[1]!REFPROP("T",$Z$74,$Z$77,$Z$76,AC642)</f>
        <v>173.56836629579283</v>
      </c>
      <c r="AB642">
        <f>[1]!REFPROP("S",$Z$74,$Z$79,$Z$76,AA642)</f>
        <v>0.39779830821206086</v>
      </c>
      <c r="AC642">
        <v>0.56799999999999995</v>
      </c>
      <c r="AD642">
        <f>[1]!REFPROP("S",$Z$74,$Z$80,$Z$76,AA642)</f>
        <v>0.72537823809400237</v>
      </c>
    </row>
    <row r="643" spans="27:30" x14ac:dyDescent="0.3">
      <c r="AA643">
        <f>[1]!REFPROP("T",$Z$74,$Z$77,$Z$76,AC643)</f>
        <v>173.65933161494576</v>
      </c>
      <c r="AB643">
        <f>[1]!REFPROP("S",$Z$74,$Z$79,$Z$76,AA643)</f>
        <v>0.39827942736648253</v>
      </c>
      <c r="AC643">
        <v>0.56899999999999995</v>
      </c>
      <c r="AD643">
        <f>[1]!REFPROP("S",$Z$74,$Z$80,$Z$76,AA643)</f>
        <v>0.72563039911388194</v>
      </c>
    </row>
    <row r="644" spans="27:30" x14ac:dyDescent="0.3">
      <c r="AA644">
        <f>[1]!REFPROP("T",$Z$74,$Z$77,$Z$76,AC644)</f>
        <v>173.75017523607403</v>
      </c>
      <c r="AB644">
        <f>[1]!REFPROP("S",$Z$74,$Z$79,$Z$76,AA644)</f>
        <v>0.39875988296198089</v>
      </c>
      <c r="AC644">
        <v>0.56999999999999995</v>
      </c>
      <c r="AD644">
        <f>[1]!REFPROP("S",$Z$74,$Z$80,$Z$76,AA644)</f>
        <v>0.72588217222916818</v>
      </c>
    </row>
    <row r="645" spans="27:30" x14ac:dyDescent="0.3">
      <c r="AA645">
        <f>[1]!REFPROP("T",$Z$74,$Z$77,$Z$76,AC645)</f>
        <v>173.84089752925581</v>
      </c>
      <c r="AB645">
        <f>[1]!REFPROP("S",$Z$74,$Z$79,$Z$76,AA645)</f>
        <v>0.39923967711534097</v>
      </c>
      <c r="AC645">
        <v>0.57099999999999995</v>
      </c>
      <c r="AD645">
        <f>[1]!REFPROP("S",$Z$74,$Z$80,$Z$76,AA645)</f>
        <v>0.72613355852195383</v>
      </c>
    </row>
    <row r="646" spans="27:30" x14ac:dyDescent="0.3">
      <c r="AA646">
        <f>[1]!REFPROP("T",$Z$74,$Z$77,$Z$76,AC646)</f>
        <v>173.93149886277229</v>
      </c>
      <c r="AB646">
        <f>[1]!REFPROP("S",$Z$74,$Z$79,$Z$76,AA646)</f>
        <v>0.39971881193296249</v>
      </c>
      <c r="AC646">
        <v>0.57199999999999995</v>
      </c>
      <c r="AD646">
        <f>[1]!REFPROP("S",$Z$74,$Z$80,$Z$76,AA646)</f>
        <v>0.72638455906904309</v>
      </c>
    </row>
    <row r="647" spans="27:30" x14ac:dyDescent="0.3">
      <c r="AA647">
        <f>[1]!REFPROP("T",$Z$74,$Z$77,$Z$76,AC647)</f>
        <v>174.02197960311457</v>
      </c>
      <c r="AB647">
        <f>[1]!REFPROP("S",$Z$74,$Z$79,$Z$76,AA647)</f>
        <v>0.40019728951094352</v>
      </c>
      <c r="AC647">
        <v>0.57299999999999995</v>
      </c>
      <c r="AD647">
        <f>[1]!REFPROP("S",$Z$74,$Z$80,$Z$76,AA647)</f>
        <v>0.72663517494198115</v>
      </c>
    </row>
    <row r="648" spans="27:30" x14ac:dyDescent="0.3">
      <c r="AA648">
        <f>[1]!REFPROP("T",$Z$74,$Z$77,$Z$76,AC648)</f>
        <v>174.11234011498919</v>
      </c>
      <c r="AB648">
        <f>[1]!REFPROP("S",$Z$74,$Z$79,$Z$76,AA648)</f>
        <v>0.40067511193509897</v>
      </c>
      <c r="AC648">
        <v>0.57399999999999995</v>
      </c>
      <c r="AD648">
        <f>[1]!REFPROP("S",$Z$74,$Z$80,$Z$76,AA648)</f>
        <v>0.72688540720709849</v>
      </c>
    </row>
    <row r="649" spans="27:30" x14ac:dyDescent="0.3">
      <c r="AA649">
        <f>[1]!REFPROP("T",$Z$74,$Z$77,$Z$76,AC649)</f>
        <v>174.2025807613465</v>
      </c>
      <c r="AB649">
        <f>[1]!REFPROP("S",$Z$74,$Z$79,$Z$76,AA649)</f>
        <v>0.40115228128111674</v>
      </c>
      <c r="AC649">
        <v>0.57499999999999996</v>
      </c>
      <c r="AD649">
        <f>[1]!REFPROP("S",$Z$74,$Z$80,$Z$76,AA649)</f>
        <v>0.72713525692555092</v>
      </c>
    </row>
    <row r="650" spans="27:30" x14ac:dyDescent="0.3">
      <c r="AA650">
        <f>[1]!REFPROP("T",$Z$74,$Z$77,$Z$76,AC650)</f>
        <v>174.2927019033707</v>
      </c>
      <c r="AB650">
        <f>[1]!REFPROP("S",$Z$74,$Z$79,$Z$76,AA650)</f>
        <v>0.40162879961451248</v>
      </c>
      <c r="AC650">
        <v>0.57599999999999996</v>
      </c>
      <c r="AD650">
        <f>[1]!REFPROP("S",$Z$74,$Z$80,$Z$76,AA650)</f>
        <v>0.72738472515333086</v>
      </c>
    </row>
    <row r="651" spans="27:30" x14ac:dyDescent="0.3">
      <c r="AA651">
        <f>[1]!REFPROP("T",$Z$74,$Z$77,$Z$76,AC651)</f>
        <v>174.3827039005165</v>
      </c>
      <c r="AB651">
        <f>[1]!REFPROP("S",$Z$74,$Z$79,$Z$76,AA651)</f>
        <v>0.40210466899084885</v>
      </c>
      <c r="AC651">
        <v>0.57699999999999996</v>
      </c>
      <c r="AD651">
        <f>[1]!REFPROP("S",$Z$74,$Z$80,$Z$76,AA651)</f>
        <v>0.72763381294134433</v>
      </c>
    </row>
    <row r="652" spans="27:30" x14ac:dyDescent="0.3">
      <c r="AA652">
        <f>[1]!REFPROP("T",$Z$74,$Z$77,$Z$76,AC652)</f>
        <v>174.47258711049523</v>
      </c>
      <c r="AB652">
        <f>[1]!REFPROP("S",$Z$74,$Z$79,$Z$76,AA652)</f>
        <v>0.40257989145562495</v>
      </c>
      <c r="AC652">
        <v>0.57799999999999996</v>
      </c>
      <c r="AD652">
        <f>[1]!REFPROP("S",$Z$74,$Z$80,$Z$76,AA652)</f>
        <v>0.7278825213353689</v>
      </c>
    </row>
    <row r="653" spans="27:30" x14ac:dyDescent="0.3">
      <c r="AA653">
        <f>[1]!REFPROP("T",$Z$74,$Z$77,$Z$76,AC653)</f>
        <v>174.56235188930464</v>
      </c>
      <c r="AB653">
        <f>[1]!REFPROP("S",$Z$74,$Z$79,$Z$76,AA653)</f>
        <v>0.40305446904450543</v>
      </c>
      <c r="AC653">
        <v>0.57899999999999996</v>
      </c>
      <c r="AD653">
        <f>[1]!REFPROP("S",$Z$74,$Z$80,$Z$76,AA653)</f>
        <v>0.72813085137618094</v>
      </c>
    </row>
    <row r="654" spans="27:30" x14ac:dyDescent="0.3">
      <c r="AA654">
        <f>[1]!REFPROP("T",$Z$74,$Z$77,$Z$76,AC654)</f>
        <v>174.65199859123305</v>
      </c>
      <c r="AB654">
        <f>[1]!REFPROP("S",$Z$74,$Z$79,$Z$76,AA654)</f>
        <v>0.40352840378325772</v>
      </c>
      <c r="AC654">
        <v>0.57999999999999996</v>
      </c>
      <c r="AD654">
        <f>[1]!REFPROP("S",$Z$74,$Z$80,$Z$76,AA654)</f>
        <v>0.7283788040994883</v>
      </c>
    </row>
    <row r="655" spans="27:30" x14ac:dyDescent="0.3">
      <c r="AA655">
        <f>[1]!REFPROP("T",$Z$74,$Z$77,$Z$76,AC655)</f>
        <v>174.74152756887162</v>
      </c>
      <c r="AB655">
        <f>[1]!REFPROP("S",$Z$74,$Z$79,$Z$76,AA655)</f>
        <v>0.40400169768793232</v>
      </c>
      <c r="AC655">
        <v>0.58099999999999996</v>
      </c>
      <c r="AD655">
        <f>[1]!REFPROP("S",$Z$74,$Z$80,$Z$76,AA655)</f>
        <v>0.72862638053606499</v>
      </c>
    </row>
    <row r="656" spans="27:30" x14ac:dyDescent="0.3">
      <c r="AA656">
        <f>[1]!REFPROP("T",$Z$74,$Z$77,$Z$76,AC656)</f>
        <v>174.8309391731197</v>
      </c>
      <c r="AB656">
        <f>[1]!REFPROP("S",$Z$74,$Z$79,$Z$76,AA656)</f>
        <v>0.4044743527648062</v>
      </c>
      <c r="AC656">
        <v>0.58199999999999996</v>
      </c>
      <c r="AD656">
        <f>[1]!REFPROP("S",$Z$74,$Z$80,$Z$76,AA656)</f>
        <v>0.72887358171169625</v>
      </c>
    </row>
    <row r="657" spans="27:30" x14ac:dyDescent="0.3">
      <c r="AA657">
        <f>[1]!REFPROP("T",$Z$74,$Z$77,$Z$76,AC657)</f>
        <v>174.92023375320764</v>
      </c>
      <c r="AB657">
        <f>[1]!REFPROP("S",$Z$74,$Z$79,$Z$76,AA657)</f>
        <v>0.40494637101054748</v>
      </c>
      <c r="AC657">
        <v>0.58299999999999996</v>
      </c>
      <c r="AD657">
        <f>[1]!REFPROP("S",$Z$74,$Z$80,$Z$76,AA657)</f>
        <v>0.72912040864723493</v>
      </c>
    </row>
    <row r="658" spans="27:30" x14ac:dyDescent="0.3">
      <c r="AA658">
        <f>[1]!REFPROP("T",$Z$74,$Z$77,$Z$76,AC658)</f>
        <v>175.00941165669002</v>
      </c>
      <c r="AB658">
        <f>[1]!REFPROP("S",$Z$74,$Z$79,$Z$76,AA658)</f>
        <v>0.40541775441218331</v>
      </c>
      <c r="AC658">
        <v>0.58399999999999996</v>
      </c>
      <c r="AD658">
        <f>[1]!REFPROP("S",$Z$74,$Z$80,$Z$76,AA658)</f>
        <v>0.72936686235864834</v>
      </c>
    </row>
    <row r="659" spans="27:30" x14ac:dyDescent="0.3">
      <c r="AA659">
        <f>[1]!REFPROP("T",$Z$74,$Z$77,$Z$76,AC659)</f>
        <v>175.09847322948417</v>
      </c>
      <c r="AB659">
        <f>[1]!REFPROP("S",$Z$74,$Z$79,$Z$76,AA659)</f>
        <v>0.40588850494732343</v>
      </c>
      <c r="AC659">
        <v>0.58499999999999996</v>
      </c>
      <c r="AD659">
        <f>[1]!REFPROP("S",$Z$74,$Z$80,$Z$76,AA659)</f>
        <v>0.72961294385707631</v>
      </c>
    </row>
    <row r="660" spans="27:30" x14ac:dyDescent="0.3">
      <c r="AA660">
        <f>[1]!REFPROP("T",$Z$74,$Z$77,$Z$76,AC660)</f>
        <v>175.18741881584913</v>
      </c>
      <c r="AB660">
        <f>[1]!REFPROP("S",$Z$74,$Z$79,$Z$76,AA660)</f>
        <v>0.40635862458402011</v>
      </c>
      <c r="AC660">
        <v>0.58599999999999997</v>
      </c>
      <c r="AD660">
        <f>[1]!REFPROP("S",$Z$74,$Z$80,$Z$76,AA660)</f>
        <v>0.72985865414878304</v>
      </c>
    </row>
    <row r="661" spans="27:30" x14ac:dyDescent="0.3">
      <c r="AA661">
        <f>[1]!REFPROP("T",$Z$74,$Z$77,$Z$76,AC661)</f>
        <v>175.27624875842071</v>
      </c>
      <c r="AB661">
        <f>[1]!REFPROP("S",$Z$74,$Z$79,$Z$76,AA661)</f>
        <v>0.40682811528099055</v>
      </c>
      <c r="AC661">
        <v>0.58699999999999997</v>
      </c>
      <c r="AD661">
        <f>[1]!REFPROP("S",$Z$74,$Z$80,$Z$76,AA661)</f>
        <v>0.73010399423525696</v>
      </c>
    </row>
    <row r="662" spans="27:30" x14ac:dyDescent="0.3">
      <c r="AA662">
        <f>[1]!REFPROP("T",$Z$74,$Z$77,$Z$76,AC662)</f>
        <v>175.36496339820638</v>
      </c>
      <c r="AB662">
        <f>[1]!REFPROP("S",$Z$74,$Z$79,$Z$76,AA662)</f>
        <v>0.40729697898756917</v>
      </c>
      <c r="AC662">
        <v>0.58799999999999997</v>
      </c>
      <c r="AD662">
        <f>[1]!REFPROP("S",$Z$74,$Z$80,$Z$76,AA662)</f>
        <v>0.73034896511319103</v>
      </c>
    </row>
    <row r="663" spans="27:30" x14ac:dyDescent="0.3">
      <c r="AA663">
        <f>[1]!REFPROP("T",$Z$74,$Z$77,$Z$76,AC663)</f>
        <v>175.45356307460497</v>
      </c>
      <c r="AB663">
        <f>[1]!REFPROP("S",$Z$74,$Z$79,$Z$76,AA663)</f>
        <v>0.40776521764386736</v>
      </c>
      <c r="AC663">
        <v>0.58899999999999997</v>
      </c>
      <c r="AD663">
        <f>[1]!REFPROP("S",$Z$74,$Z$80,$Z$76,AA663)</f>
        <v>0.73059356777458373</v>
      </c>
    </row>
    <row r="664" spans="27:30" x14ac:dyDescent="0.3">
      <c r="AA664">
        <f>[1]!REFPROP("T",$Z$74,$Z$77,$Z$76,AC664)</f>
        <v>175.54204812541354</v>
      </c>
      <c r="AB664">
        <f>[1]!REFPROP("S",$Z$74,$Z$79,$Z$76,AA664)</f>
        <v>0.40823283318072662</v>
      </c>
      <c r="AC664">
        <v>0.59</v>
      </c>
      <c r="AD664">
        <f>[1]!REFPROP("S",$Z$74,$Z$80,$Z$76,AA664)</f>
        <v>0.73083780320665759</v>
      </c>
    </row>
    <row r="665" spans="27:30" x14ac:dyDescent="0.3">
      <c r="AA665">
        <f>[1]!REFPROP("T",$Z$74,$Z$77,$Z$76,AC665)</f>
        <v>175.63041888683858</v>
      </c>
      <c r="AB665">
        <f>[1]!REFPROP("S",$Z$74,$Z$79,$Z$76,AA665)</f>
        <v>0.40869982751989881</v>
      </c>
      <c r="AC665">
        <v>0.59099999999999997</v>
      </c>
      <c r="AD665">
        <f>[1]!REFPROP("S",$Z$74,$Z$80,$Z$76,AA665)</f>
        <v>0.73108167239202093</v>
      </c>
    </row>
    <row r="666" spans="27:30" x14ac:dyDescent="0.3">
      <c r="AA666">
        <f>[1]!REFPROP("T",$Z$74,$Z$77,$Z$76,AC666)</f>
        <v>175.71867569349888</v>
      </c>
      <c r="AB666">
        <f>[1]!REFPROP("S",$Z$74,$Z$79,$Z$76,AA666)</f>
        <v>0.40916620257395608</v>
      </c>
      <c r="AC666">
        <v>0.59199999999999997</v>
      </c>
      <c r="AD666">
        <f>[1]!REFPROP("S",$Z$74,$Z$80,$Z$76,AA666)</f>
        <v>0.73132517630856908</v>
      </c>
    </row>
    <row r="667" spans="27:30" x14ac:dyDescent="0.3">
      <c r="AA667">
        <f>[1]!REFPROP("T",$Z$74,$Z$77,$Z$76,AC667)</f>
        <v>175.80681887845623</v>
      </c>
      <c r="AB667">
        <f>[1]!REFPROP("S",$Z$74,$Z$79,$Z$76,AA667)</f>
        <v>0.40963196024653764</v>
      </c>
      <c r="AC667">
        <v>0.59299999999999997</v>
      </c>
      <c r="AD667">
        <f>[1]!REFPROP("S",$Z$74,$Z$80,$Z$76,AA667)</f>
        <v>0.73156831592962734</v>
      </c>
    </row>
    <row r="668" spans="27:30" x14ac:dyDescent="0.3">
      <c r="AA668">
        <f>[1]!REFPROP("T",$Z$74,$Z$77,$Z$76,AC668)</f>
        <v>175.89484877319575</v>
      </c>
      <c r="AB668">
        <f>[1]!REFPROP("S",$Z$74,$Z$79,$Z$76,AA668)</f>
        <v>0.41009710243219966</v>
      </c>
      <c r="AC668">
        <v>0.59399999999999997</v>
      </c>
      <c r="AD668">
        <f>[1]!REFPROP("S",$Z$74,$Z$80,$Z$76,AA668)</f>
        <v>0.73181109222387275</v>
      </c>
    </row>
    <row r="669" spans="27:30" x14ac:dyDescent="0.3">
      <c r="AA669">
        <f>[1]!REFPROP("T",$Z$74,$Z$77,$Z$76,AC669)</f>
        <v>175.9827657076633</v>
      </c>
      <c r="AB669">
        <f>[1]!REFPROP("S",$Z$74,$Z$79,$Z$76,AA669)</f>
        <v>0.41056163101666454</v>
      </c>
      <c r="AC669">
        <v>0.59499999999999997</v>
      </c>
      <c r="AD669">
        <f>[1]!REFPROP("S",$Z$74,$Z$80,$Z$76,AA669)</f>
        <v>0.7320535061554545</v>
      </c>
    </row>
    <row r="670" spans="27:30" x14ac:dyDescent="0.3">
      <c r="AA670">
        <f>[1]!REFPROP("T",$Z$74,$Z$77,$Z$76,AC670)</f>
        <v>176.07057001026044</v>
      </c>
      <c r="AB670">
        <f>[1]!REFPROP("S",$Z$74,$Z$79,$Z$76,AA670)</f>
        <v>0.41102554787676798</v>
      </c>
      <c r="AC670">
        <v>0.59599999999999997</v>
      </c>
      <c r="AD670">
        <f>[1]!REFPROP("S",$Z$74,$Z$80,$Z$76,AA670)</f>
        <v>0.73229555868398744</v>
      </c>
    </row>
    <row r="671" spans="27:30" x14ac:dyDescent="0.3">
      <c r="AA671">
        <f>[1]!REFPROP("T",$Z$74,$Z$77,$Z$76,AC671)</f>
        <v>176.15826200785489</v>
      </c>
      <c r="AB671">
        <f>[1]!REFPROP("S",$Z$74,$Z$79,$Z$76,AA671)</f>
        <v>0.41148885488050729</v>
      </c>
      <c r="AC671">
        <v>0.59699999999999998</v>
      </c>
      <c r="AD671">
        <f>[1]!REFPROP("S",$Z$74,$Z$80,$Z$76,AA671)</f>
        <v>0.73253725076453069</v>
      </c>
    </row>
    <row r="672" spans="27:30" x14ac:dyDescent="0.3">
      <c r="AA672">
        <f>[1]!REFPROP("T",$Z$74,$Z$77,$Z$76,AC672)</f>
        <v>176.2458420257924</v>
      </c>
      <c r="AB672">
        <f>[1]!REFPROP("S",$Z$74,$Z$79,$Z$76,AA672)</f>
        <v>0.41195155388715737</v>
      </c>
      <c r="AC672">
        <v>0.59799999999999998</v>
      </c>
      <c r="AD672">
        <f>[1]!REFPROP("S",$Z$74,$Z$80,$Z$76,AA672)</f>
        <v>0.73277858334770207</v>
      </c>
    </row>
    <row r="673" spans="27:30" x14ac:dyDescent="0.3">
      <c r="AA673">
        <f>[1]!REFPROP("T",$Z$74,$Z$77,$Z$76,AC673)</f>
        <v>176.33331038791653</v>
      </c>
      <c r="AB673">
        <f>[1]!REFPROP("S",$Z$74,$Z$79,$Z$76,AA673)</f>
        <v>0.4124136467473416</v>
      </c>
      <c r="AC673">
        <v>0.59899999999999998</v>
      </c>
      <c r="AD673">
        <f>[1]!REFPROP("S",$Z$74,$Z$80,$Z$76,AA673)</f>
        <v>0.73301955737966873</v>
      </c>
    </row>
    <row r="674" spans="27:30" x14ac:dyDescent="0.3">
      <c r="AA674">
        <f>[1]!REFPROP("T",$Z$74,$Z$77,$Z$76,AC674)</f>
        <v>176.42066741655157</v>
      </c>
      <c r="AB674">
        <f>[1]!REFPROP("S",$Z$74,$Z$79,$Z$76,AA674)</f>
        <v>0.41287513530296704</v>
      </c>
      <c r="AC674">
        <v>0.6</v>
      </c>
      <c r="AD674">
        <f>[1]!REFPROP("S",$Z$74,$Z$80,$Z$76,AA674)</f>
        <v>0.73326017380213282</v>
      </c>
    </row>
    <row r="675" spans="27:30" x14ac:dyDescent="0.3">
      <c r="AA675">
        <f>[1]!REFPROP("T",$Z$74,$Z$77,$Z$76,AC675)</f>
        <v>176.50791343254457</v>
      </c>
      <c r="AB675">
        <f>[1]!REFPROP("S",$Z$74,$Z$79,$Z$76,AA675)</f>
        <v>0.41333602138742537</v>
      </c>
      <c r="AC675">
        <v>0.60099999999999998</v>
      </c>
      <c r="AD675">
        <f>[1]!REFPROP("S",$Z$74,$Z$80,$Z$76,AA675)</f>
        <v>0.73350043355243222</v>
      </c>
    </row>
    <row r="676" spans="27:30" x14ac:dyDescent="0.3">
      <c r="AA676">
        <f>[1]!REFPROP("T",$Z$74,$Z$77,$Z$76,AC676)</f>
        <v>176.59504875524834</v>
      </c>
      <c r="AB676">
        <f>[1]!REFPROP("S",$Z$74,$Z$79,$Z$76,AA676)</f>
        <v>0.41379630682554391</v>
      </c>
      <c r="AC676">
        <v>0.60199999999999998</v>
      </c>
      <c r="AD676">
        <f>[1]!REFPROP("S",$Z$74,$Z$80,$Z$76,AA676)</f>
        <v>0.73374033756350343</v>
      </c>
    </row>
    <row r="677" spans="27:30" x14ac:dyDescent="0.3">
      <c r="AA677">
        <f>[1]!REFPROP("T",$Z$74,$Z$77,$Z$76,AC677)</f>
        <v>176.68207370255215</v>
      </c>
      <c r="AB677">
        <f>[1]!REFPROP("S",$Z$74,$Z$79,$Z$76,AA677)</f>
        <v>0.4142559934337155</v>
      </c>
      <c r="AC677">
        <v>0.60299999999999998</v>
      </c>
      <c r="AD677">
        <f>[1]!REFPROP("S",$Z$74,$Z$80,$Z$76,AA677)</f>
        <v>0.73397988676396342</v>
      </c>
    </row>
    <row r="678" spans="27:30" x14ac:dyDescent="0.3">
      <c r="AA678">
        <f>[1]!REFPROP("T",$Z$74,$Z$77,$Z$76,AC678)</f>
        <v>176.7689885908668</v>
      </c>
      <c r="AB678">
        <f>[1]!REFPROP("S",$Z$74,$Z$79,$Z$76,AA678)</f>
        <v>0.41471508301986354</v>
      </c>
      <c r="AC678">
        <v>0.60399999999999998</v>
      </c>
      <c r="AD678">
        <f>[1]!REFPROP("S",$Z$74,$Z$80,$Z$76,AA678)</f>
        <v>0.7342190820780693</v>
      </c>
    </row>
    <row r="679" spans="27:30" x14ac:dyDescent="0.3">
      <c r="AA679">
        <f>[1]!REFPROP("T",$Z$74,$Z$77,$Z$76,AC679)</f>
        <v>176.85579373516128</v>
      </c>
      <c r="AB679">
        <f>[1]!REFPROP("S",$Z$74,$Z$79,$Z$76,AA679)</f>
        <v>0.41517357738362121</v>
      </c>
      <c r="AC679">
        <v>0.60499999999999998</v>
      </c>
      <c r="AD679">
        <f>[1]!REFPROP("S",$Z$74,$Z$80,$Z$76,AA679)</f>
        <v>0.73445792442584934</v>
      </c>
    </row>
    <row r="680" spans="27:30" x14ac:dyDescent="0.3">
      <c r="AA680">
        <f>[1]!REFPROP("T",$Z$74,$Z$77,$Z$76,AC680)</f>
        <v>176.94248944894593</v>
      </c>
      <c r="AB680">
        <f>[1]!REFPROP("S",$Z$74,$Z$79,$Z$76,AA680)</f>
        <v>0.41563147831622288</v>
      </c>
      <c r="AC680">
        <v>0.60599999999999998</v>
      </c>
      <c r="AD680">
        <f>[1]!REFPROP("S",$Z$74,$Z$80,$Z$76,AA680)</f>
        <v>0.73469641472298286</v>
      </c>
    </row>
    <row r="681" spans="27:30" x14ac:dyDescent="0.3">
      <c r="AA681">
        <f>[1]!REFPROP("T",$Z$74,$Z$77,$Z$76,AC681)</f>
        <v>177.02907604429913</v>
      </c>
      <c r="AB681">
        <f>[1]!REFPROP("S",$Z$74,$Z$79,$Z$76,AA681)</f>
        <v>0.41608878760071405</v>
      </c>
      <c r="AC681">
        <v>0.60699999999999998</v>
      </c>
      <c r="AD681">
        <f>[1]!REFPROP("S",$Z$74,$Z$80,$Z$76,AA681)</f>
        <v>0.73493455388097351</v>
      </c>
    </row>
    <row r="682" spans="27:30" x14ac:dyDescent="0.3">
      <c r="AA682">
        <f>[1]!REFPROP("T",$Z$74,$Z$77,$Z$76,AC682)</f>
        <v>177.11555383187533</v>
      </c>
      <c r="AB682">
        <f>[1]!REFPROP("S",$Z$74,$Z$79,$Z$76,AA682)</f>
        <v>0.41654550701192267</v>
      </c>
      <c r="AC682">
        <v>0.60799999999999998</v>
      </c>
      <c r="AD682">
        <f>[1]!REFPROP("S",$Z$74,$Z$80,$Z$76,AA682)</f>
        <v>0.73517234280707355</v>
      </c>
    </row>
    <row r="683" spans="27:30" x14ac:dyDescent="0.3">
      <c r="AA683">
        <f>[1]!REFPROP("T",$Z$74,$Z$77,$Z$76,AC683)</f>
        <v>177.20192312089932</v>
      </c>
      <c r="AB683">
        <f>[1]!REFPROP("S",$Z$74,$Z$79,$Z$76,AA683)</f>
        <v>0.41700163831648129</v>
      </c>
      <c r="AC683">
        <v>0.60899999999999999</v>
      </c>
      <c r="AD683">
        <f>[1]!REFPROP("S",$Z$74,$Z$80,$Z$76,AA683)</f>
        <v>0.73540978240435095</v>
      </c>
    </row>
    <row r="684" spans="27:30" x14ac:dyDescent="0.3">
      <c r="AA684">
        <f>[1]!REFPROP("T",$Z$74,$Z$77,$Z$76,AC684)</f>
        <v>177.28818421919112</v>
      </c>
      <c r="AB684">
        <f>[1]!REFPROP("S",$Z$74,$Z$79,$Z$76,AA684)</f>
        <v>0.41745718327297332</v>
      </c>
      <c r="AC684">
        <v>0.61</v>
      </c>
      <c r="AD684">
        <f>[1]!REFPROP("S",$Z$74,$Z$80,$Z$76,AA684)</f>
        <v>0.73564687357172021</v>
      </c>
    </row>
    <row r="685" spans="27:30" x14ac:dyDescent="0.3">
      <c r="AA685">
        <f>[1]!REFPROP("T",$Z$74,$Z$77,$Z$76,AC685)</f>
        <v>177.37433743316967</v>
      </c>
      <c r="AB685">
        <f>[1]!REFPROP("S",$Z$74,$Z$79,$Z$76,AA685)</f>
        <v>0.41791214363191387</v>
      </c>
      <c r="AC685">
        <v>0.61099999999999999</v>
      </c>
      <c r="AD685">
        <f>[1]!REFPROP("S",$Z$74,$Z$80,$Z$76,AA685)</f>
        <v>0.73588361720394901</v>
      </c>
    </row>
    <row r="686" spans="27:30" x14ac:dyDescent="0.3">
      <c r="AA686">
        <f>[1]!REFPROP("T",$Z$74,$Z$77,$Z$76,AC686)</f>
        <v>177.46038306785266</v>
      </c>
      <c r="AB686">
        <f>[1]!REFPROP("S",$Z$74,$Z$79,$Z$76,AA686)</f>
        <v>0.41836652113578765</v>
      </c>
      <c r="AC686">
        <v>0.61199999999999999</v>
      </c>
      <c r="AD686">
        <f>[1]!REFPROP("S",$Z$74,$Z$80,$Z$76,AA686)</f>
        <v>0.73612001419167061</v>
      </c>
    </row>
    <row r="687" spans="27:30" x14ac:dyDescent="0.3">
      <c r="AA687">
        <f>[1]!REFPROP("T",$Z$74,$Z$77,$Z$76,AC687)</f>
        <v>177.54632142688172</v>
      </c>
      <c r="AB687">
        <f>[1]!REFPROP("S",$Z$74,$Z$79,$Z$76,AA687)</f>
        <v>0.41882031751916299</v>
      </c>
      <c r="AC687">
        <v>0.61299999999999999</v>
      </c>
      <c r="AD687">
        <f>[1]!REFPROP("S",$Z$74,$Z$80,$Z$76,AA687)</f>
        <v>0.73635606542145438</v>
      </c>
    </row>
    <row r="688" spans="27:30" x14ac:dyDescent="0.3">
      <c r="AA688">
        <f>[1]!REFPROP("T",$Z$74,$Z$77,$Z$76,AC688)</f>
        <v>177.63215281251729</v>
      </c>
      <c r="AB688">
        <f>[1]!REFPROP("S",$Z$74,$Z$79,$Z$76,AA688)</f>
        <v>0.41927353450869775</v>
      </c>
      <c r="AC688">
        <v>0.61399999999999999</v>
      </c>
      <c r="AD688">
        <f>[1]!REFPROP("S",$Z$74,$Z$80,$Z$76,AA688)</f>
        <v>0.73659177177578494</v>
      </c>
    </row>
    <row r="689" spans="27:30" x14ac:dyDescent="0.3">
      <c r="AA689">
        <f>[1]!REFPROP("T",$Z$74,$Z$77,$Z$76,AC689)</f>
        <v>177.71787752565598</v>
      </c>
      <c r="AB689">
        <f>[1]!REFPROP("S",$Z$74,$Z$79,$Z$76,AA689)</f>
        <v>0.41972617382321586</v>
      </c>
      <c r="AC689">
        <v>0.61499999999999999</v>
      </c>
      <c r="AD689">
        <f>[1]!REFPROP("S",$Z$74,$Z$80,$Z$76,AA689)</f>
        <v>0.7368271341331305</v>
      </c>
    </row>
    <row r="690" spans="27:30" x14ac:dyDescent="0.3">
      <c r="AA690">
        <f>[1]!REFPROP("T",$Z$74,$Z$77,$Z$76,AC690)</f>
        <v>177.80349586582622</v>
      </c>
      <c r="AB690">
        <f>[1]!REFPROP("S",$Z$74,$Z$79,$Z$76,AA690)</f>
        <v>0.42017823717368663</v>
      </c>
      <c r="AC690">
        <v>0.61599999999999999</v>
      </c>
      <c r="AD690">
        <f>[1]!REFPROP("S",$Z$74,$Z$80,$Z$76,AA690)</f>
        <v>0.73706215336789804</v>
      </c>
    </row>
    <row r="691" spans="27:30" x14ac:dyDescent="0.3">
      <c r="AA691">
        <f>[1]!REFPROP("T",$Z$74,$Z$77,$Z$76,AC691)</f>
        <v>177.8890081312183</v>
      </c>
      <c r="AB691">
        <f>[1]!REFPROP("S",$Z$74,$Z$79,$Z$76,AA691)</f>
        <v>0.42062972626339518</v>
      </c>
      <c r="AC691">
        <v>0.61699999999999999</v>
      </c>
      <c r="AD691">
        <f>[1]!REFPROP("S",$Z$74,$Z$80,$Z$76,AA691)</f>
        <v>0.73729683035053395</v>
      </c>
    </row>
    <row r="692" spans="27:30" x14ac:dyDescent="0.3">
      <c r="AA692">
        <f>[1]!REFPROP("T",$Z$74,$Z$77,$Z$76,AC692)</f>
        <v>177.97441461866794</v>
      </c>
      <c r="AB692">
        <f>[1]!REFPROP("S",$Z$74,$Z$79,$Z$76,AA692)</f>
        <v>0.42108064278786866</v>
      </c>
      <c r="AC692">
        <v>0.61799999999999999</v>
      </c>
      <c r="AD692">
        <f>[1]!REFPROP("S",$Z$74,$Z$80,$Z$76,AA692)</f>
        <v>0.73753116594751222</v>
      </c>
    </row>
    <row r="693" spans="27:30" x14ac:dyDescent="0.3">
      <c r="AA693">
        <f>[1]!REFPROP("T",$Z$74,$Z$77,$Z$76,AC693)</f>
        <v>178.05971562368023</v>
      </c>
      <c r="AB693">
        <f>[1]!REFPROP("S",$Z$74,$Z$79,$Z$76,AA693)</f>
        <v>0.42153098843499059</v>
      </c>
      <c r="AC693">
        <v>0.61899999999999999</v>
      </c>
      <c r="AD693">
        <f>[1]!REFPROP("S",$Z$74,$Z$80,$Z$76,AA693)</f>
        <v>0.73776516102134648</v>
      </c>
    </row>
    <row r="694" spans="27:30" x14ac:dyDescent="0.3">
      <c r="AA694">
        <f>[1]!REFPROP("T",$Z$74,$Z$77,$Z$76,AC694)</f>
        <v>178.14491144043831</v>
      </c>
      <c r="AB694">
        <f>[1]!REFPROP("S",$Z$74,$Z$79,$Z$76,AA694)</f>
        <v>0.42198076488506636</v>
      </c>
      <c r="AC694">
        <v>0.62</v>
      </c>
      <c r="AD694">
        <f>[1]!REFPROP("S",$Z$74,$Z$80,$Z$76,AA694)</f>
        <v>0.73799881643063847</v>
      </c>
    </row>
    <row r="695" spans="27:30" x14ac:dyDescent="0.3">
      <c r="AA695">
        <f>[1]!REFPROP("T",$Z$74,$Z$77,$Z$76,AC695)</f>
        <v>178.23000236179837</v>
      </c>
      <c r="AB695">
        <f>[1]!REFPROP("S",$Z$74,$Z$79,$Z$76,AA695)</f>
        <v>0.42242997381077985</v>
      </c>
      <c r="AC695">
        <v>0.621</v>
      </c>
      <c r="AD695">
        <f>[1]!REFPROP("S",$Z$74,$Z$80,$Z$76,AA695)</f>
        <v>0.73823213303007751</v>
      </c>
    </row>
    <row r="696" spans="27:30" x14ac:dyDescent="0.3">
      <c r="AA696">
        <f>[1]!REFPROP("T",$Z$74,$Z$77,$Z$76,AC696)</f>
        <v>178.31498867931413</v>
      </c>
      <c r="AB696">
        <f>[1]!REFPROP("S",$Z$74,$Z$79,$Z$76,AA696)</f>
        <v>0.42287861687735334</v>
      </c>
      <c r="AC696">
        <v>0.622</v>
      </c>
      <c r="AD696">
        <f>[1]!REFPROP("S",$Z$74,$Z$80,$Z$76,AA696)</f>
        <v>0.738465111670491</v>
      </c>
    </row>
    <row r="697" spans="27:30" x14ac:dyDescent="0.3">
      <c r="AA697">
        <f>[1]!REFPROP("T",$Z$74,$Z$77,$Z$76,AC697)</f>
        <v>178.39987068323393</v>
      </c>
      <c r="AB697">
        <f>[1]!REFPROP("S",$Z$74,$Z$79,$Z$76,AA697)</f>
        <v>0.42332669574252119</v>
      </c>
      <c r="AC697">
        <v>0.623</v>
      </c>
      <c r="AD697">
        <f>[1]!REFPROP("S",$Z$74,$Z$80,$Z$76,AA697)</f>
        <v>0.73869775319884967</v>
      </c>
    </row>
    <row r="698" spans="27:30" x14ac:dyDescent="0.3">
      <c r="AA698">
        <f>[1]!REFPROP("T",$Z$74,$Z$77,$Z$76,AC698)</f>
        <v>178.48464866250868</v>
      </c>
      <c r="AB698">
        <f>[1]!REFPROP("S",$Z$74,$Z$79,$Z$76,AA698)</f>
        <v>0.42377421205658505</v>
      </c>
      <c r="AC698">
        <v>0.624</v>
      </c>
      <c r="AD698">
        <f>[1]!REFPROP("S",$Z$74,$Z$80,$Z$76,AA698)</f>
        <v>0.73893005845828308</v>
      </c>
    </row>
    <row r="699" spans="27:30" x14ac:dyDescent="0.3">
      <c r="AA699">
        <f>[1]!REFPROP("T",$Z$74,$Z$77,$Z$76,AC699)</f>
        <v>178.56932290481063</v>
      </c>
      <c r="AB699">
        <f>[1]!REFPROP("S",$Z$74,$Z$79,$Z$76,AA699)</f>
        <v>0.42422116746247818</v>
      </c>
      <c r="AC699">
        <v>0.625</v>
      </c>
      <c r="AD699">
        <f>[1]!REFPROP("S",$Z$74,$Z$80,$Z$76,AA699)</f>
        <v>0.73916202828810607</v>
      </c>
    </row>
    <row r="700" spans="27:30" x14ac:dyDescent="0.3">
      <c r="AA700">
        <f>[1]!REFPROP("T",$Z$74,$Z$77,$Z$76,AC700)</f>
        <v>178.65389369652354</v>
      </c>
      <c r="AB700">
        <f>[1]!REFPROP("S",$Z$74,$Z$79,$Z$76,AA700)</f>
        <v>0.42466756359580782</v>
      </c>
      <c r="AC700">
        <v>0.626</v>
      </c>
      <c r="AD700">
        <f>[1]!REFPROP("S",$Z$74,$Z$80,$Z$76,AA700)</f>
        <v>0.7393936635238797</v>
      </c>
    </row>
    <row r="701" spans="27:30" x14ac:dyDescent="0.3">
      <c r="AA701">
        <f>[1]!REFPROP("T",$Z$74,$Z$77,$Z$76,AC701)</f>
        <v>178.73836132276261</v>
      </c>
      <c r="AB701">
        <f>[1]!REFPROP("S",$Z$74,$Z$79,$Z$76,AA701)</f>
        <v>0.42511340208485787</v>
      </c>
      <c r="AC701">
        <v>0.627</v>
      </c>
      <c r="AD701">
        <f>[1]!REFPROP("S",$Z$74,$Z$80,$Z$76,AA701)</f>
        <v>0.73962496499734554</v>
      </c>
    </row>
    <row r="702" spans="27:30" x14ac:dyDescent="0.3">
      <c r="AA702">
        <f>[1]!REFPROP("T",$Z$74,$Z$77,$Z$76,AC702)</f>
        <v>178.82272606738979</v>
      </c>
      <c r="AB702">
        <f>[1]!REFPROP("S",$Z$74,$Z$79,$Z$76,AA702)</f>
        <v>0.42555868455074952</v>
      </c>
      <c r="AC702">
        <v>0.628</v>
      </c>
      <c r="AD702">
        <f>[1]!REFPROP("S",$Z$74,$Z$80,$Z$76,AA702)</f>
        <v>0.73985593353657864</v>
      </c>
    </row>
    <row r="703" spans="27:30" x14ac:dyDescent="0.3">
      <c r="AA703">
        <f>[1]!REFPROP("T",$Z$74,$Z$77,$Z$76,AC703)</f>
        <v>178.90698821299259</v>
      </c>
      <c r="AB703">
        <f>[1]!REFPROP("S",$Z$74,$Z$79,$Z$76,AA703)</f>
        <v>0.42600341260729901</v>
      </c>
      <c r="AC703">
        <v>0.629</v>
      </c>
      <c r="AD703">
        <f>[1]!REFPROP("S",$Z$74,$Z$80,$Z$76,AA703)</f>
        <v>0.74008656996584465</v>
      </c>
    </row>
    <row r="704" spans="27:30" x14ac:dyDescent="0.3">
      <c r="AA704">
        <f>[1]!REFPROP("T",$Z$74,$Z$77,$Z$76,AC704)</f>
        <v>178.99114804093108</v>
      </c>
      <c r="AB704">
        <f>[1]!REFPROP("S",$Z$74,$Z$79,$Z$76,AA704)</f>
        <v>0.42644758786128295</v>
      </c>
      <c r="AC704">
        <v>0.63</v>
      </c>
      <c r="AD704">
        <f>[1]!REFPROP("S",$Z$74,$Z$80,$Z$76,AA704)</f>
        <v>0.74031687510579525</v>
      </c>
    </row>
    <row r="705" spans="27:30" x14ac:dyDescent="0.3">
      <c r="AA705">
        <f>[1]!REFPROP("T",$Z$74,$Z$77,$Z$76,AC705)</f>
        <v>179.07520583130434</v>
      </c>
      <c r="AB705">
        <f>[1]!REFPROP("S",$Z$74,$Z$79,$Z$76,AA705)</f>
        <v>0.42689121191226004</v>
      </c>
      <c r="AC705">
        <v>0.63100000000000001</v>
      </c>
      <c r="AD705">
        <f>[1]!REFPROP("S",$Z$74,$Z$80,$Z$76,AA705)</f>
        <v>0.7405468497733424</v>
      </c>
    </row>
    <row r="706" spans="27:30" x14ac:dyDescent="0.3">
      <c r="AA706">
        <f>[1]!REFPROP("T",$Z$74,$Z$77,$Z$76,AC706)</f>
        <v>179.15916186299643</v>
      </c>
      <c r="AB706">
        <f>[1]!REFPROP("S",$Z$74,$Z$79,$Z$76,AA706)</f>
        <v>0.42733428635281273</v>
      </c>
      <c r="AC706">
        <v>0.63200000000000001</v>
      </c>
      <c r="AD706">
        <f>[1]!REFPROP("S",$Z$74,$Z$80,$Z$76,AA706)</f>
        <v>0.74077649478177532</v>
      </c>
    </row>
    <row r="707" spans="27:30" x14ac:dyDescent="0.3">
      <c r="AA707">
        <f>[1]!REFPROP("T",$Z$74,$Z$77,$Z$76,AC707)</f>
        <v>179.24301641364997</v>
      </c>
      <c r="AB707">
        <f>[1]!REFPROP("S",$Z$74,$Z$79,$Z$76,AA707)</f>
        <v>0.42777681276842089</v>
      </c>
      <c r="AC707">
        <v>0.63300000000000001</v>
      </c>
      <c r="AD707">
        <f>[1]!REFPROP("S",$Z$74,$Z$80,$Z$76,AA707)</f>
        <v>0.74100581094071616</v>
      </c>
    </row>
    <row r="708" spans="27:30" x14ac:dyDescent="0.3">
      <c r="AA708">
        <f>[1]!REFPROP("T",$Z$74,$Z$77,$Z$76,AC708)</f>
        <v>179.32676975969923</v>
      </c>
      <c r="AB708">
        <f>[1]!REFPROP("S",$Z$74,$Z$79,$Z$76,AA708)</f>
        <v>0.42821879273765157</v>
      </c>
      <c r="AC708">
        <v>0.63400000000000001</v>
      </c>
      <c r="AD708">
        <f>[1]!REFPROP("S",$Z$74,$Z$80,$Z$76,AA708)</f>
        <v>0.74123479905622935</v>
      </c>
    </row>
    <row r="709" spans="27:30" x14ac:dyDescent="0.3">
      <c r="AA709">
        <f>[1]!REFPROP("T",$Z$74,$Z$77,$Z$76,AC709)</f>
        <v>179.41042217636522</v>
      </c>
      <c r="AB709">
        <f>[1]!REFPROP("S",$Z$74,$Z$79,$Z$76,AA709)</f>
        <v>0.42866022783210594</v>
      </c>
      <c r="AC709">
        <v>0.63500000000000001</v>
      </c>
      <c r="AD709">
        <f>[1]!REFPROP("S",$Z$74,$Z$80,$Z$76,AA709)</f>
        <v>0.74146345993073226</v>
      </c>
    </row>
    <row r="710" spans="27:30" x14ac:dyDescent="0.3">
      <c r="AA710">
        <f>[1]!REFPROP("T",$Z$74,$Z$77,$Z$76,AC710)</f>
        <v>179.49397393765815</v>
      </c>
      <c r="AB710">
        <f>[1]!REFPROP("S",$Z$74,$Z$79,$Z$76,AA710)</f>
        <v>0.42910111961645131</v>
      </c>
      <c r="AC710">
        <v>0.63600000000000001</v>
      </c>
      <c r="AD710">
        <f>[1]!REFPROP("S",$Z$74,$Z$80,$Z$76,AA710)</f>
        <v>0.74169179436308252</v>
      </c>
    </row>
    <row r="711" spans="27:30" x14ac:dyDescent="0.3">
      <c r="AA711">
        <f>[1]!REFPROP("T",$Z$74,$Z$77,$Z$76,AC711)</f>
        <v>179.57742531640253</v>
      </c>
      <c r="AB711">
        <f>[1]!REFPROP("S",$Z$74,$Z$79,$Z$76,AA711)</f>
        <v>0.42954146964857215</v>
      </c>
      <c r="AC711">
        <v>0.63700000000000001</v>
      </c>
      <c r="AD711">
        <f>[1]!REFPROP("S",$Z$74,$Z$80,$Z$76,AA711)</f>
        <v>0.74191980314860695</v>
      </c>
    </row>
    <row r="712" spans="27:30" x14ac:dyDescent="0.3">
      <c r="AA712">
        <f>[1]!REFPROP("T",$Z$74,$Z$77,$Z$76,AC712)</f>
        <v>179.66077658422154</v>
      </c>
      <c r="AB712">
        <f>[1]!REFPROP("S",$Z$74,$Z$79,$Z$76,AA712)</f>
        <v>0.42998127947947162</v>
      </c>
      <c r="AC712">
        <v>0.63800000000000001</v>
      </c>
      <c r="AD712">
        <f>[1]!REFPROP("S",$Z$74,$Z$80,$Z$76,AA712)</f>
        <v>0.74214748707907363</v>
      </c>
    </row>
    <row r="713" spans="27:30" x14ac:dyDescent="0.3">
      <c r="AA713">
        <f>[1]!REFPROP("T",$Z$74,$Z$77,$Z$76,AC713)</f>
        <v>179.74402801156646</v>
      </c>
      <c r="AB713">
        <f>[1]!REFPROP("S",$Z$74,$Z$79,$Z$76,AA713)</f>
        <v>0.43042055065345552</v>
      </c>
      <c r="AC713">
        <v>0.63900000000000001</v>
      </c>
      <c r="AD713">
        <f>[1]!REFPROP("S",$Z$74,$Z$80,$Z$76,AA713)</f>
        <v>0.74237484694278466</v>
      </c>
    </row>
    <row r="714" spans="27:30" x14ac:dyDescent="0.3">
      <c r="AA714">
        <f>[1]!REFPROP("T",$Z$74,$Z$77,$Z$76,AC714)</f>
        <v>179.82717986770064</v>
      </c>
      <c r="AB714">
        <f>[1]!REFPROP("S",$Z$74,$Z$79,$Z$76,AA714)</f>
        <v>0.43085928470799684</v>
      </c>
      <c r="AC714">
        <v>0.64</v>
      </c>
      <c r="AD714">
        <f>[1]!REFPROP("S",$Z$74,$Z$80,$Z$76,AA714)</f>
        <v>0.74260188352447953</v>
      </c>
    </row>
    <row r="715" spans="27:30" x14ac:dyDescent="0.3">
      <c r="AA715">
        <f>[1]!REFPROP("T",$Z$74,$Z$77,$Z$76,AC715)</f>
        <v>179.9102324207268</v>
      </c>
      <c r="AB715">
        <f>[1]!REFPROP("S",$Z$74,$Z$79,$Z$76,AA715)</f>
        <v>0.43129748317395061</v>
      </c>
      <c r="AC715">
        <v>0.64100000000000001</v>
      </c>
      <c r="AD715">
        <f>[1]!REFPROP("S",$Z$74,$Z$80,$Z$76,AA715)</f>
        <v>0.74282859760548003</v>
      </c>
    </row>
    <row r="716" spans="27:30" x14ac:dyDescent="0.3">
      <c r="AA716">
        <f>[1]!REFPROP("T",$Z$74,$Z$77,$Z$76,AC716)</f>
        <v>179.99318593758846</v>
      </c>
      <c r="AB716">
        <f>[1]!REFPROP("S",$Z$74,$Z$79,$Z$76,AA716)</f>
        <v>0.43173514757553588</v>
      </c>
      <c r="AC716">
        <v>0.64200000000000002</v>
      </c>
      <c r="AD716">
        <f>[1]!REFPROP("S",$Z$74,$Z$80,$Z$76,AA716)</f>
        <v>0.74305498996366171</v>
      </c>
    </row>
    <row r="717" spans="27:30" x14ac:dyDescent="0.3">
      <c r="AA717">
        <f>[1]!REFPROP("T",$Z$74,$Z$77,$Z$76,AC717)</f>
        <v>180.07604068406494</v>
      </c>
      <c r="AB717">
        <f>[1]!REFPROP("S",$Z$74,$Z$79,$Z$76,AA717)</f>
        <v>0.43217227943029901</v>
      </c>
      <c r="AC717">
        <v>0.64300000000000002</v>
      </c>
      <c r="AD717">
        <f>[1]!REFPROP("S",$Z$74,$Z$80,$Z$76,AA717)</f>
        <v>0.74328106137343386</v>
      </c>
    </row>
    <row r="718" spans="27:30" x14ac:dyDescent="0.3">
      <c r="AA718">
        <f>[1]!REFPROP("T",$Z$74,$Z$77,$Z$76,AC718)</f>
        <v>180.158796924792</v>
      </c>
      <c r="AB718">
        <f>[1]!REFPROP("S",$Z$74,$Z$79,$Z$76,AA718)</f>
        <v>0.43260888024923594</v>
      </c>
      <c r="AC718">
        <v>0.64400000000000002</v>
      </c>
      <c r="AD718">
        <f>[1]!REFPROP("S",$Z$74,$Z$80,$Z$76,AA718)</f>
        <v>0.74350681260580098</v>
      </c>
    </row>
    <row r="719" spans="27:30" x14ac:dyDescent="0.3">
      <c r="AA719">
        <f>[1]!REFPROP("T",$Z$74,$Z$77,$Z$76,AC719)</f>
        <v>180.24145492326551</v>
      </c>
      <c r="AB719">
        <f>[1]!REFPROP("S",$Z$74,$Z$79,$Z$76,AA719)</f>
        <v>0.43304495153684008</v>
      </c>
      <c r="AC719">
        <v>0.64500000000000002</v>
      </c>
      <c r="AD719">
        <f>[1]!REFPROP("S",$Z$74,$Z$80,$Z$76,AA719)</f>
        <v>0.7437322444284028</v>
      </c>
    </row>
    <row r="720" spans="27:30" x14ac:dyDescent="0.3">
      <c r="AA720">
        <f>[1]!REFPROP("T",$Z$74,$Z$77,$Z$76,AC720)</f>
        <v>180.32401494184262</v>
      </c>
      <c r="AB720">
        <f>[1]!REFPROP("S",$Z$74,$Z$79,$Z$76,AA720)</f>
        <v>0.43348049479107453</v>
      </c>
      <c r="AC720">
        <v>0.64600000000000002</v>
      </c>
      <c r="AD720">
        <f>[1]!REFPROP("S",$Z$74,$Z$80,$Z$76,AA720)</f>
        <v>0.74395735760547643</v>
      </c>
    </row>
    <row r="721" spans="27:30" x14ac:dyDescent="0.3">
      <c r="AA721">
        <f>[1]!REFPROP("T",$Z$74,$Z$77,$Z$76,AC721)</f>
        <v>180.40647724175466</v>
      </c>
      <c r="AB721">
        <f>[1]!REFPROP("S",$Z$74,$Z$79,$Z$76,AA721)</f>
        <v>0.43391551150346747</v>
      </c>
      <c r="AC721">
        <v>0.64700000000000002</v>
      </c>
      <c r="AD721">
        <f>[1]!REFPROP("S",$Z$74,$Z$80,$Z$76,AA721)</f>
        <v>0.74418215289792422</v>
      </c>
    </row>
    <row r="722" spans="27:30" x14ac:dyDescent="0.3">
      <c r="AA722">
        <f>[1]!REFPROP("T",$Z$74,$Z$77,$Z$76,AC722)</f>
        <v>180.48884208311085</v>
      </c>
      <c r="AB722">
        <f>[1]!REFPROP("S",$Z$74,$Z$79,$Z$76,AA722)</f>
        <v>0.43435000315912442</v>
      </c>
      <c r="AC722">
        <v>0.64800000000000002</v>
      </c>
      <c r="AD722">
        <f>[1]!REFPROP("S",$Z$74,$Z$80,$Z$76,AA722)</f>
        <v>0.74440663106329341</v>
      </c>
    </row>
    <row r="723" spans="27:30" x14ac:dyDescent="0.3">
      <c r="AA723">
        <f>[1]!REFPROP("T",$Z$74,$Z$77,$Z$76,AC723)</f>
        <v>180.5711097249025</v>
      </c>
      <c r="AB723">
        <f>[1]!REFPROP("S",$Z$74,$Z$79,$Z$76,AA723)</f>
        <v>0.43478397123677232</v>
      </c>
      <c r="AC723">
        <v>0.64900000000000002</v>
      </c>
      <c r="AD723">
        <f>[1]!REFPROP("S",$Z$74,$Z$80,$Z$76,AA723)</f>
        <v>0.74463079285583766</v>
      </c>
    </row>
    <row r="724" spans="27:30" x14ac:dyDescent="0.3">
      <c r="AA724">
        <f>[1]!REFPROP("T",$Z$74,$Z$77,$Z$76,AC724)</f>
        <v>180.65328042501892</v>
      </c>
      <c r="AB724">
        <f>[1]!REFPROP("S",$Z$74,$Z$79,$Z$76,AA724)</f>
        <v>0.43521741720879931</v>
      </c>
      <c r="AC724">
        <v>0.65</v>
      </c>
      <c r="AD724">
        <f>[1]!REFPROP("S",$Z$74,$Z$80,$Z$76,AA724)</f>
        <v>0.74485463902648363</v>
      </c>
    </row>
    <row r="725" spans="27:30" x14ac:dyDescent="0.3">
      <c r="AA725">
        <f>[1]!REFPROP("T",$Z$74,$Z$77,$Z$76,AC725)</f>
        <v>180.73535444024094</v>
      </c>
      <c r="AB725">
        <f>[1]!REFPROP("S",$Z$74,$Z$79,$Z$76,AA725)</f>
        <v>0.43565034254130169</v>
      </c>
      <c r="AC725">
        <v>0.65100000000000002</v>
      </c>
      <c r="AD725">
        <f>[1]!REFPROP("S",$Z$74,$Z$80,$Z$76,AA725)</f>
        <v>0.74507817032290935</v>
      </c>
    </row>
    <row r="726" spans="27:30" x14ac:dyDescent="0.3">
      <c r="AA726">
        <f>[1]!REFPROP("T",$Z$74,$Z$77,$Z$76,AC726)</f>
        <v>180.8173320262527</v>
      </c>
      <c r="AB726">
        <f>[1]!REFPROP("S",$Z$74,$Z$79,$Z$76,AA726)</f>
        <v>0.43608274869406383</v>
      </c>
      <c r="AC726">
        <v>0.65200000000000002</v>
      </c>
      <c r="AD726">
        <f>[1]!REFPROP("S",$Z$74,$Z$80,$Z$76,AA726)</f>
        <v>0.74530138748950037</v>
      </c>
    </row>
    <row r="727" spans="27:30" x14ac:dyDescent="0.3">
      <c r="AA727">
        <f>[1]!REFPROP("T",$Z$74,$Z$77,$Z$76,AC727)</f>
        <v>180.89921343765837</v>
      </c>
      <c r="AB727">
        <f>[1]!REFPROP("S",$Z$74,$Z$79,$Z$76,AA727)</f>
        <v>0.43651463712072175</v>
      </c>
      <c r="AC727">
        <v>0.65300000000000002</v>
      </c>
      <c r="AD727">
        <f>[1]!REFPROP("S",$Z$74,$Z$80,$Z$76,AA727)</f>
        <v>0.74552429126743691</v>
      </c>
    </row>
    <row r="728" spans="27:30" x14ac:dyDescent="0.3">
      <c r="AA728">
        <f>[1]!REFPROP("T",$Z$74,$Z$77,$Z$76,AC728)</f>
        <v>180.98099892796853</v>
      </c>
      <c r="AB728">
        <f>[1]!REFPROP("S",$Z$74,$Z$79,$Z$76,AA728)</f>
        <v>0.43694600926865296</v>
      </c>
      <c r="AC728">
        <v>0.65400000000000003</v>
      </c>
      <c r="AD728">
        <f>[1]!REFPROP("S",$Z$74,$Z$80,$Z$76,AA728)</f>
        <v>0.74574688239464992</v>
      </c>
    </row>
    <row r="729" spans="27:30" x14ac:dyDescent="0.3">
      <c r="AA729">
        <f>[1]!REFPROP("T",$Z$74,$Z$77,$Z$76,AC729)</f>
        <v>181.06268874962063</v>
      </c>
      <c r="AB729">
        <f>[1]!REFPROP("S",$Z$74,$Z$79,$Z$76,AA729)</f>
        <v>0.43737686657910085</v>
      </c>
      <c r="AC729">
        <v>0.65500000000000003</v>
      </c>
      <c r="AD729">
        <f>[1]!REFPROP("S",$Z$74,$Z$80,$Z$76,AA729)</f>
        <v>0.74596916160586668</v>
      </c>
    </row>
    <row r="730" spans="27:30" x14ac:dyDescent="0.3">
      <c r="AA730">
        <f>[1]!REFPROP("T",$Z$74,$Z$77,$Z$76,AC730)</f>
        <v>181.14428315398652</v>
      </c>
      <c r="AB730">
        <f>[1]!REFPROP("S",$Z$74,$Z$79,$Z$76,AA730)</f>
        <v>0.43780721048719806</v>
      </c>
      <c r="AC730">
        <v>0.65600000000000003</v>
      </c>
      <c r="AD730">
        <f>[1]!REFPROP("S",$Z$74,$Z$80,$Z$76,AA730)</f>
        <v>0.74619112963261536</v>
      </c>
    </row>
    <row r="731" spans="27:30" x14ac:dyDescent="0.3">
      <c r="AA731">
        <f>[1]!REFPROP("T",$Z$74,$Z$77,$Z$76,AC731)</f>
        <v>181.22578239136368</v>
      </c>
      <c r="AB731">
        <f>[1]!REFPROP("S",$Z$74,$Z$79,$Z$76,AA731)</f>
        <v>0.43823704242197487</v>
      </c>
      <c r="AC731">
        <v>0.65700000000000003</v>
      </c>
      <c r="AD731">
        <f>[1]!REFPROP("S",$Z$74,$Z$80,$Z$76,AA731)</f>
        <v>0.74641278720327486</v>
      </c>
    </row>
    <row r="732" spans="27:30" x14ac:dyDescent="0.3">
      <c r="AA732">
        <f>[1]!REFPROP("T",$Z$74,$Z$77,$Z$76,AC732)</f>
        <v>181.3071867109947</v>
      </c>
      <c r="AB732">
        <f>[1]!REFPROP("S",$Z$74,$Z$79,$Z$76,AA732)</f>
        <v>0.43866636380641211</v>
      </c>
      <c r="AC732">
        <v>0.65800000000000003</v>
      </c>
      <c r="AD732">
        <f>[1]!REFPROP("S",$Z$74,$Z$80,$Z$76,AA732)</f>
        <v>0.74663413504305753</v>
      </c>
    </row>
    <row r="733" spans="27:30" x14ac:dyDescent="0.3">
      <c r="AA733">
        <f>[1]!REFPROP("T",$Z$74,$Z$77,$Z$76,AC733)</f>
        <v>181.38849636107739</v>
      </c>
      <c r="AB733">
        <f>[1]!REFPROP("S",$Z$74,$Z$79,$Z$76,AA733)</f>
        <v>0.43909517605752024</v>
      </c>
      <c r="AC733">
        <v>0.65900000000000003</v>
      </c>
      <c r="AD733">
        <f>[1]!REFPROP("S",$Z$74,$Z$80,$Z$76,AA733)</f>
        <v>0.74685517387404399</v>
      </c>
    </row>
    <row r="734" spans="27:30" x14ac:dyDescent="0.3">
      <c r="AA734">
        <f>[1]!REFPROP("T",$Z$74,$Z$77,$Z$76,AC734)</f>
        <v>181.46971158875442</v>
      </c>
      <c r="AB734">
        <f>[1]!REFPROP("S",$Z$74,$Z$79,$Z$76,AA734)</f>
        <v>0.4395234805862907</v>
      </c>
      <c r="AC734">
        <v>0.66</v>
      </c>
      <c r="AD734">
        <f>[1]!REFPROP("S",$Z$74,$Z$80,$Z$76,AA734)</f>
        <v>0.74707590441519722</v>
      </c>
    </row>
    <row r="735" spans="27:30" x14ac:dyDescent="0.3">
      <c r="AA735">
        <f>[1]!REFPROP("T",$Z$74,$Z$77,$Z$76,AC735)</f>
        <v>181.55083264013444</v>
      </c>
      <c r="AB735">
        <f>[1]!REFPROP("S",$Z$74,$Z$79,$Z$76,AA735)</f>
        <v>0.43995127879779999</v>
      </c>
      <c r="AC735">
        <v>0.66100000000000003</v>
      </c>
      <c r="AD735">
        <f>[1]!REFPROP("S",$Z$74,$Z$80,$Z$76,AA735)</f>
        <v>0.74729632738237994</v>
      </c>
    </row>
    <row r="736" spans="27:30" x14ac:dyDescent="0.3">
      <c r="AA736">
        <f>[1]!REFPROP("T",$Z$74,$Z$77,$Z$76,AC736)</f>
        <v>181.63185976028313</v>
      </c>
      <c r="AB736">
        <f>[1]!REFPROP("S",$Z$74,$Z$79,$Z$76,AA736)</f>
        <v>0.44037857209116971</v>
      </c>
      <c r="AC736">
        <v>0.66200000000000003</v>
      </c>
      <c r="AD736">
        <f>[1]!REFPROP("S",$Z$74,$Z$80,$Z$76,AA736)</f>
        <v>0.74751644348835677</v>
      </c>
    </row>
    <row r="737" spans="27:30" x14ac:dyDescent="0.3">
      <c r="AA737">
        <f>[1]!REFPROP("T",$Z$74,$Z$77,$Z$76,AC737)</f>
        <v>181.71279319324879</v>
      </c>
      <c r="AB737">
        <f>[1]!REFPROP("S",$Z$74,$Z$79,$Z$76,AA737)</f>
        <v>0.44080536185970753</v>
      </c>
      <c r="AC737">
        <v>0.66300000000000003</v>
      </c>
      <c r="AD737">
        <f>[1]!REFPROP("S",$Z$74,$Z$80,$Z$76,AA737)</f>
        <v>0.74773625344284145</v>
      </c>
    </row>
    <row r="738" spans="27:30" x14ac:dyDescent="0.3">
      <c r="AA738">
        <f>[1]!REFPROP("T",$Z$74,$Z$77,$Z$76,AC738)</f>
        <v>181.79363318204895</v>
      </c>
      <c r="AB738">
        <f>[1]!REFPROP("S",$Z$74,$Z$79,$Z$76,AA738)</f>
        <v>0.44123164949083754</v>
      </c>
      <c r="AC738">
        <v>0.66400000000000003</v>
      </c>
      <c r="AD738">
        <f>[1]!REFPROP("S",$Z$74,$Z$80,$Z$76,AA738)</f>
        <v>0.74795575795247748</v>
      </c>
    </row>
    <row r="739" spans="27:30" x14ac:dyDescent="0.3">
      <c r="AA739">
        <f>[1]!REFPROP("T",$Z$74,$Z$77,$Z$76,AC739)</f>
        <v>181.87437996868891</v>
      </c>
      <c r="AB739">
        <f>[1]!REFPROP("S",$Z$74,$Z$79,$Z$76,AA739)</f>
        <v>0.44165743636622151</v>
      </c>
      <c r="AC739">
        <v>0.66500000000000004</v>
      </c>
      <c r="AD739">
        <f>[1]!REFPROP("S",$Z$74,$Z$80,$Z$76,AA739)</f>
        <v>0.74817495772091713</v>
      </c>
    </row>
    <row r="740" spans="27:30" x14ac:dyDescent="0.3">
      <c r="AA740">
        <f>[1]!REFPROP("T",$Z$74,$Z$77,$Z$76,AC740)</f>
        <v>181.95503379416078</v>
      </c>
      <c r="AB740">
        <f>[1]!REFPROP("S",$Z$74,$Z$79,$Z$76,AA740)</f>
        <v>0.44208272386170805</v>
      </c>
      <c r="AC740">
        <v>0.66600000000000004</v>
      </c>
      <c r="AD740">
        <f>[1]!REFPROP("S",$Z$74,$Z$80,$Z$76,AA740)</f>
        <v>0.74839385344874454</v>
      </c>
    </row>
    <row r="741" spans="27:30" x14ac:dyDescent="0.3">
      <c r="AA741">
        <f>[1]!REFPROP("T",$Z$74,$Z$77,$Z$76,AC741)</f>
        <v>182.03559489845236</v>
      </c>
      <c r="AB741">
        <f>[1]!REFPROP("S",$Z$74,$Z$79,$Z$76,AA741)</f>
        <v>0.44250751334742783</v>
      </c>
      <c r="AC741">
        <v>0.66700000000000004</v>
      </c>
      <c r="AD741">
        <f>[1]!REFPROP("S",$Z$74,$Z$80,$Z$76,AA741)</f>
        <v>0.74861244583356723</v>
      </c>
    </row>
    <row r="742" spans="27:30" x14ac:dyDescent="0.3">
      <c r="AA742">
        <f>[1]!REFPROP("T",$Z$74,$Z$77,$Z$76,AC742)</f>
        <v>182.11606352055128</v>
      </c>
      <c r="AB742">
        <f>[1]!REFPROP("S",$Z$74,$Z$79,$Z$76,AA742)</f>
        <v>0.44293180618779976</v>
      </c>
      <c r="AC742">
        <v>0.66800000000000004</v>
      </c>
      <c r="AD742">
        <f>[1]!REFPROP("S",$Z$74,$Z$80,$Z$76,AA742)</f>
        <v>0.74883073557001312</v>
      </c>
    </row>
    <row r="743" spans="27:30" x14ac:dyDescent="0.3">
      <c r="AA743">
        <f>[1]!REFPROP("T",$Z$74,$Z$77,$Z$76,AC743)</f>
        <v>182.19643989845241</v>
      </c>
      <c r="AB743">
        <f>[1]!REFPROP("S",$Z$74,$Z$79,$Z$76,AA743)</f>
        <v>0.44335560374157484</v>
      </c>
      <c r="AC743">
        <v>0.66900000000000004</v>
      </c>
      <c r="AD743">
        <f>[1]!REFPROP("S",$Z$74,$Z$80,$Z$76,AA743)</f>
        <v>0.74904872334972694</v>
      </c>
    </row>
    <row r="744" spans="27:30" x14ac:dyDescent="0.3">
      <c r="AA744">
        <f>[1]!REFPROP("T",$Z$74,$Z$77,$Z$76,AC744)</f>
        <v>182.27672426916013</v>
      </c>
      <c r="AB744">
        <f>[1]!REFPROP("S",$Z$74,$Z$79,$Z$76,AA744)</f>
        <v>0.44377890736186609</v>
      </c>
      <c r="AC744">
        <v>0.67</v>
      </c>
      <c r="AD744">
        <f>[1]!REFPROP("S",$Z$74,$Z$80,$Z$76,AA744)</f>
        <v>0.74926640986142012</v>
      </c>
    </row>
    <row r="745" spans="27:30" x14ac:dyDescent="0.3">
      <c r="AA745">
        <f>[1]!REFPROP("T",$Z$74,$Z$77,$Z$76,AC745)</f>
        <v>182.35691686870291</v>
      </c>
      <c r="AB745">
        <f>[1]!REFPROP("S",$Z$74,$Z$79,$Z$76,AA745)</f>
        <v>0.44420171839618822</v>
      </c>
      <c r="AC745">
        <v>0.67100000000000004</v>
      </c>
      <c r="AD745">
        <f>[1]!REFPROP("S",$Z$74,$Z$80,$Z$76,AA745)</f>
        <v>0.74948379579085245</v>
      </c>
    </row>
    <row r="746" spans="27:30" x14ac:dyDescent="0.3">
      <c r="AA746">
        <f>[1]!REFPROP("T",$Z$74,$Z$77,$Z$76,AC746)</f>
        <v>182.4370179321204</v>
      </c>
      <c r="AB746">
        <f>[1]!REFPROP("S",$Z$74,$Z$79,$Z$76,AA746)</f>
        <v>0.44462403818643509</v>
      </c>
      <c r="AC746">
        <v>0.67200000000000004</v>
      </c>
      <c r="AD746">
        <f>[1]!REFPROP("S",$Z$74,$Z$80,$Z$76,AA746)</f>
        <v>0.74970088182085415</v>
      </c>
    </row>
    <row r="747" spans="27:30" x14ac:dyDescent="0.3">
      <c r="AA747">
        <f>[1]!REFPROP("T",$Z$74,$Z$77,$Z$76,AC747)</f>
        <v>182.51702769349282</v>
      </c>
      <c r="AB747">
        <f>[1]!REFPROP("S",$Z$74,$Z$79,$Z$76,AA747)</f>
        <v>0.44504586806904139</v>
      </c>
      <c r="AC747">
        <v>0.67300000000000004</v>
      </c>
      <c r="AD747">
        <f>[1]!REFPROP("S",$Z$74,$Z$80,$Z$76,AA747)</f>
        <v>0.74991766863140086</v>
      </c>
    </row>
    <row r="748" spans="27:30" x14ac:dyDescent="0.3">
      <c r="AA748">
        <f>[1]!REFPROP("T",$Z$74,$Z$77,$Z$76,AC748)</f>
        <v>182.59694638592845</v>
      </c>
      <c r="AB748">
        <f>[1]!REFPROP("S",$Z$74,$Z$79,$Z$76,AA748)</f>
        <v>0.44546720937486478</v>
      </c>
      <c r="AC748">
        <v>0.67400000000000004</v>
      </c>
      <c r="AD748">
        <f>[1]!REFPROP("S",$Z$74,$Z$80,$Z$76,AA748)</f>
        <v>0.75013415689953278</v>
      </c>
    </row>
    <row r="749" spans="27:30" x14ac:dyDescent="0.3">
      <c r="AA749">
        <f>[1]!REFPROP("T",$Z$74,$Z$77,$Z$76,AC749)</f>
        <v>182.67677424156989</v>
      </c>
      <c r="AB749">
        <f>[1]!REFPROP("S",$Z$74,$Z$79,$Z$76,AA749)</f>
        <v>0.44588806342926379</v>
      </c>
      <c r="AC749">
        <v>0.67500000000000004</v>
      </c>
      <c r="AD749">
        <f>[1]!REFPROP("S",$Z$74,$Z$80,$Z$76,AA749)</f>
        <v>0.75035034729939543</v>
      </c>
    </row>
    <row r="750" spans="27:30" x14ac:dyDescent="0.3">
      <c r="AA750">
        <f>[1]!REFPROP("T",$Z$74,$Z$77,$Z$76,AC750)</f>
        <v>182.75651149161416</v>
      </c>
      <c r="AB750">
        <f>[1]!REFPROP("S",$Z$74,$Z$79,$Z$76,AA750)</f>
        <v>0.44630843155223177</v>
      </c>
      <c r="AC750">
        <v>0.67600000000000005</v>
      </c>
      <c r="AD750">
        <f>[1]!REFPROP("S",$Z$74,$Z$80,$Z$76,AA750)</f>
        <v>0.75056624050235188</v>
      </c>
    </row>
    <row r="751" spans="27:30" x14ac:dyDescent="0.3">
      <c r="AA751">
        <f>[1]!REFPROP("T",$Z$74,$Z$77,$Z$76,AC751)</f>
        <v>182.83615836630372</v>
      </c>
      <c r="AB751">
        <f>[1]!REFPROP("S",$Z$74,$Z$79,$Z$76,AA751)</f>
        <v>0.44672831505829103</v>
      </c>
      <c r="AC751">
        <v>0.67700000000000005</v>
      </c>
      <c r="AD751">
        <f>[1]!REFPROP("S",$Z$74,$Z$80,$Z$76,AA751)</f>
        <v>0.75078183717688196</v>
      </c>
    </row>
    <row r="752" spans="27:30" x14ac:dyDescent="0.3">
      <c r="AA752">
        <f>[1]!REFPROP("T",$Z$74,$Z$77,$Z$76,AC752)</f>
        <v>182.91571509493576</v>
      </c>
      <c r="AB752">
        <f>[1]!REFPROP("S",$Z$74,$Z$79,$Z$76,AA752)</f>
        <v>0.44714771525656982</v>
      </c>
      <c r="AC752">
        <v>0.67800000000000005</v>
      </c>
      <c r="AD752">
        <f>[1]!REFPROP("S",$Z$74,$Z$80,$Z$76,AA752)</f>
        <v>0.75099713798861389</v>
      </c>
    </row>
    <row r="753" spans="27:30" x14ac:dyDescent="0.3">
      <c r="AA753">
        <f>[1]!REFPROP("T",$Z$74,$Z$77,$Z$76,AC753)</f>
        <v>182.99518190587037</v>
      </c>
      <c r="AB753">
        <f>[1]!REFPROP("S",$Z$74,$Z$79,$Z$76,AA753)</f>
        <v>0.44756663345087583</v>
      </c>
      <c r="AC753">
        <v>0.67900000000000005</v>
      </c>
      <c r="AD753">
        <f>[1]!REFPROP("S",$Z$74,$Z$80,$Z$76,AA753)</f>
        <v>0.75121214360040922</v>
      </c>
    </row>
    <row r="754" spans="27:30" x14ac:dyDescent="0.3">
      <c r="AA754">
        <f>[1]!REFPROP("T",$Z$74,$Z$77,$Z$76,AC754)</f>
        <v>183.07455902652885</v>
      </c>
      <c r="AB754">
        <f>[1]!REFPROP("S",$Z$74,$Z$79,$Z$76,AA754)</f>
        <v>0.44798507093965417</v>
      </c>
      <c r="AC754">
        <v>0.68</v>
      </c>
      <c r="AD754">
        <f>[1]!REFPROP("S",$Z$74,$Z$80,$Z$76,AA754)</f>
        <v>0.7514268546723053</v>
      </c>
    </row>
    <row r="755" spans="27:30" x14ac:dyDescent="0.3">
      <c r="AA755">
        <f>[1]!REFPROP("T",$Z$74,$Z$77,$Z$76,AC755)</f>
        <v>183.15384668340721</v>
      </c>
      <c r="AB755">
        <f>[1]!REFPROP("S",$Z$74,$Z$79,$Z$76,AA755)</f>
        <v>0.44840302901607876</v>
      </c>
      <c r="AC755">
        <v>0.68100000000000005</v>
      </c>
      <c r="AD755">
        <f>[1]!REFPROP("S",$Z$74,$Z$80,$Z$76,AA755)</f>
        <v>0.75164127186155827</v>
      </c>
    </row>
    <row r="756" spans="27:30" x14ac:dyDescent="0.3">
      <c r="AA756">
        <f>[1]!REFPROP("T",$Z$74,$Z$77,$Z$76,AC756)</f>
        <v>183.23304510207964</v>
      </c>
      <c r="AB756">
        <f>[1]!REFPROP("S",$Z$74,$Z$79,$Z$76,AA756)</f>
        <v>0.44882050896806991</v>
      </c>
      <c r="AC756">
        <v>0.68200000000000005</v>
      </c>
      <c r="AD756">
        <f>[1]!REFPROP("S",$Z$74,$Z$80,$Z$76,AA756)</f>
        <v>0.75185539582268657</v>
      </c>
    </row>
    <row r="757" spans="27:30" x14ac:dyDescent="0.3">
      <c r="AA757">
        <f>[1]!REFPROP("T",$Z$74,$Z$77,$Z$76,AC757)</f>
        <v>183.31215450719679</v>
      </c>
      <c r="AB757">
        <f>[1]!REFPROP("S",$Z$74,$Z$79,$Z$76,AA757)</f>
        <v>0.44923751207827234</v>
      </c>
      <c r="AC757">
        <v>0.68300000000000005</v>
      </c>
      <c r="AD757">
        <f>[1]!REFPROP("S",$Z$74,$Z$80,$Z$76,AA757)</f>
        <v>0.75206922720741387</v>
      </c>
    </row>
    <row r="758" spans="27:30" x14ac:dyDescent="0.3">
      <c r="AA758">
        <f>[1]!REFPROP("T",$Z$74,$Z$77,$Z$76,AC758)</f>
        <v>183.39117512249669</v>
      </c>
      <c r="AB758">
        <f>[1]!REFPROP("S",$Z$74,$Z$79,$Z$76,AA758)</f>
        <v>0.44965403962415906</v>
      </c>
      <c r="AC758">
        <v>0.68400000000000005</v>
      </c>
      <c r="AD758">
        <f>[1]!REFPROP("S",$Z$74,$Z$80,$Z$76,AA758)</f>
        <v>0.7522827666647518</v>
      </c>
    </row>
    <row r="759" spans="27:30" x14ac:dyDescent="0.3">
      <c r="AA759">
        <f>[1]!REFPROP("T",$Z$74,$Z$77,$Z$76,AC759)</f>
        <v>183.47010717081127</v>
      </c>
      <c r="AB759">
        <f>[1]!REFPROP("S",$Z$74,$Z$79,$Z$76,AA759)</f>
        <v>0.45007009287801902</v>
      </c>
      <c r="AC759">
        <v>0.68500000000000005</v>
      </c>
      <c r="AD759">
        <f>[1]!REFPROP("S",$Z$74,$Z$80,$Z$76,AA759)</f>
        <v>0.75249601484099105</v>
      </c>
    </row>
    <row r="760" spans="27:30" x14ac:dyDescent="0.3">
      <c r="AA760">
        <f>[1]!REFPROP("T",$Z$74,$Z$77,$Z$76,AC760)</f>
        <v>183.54895087406743</v>
      </c>
      <c r="AB760">
        <f>[1]!REFPROP("S",$Z$74,$Z$79,$Z$76,AA760)</f>
        <v>0.45048567310699839</v>
      </c>
      <c r="AC760">
        <v>0.68600000000000005</v>
      </c>
      <c r="AD760">
        <f>[1]!REFPROP("S",$Z$74,$Z$80,$Z$76,AA760)</f>
        <v>0.75270897237970624</v>
      </c>
    </row>
    <row r="761" spans="27:30" x14ac:dyDescent="0.3">
      <c r="AA761">
        <f>[1]!REFPROP("T",$Z$74,$Z$77,$Z$76,AC761)</f>
        <v>183.62770645329141</v>
      </c>
      <c r="AB761">
        <f>[1]!REFPROP("S",$Z$74,$Z$79,$Z$76,AA761)</f>
        <v>0.45090078157309316</v>
      </c>
      <c r="AC761">
        <v>0.68700000000000006</v>
      </c>
      <c r="AD761">
        <f>[1]!REFPROP("S",$Z$74,$Z$80,$Z$76,AA761)</f>
        <v>0.75292163992177175</v>
      </c>
    </row>
    <row r="762" spans="27:30" x14ac:dyDescent="0.3">
      <c r="AA762">
        <f>[1]!REFPROP("T",$Z$74,$Z$77,$Z$76,AC762)</f>
        <v>183.70637412862357</v>
      </c>
      <c r="AB762">
        <f>[1]!REFPROP("S",$Z$74,$Z$79,$Z$76,AA762)</f>
        <v>0.4513154195332626</v>
      </c>
      <c r="AC762">
        <v>0.68799999999999994</v>
      </c>
      <c r="AD762">
        <f>[1]!REFPROP("S",$Z$74,$Z$80,$Z$76,AA762)</f>
        <v>0.75313401810539027</v>
      </c>
    </row>
    <row r="763" spans="27:30" x14ac:dyDescent="0.3">
      <c r="AA763">
        <f>[1]!REFPROP("T",$Z$74,$Z$77,$Z$76,AC763)</f>
        <v>183.7849541193014</v>
      </c>
      <c r="AB763">
        <f>[1]!REFPROP("S",$Z$74,$Z$79,$Z$76,AA763)</f>
        <v>0.45172958823934706</v>
      </c>
      <c r="AC763">
        <v>0.68899999999999995</v>
      </c>
      <c r="AD763">
        <f>[1]!REFPROP("S",$Z$74,$Z$80,$Z$76,AA763)</f>
        <v>0.75334610756608633</v>
      </c>
    </row>
    <row r="764" spans="27:30" x14ac:dyDescent="0.3">
      <c r="AA764">
        <f>[1]!REFPROP("T",$Z$74,$Z$77,$Z$76,AC764)</f>
        <v>183.86344664369409</v>
      </c>
      <c r="AB764">
        <f>[1]!REFPROP("S",$Z$74,$Z$79,$Z$76,AA764)</f>
        <v>0.45214328893822164</v>
      </c>
      <c r="AC764">
        <v>0.69</v>
      </c>
      <c r="AD764">
        <f>[1]!REFPROP("S",$Z$74,$Z$80,$Z$76,AA764)</f>
        <v>0.75355790893676666</v>
      </c>
    </row>
    <row r="765" spans="27:30" x14ac:dyDescent="0.3">
      <c r="AA765">
        <f>[1]!REFPROP("T",$Z$74,$Z$77,$Z$76,AC765)</f>
        <v>183.94185191928062</v>
      </c>
      <c r="AB765">
        <f>[1]!REFPROP("S",$Z$74,$Z$79,$Z$76,AA765)</f>
        <v>0.45255652287169984</v>
      </c>
      <c r="AC765">
        <v>0.69099999999999995</v>
      </c>
      <c r="AD765">
        <f>[1]!REFPROP("S",$Z$74,$Z$80,$Z$76,AA765)</f>
        <v>0.75376942284765913</v>
      </c>
    </row>
    <row r="766" spans="27:30" x14ac:dyDescent="0.3">
      <c r="AA766">
        <f>[1]!REFPROP("T",$Z$74,$Z$77,$Z$76,AC766)</f>
        <v>184.02017016267001</v>
      </c>
      <c r="AB766">
        <f>[1]!REFPROP("S",$Z$74,$Z$79,$Z$76,AA766)</f>
        <v>0.45296929127662844</v>
      </c>
      <c r="AC766">
        <v>0.69199999999999995</v>
      </c>
      <c r="AD766">
        <f>[1]!REFPROP("S",$Z$74,$Z$80,$Z$76,AA766)</f>
        <v>0.75398064992637226</v>
      </c>
    </row>
    <row r="767" spans="27:30" x14ac:dyDescent="0.3">
      <c r="AA767">
        <f>[1]!REFPROP("T",$Z$74,$Z$77,$Z$76,AC767)</f>
        <v>184.09840158960174</v>
      </c>
      <c r="AB767">
        <f>[1]!REFPROP("S",$Z$74,$Z$79,$Z$76,AA767)</f>
        <v>0.45338159538493589</v>
      </c>
      <c r="AC767">
        <v>0.69299999999999995</v>
      </c>
      <c r="AD767">
        <f>[1]!REFPROP("S",$Z$74,$Z$80,$Z$76,AA767)</f>
        <v>0.75419159079794129</v>
      </c>
    </row>
    <row r="768" spans="27:30" x14ac:dyDescent="0.3">
      <c r="AA768">
        <f>[1]!REFPROP("T",$Z$74,$Z$77,$Z$76,AC768)</f>
        <v>184.1765464149496</v>
      </c>
      <c r="AB768">
        <f>[1]!REFPROP("S",$Z$74,$Z$79,$Z$76,AA768)</f>
        <v>0.45379343642358999</v>
      </c>
      <c r="AC768">
        <v>0.69399999999999995</v>
      </c>
      <c r="AD768">
        <f>[1]!REFPROP("S",$Z$74,$Z$80,$Z$76,AA768)</f>
        <v>0.75440224608475404</v>
      </c>
    </row>
    <row r="769" spans="27:30" x14ac:dyDescent="0.3">
      <c r="AA769">
        <f>[1]!REFPROP("T",$Z$74,$Z$77,$Z$76,AC769)</f>
        <v>184.25460485273476</v>
      </c>
      <c r="AB769">
        <f>[1]!REFPROP("S",$Z$74,$Z$79,$Z$76,AA769)</f>
        <v>0.45420481561472748</v>
      </c>
      <c r="AC769">
        <v>0.69499999999999995</v>
      </c>
      <c r="AD769">
        <f>[1]!REFPROP("S",$Z$74,$Z$80,$Z$76,AA769)</f>
        <v>0.7546126164066751</v>
      </c>
    </row>
    <row r="770" spans="27:30" x14ac:dyDescent="0.3">
      <c r="AA770">
        <f>[1]!REFPROP("T",$Z$74,$Z$77,$Z$76,AC770)</f>
        <v>184.33257711610685</v>
      </c>
      <c r="AB770">
        <f>[1]!REFPROP("S",$Z$74,$Z$79,$Z$76,AA770)</f>
        <v>0.45461573417552908</v>
      </c>
      <c r="AC770">
        <v>0.69599999999999995</v>
      </c>
      <c r="AD770">
        <f>[1]!REFPROP("S",$Z$74,$Z$80,$Z$76,AA770)</f>
        <v>0.75482270238092652</v>
      </c>
    </row>
    <row r="771" spans="27:30" x14ac:dyDescent="0.3">
      <c r="AA771">
        <f>[1]!REFPROP("T",$Z$74,$Z$77,$Z$76,AC771)</f>
        <v>184.41046341737916</v>
      </c>
      <c r="AB771">
        <f>[1]!REFPROP("S",$Z$74,$Z$79,$Z$76,AA771)</f>
        <v>0.45502619331839422</v>
      </c>
      <c r="AC771">
        <v>0.69699999999999995</v>
      </c>
      <c r="AD771">
        <f>[1]!REFPROP("S",$Z$74,$Z$80,$Z$76,AA771)</f>
        <v>0.75503250462221938</v>
      </c>
    </row>
    <row r="772" spans="27:30" x14ac:dyDescent="0.3">
      <c r="AA772">
        <f>[1]!REFPROP("T",$Z$74,$Z$77,$Z$76,AC772)</f>
        <v>184.48826396801456</v>
      </c>
      <c r="AB772">
        <f>[1]!REFPROP("S",$Z$74,$Z$79,$Z$76,AA772)</f>
        <v>0.45543619425091952</v>
      </c>
      <c r="AC772">
        <v>0.69799999999999995</v>
      </c>
      <c r="AD772">
        <f>[1]!REFPROP("S",$Z$74,$Z$80,$Z$76,AA772)</f>
        <v>0.75524202374273108</v>
      </c>
    </row>
    <row r="773" spans="27:30" x14ac:dyDescent="0.3">
      <c r="AA773">
        <f>[1]!REFPROP("T",$Z$74,$Z$77,$Z$76,AC773)</f>
        <v>184.56597897863276</v>
      </c>
      <c r="AB773">
        <f>[1]!REFPROP("S",$Z$74,$Z$79,$Z$76,AA773)</f>
        <v>0.45584573817587803</v>
      </c>
      <c r="AC773">
        <v>0.69899999999999995</v>
      </c>
      <c r="AD773">
        <f>[1]!REFPROP("S",$Z$74,$Z$80,$Z$76,AA773)</f>
        <v>0.75545126035207721</v>
      </c>
    </row>
    <row r="774" spans="27:30" x14ac:dyDescent="0.3">
      <c r="AA774">
        <f>[1]!REFPROP("T",$Z$74,$Z$77,$Z$76,AC774)</f>
        <v>184.6436086590171</v>
      </c>
      <c r="AB774">
        <f>[1]!REFPROP("S",$Z$74,$Z$79,$Z$76,AA774)</f>
        <v>0.45625482629128955</v>
      </c>
      <c r="AC774">
        <v>0.7</v>
      </c>
      <c r="AD774">
        <f>[1]!REFPROP("S",$Z$74,$Z$80,$Z$76,AA774)</f>
        <v>0.75566021505735614</v>
      </c>
    </row>
    <row r="775" spans="27:30" x14ac:dyDescent="0.3">
      <c r="AA775">
        <f>[1]!REFPROP("T",$Z$74,$Z$77,$Z$76,AC775)</f>
        <v>184.72115321811947</v>
      </c>
      <c r="AB775">
        <f>[1]!REFPROP("S",$Z$74,$Z$79,$Z$76,AA775)</f>
        <v>0.4566634597904668</v>
      </c>
      <c r="AC775">
        <v>0.70099999999999996</v>
      </c>
      <c r="AD775">
        <f>[1]!REFPROP("S",$Z$74,$Z$80,$Z$76,AA775)</f>
        <v>0.75586888846319467</v>
      </c>
    </row>
    <row r="776" spans="27:30" x14ac:dyDescent="0.3">
      <c r="AA776">
        <f>[1]!REFPROP("T",$Z$74,$Z$77,$Z$76,AC776)</f>
        <v>184.79861286406589</v>
      </c>
      <c r="AB776">
        <f>[1]!REFPROP("S",$Z$74,$Z$79,$Z$76,AA776)</f>
        <v>0.45707163986200533</v>
      </c>
      <c r="AC776">
        <v>0.70199999999999996</v>
      </c>
      <c r="AD776">
        <f>[1]!REFPROP("S",$Z$74,$Z$80,$Z$76,AA776)</f>
        <v>0.75607728117171613</v>
      </c>
    </row>
    <row r="777" spans="27:30" x14ac:dyDescent="0.3">
      <c r="AA777">
        <f>[1]!REFPROP("T",$Z$74,$Z$77,$Z$76,AC777)</f>
        <v>184.87598780415266</v>
      </c>
      <c r="AB777">
        <f>[1]!REFPROP("S",$Z$74,$Z$79,$Z$76,AA777)</f>
        <v>0.45747936768978492</v>
      </c>
      <c r="AC777">
        <v>0.70299999999999996</v>
      </c>
      <c r="AD777">
        <f>[1]!REFPROP("S",$Z$74,$Z$80,$Z$76,AA777)</f>
        <v>0.75628539378252446</v>
      </c>
    </row>
    <row r="778" spans="27:30" x14ac:dyDescent="0.3">
      <c r="AA778">
        <f>[1]!REFPROP("T",$Z$74,$Z$77,$Z$76,AC778)</f>
        <v>184.95327824486526</v>
      </c>
      <c r="AB778">
        <f>[1]!REFPROP("S",$Z$74,$Z$79,$Z$76,AA778)</f>
        <v>0.45788664445309707</v>
      </c>
      <c r="AC778">
        <v>0.70399999999999996</v>
      </c>
      <c r="AD778">
        <f>[1]!REFPROP("S",$Z$74,$Z$80,$Z$76,AA778)</f>
        <v>0.75649322689283738</v>
      </c>
    </row>
    <row r="779" spans="27:30" x14ac:dyDescent="0.3">
      <c r="AA779">
        <f>[1]!REFPROP("T",$Z$74,$Z$77,$Z$76,AC779)</f>
        <v>185.03048439186415</v>
      </c>
      <c r="AB779">
        <f>[1]!REFPROP("S",$Z$74,$Z$79,$Z$76,AA779)</f>
        <v>0.45829347132652182</v>
      </c>
      <c r="AC779">
        <v>0.70499999999999996</v>
      </c>
      <c r="AD779">
        <f>[1]!REFPROP("S",$Z$74,$Z$80,$Z$76,AA779)</f>
        <v>0.75670078109732752</v>
      </c>
    </row>
    <row r="780" spans="27:30" x14ac:dyDescent="0.3">
      <c r="AA780">
        <f>[1]!REFPROP("T",$Z$74,$Z$77,$Z$76,AC780)</f>
        <v>185.10760645001216</v>
      </c>
      <c r="AB780">
        <f>[1]!REFPROP("S",$Z$74,$Z$79,$Z$76,AA780)</f>
        <v>0.45869984948011239</v>
      </c>
      <c r="AC780">
        <v>0.70599999999999996</v>
      </c>
      <c r="AD780">
        <f>[1]!REFPROP("S",$Z$74,$Z$80,$Z$76,AA780)</f>
        <v>0.75690805698831043</v>
      </c>
    </row>
    <row r="781" spans="27:30" x14ac:dyDescent="0.3">
      <c r="AA781">
        <f>[1]!REFPROP("T",$Z$74,$Z$77,$Z$76,AC781)</f>
        <v>185.18464462335754</v>
      </c>
      <c r="AB781">
        <f>[1]!REFPROP("S",$Z$74,$Z$79,$Z$76,AA781)</f>
        <v>0.45910578007930036</v>
      </c>
      <c r="AC781">
        <v>0.70699999999999996</v>
      </c>
      <c r="AD781">
        <f>[1]!REFPROP("S",$Z$74,$Z$80,$Z$76,AA781)</f>
        <v>0.75711505515561628</v>
      </c>
    </row>
    <row r="782" spans="27:30" x14ac:dyDescent="0.3">
      <c r="AA782">
        <f>[1]!REFPROP("T",$Z$74,$Z$77,$Z$76,AC782)</f>
        <v>185.26159911514816</v>
      </c>
      <c r="AB782">
        <f>[1]!REFPROP("S",$Z$74,$Z$79,$Z$76,AA782)</f>
        <v>0.45951126428496797</v>
      </c>
      <c r="AC782">
        <v>0.70799999999999996</v>
      </c>
      <c r="AD782">
        <f>[1]!REFPROP("S",$Z$74,$Z$80,$Z$76,AA782)</f>
        <v>0.7573217761866895</v>
      </c>
    </row>
    <row r="783" spans="27:30" x14ac:dyDescent="0.3">
      <c r="AA783">
        <f>[1]!REFPROP("T",$Z$74,$Z$77,$Z$76,AC783)</f>
        <v>185.33847012783093</v>
      </c>
      <c r="AB783">
        <f>[1]!REFPROP("S",$Z$74,$Z$79,$Z$76,AA783)</f>
        <v>0.45991630325343852</v>
      </c>
      <c r="AC783">
        <v>0.70899999999999996</v>
      </c>
      <c r="AD783">
        <f>[1]!REFPROP("S",$Z$74,$Z$80,$Z$76,AA783)</f>
        <v>0.75752822066654713</v>
      </c>
    </row>
    <row r="784" spans="27:30" x14ac:dyDescent="0.3">
      <c r="AA784">
        <f>[1]!REFPROP("T",$Z$74,$Z$77,$Z$76,AC784)</f>
        <v>185.41525786306778</v>
      </c>
      <c r="AB784">
        <f>[1]!REFPROP("S",$Z$74,$Z$79,$Z$76,AA784)</f>
        <v>0.46032089813659421</v>
      </c>
      <c r="AC784">
        <v>0.71</v>
      </c>
      <c r="AD784">
        <f>[1]!REFPROP("S",$Z$74,$Z$80,$Z$76,AA784)</f>
        <v>0.75773438917783487</v>
      </c>
    </row>
    <row r="785" spans="27:30" x14ac:dyDescent="0.3">
      <c r="AA785">
        <f>[1]!REFPROP("T",$Z$74,$Z$77,$Z$76,AC785)</f>
        <v>185.49196252173004</v>
      </c>
      <c r="AB785">
        <f>[1]!REFPROP("S",$Z$74,$Z$79,$Z$76,AA785)</f>
        <v>0.46072505008181053</v>
      </c>
      <c r="AC785">
        <v>0.71099999999999997</v>
      </c>
      <c r="AD785">
        <f>[1]!REFPROP("S",$Z$74,$Z$80,$Z$76,AA785)</f>
        <v>0.75794028230082666</v>
      </c>
    </row>
    <row r="786" spans="27:30" x14ac:dyDescent="0.3">
      <c r="AA786">
        <f>[1]!REFPROP("T",$Z$74,$Z$77,$Z$76,AC786)</f>
        <v>185.56858430390037</v>
      </c>
      <c r="AB786">
        <f>[1]!REFPROP("S",$Z$74,$Z$79,$Z$76,AA786)</f>
        <v>0.46112876023198585</v>
      </c>
      <c r="AC786">
        <v>0.71199999999999997</v>
      </c>
      <c r="AD786">
        <f>[1]!REFPROP("S",$Z$74,$Z$80,$Z$76,AA786)</f>
        <v>0.75814590061339759</v>
      </c>
    </row>
    <row r="787" spans="27:30" x14ac:dyDescent="0.3">
      <c r="AA787">
        <f>[1]!REFPROP("T",$Z$74,$Z$77,$Z$76,AC787)</f>
        <v>185.64512340888064</v>
      </c>
      <c r="AB787">
        <f>[1]!REFPROP("S",$Z$74,$Z$79,$Z$76,AA787)</f>
        <v>0.46153202972561019</v>
      </c>
      <c r="AC787">
        <v>0.71299999999999997</v>
      </c>
      <c r="AD787">
        <f>[1]!REFPROP("S",$Z$74,$Z$80,$Z$76,AA787)</f>
        <v>0.75835124469111148</v>
      </c>
    </row>
    <row r="788" spans="27:30" x14ac:dyDescent="0.3">
      <c r="AA788">
        <f>[1]!REFPROP("T",$Z$74,$Z$77,$Z$76,AC788)</f>
        <v>185.7215800352007</v>
      </c>
      <c r="AB788">
        <f>[1]!REFPROP("S",$Z$74,$Z$79,$Z$76,AA788)</f>
        <v>0.46193485969674836</v>
      </c>
      <c r="AC788">
        <v>0.71399999999999997</v>
      </c>
      <c r="AD788">
        <f>[1]!REFPROP("S",$Z$74,$Z$80,$Z$76,AA788)</f>
        <v>0.75855631510712829</v>
      </c>
    </row>
    <row r="789" spans="27:30" x14ac:dyDescent="0.3">
      <c r="AA789">
        <f>[1]!REFPROP("T",$Z$74,$Z$77,$Z$76,AC789)</f>
        <v>185.79795438061535</v>
      </c>
      <c r="AB789">
        <f>[1]!REFPROP("S",$Z$74,$Z$79,$Z$76,AA789)</f>
        <v>0.46233725127509939</v>
      </c>
      <c r="AC789">
        <v>0.71499999999999997</v>
      </c>
      <c r="AD789">
        <f>[1]!REFPROP("S",$Z$74,$Z$80,$Z$76,AA789)</f>
        <v>0.75876111243233968</v>
      </c>
    </row>
    <row r="790" spans="27:30" x14ac:dyDescent="0.3">
      <c r="AA790">
        <f>[1]!REFPROP("T",$Z$74,$Z$77,$Z$76,AC790)</f>
        <v>185.87424664211284</v>
      </c>
      <c r="AB790">
        <f>[1]!REFPROP("S",$Z$74,$Z$79,$Z$76,AA790)</f>
        <v>0.46273920558600623</v>
      </c>
      <c r="AC790">
        <v>0.71599999999999997</v>
      </c>
      <c r="AD790">
        <f>[1]!REFPROP("S",$Z$74,$Z$80,$Z$76,AA790)</f>
        <v>0.75896563723528454</v>
      </c>
    </row>
    <row r="791" spans="27:30" x14ac:dyDescent="0.3">
      <c r="AA791">
        <f>[1]!REFPROP("T",$Z$74,$Z$77,$Z$76,AC791)</f>
        <v>185.95045701590993</v>
      </c>
      <c r="AB791">
        <f>[1]!REFPROP("S",$Z$74,$Z$79,$Z$76,AA791)</f>
        <v>0.46314072375041798</v>
      </c>
      <c r="AC791">
        <v>0.71699999999999997</v>
      </c>
      <c r="AD791">
        <f>[1]!REFPROP("S",$Z$74,$Z$80,$Z$76,AA791)</f>
        <v>0.75916989008217639</v>
      </c>
    </row>
    <row r="792" spans="27:30" x14ac:dyDescent="0.3">
      <c r="AA792">
        <f>[1]!REFPROP("T",$Z$74,$Z$77,$Z$76,AC792)</f>
        <v>186.02658569747382</v>
      </c>
      <c r="AB792">
        <f>[1]!REFPROP("S",$Z$74,$Z$79,$Z$76,AA792)</f>
        <v>0.46354180688505786</v>
      </c>
      <c r="AC792">
        <v>0.71799999999999997</v>
      </c>
      <c r="AD792">
        <f>[1]!REFPROP("S",$Z$74,$Z$80,$Z$76,AA792)</f>
        <v>0.75937387153699132</v>
      </c>
    </row>
    <row r="793" spans="27:30" x14ac:dyDescent="0.3">
      <c r="AA793">
        <f>[1]!REFPROP("T",$Z$74,$Z$77,$Z$76,AC793)</f>
        <v>186.10263288151361</v>
      </c>
      <c r="AB793">
        <f>[1]!REFPROP("S",$Z$74,$Z$79,$Z$76,AA793)</f>
        <v>0.46394245610231238</v>
      </c>
      <c r="AC793">
        <v>0.71899999999999997</v>
      </c>
      <c r="AD793">
        <f>[1]!REFPROP("S",$Z$74,$Z$80,$Z$76,AA793)</f>
        <v>0.75957758216135618</v>
      </c>
    </row>
    <row r="794" spans="27:30" x14ac:dyDescent="0.3">
      <c r="AA794">
        <f>[1]!REFPROP("T",$Z$74,$Z$77,$Z$76,AC794)</f>
        <v>186.17859876197872</v>
      </c>
      <c r="AB794">
        <f>[1]!REFPROP("S",$Z$74,$Z$79,$Z$76,AA794)</f>
        <v>0.46434267251029637</v>
      </c>
      <c r="AC794">
        <v>0.72</v>
      </c>
      <c r="AD794">
        <f>[1]!REFPROP("S",$Z$74,$Z$80,$Z$76,AA794)</f>
        <v>0.7597810225146695</v>
      </c>
    </row>
    <row r="795" spans="27:30" x14ac:dyDescent="0.3">
      <c r="AA795">
        <f>[1]!REFPROP("T",$Z$74,$Z$77,$Z$76,AC795)</f>
        <v>186.25448353207918</v>
      </c>
      <c r="AB795">
        <f>[1]!REFPROP("S",$Z$74,$Z$79,$Z$76,AA795)</f>
        <v>0.46474245721290169</v>
      </c>
      <c r="AC795">
        <v>0.72099999999999997</v>
      </c>
      <c r="AD795">
        <f>[1]!REFPROP("S",$Z$74,$Z$80,$Z$76,AA795)</f>
        <v>0.75998419315403831</v>
      </c>
    </row>
    <row r="796" spans="27:30" x14ac:dyDescent="0.3">
      <c r="AA796">
        <f>[1]!REFPROP("T",$Z$74,$Z$77,$Z$76,AC796)</f>
        <v>186.33028738427305</v>
      </c>
      <c r="AB796">
        <f>[1]!REFPROP("S",$Z$74,$Z$79,$Z$76,AA796)</f>
        <v>0.46514181130976456</v>
      </c>
      <c r="AC796">
        <v>0.72199999999999998</v>
      </c>
      <c r="AD796">
        <f>[1]!REFPROP("S",$Z$74,$Z$80,$Z$76,AA796)</f>
        <v>0.76018709463433065</v>
      </c>
    </row>
    <row r="797" spans="27:30" x14ac:dyDescent="0.3">
      <c r="AA797">
        <f>[1]!REFPROP("T",$Z$74,$Z$77,$Z$76,AC797)</f>
        <v>186.40601051028716</v>
      </c>
      <c r="AB797">
        <f>[1]!REFPROP("S",$Z$74,$Z$79,$Z$76,AA797)</f>
        <v>0.46554073589638795</v>
      </c>
      <c r="AC797">
        <v>0.72299999999999998</v>
      </c>
      <c r="AD797">
        <f>[1]!REFPROP("S",$Z$74,$Z$80,$Z$76,AA797)</f>
        <v>0.76038972750818623</v>
      </c>
    </row>
    <row r="798" spans="27:30" x14ac:dyDescent="0.3">
      <c r="AA798">
        <f>[1]!REFPROP("T",$Z$74,$Z$77,$Z$76,AC798)</f>
        <v>186.4816531010959</v>
      </c>
      <c r="AB798">
        <f>[1]!REFPROP("S",$Z$74,$Z$79,$Z$76,AA798)</f>
        <v>0.46593923206398891</v>
      </c>
      <c r="AC798">
        <v>0.72399999999999998</v>
      </c>
      <c r="AD798">
        <f>[1]!REFPROP("S",$Z$74,$Z$80,$Z$76,AA798)</f>
        <v>0.76059209232596825</v>
      </c>
    </row>
    <row r="799" spans="27:30" x14ac:dyDescent="0.3">
      <c r="AA799">
        <f>[1]!REFPROP("T",$Z$74,$Z$77,$Z$76,AC799)</f>
        <v>186.55721534696283</v>
      </c>
      <c r="AB799">
        <f>[1]!REFPROP("S",$Z$74,$Z$79,$Z$76,AA799)</f>
        <v>0.46633730089977177</v>
      </c>
      <c r="AC799">
        <v>0.72499999999999998</v>
      </c>
      <c r="AD799">
        <f>[1]!REFPROP("S",$Z$74,$Z$80,$Z$76,AA799)</f>
        <v>0.76079418963590761</v>
      </c>
    </row>
    <row r="800" spans="27:30" x14ac:dyDescent="0.3">
      <c r="AA800">
        <f>[1]!REFPROP("T",$Z$74,$Z$77,$Z$76,AC800)</f>
        <v>186.63269743740693</v>
      </c>
      <c r="AB800">
        <f>[1]!REFPROP("S",$Z$74,$Z$79,$Z$76,AA800)</f>
        <v>0.46673494348670913</v>
      </c>
      <c r="AC800">
        <v>0.72599999999999998</v>
      </c>
      <c r="AD800">
        <f>[1]!REFPROP("S",$Z$74,$Z$80,$Z$76,AA800)</f>
        <v>0.76099601998394739</v>
      </c>
    </row>
    <row r="801" spans="27:30" x14ac:dyDescent="0.3">
      <c r="AA801">
        <f>[1]!REFPROP("T",$Z$74,$Z$77,$Z$76,AC801)</f>
        <v>186.70809956122326</v>
      </c>
      <c r="AB801">
        <f>[1]!REFPROP("S",$Z$74,$Z$79,$Z$76,AA801)</f>
        <v>0.46713216090368515</v>
      </c>
      <c r="AC801">
        <v>0.72699999999999998</v>
      </c>
      <c r="AD801">
        <f>[1]!REFPROP("S",$Z$74,$Z$80,$Z$76,AA801)</f>
        <v>0.76119758391387693</v>
      </c>
    </row>
    <row r="802" spans="27:30" x14ac:dyDescent="0.3">
      <c r="AA802">
        <f>[1]!REFPROP("T",$Z$74,$Z$77,$Z$76,AC802)</f>
        <v>186.78342190649545</v>
      </c>
      <c r="AB802">
        <f>[1]!REFPROP("S",$Z$74,$Z$79,$Z$76,AA802)</f>
        <v>0.46752895422552754</v>
      </c>
      <c r="AC802">
        <v>0.72799999999999998</v>
      </c>
      <c r="AD802">
        <f>[1]!REFPROP("S",$Z$74,$Z$80,$Z$76,AA802)</f>
        <v>0.76139888196729244</v>
      </c>
    </row>
    <row r="803" spans="27:30" x14ac:dyDescent="0.3">
      <c r="AA803">
        <f>[1]!REFPROP("T",$Z$74,$Z$77,$Z$76,AC803)</f>
        <v>186.85866466057547</v>
      </c>
      <c r="AB803">
        <f>[1]!REFPROP("S",$Z$74,$Z$79,$Z$76,AA803)</f>
        <v>0.46792532452293362</v>
      </c>
      <c r="AC803">
        <v>0.72899999999999998</v>
      </c>
      <c r="AD803">
        <f>[1]!REFPROP("S",$Z$74,$Z$80,$Z$76,AA803)</f>
        <v>0.7615999146835909</v>
      </c>
    </row>
    <row r="804" spans="27:30" x14ac:dyDescent="0.3">
      <c r="AA804">
        <f>[1]!REFPROP("T",$Z$74,$Z$77,$Z$76,AC804)</f>
        <v>186.93382801011342</v>
      </c>
      <c r="AB804">
        <f>[1]!REFPROP("S",$Z$74,$Z$79,$Z$76,AA804)</f>
        <v>0.46832127286262887</v>
      </c>
      <c r="AC804">
        <v>0.73</v>
      </c>
      <c r="AD804">
        <f>[1]!REFPROP("S",$Z$74,$Z$80,$Z$76,AA804)</f>
        <v>0.76180068260004119</v>
      </c>
    </row>
    <row r="805" spans="27:30" x14ac:dyDescent="0.3">
      <c r="AA805">
        <f>[1]!REFPROP("T",$Z$74,$Z$77,$Z$76,AC805)</f>
        <v>187.00891214104212</v>
      </c>
      <c r="AB805">
        <f>[1]!REFPROP("S",$Z$74,$Z$79,$Z$76,AA805)</f>
        <v>0.46871680030728513</v>
      </c>
      <c r="AC805">
        <v>0.73099999999999998</v>
      </c>
      <c r="AD805">
        <f>[1]!REFPROP("S",$Z$74,$Z$80,$Z$76,AA805)</f>
        <v>0.76200118625176072</v>
      </c>
    </row>
    <row r="806" spans="27:30" x14ac:dyDescent="0.3">
      <c r="AA806">
        <f>[1]!REFPROP("T",$Z$74,$Z$77,$Z$76,AC806)</f>
        <v>187.08391723858955</v>
      </c>
      <c r="AB806">
        <f>[1]!REFPROP("S",$Z$74,$Z$79,$Z$76,AA806)</f>
        <v>0.46911190791555546</v>
      </c>
      <c r="AC806">
        <v>0.73199999999999998</v>
      </c>
      <c r="AD806">
        <f>[1]!REFPROP("S",$Z$74,$Z$80,$Z$76,AA806)</f>
        <v>0.76220142617167841</v>
      </c>
    </row>
    <row r="807" spans="27:30" x14ac:dyDescent="0.3">
      <c r="AA807">
        <f>[1]!REFPROP("T",$Z$74,$Z$77,$Z$76,AC807)</f>
        <v>187.15884348728486</v>
      </c>
      <c r="AB807">
        <f>[1]!REFPROP("S",$Z$74,$Z$79,$Z$76,AA807)</f>
        <v>0.46950659674214706</v>
      </c>
      <c r="AC807">
        <v>0.73299999999999998</v>
      </c>
      <c r="AD807">
        <f>[1]!REFPROP("S",$Z$74,$Z$80,$Z$76,AA807)</f>
        <v>0.76240140289065073</v>
      </c>
    </row>
    <row r="808" spans="27:30" x14ac:dyDescent="0.3">
      <c r="AA808">
        <f>[1]!REFPROP("T",$Z$74,$Z$77,$Z$76,AC808)</f>
        <v>187.23369107095522</v>
      </c>
      <c r="AB808">
        <f>[1]!REFPROP("S",$Z$74,$Z$79,$Z$76,AA808)</f>
        <v>0.46990086783779811</v>
      </c>
      <c r="AC808">
        <v>0.73399999999999999</v>
      </c>
      <c r="AD808">
        <f>[1]!REFPROP("S",$Z$74,$Z$80,$Z$76,AA808)</f>
        <v>0.76260111693737076</v>
      </c>
    </row>
    <row r="809" spans="27:30" x14ac:dyDescent="0.3">
      <c r="AA809">
        <f>[1]!REFPROP("T",$Z$74,$Z$77,$Z$76,AC809)</f>
        <v>187.30846017272535</v>
      </c>
      <c r="AB809">
        <f>[1]!REFPROP("S",$Z$74,$Z$79,$Z$76,AA809)</f>
        <v>0.47029472224926278</v>
      </c>
      <c r="AC809">
        <v>0.73499999999999999</v>
      </c>
      <c r="AD809">
        <f>[1]!REFPROP("S",$Z$74,$Z$80,$Z$76,AA809)</f>
        <v>0.76280056883841496</v>
      </c>
    </row>
    <row r="810" spans="27:30" x14ac:dyDescent="0.3">
      <c r="AA810">
        <f>[1]!REFPROP("T",$Z$74,$Z$77,$Z$76,AC810)</f>
        <v>187.38315097504278</v>
      </c>
      <c r="AB810">
        <f>[1]!REFPROP("S",$Z$74,$Z$79,$Z$76,AA810)</f>
        <v>0.47068816101947658</v>
      </c>
      <c r="AC810">
        <v>0.73599999999999999</v>
      </c>
      <c r="AD810">
        <f>[1]!REFPROP("S",$Z$74,$Z$80,$Z$76,AA810)</f>
        <v>0.76299975911831608</v>
      </c>
    </row>
    <row r="811" spans="27:30" x14ac:dyDescent="0.3">
      <c r="AA811">
        <f>[1]!REFPROP("T",$Z$74,$Z$77,$Z$76,AC811)</f>
        <v>187.45776365964986</v>
      </c>
      <c r="AB811">
        <f>[1]!REFPROP("S",$Z$74,$Z$79,$Z$76,AA811)</f>
        <v>0.47108118518737052</v>
      </c>
      <c r="AC811">
        <v>0.73699999999999999</v>
      </c>
      <c r="AD811">
        <f>[1]!REFPROP("S",$Z$74,$Z$80,$Z$76,AA811)</f>
        <v>0.76319868829944482</v>
      </c>
    </row>
    <row r="812" spans="27:30" x14ac:dyDescent="0.3">
      <c r="AA812">
        <f>[1]!REFPROP("T",$Z$74,$Z$77,$Z$76,AC812)</f>
        <v>187.53229840761605</v>
      </c>
      <c r="AB812">
        <f>[1]!REFPROP("S",$Z$74,$Z$79,$Z$76,AA812)</f>
        <v>0.47147379578806209</v>
      </c>
      <c r="AC812">
        <v>0.73799999999999999</v>
      </c>
      <c r="AD812">
        <f>[1]!REFPROP("S",$Z$74,$Z$80,$Z$76,AA812)</f>
        <v>0.76339735690213262</v>
      </c>
    </row>
    <row r="813" spans="27:30" x14ac:dyDescent="0.3">
      <c r="AA813">
        <f>[1]!REFPROP("T",$Z$74,$Z$77,$Z$76,AC813)</f>
        <v>187.6067553993272</v>
      </c>
      <c r="AB813">
        <f>[1]!REFPROP("S",$Z$74,$Z$79,$Z$76,AA813)</f>
        <v>0.47186599385281836</v>
      </c>
      <c r="AC813">
        <v>0.73899999999999999</v>
      </c>
      <c r="AD813">
        <f>[1]!REFPROP("S",$Z$74,$Z$80,$Z$76,AA813)</f>
        <v>0.76359576544463426</v>
      </c>
    </row>
    <row r="814" spans="27:30" x14ac:dyDescent="0.3">
      <c r="AA814">
        <f>[1]!REFPROP("T",$Z$74,$Z$77,$Z$76,AC814)</f>
        <v>187.68113481448415</v>
      </c>
      <c r="AB814">
        <f>[1]!REFPROP("S",$Z$74,$Z$79,$Z$76,AA814)</f>
        <v>0.47225778040902666</v>
      </c>
      <c r="AC814">
        <v>0.74</v>
      </c>
      <c r="AD814">
        <f>[1]!REFPROP("S",$Z$74,$Z$80,$Z$76,AA814)</f>
        <v>0.76379391444313183</v>
      </c>
    </row>
    <row r="815" spans="27:30" x14ac:dyDescent="0.3">
      <c r="AA815">
        <f>[1]!REFPROP("T",$Z$74,$Z$77,$Z$76,AC815)</f>
        <v>187.75543683212334</v>
      </c>
      <c r="AB815">
        <f>[1]!REFPROP("S",$Z$74,$Z$79,$Z$76,AA815)</f>
        <v>0.47264915648030131</v>
      </c>
      <c r="AC815">
        <v>0.74099999999999999</v>
      </c>
      <c r="AD815">
        <f>[1]!REFPROP("S",$Z$74,$Z$80,$Z$76,AA815)</f>
        <v>0.76399180441176529</v>
      </c>
    </row>
    <row r="816" spans="27:30" x14ac:dyDescent="0.3">
      <c r="AA816">
        <f>[1]!REFPROP("T",$Z$74,$Z$77,$Z$76,AC816)</f>
        <v>187.82966163060263</v>
      </c>
      <c r="AB816">
        <f>[1]!REFPROP("S",$Z$74,$Z$79,$Z$76,AA816)</f>
        <v>0.47304012308643684</v>
      </c>
      <c r="AC816">
        <v>0.74199999999999999</v>
      </c>
      <c r="AD816">
        <f>[1]!REFPROP("S",$Z$74,$Z$80,$Z$76,AA816)</f>
        <v>0.76418943586263566</v>
      </c>
    </row>
    <row r="817" spans="27:30" x14ac:dyDescent="0.3">
      <c r="AA817">
        <f>[1]!REFPROP("T",$Z$74,$Z$77,$Z$76,AC817)</f>
        <v>187.90380938761166</v>
      </c>
      <c r="AB817">
        <f>[1]!REFPROP("S",$Z$74,$Z$79,$Z$76,AA817)</f>
        <v>0.47343068124344118</v>
      </c>
      <c r="AC817">
        <v>0.74299999999999999</v>
      </c>
      <c r="AD817">
        <f>[1]!REFPROP("S",$Z$74,$Z$80,$Z$76,AA817)</f>
        <v>0.76438680930579728</v>
      </c>
    </row>
    <row r="818" spans="27:30" x14ac:dyDescent="0.3">
      <c r="AA818">
        <f>[1]!REFPROP("T",$Z$74,$Z$77,$Z$76,AC818)</f>
        <v>187.97788028018505</v>
      </c>
      <c r="AB818">
        <f>[1]!REFPROP("S",$Z$74,$Z$79,$Z$76,AA818)</f>
        <v>0.47382083196362312</v>
      </c>
      <c r="AC818">
        <v>0.74399999999999999</v>
      </c>
      <c r="AD818">
        <f>[1]!REFPROP("S",$Z$74,$Z$80,$Z$76,AA818)</f>
        <v>0.76458392524932062</v>
      </c>
    </row>
    <row r="819" spans="27:30" x14ac:dyDescent="0.3">
      <c r="AA819">
        <f>[1]!REFPROP("T",$Z$74,$Z$77,$Z$76,AC819)</f>
        <v>188.0518744846886</v>
      </c>
      <c r="AB819">
        <f>[1]!REFPROP("S",$Z$74,$Z$79,$Z$76,AA819)</f>
        <v>0.4742105762554924</v>
      </c>
      <c r="AC819">
        <v>0.745</v>
      </c>
      <c r="AD819">
        <f>[1]!REFPROP("S",$Z$74,$Z$80,$Z$76,AA819)</f>
        <v>0.76478078419921525</v>
      </c>
    </row>
    <row r="820" spans="27:30" x14ac:dyDescent="0.3">
      <c r="AA820">
        <f>[1]!REFPROP("T",$Z$74,$Z$77,$Z$76,AC820)</f>
        <v>188.1257921768277</v>
      </c>
      <c r="AB820">
        <f>[1]!REFPROP("S",$Z$74,$Z$79,$Z$76,AA820)</f>
        <v>0.4745999151238699</v>
      </c>
      <c r="AC820">
        <v>0.746</v>
      </c>
      <c r="AD820">
        <f>[1]!REFPROP("S",$Z$74,$Z$80,$Z$76,AA820)</f>
        <v>0.76497738665951953</v>
      </c>
    </row>
    <row r="821" spans="27:30" x14ac:dyDescent="0.3">
      <c r="AA821">
        <f>[1]!REFPROP("T",$Z$74,$Z$77,$Z$76,AC821)</f>
        <v>188.1996335316623</v>
      </c>
      <c r="AB821">
        <f>[1]!REFPROP("S",$Z$74,$Z$79,$Z$76,AA821)</f>
        <v>0.47498884956986803</v>
      </c>
      <c r="AC821">
        <v>0.747</v>
      </c>
      <c r="AD821">
        <f>[1]!REFPROP("S",$Z$74,$Z$80,$Z$76,AA821)</f>
        <v>0.7651737331322741</v>
      </c>
    </row>
    <row r="822" spans="27:30" x14ac:dyDescent="0.3">
      <c r="AA822">
        <f>[1]!REFPROP("T",$Z$74,$Z$77,$Z$76,AC822)</f>
        <v>188.27339872359153</v>
      </c>
      <c r="AB822">
        <f>[1]!REFPROP("S",$Z$74,$Z$79,$Z$76,AA822)</f>
        <v>0.47537738059092244</v>
      </c>
      <c r="AC822">
        <v>0.748</v>
      </c>
      <c r="AD822">
        <f>[1]!REFPROP("S",$Z$74,$Z$80,$Z$76,AA822)</f>
        <v>0.76536982411751675</v>
      </c>
    </row>
    <row r="823" spans="27:30" x14ac:dyDescent="0.3">
      <c r="AA823">
        <f>[1]!REFPROP("T",$Z$74,$Z$77,$Z$76,AC823)</f>
        <v>188.34708792638196</v>
      </c>
      <c r="AB823">
        <f>[1]!REFPROP("S",$Z$74,$Z$79,$Z$76,AA823)</f>
        <v>0.47576550918085203</v>
      </c>
      <c r="AC823">
        <v>0.749</v>
      </c>
      <c r="AD823">
        <f>[1]!REFPROP("S",$Z$74,$Z$80,$Z$76,AA823)</f>
        <v>0.76556566011335414</v>
      </c>
    </row>
    <row r="824" spans="27:30" x14ac:dyDescent="0.3">
      <c r="AA824">
        <f>[1]!REFPROP("T",$Z$74,$Z$77,$Z$76,AC824)</f>
        <v>188.42070131313977</v>
      </c>
      <c r="AB824">
        <f>[1]!REFPROP("S",$Z$74,$Z$79,$Z$76,AA824)</f>
        <v>0.47615323632976697</v>
      </c>
      <c r="AC824">
        <v>0.75</v>
      </c>
      <c r="AD824">
        <f>[1]!REFPROP("S",$Z$74,$Z$80,$Z$76,AA824)</f>
        <v>0.76576124161588677</v>
      </c>
    </row>
    <row r="825" spans="27:30" x14ac:dyDescent="0.3">
      <c r="AA825">
        <f>[1]!REFPROP("T",$Z$74,$Z$77,$Z$76,AC825)</f>
        <v>188.49423905633773</v>
      </c>
      <c r="AB825">
        <f>[1]!REFPROP("S",$Z$74,$Z$79,$Z$76,AA825)</f>
        <v>0.47654056302420245</v>
      </c>
      <c r="AC825">
        <v>0.751</v>
      </c>
      <c r="AD825">
        <f>[1]!REFPROP("S",$Z$74,$Z$80,$Z$76,AA825)</f>
        <v>0.76595656911927601</v>
      </c>
    </row>
    <row r="826" spans="27:30" x14ac:dyDescent="0.3">
      <c r="AA826">
        <f>[1]!REFPROP("T",$Z$74,$Z$77,$Z$76,AC826)</f>
        <v>188.56770132780929</v>
      </c>
      <c r="AB826">
        <f>[1]!REFPROP("S",$Z$74,$Z$79,$Z$76,AA826)</f>
        <v>0.47692749024707792</v>
      </c>
      <c r="AC826">
        <v>0.752</v>
      </c>
      <c r="AD826">
        <f>[1]!REFPROP("S",$Z$74,$Z$80,$Z$76,AA826)</f>
        <v>0.76615164311575135</v>
      </c>
    </row>
    <row r="827" spans="27:30" x14ac:dyDescent="0.3">
      <c r="AA827">
        <f>[1]!REFPROP("T",$Z$74,$Z$77,$Z$76,AC827)</f>
        <v>188.64108829875255</v>
      </c>
      <c r="AB827">
        <f>[1]!REFPROP("S",$Z$74,$Z$79,$Z$76,AA827)</f>
        <v>0.47731401897771164</v>
      </c>
      <c r="AC827">
        <v>0.753</v>
      </c>
      <c r="AD827">
        <f>[1]!REFPROP("S",$Z$74,$Z$80,$Z$76,AA827)</f>
        <v>0.76634646409556384</v>
      </c>
    </row>
    <row r="828" spans="27:30" x14ac:dyDescent="0.3">
      <c r="AA828">
        <f>[1]!REFPROP("T",$Z$74,$Z$77,$Z$76,AC828)</f>
        <v>188.71440013973609</v>
      </c>
      <c r="AB828">
        <f>[1]!REFPROP("S",$Z$74,$Z$79,$Z$76,AA828)</f>
        <v>0.47770015019189427</v>
      </c>
      <c r="AC828">
        <v>0.754</v>
      </c>
      <c r="AD828">
        <f>[1]!REFPROP("S",$Z$74,$Z$80,$Z$76,AA828)</f>
        <v>0.76654103254708472</v>
      </c>
    </row>
    <row r="829" spans="27:30" x14ac:dyDescent="0.3">
      <c r="AA829">
        <f>[1]!REFPROP("T",$Z$74,$Z$77,$Z$76,AC829)</f>
        <v>188.7876370206962</v>
      </c>
      <c r="AB829">
        <f>[1]!REFPROP("S",$Z$74,$Z$79,$Z$76,AA829)</f>
        <v>0.47808588486182474</v>
      </c>
      <c r="AC829">
        <v>0.755</v>
      </c>
      <c r="AD829">
        <f>[1]!REFPROP("S",$Z$74,$Z$80,$Z$76,AA829)</f>
        <v>0.76673534895674167</v>
      </c>
    </row>
    <row r="830" spans="27:30" x14ac:dyDescent="0.3">
      <c r="AA830">
        <f>[1]!REFPROP("T",$Z$74,$Z$77,$Z$76,AC830)</f>
        <v>188.86079911095089</v>
      </c>
      <c r="AB830">
        <f>[1]!REFPROP("S",$Z$74,$Z$79,$Z$76,AA830)</f>
        <v>0.47847122395621267</v>
      </c>
      <c r="AC830">
        <v>0.75600000000000001</v>
      </c>
      <c r="AD830">
        <f>[1]!REFPROP("S",$Z$74,$Z$80,$Z$76,AA830)</f>
        <v>0.76692941380904656</v>
      </c>
    </row>
    <row r="831" spans="27:30" x14ac:dyDescent="0.3">
      <c r="AA831">
        <f>[1]!REFPROP("T",$Z$74,$Z$77,$Z$76,AC831)</f>
        <v>188.93388657919303</v>
      </c>
      <c r="AB831">
        <f>[1]!REFPROP("S",$Z$74,$Z$79,$Z$76,AA831)</f>
        <v>0.47885616844027107</v>
      </c>
      <c r="AC831">
        <v>0.75700000000000001</v>
      </c>
      <c r="AD831">
        <f>[1]!REFPROP("S",$Z$74,$Z$80,$Z$76,AA831)</f>
        <v>0.76712322758665008</v>
      </c>
    </row>
    <row r="832" spans="27:30" x14ac:dyDescent="0.3">
      <c r="AA832">
        <f>[1]!REFPROP("T",$Z$74,$Z$77,$Z$76,AC832)</f>
        <v>189.00689959348495</v>
      </c>
      <c r="AB832">
        <f>[1]!REFPROP("S",$Z$74,$Z$79,$Z$76,AA832)</f>
        <v>0.47924071927561102</v>
      </c>
      <c r="AC832">
        <v>0.75800000000000001</v>
      </c>
      <c r="AD832">
        <f>[1]!REFPROP("S",$Z$74,$Z$80,$Z$76,AA832)</f>
        <v>0.76731679077022952</v>
      </c>
    </row>
    <row r="833" spans="27:30" x14ac:dyDescent="0.3">
      <c r="AA833">
        <f>[1]!REFPROP("T",$Z$74,$Z$77,$Z$76,AC833)</f>
        <v>189.07983832129406</v>
      </c>
      <c r="AB833">
        <f>[1]!REFPROP("S",$Z$74,$Z$79,$Z$76,AA833)</f>
        <v>0.47962487742052018</v>
      </c>
      <c r="AC833">
        <v>0.75900000000000001</v>
      </c>
      <c r="AD833">
        <f>[1]!REFPROP("S",$Z$74,$Z$80,$Z$76,AA833)</f>
        <v>0.76751010383867246</v>
      </c>
    </row>
    <row r="834" spans="27:30" x14ac:dyDescent="0.3">
      <c r="AA834">
        <f>[1]!REFPROP("T",$Z$74,$Z$77,$Z$76,AC834)</f>
        <v>189.15270292946104</v>
      </c>
      <c r="AB834">
        <f>[1]!REFPROP("S",$Z$74,$Z$79,$Z$76,AA834)</f>
        <v>0.48000864382973724</v>
      </c>
      <c r="AC834">
        <v>0.76</v>
      </c>
      <c r="AD834">
        <f>[1]!REFPROP("S",$Z$74,$Z$80,$Z$76,AA834)</f>
        <v>0.7677031672689405</v>
      </c>
    </row>
    <row r="835" spans="27:30" x14ac:dyDescent="0.3">
      <c r="AA835">
        <f>[1]!REFPROP("T",$Z$74,$Z$77,$Z$76,AC835)</f>
        <v>189.22549358421628</v>
      </c>
      <c r="AB835">
        <f>[1]!REFPROP("S",$Z$74,$Z$79,$Z$76,AA835)</f>
        <v>0.4803920194545695</v>
      </c>
      <c r="AC835">
        <v>0.76100000000000001</v>
      </c>
      <c r="AD835">
        <f>[1]!REFPROP("S",$Z$74,$Z$80,$Z$76,AA835)</f>
        <v>0.76789598153613747</v>
      </c>
    </row>
    <row r="836" spans="27:30" x14ac:dyDescent="0.3">
      <c r="AA836">
        <f>[1]!REFPROP("T",$Z$74,$Z$77,$Z$76,AC836)</f>
        <v>189.29821045119246</v>
      </c>
      <c r="AB836">
        <f>[1]!REFPROP("S",$Z$74,$Z$79,$Z$76,AA836)</f>
        <v>0.48077500524293149</v>
      </c>
      <c r="AC836">
        <v>0.76200000000000001</v>
      </c>
      <c r="AD836">
        <f>[1]!REFPROP("S",$Z$74,$Z$80,$Z$76,AA836)</f>
        <v>0.76808854711351349</v>
      </c>
    </row>
    <row r="837" spans="27:30" x14ac:dyDescent="0.3">
      <c r="AA837">
        <f>[1]!REFPROP("T",$Z$74,$Z$77,$Z$76,AC837)</f>
        <v>189.37085369541222</v>
      </c>
      <c r="AB837">
        <f>[1]!REFPROP("S",$Z$74,$Z$79,$Z$76,AA837)</f>
        <v>0.48115760213932263</v>
      </c>
      <c r="AC837">
        <v>0.76300000000000001</v>
      </c>
      <c r="AD837">
        <f>[1]!REFPROP("S",$Z$74,$Z$80,$Z$76,AA837)</f>
        <v>0.7682808644724759</v>
      </c>
    </row>
    <row r="838" spans="27:30" x14ac:dyDescent="0.3">
      <c r="AA838">
        <f>[1]!REFPROP("T",$Z$74,$Z$77,$Z$76,AC838)</f>
        <v>189.44342348129362</v>
      </c>
      <c r="AB838">
        <f>[1]!REFPROP("S",$Z$74,$Z$79,$Z$76,AA838)</f>
        <v>0.48153981108481825</v>
      </c>
      <c r="AC838">
        <v>0.76400000000000001</v>
      </c>
      <c r="AD838">
        <f>[1]!REFPROP("S",$Z$74,$Z$80,$Z$76,AA838)</f>
        <v>0.76847293408255868</v>
      </c>
    </row>
    <row r="839" spans="27:30" x14ac:dyDescent="0.3">
      <c r="AA839">
        <f>[1]!REFPROP("T",$Z$74,$Z$77,$Z$76,AC839)</f>
        <v>189.51591997266138</v>
      </c>
      <c r="AB839">
        <f>[1]!REFPROP("S",$Z$74,$Z$79,$Z$76,AA839)</f>
        <v>0.48192163301718033</v>
      </c>
      <c r="AC839">
        <v>0.76500000000000001</v>
      </c>
      <c r="AD839">
        <f>[1]!REFPROP("S",$Z$74,$Z$80,$Z$76,AA839)</f>
        <v>0.76866475641152243</v>
      </c>
    </row>
    <row r="840" spans="27:30" x14ac:dyDescent="0.3">
      <c r="AA840">
        <f>[1]!REFPROP("T",$Z$74,$Z$77,$Z$76,AC840)</f>
        <v>189.5883433327545</v>
      </c>
      <c r="AB840">
        <f>[1]!REFPROP("S",$Z$74,$Z$79,$Z$76,AA840)</f>
        <v>0.4823030688708082</v>
      </c>
      <c r="AC840">
        <v>0.76600000000000001</v>
      </c>
      <c r="AD840">
        <f>[1]!REFPROP("S",$Z$74,$Z$80,$Z$76,AA840)</f>
        <v>0.76885633192526315</v>
      </c>
    </row>
    <row r="841" spans="27:30" x14ac:dyDescent="0.3">
      <c r="AA841">
        <f>[1]!REFPROP("T",$Z$74,$Z$77,$Z$76,AC841)</f>
        <v>189.66069372420156</v>
      </c>
      <c r="AB841">
        <f>[1]!REFPROP("S",$Z$74,$Z$79,$Z$76,AA841)</f>
        <v>0.48268411957673557</v>
      </c>
      <c r="AC841">
        <v>0.76700000000000002</v>
      </c>
      <c r="AD841">
        <f>[1]!REFPROP("S",$Z$74,$Z$80,$Z$76,AA841)</f>
        <v>0.7690476610878727</v>
      </c>
    </row>
    <row r="842" spans="27:30" x14ac:dyDescent="0.3">
      <c r="AA842">
        <f>[1]!REFPROP("T",$Z$74,$Z$77,$Z$76,AC842)</f>
        <v>189.73297130905792</v>
      </c>
      <c r="AB842">
        <f>[1]!REFPROP("S",$Z$74,$Z$79,$Z$76,AA842)</f>
        <v>0.48306478606270226</v>
      </c>
      <c r="AC842">
        <v>0.76800000000000002</v>
      </c>
      <c r="AD842">
        <f>[1]!REFPROP("S",$Z$74,$Z$80,$Z$76,AA842)</f>
        <v>0.76923874436163997</v>
      </c>
    </row>
    <row r="843" spans="27:30" x14ac:dyDescent="0.3">
      <c r="AA843">
        <f>[1]!REFPROP("T",$Z$74,$Z$77,$Z$76,AC843)</f>
        <v>189.80517624877859</v>
      </c>
      <c r="AB843">
        <f>[1]!REFPROP("S",$Z$74,$Z$79,$Z$76,AA843)</f>
        <v>0.48344506925312791</v>
      </c>
      <c r="AC843">
        <v>0.76900000000000002</v>
      </c>
      <c r="AD843">
        <f>[1]!REFPROP("S",$Z$74,$Z$80,$Z$76,AA843)</f>
        <v>0.7694295822070415</v>
      </c>
    </row>
    <row r="844" spans="27:30" x14ac:dyDescent="0.3">
      <c r="AA844">
        <f>[1]!REFPROP("T",$Z$74,$Z$77,$Z$76,AC844)</f>
        <v>189.87730870425059</v>
      </c>
      <c r="AB844">
        <f>[1]!REFPROP("S",$Z$74,$Z$79,$Z$76,AA844)</f>
        <v>0.48382497006916547</v>
      </c>
      <c r="AC844">
        <v>0.77</v>
      </c>
      <c r="AD844">
        <f>[1]!REFPROP("S",$Z$74,$Z$80,$Z$76,AA844)</f>
        <v>0.76962017508277558</v>
      </c>
    </row>
    <row r="845" spans="27:30" x14ac:dyDescent="0.3">
      <c r="AA845">
        <f>[1]!REFPROP("T",$Z$74,$Z$77,$Z$76,AC845)</f>
        <v>189.94936883577043</v>
      </c>
      <c r="AB845">
        <f>[1]!REFPROP("S",$Z$74,$Z$79,$Z$76,AA845)</f>
        <v>0.48420448942870448</v>
      </c>
      <c r="AC845">
        <v>0.77100000000000002</v>
      </c>
      <c r="AD845">
        <f>[1]!REFPROP("S",$Z$74,$Z$80,$Z$76,AA845)</f>
        <v>0.76981052344577638</v>
      </c>
    </row>
    <row r="846" spans="27:30" x14ac:dyDescent="0.3">
      <c r="AA846">
        <f>[1]!REFPROP("T",$Z$74,$Z$77,$Z$76,AC846)</f>
        <v>190.0213568030585</v>
      </c>
      <c r="AB846">
        <f>[1]!REFPROP("S",$Z$74,$Z$79,$Z$76,AA846)</f>
        <v>0.48458362824637041</v>
      </c>
      <c r="AC846">
        <v>0.77200000000000002</v>
      </c>
      <c r="AD846">
        <f>[1]!REFPROP("S",$Z$74,$Z$80,$Z$76,AA846)</f>
        <v>0.77000062775117795</v>
      </c>
    </row>
    <row r="847" spans="27:30" x14ac:dyDescent="0.3">
      <c r="AA847">
        <f>[1]!REFPROP("T",$Z$74,$Z$77,$Z$76,AC847)</f>
        <v>190.09327276526261</v>
      </c>
      <c r="AB847">
        <f>[1]!REFPROP("S",$Z$74,$Z$79,$Z$76,AA847)</f>
        <v>0.4849623874335362</v>
      </c>
      <c r="AC847">
        <v>0.77300000000000002</v>
      </c>
      <c r="AD847">
        <f>[1]!REFPROP("S",$Z$74,$Z$80,$Z$76,AA847)</f>
        <v>0.77019048845234528</v>
      </c>
    </row>
    <row r="848" spans="27:30" x14ac:dyDescent="0.3">
      <c r="AA848">
        <f>[1]!REFPROP("T",$Z$74,$Z$77,$Z$76,AC848)</f>
        <v>190.16511688095761</v>
      </c>
      <c r="AB848">
        <f>[1]!REFPROP("S",$Z$74,$Z$79,$Z$76,AA848)</f>
        <v>0.48534076789839364</v>
      </c>
      <c r="AC848">
        <v>0.77400000000000002</v>
      </c>
      <c r="AD848">
        <f>[1]!REFPROP("S",$Z$74,$Z$80,$Z$76,AA848)</f>
        <v>0.77038010600090878</v>
      </c>
    </row>
    <row r="849" spans="27:30" x14ac:dyDescent="0.3">
      <c r="AA849">
        <f>[1]!REFPROP("T",$Z$74,$Z$77,$Z$76,AC849)</f>
        <v>190.23688930814939</v>
      </c>
      <c r="AB849">
        <f>[1]!REFPROP("S",$Z$74,$Z$79,$Z$76,AA849)</f>
        <v>0.48571877054591805</v>
      </c>
      <c r="AC849">
        <v>0.77500000000000002</v>
      </c>
      <c r="AD849">
        <f>[1]!REFPROP("S",$Z$74,$Z$80,$Z$76,AA849)</f>
        <v>0.77056948084674859</v>
      </c>
    </row>
    <row r="850" spans="27:30" x14ac:dyDescent="0.3">
      <c r="AA850">
        <f>[1]!REFPROP("T",$Z$74,$Z$77,$Z$76,AC850)</f>
        <v>190.30859020427584</v>
      </c>
      <c r="AB850">
        <f>[1]!REFPROP("S",$Z$74,$Z$79,$Z$76,AA850)</f>
        <v>0.48609639627786611</v>
      </c>
      <c r="AC850">
        <v>0.77600000000000002</v>
      </c>
      <c r="AD850">
        <f>[1]!REFPROP("S",$Z$74,$Z$80,$Z$76,AA850)</f>
        <v>0.77075861343797636</v>
      </c>
    </row>
    <row r="851" spans="27:30" x14ac:dyDescent="0.3">
      <c r="AA851">
        <f>[1]!REFPROP("T",$Z$74,$Z$77,$Z$76,AC851)</f>
        <v>190.3802197262126</v>
      </c>
      <c r="AB851">
        <f>[1]!REFPROP("S",$Z$74,$Z$79,$Z$76,AA851)</f>
        <v>0.48647364599287002</v>
      </c>
      <c r="AC851">
        <v>0.77700000000000002</v>
      </c>
      <c r="AD851">
        <f>[1]!REFPROP("S",$Z$74,$Z$80,$Z$76,AA851)</f>
        <v>0.77094750422098623</v>
      </c>
    </row>
    <row r="852" spans="27:30" x14ac:dyDescent="0.3">
      <c r="AA852">
        <f>[1]!REFPROP("T",$Z$74,$Z$77,$Z$76,AC852)</f>
        <v>190.45177803027985</v>
      </c>
      <c r="AB852">
        <f>[1]!REFPROP("S",$Z$74,$Z$79,$Z$76,AA852)</f>
        <v>0.48685052058640638</v>
      </c>
      <c r="AC852">
        <v>0.77800000000000002</v>
      </c>
      <c r="AD852">
        <f>[1]!REFPROP("S",$Z$74,$Z$80,$Z$76,AA852)</f>
        <v>0.77113615364046439</v>
      </c>
    </row>
    <row r="853" spans="27:30" x14ac:dyDescent="0.3">
      <c r="AA853">
        <f>[1]!REFPROP("T",$Z$74,$Z$77,$Z$76,AC853)</f>
        <v>190.52326527222863</v>
      </c>
      <c r="AB853">
        <f>[1]!REFPROP("S",$Z$74,$Z$79,$Z$76,AA853)</f>
        <v>0.4872270209507733</v>
      </c>
      <c r="AC853">
        <v>0.77900000000000003</v>
      </c>
      <c r="AD853">
        <f>[1]!REFPROP("S",$Z$74,$Z$80,$Z$76,AA853)</f>
        <v>0.77132456213935274</v>
      </c>
    </row>
    <row r="854" spans="27:30" x14ac:dyDescent="0.3">
      <c r="AA854">
        <f>[1]!REFPROP("T",$Z$74,$Z$77,$Z$76,AC854)</f>
        <v>190.59468160726084</v>
      </c>
      <c r="AB854">
        <f>[1]!REFPROP("S",$Z$74,$Z$79,$Z$76,AA854)</f>
        <v>0.48760314797517645</v>
      </c>
      <c r="AC854">
        <v>0.78</v>
      </c>
      <c r="AD854">
        <f>[1]!REFPROP("S",$Z$74,$Z$80,$Z$76,AA854)</f>
        <v>0.77151273015889121</v>
      </c>
    </row>
    <row r="855" spans="27:30" x14ac:dyDescent="0.3">
      <c r="AA855">
        <f>[1]!REFPROP("T",$Z$74,$Z$77,$Z$76,AC855)</f>
        <v>190.66602719002537</v>
      </c>
      <c r="AB855">
        <f>[1]!REFPROP("S",$Z$74,$Z$79,$Z$76,AA855)</f>
        <v>0.48797890254570325</v>
      </c>
      <c r="AC855">
        <v>0.78100000000000003</v>
      </c>
      <c r="AD855">
        <f>[1]!REFPROP("S",$Z$74,$Z$80,$Z$76,AA855)</f>
        <v>0.77170065813861399</v>
      </c>
    </row>
    <row r="856" spans="27:30" x14ac:dyDescent="0.3">
      <c r="AA856">
        <f>[1]!REFPROP("T",$Z$74,$Z$77,$Z$76,AC856)</f>
        <v>190.73730217461883</v>
      </c>
      <c r="AB856">
        <f>[1]!REFPROP("S",$Z$74,$Z$79,$Z$76,AA856)</f>
        <v>0.48835428554534371</v>
      </c>
      <c r="AC856">
        <v>0.78200000000000003</v>
      </c>
      <c r="AD856">
        <f>[1]!REFPROP("S",$Z$74,$Z$80,$Z$76,AA856)</f>
        <v>0.77188834651636773</v>
      </c>
    </row>
    <row r="857" spans="27:30" x14ac:dyDescent="0.3">
      <c r="AA857">
        <f>[1]!REFPROP("T",$Z$74,$Z$77,$Z$76,AC857)</f>
        <v>190.80850671459717</v>
      </c>
      <c r="AB857">
        <f>[1]!REFPROP("S",$Z$74,$Z$79,$Z$76,AA857)</f>
        <v>0.48872929785404173</v>
      </c>
      <c r="AC857">
        <v>0.78300000000000003</v>
      </c>
      <c r="AD857">
        <f>[1]!REFPROP("S",$Z$74,$Z$80,$Z$76,AA857)</f>
        <v>0.77207579572830598</v>
      </c>
    </row>
    <row r="858" spans="27:30" x14ac:dyDescent="0.3">
      <c r="AA858">
        <f>[1]!REFPROP("T",$Z$74,$Z$77,$Z$76,AC858)</f>
        <v>190.87964096296258</v>
      </c>
      <c r="AB858">
        <f>[1]!REFPROP("S",$Z$74,$Z$79,$Z$76,AA858)</f>
        <v>0.48910394034864862</v>
      </c>
      <c r="AC858">
        <v>0.78400000000000003</v>
      </c>
      <c r="AD858">
        <f>[1]!REFPROP("S",$Z$74,$Z$80,$Z$76,AA858)</f>
        <v>0.77226300620891108</v>
      </c>
    </row>
    <row r="859" spans="27:30" x14ac:dyDescent="0.3">
      <c r="AA859">
        <f>[1]!REFPROP("T",$Z$74,$Z$77,$Z$76,AC859)</f>
        <v>190.95070507217986</v>
      </c>
      <c r="AB859">
        <f>[1]!REFPROP("S",$Z$74,$Z$79,$Z$76,AA859)</f>
        <v>0.48947821390298452</v>
      </c>
      <c r="AC859">
        <v>0.78500000000000003</v>
      </c>
      <c r="AD859">
        <f>[1]!REFPROP("S",$Z$74,$Z$80,$Z$76,AA859)</f>
        <v>0.77244997839097052</v>
      </c>
    </row>
    <row r="860" spans="27:30" x14ac:dyDescent="0.3">
      <c r="AA860">
        <f>[1]!REFPROP("T",$Z$74,$Z$77,$Z$76,AC860)</f>
        <v>191.02169919417292</v>
      </c>
      <c r="AB860">
        <f>[1]!REFPROP("S",$Z$74,$Z$79,$Z$76,AA860)</f>
        <v>0.4898521193878288</v>
      </c>
      <c r="AC860">
        <v>0.78600000000000003</v>
      </c>
      <c r="AD860">
        <f>[1]!REFPROP("S",$Z$74,$Z$80,$Z$76,AA860)</f>
        <v>0.77263671270563039</v>
      </c>
    </row>
    <row r="861" spans="27:30" x14ac:dyDescent="0.3">
      <c r="AA861">
        <f>[1]!REFPROP("T",$Z$74,$Z$77,$Z$76,AC861)</f>
        <v>191.09262348032826</v>
      </c>
      <c r="AB861">
        <f>[1]!REFPROP("S",$Z$74,$Z$79,$Z$76,AA861)</f>
        <v>0.49022565767095211</v>
      </c>
      <c r="AC861">
        <v>0.78700000000000003</v>
      </c>
      <c r="AD861">
        <f>[1]!REFPROP("S",$Z$74,$Z$80,$Z$76,AA861)</f>
        <v>0.77282320958237083</v>
      </c>
    </row>
    <row r="862" spans="27:30" x14ac:dyDescent="0.3">
      <c r="AA862">
        <f>[1]!REFPROP("T",$Z$74,$Z$77,$Z$76,AC862)</f>
        <v>191.16347808149965</v>
      </c>
      <c r="AB862">
        <f>[1]!REFPROP("S",$Z$74,$Z$79,$Z$76,AA862)</f>
        <v>0.49059882961712176</v>
      </c>
      <c r="AC862">
        <v>0.78800000000000003</v>
      </c>
      <c r="AD862">
        <f>[1]!REFPROP("S",$Z$74,$Z$80,$Z$76,AA862)</f>
        <v>0.77300946944901383</v>
      </c>
    </row>
    <row r="863" spans="27:30" x14ac:dyDescent="0.3">
      <c r="AA863">
        <f>[1]!REFPROP("T",$Z$74,$Z$77,$Z$76,AC863)</f>
        <v>191.23426314800611</v>
      </c>
      <c r="AB863">
        <f>[1]!REFPROP("S",$Z$74,$Z$79,$Z$76,AA863)</f>
        <v>0.49097163608812444</v>
      </c>
      <c r="AC863">
        <v>0.78900000000000003</v>
      </c>
      <c r="AD863">
        <f>[1]!REFPROP("S",$Z$74,$Z$80,$Z$76,AA863)</f>
        <v>0.77319549273174426</v>
      </c>
    </row>
    <row r="864" spans="27:30" x14ac:dyDescent="0.3">
      <c r="AA864">
        <f>[1]!REFPROP("T",$Z$74,$Z$77,$Z$76,AC864)</f>
        <v>191.30497882964551</v>
      </c>
      <c r="AB864">
        <f>[1]!REFPROP("S",$Z$74,$Z$79,$Z$76,AA864)</f>
        <v>0.49134407794279822</v>
      </c>
      <c r="AC864">
        <v>0.79</v>
      </c>
      <c r="AD864">
        <f>[1]!REFPROP("S",$Z$74,$Z$80,$Z$76,AA864)</f>
        <v>0.77338127985512994</v>
      </c>
    </row>
    <row r="865" spans="27:30" x14ac:dyDescent="0.3">
      <c r="AA865">
        <f>[1]!REFPROP("T",$Z$74,$Z$77,$Z$76,AC865)</f>
        <v>191.37562527567616</v>
      </c>
      <c r="AB865">
        <f>[1]!REFPROP("S",$Z$74,$Z$79,$Z$76,AA865)</f>
        <v>0.49171615603696422</v>
      </c>
      <c r="AC865">
        <v>0.79100000000000004</v>
      </c>
      <c r="AD865">
        <f>[1]!REFPROP("S",$Z$74,$Z$80,$Z$76,AA865)</f>
        <v>0.77356683124206604</v>
      </c>
    </row>
    <row r="866" spans="27:30" x14ac:dyDescent="0.3">
      <c r="AA866">
        <f>[1]!REFPROP("T",$Z$74,$Z$77,$Z$76,AC866)</f>
        <v>191.44620263483824</v>
      </c>
      <c r="AB866">
        <f>[1]!REFPROP("S",$Z$74,$Z$79,$Z$76,AA866)</f>
        <v>0.49208787122353748</v>
      </c>
      <c r="AC866">
        <v>0.79200000000000004</v>
      </c>
      <c r="AD866">
        <f>[1]!REFPROP("S",$Z$74,$Z$80,$Z$76,AA866)</f>
        <v>0.77375214731385056</v>
      </c>
    </row>
    <row r="867" spans="27:30" x14ac:dyDescent="0.3">
      <c r="AA867">
        <f>[1]!REFPROP("T",$Z$74,$Z$77,$Z$76,AC867)</f>
        <v>191.51671105535416</v>
      </c>
      <c r="AB867">
        <f>[1]!REFPROP("S",$Z$74,$Z$79,$Z$76,AA867)</f>
        <v>0.49245922435253059</v>
      </c>
      <c r="AC867">
        <v>0.79300000000000004</v>
      </c>
      <c r="AD867">
        <f>[1]!REFPROP("S",$Z$74,$Z$80,$Z$76,AA867)</f>
        <v>0.77393722849018554</v>
      </c>
    </row>
    <row r="868" spans="27:30" x14ac:dyDescent="0.3">
      <c r="AA868">
        <f>[1]!REFPROP("T",$Z$74,$Z$77,$Z$76,AC868)</f>
        <v>191.58715068492495</v>
      </c>
      <c r="AB868">
        <f>[1]!REFPROP("S",$Z$74,$Z$79,$Z$76,AA868)</f>
        <v>0.49283021627101514</v>
      </c>
      <c r="AC868">
        <v>0.79400000000000004</v>
      </c>
      <c r="AD868">
        <f>[1]!REFPROP("S",$Z$74,$Z$80,$Z$76,AA868)</f>
        <v>0.77412207518913767</v>
      </c>
    </row>
    <row r="869" spans="27:30" x14ac:dyDescent="0.3">
      <c r="AA869">
        <f>[1]!REFPROP("T",$Z$74,$Z$77,$Z$76,AC869)</f>
        <v>191.6575216707252</v>
      </c>
      <c r="AB869">
        <f>[1]!REFPROP("S",$Z$74,$Z$79,$Z$76,AA869)</f>
        <v>0.49320084782314511</v>
      </c>
      <c r="AC869">
        <v>0.79500000000000004</v>
      </c>
      <c r="AD869">
        <f>[1]!REFPROP("S",$Z$74,$Z$80,$Z$76,AA869)</f>
        <v>0.77430668782717227</v>
      </c>
    </row>
    <row r="870" spans="27:30" x14ac:dyDescent="0.3">
      <c r="AA870">
        <f>[1]!REFPROP("T",$Z$74,$Z$77,$Z$76,AC870)</f>
        <v>191.72782415943226</v>
      </c>
      <c r="AB870">
        <f>[1]!REFPROP("S",$Z$74,$Z$79,$Z$76,AA870)</f>
        <v>0.49357111985025992</v>
      </c>
      <c r="AC870">
        <v>0.79600000000000004</v>
      </c>
      <c r="AD870">
        <f>[1]!REFPROP("S",$Z$74,$Z$80,$Z$76,AA870)</f>
        <v>0.77449106681919977</v>
      </c>
    </row>
    <row r="871" spans="27:30" x14ac:dyDescent="0.3">
      <c r="AA871">
        <f>[1]!REFPROP("T",$Z$74,$Z$77,$Z$76,AC871)</f>
        <v>191.79805829719515</v>
      </c>
      <c r="AB871">
        <f>[1]!REFPROP("S",$Z$74,$Z$79,$Z$76,AA871)</f>
        <v>0.49394103319073041</v>
      </c>
      <c r="AC871">
        <v>0.79700000000000004</v>
      </c>
      <c r="AD871">
        <f>[1]!REFPROP("S",$Z$74,$Z$80,$Z$76,AA871)</f>
        <v>0.7746752125784776</v>
      </c>
    </row>
    <row r="872" spans="27:30" x14ac:dyDescent="0.3">
      <c r="AA872">
        <f>[1]!REFPROP("T",$Z$74,$Z$77,$Z$76,AC872)</f>
        <v>191.868224229666</v>
      </c>
      <c r="AB872">
        <f>[1]!REFPROP("S",$Z$74,$Z$79,$Z$76,AA872)</f>
        <v>0.49431058868017269</v>
      </c>
      <c r="AC872">
        <v>0.79800000000000004</v>
      </c>
      <c r="AD872">
        <f>[1]!REFPROP("S",$Z$74,$Z$80,$Z$76,AA872)</f>
        <v>0.77485912551674874</v>
      </c>
    </row>
    <row r="873" spans="27:30" x14ac:dyDescent="0.3">
      <c r="AA873">
        <f>[1]!REFPROP("T",$Z$74,$Z$77,$Z$76,AC873)</f>
        <v>191.93832210198235</v>
      </c>
      <c r="AB873">
        <f>[1]!REFPROP("S",$Z$74,$Z$79,$Z$76,AA873)</f>
        <v>0.49467978715129318</v>
      </c>
      <c r="AC873">
        <v>0.79900000000000004</v>
      </c>
      <c r="AD873">
        <f>[1]!REFPROP("S",$Z$74,$Z$80,$Z$76,AA873)</f>
        <v>0.77504280604414566</v>
      </c>
    </row>
    <row r="874" spans="27:30" x14ac:dyDescent="0.3">
      <c r="AA874">
        <f>[1]!REFPROP("T",$Z$74,$Z$77,$Z$76,AC874)</f>
        <v>192.00835205877718</v>
      </c>
      <c r="AB874">
        <f>[1]!REFPROP("S",$Z$74,$Z$79,$Z$76,AA874)</f>
        <v>0.49504862943398537</v>
      </c>
      <c r="AC874">
        <v>0.8</v>
      </c>
      <c r="AD874">
        <f>[1]!REFPROP("S",$Z$74,$Z$80,$Z$76,AA874)</f>
        <v>0.77522625456924166</v>
      </c>
    </row>
    <row r="875" spans="27:30" x14ac:dyDescent="0.3">
      <c r="AA875">
        <f>[1]!REFPROP("T",$Z$74,$Z$77,$Z$76,AC875)</f>
        <v>192.07831424418714</v>
      </c>
      <c r="AB875">
        <f>[1]!REFPROP("S",$Z$74,$Z$79,$Z$76,AA875)</f>
        <v>0.49541711635536312</v>
      </c>
      <c r="AC875">
        <v>0.80100000000000005</v>
      </c>
      <c r="AD875">
        <f>[1]!REFPROP("S",$Z$74,$Z$80,$Z$76,AA875)</f>
        <v>0.77540947149906525</v>
      </c>
    </row>
    <row r="876" spans="27:30" x14ac:dyDescent="0.3">
      <c r="AA876">
        <f>[1]!REFPROP("T",$Z$74,$Z$77,$Z$76,AC876)</f>
        <v>192.14820880184061</v>
      </c>
      <c r="AB876">
        <f>[1]!REFPROP("S",$Z$74,$Z$79,$Z$76,AA876)</f>
        <v>0.49578524873968183</v>
      </c>
      <c r="AC876">
        <v>0.80200000000000005</v>
      </c>
      <c r="AD876">
        <f>[1]!REFPROP("S",$Z$74,$Z$80,$Z$76,AA876)</f>
        <v>0.775592457239066</v>
      </c>
    </row>
    <row r="877" spans="27:30" x14ac:dyDescent="0.3">
      <c r="AA877">
        <f>[1]!REFPROP("T",$Z$74,$Z$77,$Z$76,AC877)</f>
        <v>192.21803587487619</v>
      </c>
      <c r="AB877">
        <f>[1]!REFPROP("S",$Z$74,$Z$79,$Z$76,AA877)</f>
        <v>0.49615302740847028</v>
      </c>
      <c r="AC877">
        <v>0.80300000000000005</v>
      </c>
      <c r="AD877">
        <f>[1]!REFPROP("S",$Z$74,$Z$80,$Z$76,AA877)</f>
        <v>0.77577521219318002</v>
      </c>
    </row>
    <row r="878" spans="27:30" x14ac:dyDescent="0.3">
      <c r="AA878">
        <f>[1]!REFPROP("T",$Z$74,$Z$77,$Z$76,AC878)</f>
        <v>192.28779560593205</v>
      </c>
      <c r="AB878">
        <f>[1]!REFPROP("S",$Z$74,$Z$79,$Z$76,AA878)</f>
        <v>0.49652045318043264</v>
      </c>
      <c r="AC878">
        <v>0.80400000000000005</v>
      </c>
      <c r="AD878">
        <f>[1]!REFPROP("S",$Z$74,$Z$80,$Z$76,AA878)</f>
        <v>0.77595773676375779</v>
      </c>
    </row>
    <row r="879" spans="27:30" x14ac:dyDescent="0.3">
      <c r="AA879">
        <f>[1]!REFPROP("T",$Z$74,$Z$77,$Z$76,AC879)</f>
        <v>192.35748813715469</v>
      </c>
      <c r="AB879">
        <f>[1]!REFPROP("S",$Z$74,$Z$79,$Z$76,AA879)</f>
        <v>0.49688752687156568</v>
      </c>
      <c r="AC879">
        <v>0.80500000000000005</v>
      </c>
      <c r="AD879">
        <f>[1]!REFPROP("S",$Z$74,$Z$80,$Z$76,AA879)</f>
        <v>0.7761400313516803</v>
      </c>
    </row>
    <row r="880" spans="27:30" x14ac:dyDescent="0.3">
      <c r="AA880">
        <f>[1]!REFPROP("T",$Z$74,$Z$77,$Z$76,AC880)</f>
        <v>192.42711361019769</v>
      </c>
      <c r="AB880">
        <f>[1]!REFPROP("S",$Z$74,$Z$79,$Z$76,AA880)</f>
        <v>0.49725424929504342</v>
      </c>
      <c r="AC880">
        <v>0.80600000000000005</v>
      </c>
      <c r="AD880">
        <f>[1]!REFPROP("S",$Z$74,$Z$80,$Z$76,AA880)</f>
        <v>0.77632209635621918</v>
      </c>
    </row>
    <row r="881" spans="27:30" x14ac:dyDescent="0.3">
      <c r="AA881">
        <f>[1]!REFPROP("T",$Z$74,$Z$77,$Z$76,AC881)</f>
        <v>192.49667216622942</v>
      </c>
      <c r="AB881">
        <f>[1]!REFPROP("S",$Z$74,$Z$79,$Z$76,AA881)</f>
        <v>0.49762062126139267</v>
      </c>
      <c r="AC881">
        <v>0.80700000000000005</v>
      </c>
      <c r="AD881">
        <f>[1]!REFPROP("S",$Z$74,$Z$80,$Z$76,AA881)</f>
        <v>0.77650393217520697</v>
      </c>
    </row>
    <row r="882" spans="27:30" x14ac:dyDescent="0.3">
      <c r="AA882">
        <f>[1]!REFPROP("T",$Z$74,$Z$77,$Z$76,AC882)</f>
        <v>192.5661639459326</v>
      </c>
      <c r="AB882">
        <f>[1]!REFPROP("S",$Z$74,$Z$79,$Z$76,AA882)</f>
        <v>0.49798664357838379</v>
      </c>
      <c r="AC882">
        <v>0.80800000000000005</v>
      </c>
      <c r="AD882">
        <f>[1]!REFPROP("S",$Z$74,$Z$80,$Z$76,AA882)</f>
        <v>0.776685539204927</v>
      </c>
    </row>
    <row r="883" spans="27:30" x14ac:dyDescent="0.3">
      <c r="AA883">
        <f>[1]!REFPROP("T",$Z$74,$Z$77,$Z$76,AC883)</f>
        <v>192.63558908951035</v>
      </c>
      <c r="AB883">
        <f>[1]!REFPROP("S",$Z$74,$Z$79,$Z$76,AA883)</f>
        <v>0.49835231705110267</v>
      </c>
      <c r="AC883">
        <v>0.80900000000000005</v>
      </c>
      <c r="AD883">
        <f>[1]!REFPROP("S",$Z$74,$Z$80,$Z$76,AA883)</f>
        <v>0.77686691784016459</v>
      </c>
    </row>
    <row r="884" spans="27:30" x14ac:dyDescent="0.3">
      <c r="AA884">
        <f>[1]!REFPROP("T",$Z$74,$Z$77,$Z$76,AC884)</f>
        <v>192.70494773666957</v>
      </c>
      <c r="AB884">
        <f>[1]!REFPROP("S",$Z$74,$Z$79,$Z$76,AA884)</f>
        <v>0.49871764248187189</v>
      </c>
      <c r="AC884">
        <v>0.81</v>
      </c>
      <c r="AD884">
        <f>[1]!REFPROP("S",$Z$74,$Z$80,$Z$76,AA884)</f>
        <v>0.77704806847416608</v>
      </c>
    </row>
    <row r="885" spans="27:30" x14ac:dyDescent="0.3">
      <c r="AA885">
        <f>[1]!REFPROP("T",$Z$74,$Z$77,$Z$76,AC885)</f>
        <v>192.7742400266514</v>
      </c>
      <c r="AB885">
        <f>[1]!REFPROP("S",$Z$74,$Z$79,$Z$76,AA885)</f>
        <v>0.49908262067042686</v>
      </c>
      <c r="AC885">
        <v>0.81100000000000005</v>
      </c>
      <c r="AD885">
        <f>[1]!REFPROP("S",$Z$74,$Z$80,$Z$76,AA885)</f>
        <v>0.77722899149874514</v>
      </c>
    </row>
    <row r="886" spans="27:30" x14ac:dyDescent="0.3">
      <c r="AA886">
        <f>[1]!REFPROP("T",$Z$74,$Z$77,$Z$76,AC886)</f>
        <v>192.84346609821637</v>
      </c>
      <c r="AB886">
        <f>[1]!REFPROP("S",$Z$74,$Z$79,$Z$76,AA886)</f>
        <v>0.49944725241378529</v>
      </c>
      <c r="AC886">
        <v>0.81200000000000006</v>
      </c>
      <c r="AD886">
        <f>[1]!REFPROP("S",$Z$74,$Z$80,$Z$76,AA886)</f>
        <v>0.77740968730419036</v>
      </c>
    </row>
    <row r="887" spans="27:30" x14ac:dyDescent="0.3">
      <c r="AA887">
        <f>[1]!REFPROP("T",$Z$74,$Z$77,$Z$76,AC887)</f>
        <v>192.91262608964951</v>
      </c>
      <c r="AB887">
        <f>[1]!REFPROP("S",$Z$74,$Z$79,$Z$76,AA887)</f>
        <v>0.49981153850633003</v>
      </c>
      <c r="AC887">
        <v>0.81299999999999994</v>
      </c>
      <c r="AD887">
        <f>[1]!REFPROP("S",$Z$74,$Z$80,$Z$76,AA887)</f>
        <v>0.77759015627931849</v>
      </c>
    </row>
    <row r="888" spans="27:30" x14ac:dyDescent="0.3">
      <c r="AA888">
        <f>[1]!REFPROP("T",$Z$74,$Z$77,$Z$76,AC888)</f>
        <v>192.98172013875825</v>
      </c>
      <c r="AB888">
        <f>[1]!REFPROP("S",$Z$74,$Z$79,$Z$76,AA888)</f>
        <v>0.50017547973976573</v>
      </c>
      <c r="AC888">
        <v>0.81399999999999995</v>
      </c>
      <c r="AD888">
        <f>[1]!REFPROP("S",$Z$74,$Z$80,$Z$76,AA888)</f>
        <v>0.77777039881145249</v>
      </c>
    </row>
    <row r="889" spans="27:30" x14ac:dyDescent="0.3">
      <c r="AA889">
        <f>[1]!REFPROP("T",$Z$74,$Z$77,$Z$76,AC889)</f>
        <v>193.05074838288925</v>
      </c>
      <c r="AB889">
        <f>[1]!REFPROP("S",$Z$74,$Z$79,$Z$76,AA889)</f>
        <v>0.50053907690322941</v>
      </c>
      <c r="AC889">
        <v>0.81499999999999995</v>
      </c>
      <c r="AD889">
        <f>[1]!REFPROP("S",$Z$74,$Z$80,$Z$76,AA889)</f>
        <v>0.7779504152864819</v>
      </c>
    </row>
    <row r="890" spans="27:30" x14ac:dyDescent="0.3">
      <c r="AA890">
        <f>[1]!REFPROP("T",$Z$74,$Z$77,$Z$76,AC890)</f>
        <v>193.11971095891482</v>
      </c>
      <c r="AB890">
        <f>[1]!REFPROP("S",$Z$74,$Z$79,$Z$76,AA890)</f>
        <v>0.50090233078318902</v>
      </c>
      <c r="AC890">
        <v>0.81599999999999995</v>
      </c>
      <c r="AD890">
        <f>[1]!REFPROP("S",$Z$74,$Z$80,$Z$76,AA890)</f>
        <v>0.77813020608879147</v>
      </c>
    </row>
    <row r="891" spans="27:30" x14ac:dyDescent="0.3">
      <c r="AA891">
        <f>[1]!REFPROP("T",$Z$74,$Z$77,$Z$76,AC891)</f>
        <v>193.18860800324012</v>
      </c>
      <c r="AB891">
        <f>[1]!REFPROP("S",$Z$74,$Z$79,$Z$76,AA891)</f>
        <v>0.50126524216354595</v>
      </c>
      <c r="AC891">
        <v>0.81699999999999995</v>
      </c>
      <c r="AD891">
        <f>[1]!REFPROP("S",$Z$74,$Z$80,$Z$76,AA891)</f>
        <v>0.77830977160134862</v>
      </c>
    </row>
    <row r="892" spans="27:30" x14ac:dyDescent="0.3">
      <c r="AA892">
        <f>[1]!REFPROP("T",$Z$74,$Z$77,$Z$76,AC892)</f>
        <v>193.25743965181096</v>
      </c>
      <c r="AB892">
        <f>[1]!REFPROP("S",$Z$74,$Z$79,$Z$76,AA892)</f>
        <v>0.50162781182559291</v>
      </c>
      <c r="AC892">
        <v>0.81799999999999995</v>
      </c>
      <c r="AD892">
        <f>[1]!REFPROP("S",$Z$74,$Z$80,$Z$76,AA892)</f>
        <v>0.77848911220564432</v>
      </c>
    </row>
    <row r="893" spans="27:30" x14ac:dyDescent="0.3">
      <c r="AA893">
        <f>[1]!REFPROP("T",$Z$74,$Z$77,$Z$76,AC893)</f>
        <v>193.32620604010526</v>
      </c>
      <c r="AB893">
        <f>[1]!REFPROP("S",$Z$74,$Z$79,$Z$76,AA893)</f>
        <v>0.50199004054802865</v>
      </c>
      <c r="AC893">
        <v>0.81899999999999995</v>
      </c>
      <c r="AD893">
        <f>[1]!REFPROP("S",$Z$74,$Z$80,$Z$76,AA893)</f>
        <v>0.77866822828172189</v>
      </c>
    </row>
    <row r="894" spans="27:30" x14ac:dyDescent="0.3">
      <c r="AA894">
        <f>[1]!REFPROP("T",$Z$74,$Z$77,$Z$76,AC894)</f>
        <v>193.39490730314969</v>
      </c>
      <c r="AB894">
        <f>[1]!REFPROP("S",$Z$74,$Z$79,$Z$76,AA894)</f>
        <v>0.50235192910704829</v>
      </c>
      <c r="AC894">
        <v>0.82</v>
      </c>
      <c r="AD894">
        <f>[1]!REFPROP("S",$Z$74,$Z$80,$Z$76,AA894)</f>
        <v>0.77884712020820612</v>
      </c>
    </row>
    <row r="895" spans="27:30" x14ac:dyDescent="0.3">
      <c r="AA895">
        <f>[1]!REFPROP("T",$Z$74,$Z$77,$Z$76,AC895)</f>
        <v>193.46354357550496</v>
      </c>
      <c r="AB895">
        <f>[1]!REFPROP("S",$Z$74,$Z$79,$Z$76,AA895)</f>
        <v>0.50271347827624202</v>
      </c>
      <c r="AC895">
        <v>0.82099999999999995</v>
      </c>
      <c r="AD895">
        <f>[1]!REFPROP("S",$Z$74,$Z$80,$Z$76,AA895)</f>
        <v>0.77902578836229663</v>
      </c>
    </row>
    <row r="896" spans="27:30" x14ac:dyDescent="0.3">
      <c r="AA896">
        <f>[1]!REFPROP("T",$Z$74,$Z$77,$Z$76,AC896)</f>
        <v>193.53211499127889</v>
      </c>
      <c r="AB896">
        <f>[1]!REFPROP("S",$Z$74,$Z$79,$Z$76,AA896)</f>
        <v>0.50307468882665174</v>
      </c>
      <c r="AC896">
        <v>0.82199999999999995</v>
      </c>
      <c r="AD896">
        <f>[1]!REFPROP("S",$Z$74,$Z$80,$Z$76,AA896)</f>
        <v>0.77920423311971321</v>
      </c>
    </row>
    <row r="897" spans="27:30" x14ac:dyDescent="0.3">
      <c r="AA897">
        <f>[1]!REFPROP("T",$Z$74,$Z$77,$Z$76,AC897)</f>
        <v>193.60062168412821</v>
      </c>
      <c r="AB897">
        <f>[1]!REFPROP("S",$Z$74,$Z$79,$Z$76,AA897)</f>
        <v>0.5034355615268109</v>
      </c>
      <c r="AC897">
        <v>0.82299999999999995</v>
      </c>
      <c r="AD897">
        <f>[1]!REFPROP("S",$Z$74,$Z$80,$Z$76,AA897)</f>
        <v>0.77938245485479718</v>
      </c>
    </row>
    <row r="898" spans="27:30" x14ac:dyDescent="0.3">
      <c r="AA898">
        <f>[1]!REFPROP("T",$Z$74,$Z$77,$Z$76,AC898)</f>
        <v>193.66906378725525</v>
      </c>
      <c r="AB898">
        <f>[1]!REFPROP("S",$Z$74,$Z$79,$Z$76,AA898)</f>
        <v>0.50379609714275086</v>
      </c>
      <c r="AC898">
        <v>0.82399999999999995</v>
      </c>
      <c r="AD898">
        <f>[1]!REFPROP("S",$Z$74,$Z$80,$Z$76,AA898)</f>
        <v>0.77956045394047047</v>
      </c>
    </row>
    <row r="899" spans="27:30" x14ac:dyDescent="0.3">
      <c r="AA899">
        <f>[1]!REFPROP("T",$Z$74,$Z$77,$Z$76,AC899)</f>
        <v>193.7374414334144</v>
      </c>
      <c r="AB899">
        <f>[1]!REFPROP("S",$Z$74,$Z$79,$Z$76,AA899)</f>
        <v>0.50415629643797255</v>
      </c>
      <c r="AC899">
        <v>0.82499999999999996</v>
      </c>
      <c r="AD899">
        <f>[1]!REFPROP("S",$Z$74,$Z$80,$Z$76,AA899)</f>
        <v>0.77973823074824411</v>
      </c>
    </row>
    <row r="900" spans="27:30" x14ac:dyDescent="0.3">
      <c r="AA900">
        <f>[1]!REFPROP("T",$Z$74,$Z$77,$Z$76,AC900)</f>
        <v>193.80575475491383</v>
      </c>
      <c r="AB900">
        <f>[1]!REFPROP("S",$Z$74,$Z$79,$Z$76,AA900)</f>
        <v>0.50451616017350143</v>
      </c>
      <c r="AC900">
        <v>0.82599999999999996</v>
      </c>
      <c r="AD900">
        <f>[1]!REFPROP("S",$Z$74,$Z$80,$Z$76,AA900)</f>
        <v>0.77991578564822106</v>
      </c>
    </row>
    <row r="901" spans="27:30" x14ac:dyDescent="0.3">
      <c r="AA901">
        <f>[1]!REFPROP("T",$Z$74,$Z$77,$Z$76,AC901)</f>
        <v>193.87400388361561</v>
      </c>
      <c r="AB901">
        <f>[1]!REFPROP("S",$Z$74,$Z$79,$Z$76,AA901)</f>
        <v>0.50487568910787661</v>
      </c>
      <c r="AC901">
        <v>0.82699999999999996</v>
      </c>
      <c r="AD901">
        <f>[1]!REFPROP("S",$Z$74,$Z$80,$Z$76,AA901)</f>
        <v>0.78009311900910105</v>
      </c>
    </row>
    <row r="902" spans="27:30" x14ac:dyDescent="0.3">
      <c r="AA902">
        <f>[1]!REFPROP("T",$Z$74,$Z$77,$Z$76,AC902)</f>
        <v>193.94218895093576</v>
      </c>
      <c r="AB902">
        <f>[1]!REFPROP("S",$Z$74,$Z$79,$Z$76,AA902)</f>
        <v>0.50523488399715044</v>
      </c>
      <c r="AC902">
        <v>0.82799999999999996</v>
      </c>
      <c r="AD902">
        <f>[1]!REFPROP("S",$Z$74,$Z$80,$Z$76,AA902)</f>
        <v>0.78027023119819727</v>
      </c>
    </row>
    <row r="903" spans="27:30" x14ac:dyDescent="0.3">
      <c r="AA903">
        <f>[1]!REFPROP("T",$Z$74,$Z$77,$Z$76,AC903)</f>
        <v>194.01031008785549</v>
      </c>
      <c r="AB903">
        <f>[1]!REFPROP("S",$Z$74,$Z$79,$Z$76,AA903)</f>
        <v>0.50559374559496151</v>
      </c>
      <c r="AC903">
        <v>0.82899999999999996</v>
      </c>
      <c r="AD903">
        <f>[1]!REFPROP("S",$Z$74,$Z$80,$Z$76,AA903)</f>
        <v>0.78044712258144411</v>
      </c>
    </row>
    <row r="904" spans="27:30" x14ac:dyDescent="0.3">
      <c r="AA904">
        <f>[1]!REFPROP("T",$Z$74,$Z$77,$Z$76,AC904)</f>
        <v>194.07836742490895</v>
      </c>
      <c r="AB904">
        <f>[1]!REFPROP("S",$Z$74,$Z$79,$Z$76,AA904)</f>
        <v>0.50595227465244907</v>
      </c>
      <c r="AC904">
        <v>0.83</v>
      </c>
      <c r="AD904">
        <f>[1]!REFPROP("S",$Z$74,$Z$80,$Z$76,AA904)</f>
        <v>0.7806237935233703</v>
      </c>
    </row>
    <row r="905" spans="27:30" x14ac:dyDescent="0.3">
      <c r="AA905">
        <f>[1]!REFPROP("T",$Z$74,$Z$77,$Z$76,AC905)</f>
        <v>194.14636109220157</v>
      </c>
      <c r="AB905">
        <f>[1]!REFPROP("S",$Z$74,$Z$79,$Z$76,AA905)</f>
        <v>0.50631047191837375</v>
      </c>
      <c r="AC905">
        <v>0.83099999999999996</v>
      </c>
      <c r="AD905">
        <f>[1]!REFPROP("S",$Z$74,$Z$80,$Z$76,AA905)</f>
        <v>0.78080024438716678</v>
      </c>
    </row>
    <row r="906" spans="27:30" x14ac:dyDescent="0.3">
      <c r="AA906">
        <f>[1]!REFPROP("T",$Z$74,$Z$77,$Z$76,AC906)</f>
        <v>194.21429121939855</v>
      </c>
      <c r="AB906">
        <f>[1]!REFPROP("S",$Z$74,$Z$79,$Z$76,AA906)</f>
        <v>0.50666833813904577</v>
      </c>
      <c r="AC906">
        <v>0.83199999999999996</v>
      </c>
      <c r="AD906">
        <f>[1]!REFPROP("S",$Z$74,$Z$80,$Z$76,AA906)</f>
        <v>0.78097647553462346</v>
      </c>
    </row>
    <row r="907" spans="27:30" x14ac:dyDescent="0.3">
      <c r="AA907">
        <f>[1]!REFPROP("T",$Z$74,$Z$77,$Z$76,AC907)</f>
        <v>194.28215793572951</v>
      </c>
      <c r="AB907">
        <f>[1]!REFPROP("S",$Z$74,$Z$79,$Z$76,AA907)</f>
        <v>0.50702587405834609</v>
      </c>
      <c r="AC907">
        <v>0.83299999999999996</v>
      </c>
      <c r="AD907">
        <f>[1]!REFPROP("S",$Z$74,$Z$80,$Z$76,AA907)</f>
        <v>0.78115248732617482</v>
      </c>
    </row>
    <row r="908" spans="27:30" x14ac:dyDescent="0.3">
      <c r="AA908">
        <f>[1]!REFPROP("T",$Z$74,$Z$77,$Z$76,AC908)</f>
        <v>194.34996137000149</v>
      </c>
      <c r="AB908">
        <f>[1]!REFPROP("S",$Z$74,$Z$79,$Z$76,AA908)</f>
        <v>0.507383080417806</v>
      </c>
      <c r="AC908">
        <v>0.83399999999999996</v>
      </c>
      <c r="AD908">
        <f>[1]!REFPROP("S",$Z$74,$Z$80,$Z$76,AA908)</f>
        <v>0.78132828012089928</v>
      </c>
    </row>
    <row r="909" spans="27:30" x14ac:dyDescent="0.3">
      <c r="AA909">
        <f>[1]!REFPROP("T",$Z$74,$Z$77,$Z$76,AC909)</f>
        <v>194.41770165058227</v>
      </c>
      <c r="AB909">
        <f>[1]!REFPROP("S",$Z$74,$Z$79,$Z$76,AA909)</f>
        <v>0.50773995795652604</v>
      </c>
      <c r="AC909">
        <v>0.83499999999999996</v>
      </c>
      <c r="AD909">
        <f>[1]!REFPROP("S",$Z$74,$Z$80,$Z$76,AA909)</f>
        <v>0.78150385427652824</v>
      </c>
    </row>
    <row r="910" spans="27:30" x14ac:dyDescent="0.3">
      <c r="AA910">
        <f>[1]!REFPROP("T",$Z$74,$Z$77,$Z$76,AC910)</f>
        <v>194.48537890541411</v>
      </c>
      <c r="AB910">
        <f>[1]!REFPROP("S",$Z$74,$Z$79,$Z$76,AA910)</f>
        <v>0.5080965074112237</v>
      </c>
      <c r="AC910">
        <v>0.83599999999999997</v>
      </c>
      <c r="AD910">
        <f>[1]!REFPROP("S",$Z$74,$Z$80,$Z$76,AA910)</f>
        <v>0.78167921014941022</v>
      </c>
    </row>
    <row r="911" spans="27:30" x14ac:dyDescent="0.3">
      <c r="AA911">
        <f>[1]!REFPROP("T",$Z$74,$Z$77,$Z$76,AC911)</f>
        <v>194.55299326202567</v>
      </c>
      <c r="AB911">
        <f>[1]!REFPROP("S",$Z$74,$Z$79,$Z$76,AA911)</f>
        <v>0.50845272951631604</v>
      </c>
      <c r="AC911">
        <v>0.83699999999999997</v>
      </c>
      <c r="AD911">
        <f>[1]!REFPROP("S",$Z$74,$Z$80,$Z$76,AA911)</f>
        <v>0.78185434809460652</v>
      </c>
    </row>
    <row r="912" spans="27:30" x14ac:dyDescent="0.3">
      <c r="AA912">
        <f>[1]!REFPROP("T",$Z$74,$Z$77,$Z$76,AC912)</f>
        <v>194.6205448475074</v>
      </c>
      <c r="AB912">
        <f>[1]!REFPROP("S",$Z$74,$Z$79,$Z$76,AA912)</f>
        <v>0.5088086250037982</v>
      </c>
      <c r="AC912">
        <v>0.83799999999999997</v>
      </c>
      <c r="AD912">
        <f>[1]!REFPROP("S",$Z$74,$Z$80,$Z$76,AA912)</f>
        <v>0.78202926846580423</v>
      </c>
    </row>
    <row r="913" spans="27:30" x14ac:dyDescent="0.3">
      <c r="AA913">
        <f>[1]!REFPROP("T",$Z$74,$Z$77,$Z$76,AC913)</f>
        <v>194.68803378853187</v>
      </c>
      <c r="AB913">
        <f>[1]!REFPROP("S",$Z$74,$Z$79,$Z$76,AA913)</f>
        <v>0.50916419460334827</v>
      </c>
      <c r="AC913">
        <v>0.83899999999999997</v>
      </c>
      <c r="AD913">
        <f>[1]!REFPROP("S",$Z$74,$Z$80,$Z$76,AA913)</f>
        <v>0.78220397161536037</v>
      </c>
    </row>
    <row r="914" spans="27:30" x14ac:dyDescent="0.3">
      <c r="AA914">
        <f>[1]!REFPROP("T",$Z$74,$Z$77,$Z$76,AC914)</f>
        <v>194.75546021135818</v>
      </c>
      <c r="AB914">
        <f>[1]!REFPROP("S",$Z$74,$Z$79,$Z$76,AA914)</f>
        <v>0.50951943904232366</v>
      </c>
      <c r="AC914">
        <v>0.84</v>
      </c>
      <c r="AD914">
        <f>[1]!REFPROP("S",$Z$74,$Z$80,$Z$76,AA914)</f>
        <v>0.7823784578943197</v>
      </c>
    </row>
    <row r="915" spans="27:30" x14ac:dyDescent="0.3">
      <c r="AA915">
        <f>[1]!REFPROP("T",$Z$74,$Z$77,$Z$76,AC915)</f>
        <v>194.82282424181784</v>
      </c>
      <c r="AB915">
        <f>[1]!REFPROP("S",$Z$74,$Z$79,$Z$76,AA915)</f>
        <v>0.50987435904572842</v>
      </c>
      <c r="AC915">
        <v>0.84099999999999997</v>
      </c>
      <c r="AD915">
        <f>[1]!REFPROP("S",$Z$74,$Z$80,$Z$76,AA915)</f>
        <v>0.7825527276523857</v>
      </c>
    </row>
    <row r="916" spans="27:30" x14ac:dyDescent="0.3">
      <c r="AA916">
        <f>[1]!REFPROP("T",$Z$74,$Z$77,$Z$76,AC916)</f>
        <v>194.89012600533374</v>
      </c>
      <c r="AB916">
        <f>[1]!REFPROP("S",$Z$74,$Z$79,$Z$76,AA916)</f>
        <v>0.51022895533628787</v>
      </c>
      <c r="AC916">
        <v>0.84199999999999997</v>
      </c>
      <c r="AD916">
        <f>[1]!REFPROP("S",$Z$74,$Z$80,$Z$76,AA916)</f>
        <v>0.78272678123795714</v>
      </c>
    </row>
    <row r="917" spans="27:30" x14ac:dyDescent="0.3">
      <c r="AA917">
        <f>[1]!REFPROP("T",$Z$74,$Z$77,$Z$76,AC917)</f>
        <v>194.95736562691644</v>
      </c>
      <c r="AB917">
        <f>[1]!REFPROP("S",$Z$74,$Z$79,$Z$76,AA917)</f>
        <v>0.51058322863444627</v>
      </c>
      <c r="AC917">
        <v>0.84299999999999997</v>
      </c>
      <c r="AD917">
        <f>[1]!REFPROP("S",$Z$74,$Z$80,$Z$76,AA917)</f>
        <v>0.782900618998151</v>
      </c>
    </row>
    <row r="918" spans="27:30" x14ac:dyDescent="0.3">
      <c r="AA918">
        <f>[1]!REFPROP("T",$Z$74,$Z$77,$Z$76,AC918)</f>
        <v>195.02454323115461</v>
      </c>
      <c r="AB918">
        <f>[1]!REFPROP("S",$Z$74,$Z$79,$Z$76,AA918)</f>
        <v>0.51093717965828656</v>
      </c>
      <c r="AC918">
        <v>0.84399999999999997</v>
      </c>
      <c r="AD918">
        <f>[1]!REFPROP("S",$Z$74,$Z$80,$Z$76,AA918)</f>
        <v>0.78307424127870651</v>
      </c>
    </row>
    <row r="919" spans="27:30" x14ac:dyDescent="0.3">
      <c r="AA919">
        <f>[1]!REFPROP("T",$Z$74,$Z$77,$Z$76,AC919)</f>
        <v>195.09165894223418</v>
      </c>
      <c r="AB919">
        <f>[1]!REFPROP("S",$Z$74,$Z$79,$Z$76,AA919)</f>
        <v>0.51129080912368075</v>
      </c>
      <c r="AC919">
        <v>0.84499999999999997</v>
      </c>
      <c r="AD919">
        <f>[1]!REFPROP("S",$Z$74,$Z$80,$Z$76,AA919)</f>
        <v>0.78324764842413208</v>
      </c>
    </row>
    <row r="920" spans="27:30" x14ac:dyDescent="0.3">
      <c r="AA920">
        <f>[1]!REFPROP("T",$Z$74,$Z$77,$Z$76,AC920)</f>
        <v>195.15871288393225</v>
      </c>
      <c r="AB920">
        <f>[1]!REFPROP("S",$Z$74,$Z$79,$Z$76,AA920)</f>
        <v>0.51164411774422702</v>
      </c>
      <c r="AC920">
        <v>0.84599999999999997</v>
      </c>
      <c r="AD920">
        <f>[1]!REFPROP("S",$Z$74,$Z$80,$Z$76,AA920)</f>
        <v>0.78342084077761154</v>
      </c>
    </row>
    <row r="921" spans="27:30" x14ac:dyDescent="0.3">
      <c r="AA921">
        <f>[1]!REFPROP("T",$Z$74,$Z$77,$Z$76,AC921)</f>
        <v>195.22570517961532</v>
      </c>
      <c r="AB921">
        <f>[1]!REFPROP("S",$Z$74,$Z$79,$Z$76,AA921)</f>
        <v>0.51199710623123695</v>
      </c>
      <c r="AC921">
        <v>0.84699999999999998</v>
      </c>
      <c r="AD921">
        <f>[1]!REFPROP("S",$Z$74,$Z$80,$Z$76,AA921)</f>
        <v>0.78359381868103917</v>
      </c>
    </row>
    <row r="922" spans="27:30" x14ac:dyDescent="0.3">
      <c r="AA922">
        <f>[1]!REFPROP("T",$Z$74,$Z$77,$Z$76,AC922)</f>
        <v>195.29263595224694</v>
      </c>
      <c r="AB922">
        <f>[1]!REFPROP("S",$Z$74,$Z$79,$Z$76,AA922)</f>
        <v>0.51234977529379466</v>
      </c>
      <c r="AC922">
        <v>0.84799999999999998</v>
      </c>
      <c r="AD922">
        <f>[1]!REFPROP("S",$Z$74,$Z$80,$Z$76,AA922)</f>
        <v>0.7837665824750204</v>
      </c>
    </row>
    <row r="923" spans="27:30" x14ac:dyDescent="0.3">
      <c r="AA923">
        <f>[1]!REFPROP("T",$Z$74,$Z$77,$Z$76,AC923)</f>
        <v>195.35950532438983</v>
      </c>
      <c r="AB923">
        <f>[1]!REFPROP("S",$Z$74,$Z$79,$Z$76,AA923)</f>
        <v>0.51270212563875806</v>
      </c>
      <c r="AC923">
        <v>0.84899999999999998</v>
      </c>
      <c r="AD923">
        <f>[1]!REFPROP("S",$Z$74,$Z$80,$Z$76,AA923)</f>
        <v>0.78393913249888136</v>
      </c>
    </row>
    <row r="924" spans="27:30" x14ac:dyDescent="0.3">
      <c r="AA924">
        <f>[1]!REFPROP("T",$Z$74,$Z$77,$Z$76,AC924)</f>
        <v>195.42631341820061</v>
      </c>
      <c r="AB924">
        <f>[1]!REFPROP("S",$Z$74,$Z$79,$Z$76,AA924)</f>
        <v>0.51305415797074205</v>
      </c>
      <c r="AC924">
        <v>0.85</v>
      </c>
      <c r="AD924">
        <f>[1]!REFPROP("S",$Z$74,$Z$80,$Z$76,AA924)</f>
        <v>0.78411146909067941</v>
      </c>
    </row>
    <row r="925" spans="27:30" x14ac:dyDescent="0.3">
      <c r="AA925">
        <f>[1]!REFPROP("T",$Z$74,$Z$77,$Z$76,AC925)</f>
        <v>195.49306035543839</v>
      </c>
      <c r="AB925">
        <f>[1]!REFPROP("S",$Z$74,$Z$79,$Z$76,AA925)</f>
        <v>0.51340587299215734</v>
      </c>
      <c r="AC925">
        <v>0.85099999999999998</v>
      </c>
      <c r="AD925">
        <f>[1]!REFPROP("S",$Z$74,$Z$80,$Z$76,AA925)</f>
        <v>0.78428359258719871</v>
      </c>
    </row>
    <row r="926" spans="27:30" x14ac:dyDescent="0.3">
      <c r="AA926">
        <f>[1]!REFPROP("T",$Z$74,$Z$77,$Z$76,AC926)</f>
        <v>195.55974625746643</v>
      </c>
      <c r="AB926">
        <f>[1]!REFPROP("S",$Z$74,$Z$79,$Z$76,AA926)</f>
        <v>0.51375727140322758</v>
      </c>
      <c r="AC926">
        <v>0.85199999999999998</v>
      </c>
      <c r="AD926">
        <f>[1]!REFPROP("S",$Z$74,$Z$80,$Z$76,AA926)</f>
        <v>0.78445550332396796</v>
      </c>
    </row>
    <row r="927" spans="27:30" x14ac:dyDescent="0.3">
      <c r="AA927">
        <f>[1]!REFPROP("T",$Z$74,$Z$77,$Z$76,AC927)</f>
        <v>195.62637124525094</v>
      </c>
      <c r="AB927">
        <f>[1]!REFPROP("S",$Z$74,$Z$79,$Z$76,AA927)</f>
        <v>0.51410835390194864</v>
      </c>
      <c r="AC927">
        <v>0.85299999999999998</v>
      </c>
      <c r="AD927">
        <f>[1]!REFPROP("S",$Z$74,$Z$80,$Z$76,AA927)</f>
        <v>0.78462720163522348</v>
      </c>
    </row>
    <row r="928" spans="27:30" x14ac:dyDescent="0.3">
      <c r="AA928">
        <f>[1]!REFPROP("T",$Z$74,$Z$77,$Z$76,AC928)</f>
        <v>195.69293543935987</v>
      </c>
      <c r="AB928">
        <f>[1]!REFPROP("S",$Z$74,$Z$79,$Z$76,AA928)</f>
        <v>0.51445912118415815</v>
      </c>
      <c r="AC928">
        <v>0.85399999999999998</v>
      </c>
      <c r="AD928">
        <f>[1]!REFPROP("S",$Z$74,$Z$80,$Z$76,AA928)</f>
        <v>0.7847986878539881</v>
      </c>
    </row>
    <row r="929" spans="27:30" x14ac:dyDescent="0.3">
      <c r="AA929">
        <f>[1]!REFPROP("T",$Z$74,$Z$77,$Z$76,AC929)</f>
        <v>195.75943895997426</v>
      </c>
      <c r="AB929">
        <f>[1]!REFPROP("S",$Z$74,$Z$79,$Z$76,AA929)</f>
        <v>0.51480957394350324</v>
      </c>
      <c r="AC929">
        <v>0.85499999999999998</v>
      </c>
      <c r="AD929">
        <f>[1]!REFPROP("S",$Z$74,$Z$80,$Z$76,AA929)</f>
        <v>0.78496996231198568</v>
      </c>
    </row>
    <row r="930" spans="27:30" x14ac:dyDescent="0.3">
      <c r="AA930">
        <f>[1]!REFPROP("T",$Z$74,$Z$77,$Z$76,AC930)</f>
        <v>195.8258819268799</v>
      </c>
      <c r="AB930">
        <f>[1]!REFPROP("S",$Z$74,$Z$79,$Z$76,AA930)</f>
        <v>0.51515971287149875</v>
      </c>
      <c r="AC930">
        <v>0.85599999999999998</v>
      </c>
      <c r="AD930">
        <f>[1]!REFPROP("S",$Z$74,$Z$80,$Z$76,AA930)</f>
        <v>0.78514102533974495</v>
      </c>
    </row>
    <row r="931" spans="27:30" x14ac:dyDescent="0.3">
      <c r="AA931">
        <f>[1]!REFPROP("T",$Z$74,$Z$77,$Z$76,AC931)</f>
        <v>195.89226445947946</v>
      </c>
      <c r="AB931">
        <f>[1]!REFPROP("S",$Z$74,$Z$79,$Z$76,AA931)</f>
        <v>0.51550953865748073</v>
      </c>
      <c r="AC931">
        <v>0.85699999999999998</v>
      </c>
      <c r="AD931">
        <f>[1]!REFPROP("S",$Z$74,$Z$80,$Z$76,AA931)</f>
        <v>0.78531187726651386</v>
      </c>
    </row>
    <row r="932" spans="27:30" x14ac:dyDescent="0.3">
      <c r="AA932">
        <f>[1]!REFPROP("T",$Z$74,$Z$77,$Z$76,AC932)</f>
        <v>195.95858667677692</v>
      </c>
      <c r="AB932">
        <f>[1]!REFPROP("S",$Z$74,$Z$79,$Z$76,AA932)</f>
        <v>0.51585905198861626</v>
      </c>
      <c r="AC932">
        <v>0.85799999999999998</v>
      </c>
      <c r="AD932">
        <f>[1]!REFPROP("S",$Z$74,$Z$80,$Z$76,AA932)</f>
        <v>0.78548251842030992</v>
      </c>
    </row>
    <row r="933" spans="27:30" x14ac:dyDescent="0.3">
      <c r="AA933">
        <f>[1]!REFPROP("T",$Z$74,$Z$77,$Z$76,AC933)</f>
        <v>196.02484869740209</v>
      </c>
      <c r="AB933">
        <f>[1]!REFPROP("S",$Z$74,$Z$79,$Z$76,AA933)</f>
        <v>0.5162082535500121</v>
      </c>
      <c r="AC933">
        <v>0.85899999999999999</v>
      </c>
      <c r="AD933">
        <f>[1]!REFPROP("S",$Z$74,$Z$80,$Z$76,AA933)</f>
        <v>0.7856529491279417</v>
      </c>
    </row>
    <row r="934" spans="27:30" x14ac:dyDescent="0.3">
      <c r="AA934">
        <f>[1]!REFPROP("T",$Z$74,$Z$77,$Z$76,AC934)</f>
        <v>196.09105063959623</v>
      </c>
      <c r="AB934">
        <f>[1]!REFPROP("S",$Z$74,$Z$79,$Z$76,AA934)</f>
        <v>0.51655714402459929</v>
      </c>
      <c r="AC934">
        <v>0.86</v>
      </c>
      <c r="AD934">
        <f>[1]!REFPROP("S",$Z$74,$Z$80,$Z$76,AA934)</f>
        <v>0.78582316971497712</v>
      </c>
    </row>
    <row r="935" spans="27:30" x14ac:dyDescent="0.3">
      <c r="AA935">
        <f>[1]!REFPROP("T",$Z$74,$Z$77,$Z$76,AC935)</f>
        <v>196.15719262121758</v>
      </c>
      <c r="AB935">
        <f>[1]!REFPROP("S",$Z$74,$Z$79,$Z$76,AA935)</f>
        <v>0.51690572409321156</v>
      </c>
      <c r="AC935">
        <v>0.86099999999999999</v>
      </c>
      <c r="AD935">
        <f>[1]!REFPROP("S",$Z$74,$Z$80,$Z$76,AA935)</f>
        <v>0.78599318050575284</v>
      </c>
    </row>
    <row r="936" spans="27:30" x14ac:dyDescent="0.3">
      <c r="AA936">
        <f>[1]!REFPROP("T",$Z$74,$Z$77,$Z$76,AC936)</f>
        <v>196.22327475974282</v>
      </c>
      <c r="AB936">
        <f>[1]!REFPROP("S",$Z$74,$Z$79,$Z$76,AA936)</f>
        <v>0.51725399443456155</v>
      </c>
      <c r="AC936">
        <v>0.86199999999999999</v>
      </c>
      <c r="AD936">
        <f>[1]!REFPROP("S",$Z$74,$Z$80,$Z$76,AA936)</f>
        <v>0.78616298182338051</v>
      </c>
    </row>
    <row r="937" spans="27:30" x14ac:dyDescent="0.3">
      <c r="AA937">
        <f>[1]!REFPROP("T",$Z$74,$Z$77,$Z$76,AC937)</f>
        <v>196.28929717227504</v>
      </c>
      <c r="AB937">
        <f>[1]!REFPROP("S",$Z$74,$Z$79,$Z$76,AA937)</f>
        <v>0.51760195572531109</v>
      </c>
      <c r="AC937">
        <v>0.86299999999999999</v>
      </c>
      <c r="AD937">
        <f>[1]!REFPROP("S",$Z$74,$Z$80,$Z$76,AA937)</f>
        <v>0.78633257398979517</v>
      </c>
    </row>
    <row r="938" spans="27:30" x14ac:dyDescent="0.3">
      <c r="AA938">
        <f>[1]!REFPROP("T",$Z$74,$Z$77,$Z$76,AC938)</f>
        <v>196.35525997553304</v>
      </c>
      <c r="AB938">
        <f>[1]!REFPROP("S",$Z$74,$Z$79,$Z$76,AA938)</f>
        <v>0.51794960863999351</v>
      </c>
      <c r="AC938">
        <v>0.86399999999999999</v>
      </c>
      <c r="AD938">
        <f>[1]!REFPROP("S",$Z$74,$Z$80,$Z$76,AA938)</f>
        <v>0.78650195732568684</v>
      </c>
    </row>
    <row r="939" spans="27:30" x14ac:dyDescent="0.3">
      <c r="AA939">
        <f>[1]!REFPROP("T",$Z$74,$Z$77,$Z$76,AC939)</f>
        <v>196.42116328586206</v>
      </c>
      <c r="AB939">
        <f>[1]!REFPROP("S",$Z$74,$Z$79,$Z$76,AA939)</f>
        <v>0.51829695385107022</v>
      </c>
      <c r="AC939">
        <v>0.86499999999999999</v>
      </c>
      <c r="AD939">
        <f>[1]!REFPROP("S",$Z$74,$Z$80,$Z$76,AA939)</f>
        <v>0.78667113215054707</v>
      </c>
    </row>
    <row r="940" spans="27:30" x14ac:dyDescent="0.3">
      <c r="AA940">
        <f>[1]!REFPROP("T",$Z$74,$Z$77,$Z$76,AC940)</f>
        <v>196.48700721923836</v>
      </c>
      <c r="AB940">
        <f>[1]!REFPROP("S",$Z$74,$Z$79,$Z$76,AA940)</f>
        <v>0.51864399202899658</v>
      </c>
      <c r="AC940">
        <v>0.86599999999999999</v>
      </c>
      <c r="AD940">
        <f>[1]!REFPROP("S",$Z$74,$Z$80,$Z$76,AA940)</f>
        <v>0.78684009878268946</v>
      </c>
    </row>
    <row r="941" spans="27:30" x14ac:dyDescent="0.3">
      <c r="AA941">
        <f>[1]!REFPROP("T",$Z$74,$Z$77,$Z$76,AC941)</f>
        <v>196.55279189125258</v>
      </c>
      <c r="AB941">
        <f>[1]!REFPROP("S",$Z$74,$Z$79,$Z$76,AA941)</f>
        <v>0.51899072384208156</v>
      </c>
      <c r="AC941">
        <v>0.86699999999999999</v>
      </c>
      <c r="AD941">
        <f>[1]!REFPROP("S",$Z$74,$Z$80,$Z$76,AA941)</f>
        <v>0.78700885753920247</v>
      </c>
    </row>
    <row r="942" spans="27:30" x14ac:dyDescent="0.3">
      <c r="AA942">
        <f>[1]!REFPROP("T",$Z$74,$Z$77,$Z$76,AC942)</f>
        <v>196.61851741714315</v>
      </c>
      <c r="AB942">
        <f>[1]!REFPROP("S",$Z$74,$Z$79,$Z$76,AA942)</f>
        <v>0.51933714995666724</v>
      </c>
      <c r="AC942">
        <v>0.86799999999999999</v>
      </c>
      <c r="AD942">
        <f>[1]!REFPROP("S",$Z$74,$Z$80,$Z$76,AA942)</f>
        <v>0.78717740873600017</v>
      </c>
    </row>
    <row r="943" spans="27:30" x14ac:dyDescent="0.3">
      <c r="AA943">
        <f>[1]!REFPROP("T",$Z$74,$Z$77,$Z$76,AC943)</f>
        <v>196.68418391176345</v>
      </c>
      <c r="AB943">
        <f>[1]!REFPROP("S",$Z$74,$Z$79,$Z$76,AA943)</f>
        <v>0.51968327103702072</v>
      </c>
      <c r="AC943">
        <v>0.86899999999999999</v>
      </c>
      <c r="AD943">
        <f>[1]!REFPROP("S",$Z$74,$Z$80,$Z$76,AA943)</f>
        <v>0.7873457526878167</v>
      </c>
    </row>
    <row r="944" spans="27:30" x14ac:dyDescent="0.3">
      <c r="AA944">
        <f>[1]!REFPROP("T",$Z$74,$Z$77,$Z$76,AC944)</f>
        <v>196.74979148960659</v>
      </c>
      <c r="AB944">
        <f>[1]!REFPROP("S",$Z$74,$Z$79,$Z$76,AA944)</f>
        <v>0.52002908774538814</v>
      </c>
      <c r="AC944">
        <v>0.87</v>
      </c>
      <c r="AD944">
        <f>[1]!REFPROP("S",$Z$74,$Z$80,$Z$76,AA944)</f>
        <v>0.78751388970818226</v>
      </c>
    </row>
    <row r="945" spans="27:30" x14ac:dyDescent="0.3">
      <c r="AA945">
        <f>[1]!REFPROP("T",$Z$74,$Z$77,$Z$76,AC945)</f>
        <v>196.81534026479835</v>
      </c>
      <c r="AB945">
        <f>[1]!REFPROP("S",$Z$74,$Z$79,$Z$76,AA945)</f>
        <v>0.52037460074200781</v>
      </c>
      <c r="AC945">
        <v>0.871</v>
      </c>
      <c r="AD945">
        <f>[1]!REFPROP("S",$Z$74,$Z$80,$Z$76,AA945)</f>
        <v>0.78768182010946775</v>
      </c>
    </row>
    <row r="946" spans="27:30" x14ac:dyDescent="0.3">
      <c r="AA946">
        <f>[1]!REFPROP("T",$Z$74,$Z$77,$Z$76,AC946)</f>
        <v>196.8808303510981</v>
      </c>
      <c r="AB946">
        <f>[1]!REFPROP("S",$Z$74,$Z$79,$Z$76,AA946)</f>
        <v>0.52071981068509765</v>
      </c>
      <c r="AC946">
        <v>0.872</v>
      </c>
      <c r="AD946">
        <f>[1]!REFPROP("S",$Z$74,$Z$80,$Z$76,AA946)</f>
        <v>0.78784954420286413</v>
      </c>
    </row>
    <row r="947" spans="27:30" x14ac:dyDescent="0.3">
      <c r="AA947">
        <f>[1]!REFPROP("T",$Z$74,$Z$77,$Z$76,AC947)</f>
        <v>196.94626186190533</v>
      </c>
      <c r="AB947">
        <f>[1]!REFPROP("S",$Z$74,$Z$79,$Z$76,AA947)</f>
        <v>0.52106471823088152</v>
      </c>
      <c r="AC947">
        <v>0.873</v>
      </c>
      <c r="AD947">
        <f>[1]!REFPROP("S",$Z$74,$Z$80,$Z$76,AA947)</f>
        <v>0.7880170622983973</v>
      </c>
    </row>
    <row r="948" spans="27:30" x14ac:dyDescent="0.3">
      <c r="AA948">
        <f>[1]!REFPROP("T",$Z$74,$Z$77,$Z$76,AC948)</f>
        <v>197.01163491025272</v>
      </c>
      <c r="AB948">
        <f>[1]!REFPROP("S",$Z$74,$Z$79,$Z$76,AA948)</f>
        <v>0.52140932403356888</v>
      </c>
      <c r="AC948">
        <v>0.874</v>
      </c>
      <c r="AD948">
        <f>[1]!REFPROP("S",$Z$74,$Z$80,$Z$76,AA948)</f>
        <v>0.78818437470489555</v>
      </c>
    </row>
    <row r="949" spans="27:30" x14ac:dyDescent="0.3">
      <c r="AA949">
        <f>[1]!REFPROP("T",$Z$74,$Z$77,$Z$76,AC949)</f>
        <v>197.07694960882662</v>
      </c>
      <c r="AB949">
        <f>[1]!REFPROP("S",$Z$74,$Z$79,$Z$76,AA949)</f>
        <v>0.52175362874548192</v>
      </c>
      <c r="AC949">
        <v>0.875</v>
      </c>
      <c r="AD949">
        <f>[1]!REFPROP("S",$Z$74,$Z$80,$Z$76,AA949)</f>
        <v>0.7883514817301005</v>
      </c>
    </row>
    <row r="950" spans="27:30" x14ac:dyDescent="0.3">
      <c r="AA950">
        <f>[1]!REFPROP("T",$Z$74,$Z$77,$Z$76,AC950)</f>
        <v>197.14220606993575</v>
      </c>
      <c r="AB950">
        <f>[1]!REFPROP("S",$Z$74,$Z$79,$Z$76,AA950)</f>
        <v>0.5220976330168341</v>
      </c>
      <c r="AC950">
        <v>0.876</v>
      </c>
      <c r="AD950">
        <f>[1]!REFPROP("S",$Z$74,$Z$80,$Z$76,AA950)</f>
        <v>0.78851838368052152</v>
      </c>
    </row>
    <row r="951" spans="27:30" x14ac:dyDescent="0.3">
      <c r="AA951">
        <f>[1]!REFPROP("T",$Z$74,$Z$77,$Z$76,AC951)</f>
        <v>197.20740440555011</v>
      </c>
      <c r="AB951">
        <f>[1]!REFPROP("S",$Z$74,$Z$79,$Z$76,AA951)</f>
        <v>0.52244133749600374</v>
      </c>
      <c r="AC951">
        <v>0.877</v>
      </c>
      <c r="AD951">
        <f>[1]!REFPROP("S",$Z$74,$Z$80,$Z$76,AA951)</f>
        <v>0.78868508086156597</v>
      </c>
    </row>
    <row r="952" spans="27:30" x14ac:dyDescent="0.3">
      <c r="AA952">
        <f>[1]!REFPROP("T",$Z$74,$Z$77,$Z$76,AC952)</f>
        <v>197.2725447272706</v>
      </c>
      <c r="AB952">
        <f>[1]!REFPROP("S",$Z$74,$Z$79,$Z$76,AA952)</f>
        <v>0.52278474282932352</v>
      </c>
      <c r="AC952">
        <v>0.878</v>
      </c>
      <c r="AD952">
        <f>[1]!REFPROP("S",$Z$74,$Z$80,$Z$76,AA952)</f>
        <v>0.78885157357745661</v>
      </c>
    </row>
    <row r="953" spans="27:30" x14ac:dyDescent="0.3">
      <c r="AA953">
        <f>[1]!REFPROP("T",$Z$74,$Z$77,$Z$76,AC953)</f>
        <v>197.33762714635066</v>
      </c>
      <c r="AB953">
        <f>[1]!REFPROP("S",$Z$74,$Z$79,$Z$76,AA953)</f>
        <v>0.52312784966121095</v>
      </c>
      <c r="AC953">
        <v>0.879</v>
      </c>
      <c r="AD953">
        <f>[1]!REFPROP("S",$Z$74,$Z$80,$Z$76,AA953)</f>
        <v>0.78901786213129477</v>
      </c>
    </row>
    <row r="954" spans="27:30" x14ac:dyDescent="0.3">
      <c r="AA954">
        <f>[1]!REFPROP("T",$Z$74,$Z$77,$Z$76,AC954)</f>
        <v>197.40265177369207</v>
      </c>
      <c r="AB954">
        <f>[1]!REFPROP("S",$Z$74,$Z$79,$Z$76,AA954)</f>
        <v>0.52347065863416564</v>
      </c>
      <c r="AC954">
        <v>0.88</v>
      </c>
      <c r="AD954">
        <f>[1]!REFPROP("S",$Z$74,$Z$80,$Z$76,AA954)</f>
        <v>0.78918394682502579</v>
      </c>
    </row>
    <row r="955" spans="27:30" x14ac:dyDescent="0.3">
      <c r="AA955">
        <f>[1]!REFPROP("T",$Z$74,$Z$77,$Z$76,AC955)</f>
        <v>197.46761871984478</v>
      </c>
      <c r="AB955">
        <f>[1]!REFPROP("S",$Z$74,$Z$79,$Z$76,AA955)</f>
        <v>0.52381317038873887</v>
      </c>
      <c r="AC955">
        <v>0.88100000000000001</v>
      </c>
      <c r="AD955">
        <f>[1]!REFPROP("S",$Z$74,$Z$80,$Z$76,AA955)</f>
        <v>0.78934982795948694</v>
      </c>
    </row>
    <row r="956" spans="27:30" x14ac:dyDescent="0.3">
      <c r="AA956">
        <f>[1]!REFPROP("T",$Z$74,$Z$77,$Z$76,AC956)</f>
        <v>197.53252809501498</v>
      </c>
      <c r="AB956">
        <f>[1]!REFPROP("S",$Z$74,$Z$79,$Z$76,AA956)</f>
        <v>0.52415538556361374</v>
      </c>
      <c r="AC956">
        <v>0.88200000000000001</v>
      </c>
      <c r="AD956">
        <f>[1]!REFPROP("S",$Z$74,$Z$80,$Z$76,AA956)</f>
        <v>0.78951550583437602</v>
      </c>
    </row>
    <row r="957" spans="27:30" x14ac:dyDescent="0.3">
      <c r="AA957">
        <f>[1]!REFPROP("T",$Z$74,$Z$77,$Z$76,AC957)</f>
        <v>197.59738000904645</v>
      </c>
      <c r="AB957">
        <f>[1]!REFPROP("S",$Z$74,$Z$79,$Z$76,AA957)</f>
        <v>0.52449730479546575</v>
      </c>
      <c r="AC957">
        <v>0.88300000000000001</v>
      </c>
      <c r="AD957">
        <f>[1]!REFPROP("S",$Z$74,$Z$80,$Z$76,AA957)</f>
        <v>0.7896809807482249</v>
      </c>
    </row>
    <row r="958" spans="27:30" x14ac:dyDescent="0.3">
      <c r="AA958">
        <f>[1]!REFPROP("T",$Z$74,$Z$77,$Z$76,AC958)</f>
        <v>197.66217457145461</v>
      </c>
      <c r="AB958">
        <f>[1]!REFPROP("S",$Z$74,$Z$79,$Z$76,AA958)</f>
        <v>0.5248389287191717</v>
      </c>
      <c r="AC958">
        <v>0.88400000000000001</v>
      </c>
      <c r="AD958">
        <f>[1]!REFPROP("S",$Z$74,$Z$80,$Z$76,AA958)</f>
        <v>0.78984625299849365</v>
      </c>
    </row>
    <row r="959" spans="27:30" x14ac:dyDescent="0.3">
      <c r="AA959">
        <f>[1]!REFPROP("T",$Z$74,$Z$77,$Z$76,AC959)</f>
        <v>197.72691189139908</v>
      </c>
      <c r="AB959">
        <f>[1]!REFPROP("S",$Z$74,$Z$79,$Z$76,AA959)</f>
        <v>0.52518025796766543</v>
      </c>
      <c r="AC959">
        <v>0.88500000000000001</v>
      </c>
      <c r="AD959">
        <f>[1]!REFPROP("S",$Z$74,$Z$80,$Z$76,AA959)</f>
        <v>0.79001132288150422</v>
      </c>
    </row>
    <row r="960" spans="27:30" x14ac:dyDescent="0.3">
      <c r="AA960">
        <f>[1]!REFPROP("T",$Z$74,$Z$77,$Z$76,AC960)</f>
        <v>197.79159207769476</v>
      </c>
      <c r="AB960">
        <f>[1]!REFPROP("S",$Z$74,$Z$79,$Z$76,AA960)</f>
        <v>0.52552129317197249</v>
      </c>
      <c r="AC960">
        <v>0.88600000000000001</v>
      </c>
      <c r="AD960">
        <f>[1]!REFPROP("S",$Z$74,$Z$80,$Z$76,AA960)</f>
        <v>0.79017619069242861</v>
      </c>
    </row>
    <row r="961" spans="27:30" x14ac:dyDescent="0.3">
      <c r="AA961">
        <f>[1]!REFPROP("T",$Z$74,$Z$77,$Z$76,AC961)</f>
        <v>197.85621523882799</v>
      </c>
      <c r="AB961">
        <f>[1]!REFPROP("S",$Z$74,$Z$79,$Z$76,AA961)</f>
        <v>0.52586203496133987</v>
      </c>
      <c r="AC961">
        <v>0.88700000000000001</v>
      </c>
      <c r="AD961">
        <f>[1]!REFPROP("S",$Z$74,$Z$80,$Z$76,AA961)</f>
        <v>0.79034085672540622</v>
      </c>
    </row>
    <row r="962" spans="27:30" x14ac:dyDescent="0.3">
      <c r="AA962">
        <f>[1]!REFPROP("T",$Z$74,$Z$77,$Z$76,AC962)</f>
        <v>197.92078148292478</v>
      </c>
      <c r="AB962">
        <f>[1]!REFPROP("S",$Z$74,$Z$79,$Z$76,AA962)</f>
        <v>0.52620248396301039</v>
      </c>
      <c r="AC962">
        <v>0.88800000000000001</v>
      </c>
      <c r="AD962">
        <f>[1]!REFPROP("S",$Z$74,$Z$80,$Z$76,AA962)</f>
        <v>0.79050532127337436</v>
      </c>
    </row>
    <row r="963" spans="27:30" x14ac:dyDescent="0.3">
      <c r="AA963">
        <f>[1]!REFPROP("T",$Z$74,$Z$77,$Z$76,AC963)</f>
        <v>197.98529091779238</v>
      </c>
      <c r="AB963">
        <f>[1]!REFPROP("S",$Z$74,$Z$79,$Z$76,AA963)</f>
        <v>0.52654264080249558</v>
      </c>
      <c r="AC963">
        <v>0.88900000000000001</v>
      </c>
      <c r="AD963">
        <f>[1]!REFPROP("S",$Z$74,$Z$80,$Z$76,AA963)</f>
        <v>0.79066958462823411</v>
      </c>
    </row>
    <row r="964" spans="27:30" x14ac:dyDescent="0.3">
      <c r="AA964">
        <f>[1]!REFPROP("T",$Z$74,$Z$77,$Z$76,AC964)</f>
        <v>198.04974365088793</v>
      </c>
      <c r="AB964">
        <f>[1]!REFPROP("S",$Z$74,$Z$79,$Z$76,AA964)</f>
        <v>0.52688250610339793</v>
      </c>
      <c r="AC964">
        <v>0.89</v>
      </c>
      <c r="AD964">
        <f>[1]!REFPROP("S",$Z$74,$Z$80,$Z$76,AA964)</f>
        <v>0.79083364708076631</v>
      </c>
    </row>
    <row r="965" spans="27:30" x14ac:dyDescent="0.3">
      <c r="AA965">
        <f>[1]!REFPROP("T",$Z$74,$Z$77,$Z$76,AC965)</f>
        <v>198.11413978933695</v>
      </c>
      <c r="AB965">
        <f>[1]!REFPROP("S",$Z$74,$Z$79,$Z$76,AA965)</f>
        <v>0.52722208048749031</v>
      </c>
      <c r="AC965">
        <v>0.89100000000000001</v>
      </c>
      <c r="AD965">
        <f>[1]!REFPROP("S",$Z$74,$Z$80,$Z$76,AA965)</f>
        <v>0.790997508920666</v>
      </c>
    </row>
    <row r="966" spans="27:30" x14ac:dyDescent="0.3">
      <c r="AA966">
        <f>[1]!REFPROP("T",$Z$74,$Z$77,$Z$76,AC966)</f>
        <v>198.17847943992689</v>
      </c>
      <c r="AB966">
        <f>[1]!REFPROP("S",$Z$74,$Z$79,$Z$76,AA966)</f>
        <v>0.52756136457470049</v>
      </c>
      <c r="AC966">
        <v>0.89200000000000002</v>
      </c>
      <c r="AD966">
        <f>[1]!REFPROP("S",$Z$74,$Z$80,$Z$76,AA966)</f>
        <v>0.79116117043650369</v>
      </c>
    </row>
    <row r="967" spans="27:30" x14ac:dyDescent="0.3">
      <c r="AA967">
        <f>[1]!REFPROP("T",$Z$74,$Z$77,$Z$76,AC967)</f>
        <v>198.24276270911787</v>
      </c>
      <c r="AB967">
        <f>[1]!REFPROP("S",$Z$74,$Z$79,$Z$76,AA967)</f>
        <v>0.5279003589831579</v>
      </c>
      <c r="AC967">
        <v>0.89300000000000002</v>
      </c>
      <c r="AD967">
        <f>[1]!REFPROP("S",$Z$74,$Z$80,$Z$76,AA967)</f>
        <v>0.79132463191580749</v>
      </c>
    </row>
    <row r="968" spans="27:30" x14ac:dyDescent="0.3">
      <c r="AA968">
        <f>[1]!REFPROP("T",$Z$74,$Z$77,$Z$76,AC968)</f>
        <v>198.30698970302939</v>
      </c>
      <c r="AB968">
        <f>[1]!REFPROP("S",$Z$74,$Z$79,$Z$76,AA968)</f>
        <v>0.52823906432913226</v>
      </c>
      <c r="AC968">
        <v>0.89400000000000002</v>
      </c>
      <c r="AD968">
        <f>[1]!REFPROP("S",$Z$74,$Z$80,$Z$76,AA968)</f>
        <v>0.79148789364496996</v>
      </c>
    </row>
    <row r="969" spans="27:30" x14ac:dyDescent="0.3">
      <c r="AA969">
        <f>[1]!REFPROP("T",$Z$74,$Z$77,$Z$76,AC969)</f>
        <v>198.37116052746114</v>
      </c>
      <c r="AB969">
        <f>[1]!REFPROP("S",$Z$74,$Z$79,$Z$76,AA969)</f>
        <v>0.52857748122714587</v>
      </c>
      <c r="AC969">
        <v>0.89500000000000002</v>
      </c>
      <c r="AD969">
        <f>[1]!REFPROP("S",$Z$74,$Z$80,$Z$76,AA969)</f>
        <v>0.79165095590934997</v>
      </c>
    </row>
    <row r="970" spans="27:30" x14ac:dyDescent="0.3">
      <c r="AA970">
        <f>[1]!REFPROP("T",$Z$74,$Z$77,$Z$76,AC970)</f>
        <v>198.43527528787939</v>
      </c>
      <c r="AB970">
        <f>[1]!REFPROP("S",$Z$74,$Z$79,$Z$76,AA970)</f>
        <v>0.52891561028989753</v>
      </c>
      <c r="AC970">
        <v>0.89600000000000002</v>
      </c>
      <c r="AD970">
        <f>[1]!REFPROP("S",$Z$74,$Z$80,$Z$76,AA970)</f>
        <v>0.79181381899321179</v>
      </c>
    </row>
    <row r="971" spans="27:30" x14ac:dyDescent="0.3">
      <c r="AA971">
        <f>[1]!REFPROP("T",$Z$74,$Z$77,$Z$76,AC971)</f>
        <v>198.49933408941462</v>
      </c>
      <c r="AB971">
        <f>[1]!REFPROP("S",$Z$74,$Z$79,$Z$76,AA971)</f>
        <v>0.52925345212824426</v>
      </c>
      <c r="AC971">
        <v>0.89700000000000002</v>
      </c>
      <c r="AD971">
        <f>[1]!REFPROP("S",$Z$74,$Z$80,$Z$76,AA971)</f>
        <v>0.7919764831797198</v>
      </c>
    </row>
    <row r="972" spans="27:30" x14ac:dyDescent="0.3">
      <c r="AA972">
        <f>[1]!REFPROP("T",$Z$74,$Z$77,$Z$76,AC972)</f>
        <v>198.56333703688654</v>
      </c>
      <c r="AB972">
        <f>[1]!REFPROP("S",$Z$74,$Z$79,$Z$76,AA972)</f>
        <v>0.52959100735135156</v>
      </c>
      <c r="AC972">
        <v>0.89800000000000002</v>
      </c>
      <c r="AD972">
        <f>[1]!REFPROP("S",$Z$74,$Z$80,$Z$76,AA972)</f>
        <v>0.79213894875101809</v>
      </c>
    </row>
    <row r="973" spans="27:30" x14ac:dyDescent="0.3">
      <c r="AA973">
        <f>[1]!REFPROP("T",$Z$74,$Z$77,$Z$76,AC973)</f>
        <v>198.62728423477745</v>
      </c>
      <c r="AB973">
        <f>[1]!REFPROP("S",$Z$74,$Z$79,$Z$76,AA973)</f>
        <v>0.52992827656653552</v>
      </c>
      <c r="AC973">
        <v>0.89900000000000002</v>
      </c>
      <c r="AD973">
        <f>[1]!REFPROP("S",$Z$74,$Z$80,$Z$76,AA973)</f>
        <v>0.79230121598815151</v>
      </c>
    </row>
    <row r="974" spans="27:30" x14ac:dyDescent="0.3">
      <c r="AA974">
        <f>[1]!REFPROP("T",$Z$74,$Z$77,$Z$76,AC974)</f>
        <v>198.69117578724712</v>
      </c>
      <c r="AB974">
        <f>[1]!REFPROP("S",$Z$74,$Z$79,$Z$76,AA974)</f>
        <v>0.53026526037935906</v>
      </c>
      <c r="AC974">
        <v>0.9</v>
      </c>
      <c r="AD974">
        <f>[1]!REFPROP("S",$Z$74,$Z$80,$Z$76,AA974)</f>
        <v>0.79246328517109477</v>
      </c>
    </row>
    <row r="975" spans="27:30" x14ac:dyDescent="0.3">
      <c r="AA975">
        <f>[1]!REFPROP("T",$Z$74,$Z$77,$Z$76,AC975)</f>
        <v>198.75501179814142</v>
      </c>
      <c r="AB975">
        <f>[1]!REFPROP("S",$Z$74,$Z$79,$Z$76,AA975)</f>
        <v>0.5306019593936816</v>
      </c>
      <c r="AC975">
        <v>0.90100000000000002</v>
      </c>
      <c r="AD975">
        <f>[1]!REFPROP("S",$Z$74,$Z$80,$Z$76,AA975)</f>
        <v>0.79262515657881505</v>
      </c>
    </row>
    <row r="976" spans="27:30" x14ac:dyDescent="0.3">
      <c r="AA976">
        <f>[1]!REFPROP("T",$Z$74,$Z$77,$Z$76,AC976)</f>
        <v>198.818792370979</v>
      </c>
      <c r="AB976">
        <f>[1]!REFPROP("S",$Z$74,$Z$79,$Z$76,AA976)</f>
        <v>0.53093837421153778</v>
      </c>
      <c r="AC976">
        <v>0.90200000000000002</v>
      </c>
      <c r="AD976">
        <f>[1]!REFPROP("S",$Z$74,$Z$80,$Z$76,AA976)</f>
        <v>0.79278683048915877</v>
      </c>
    </row>
    <row r="977" spans="27:30" x14ac:dyDescent="0.3">
      <c r="AA977">
        <f>[1]!REFPROP("T",$Z$74,$Z$77,$Z$76,AC977)</f>
        <v>198.8825176089598</v>
      </c>
      <c r="AB977">
        <f>[1]!REFPROP("S",$Z$74,$Z$79,$Z$76,AA977)</f>
        <v>0.53127450543326526</v>
      </c>
      <c r="AC977">
        <v>0.90300000000000002</v>
      </c>
      <c r="AD977">
        <f>[1]!REFPROP("S",$Z$74,$Z$80,$Z$76,AA977)</f>
        <v>0.79294830717897158</v>
      </c>
    </row>
    <row r="978" spans="27:30" x14ac:dyDescent="0.3">
      <c r="AA978">
        <f>[1]!REFPROP("T",$Z$74,$Z$77,$Z$76,AC978)</f>
        <v>198.94618761496264</v>
      </c>
      <c r="AB978">
        <f>[1]!REFPROP("S",$Z$74,$Z$79,$Z$76,AA978)</f>
        <v>0.53161035365743659</v>
      </c>
      <c r="AC978">
        <v>0.90400000000000003</v>
      </c>
      <c r="AD978">
        <f>[1]!REFPROP("S",$Z$74,$Z$80,$Z$76,AA978)</f>
        <v>0.79310958692401523</v>
      </c>
    </row>
    <row r="979" spans="27:30" x14ac:dyDescent="0.3">
      <c r="AA979">
        <f>[1]!REFPROP("T",$Z$74,$Z$77,$Z$76,AC979)</f>
        <v>199.00980249155572</v>
      </c>
      <c r="AB979">
        <f>[1]!REFPROP("S",$Z$74,$Z$79,$Z$76,AA979)</f>
        <v>0.53194591948092185</v>
      </c>
      <c r="AC979">
        <v>0.90500000000000003</v>
      </c>
      <c r="AD979">
        <f>[1]!REFPROP("S",$Z$74,$Z$80,$Z$76,AA979)</f>
        <v>0.79327066999903018</v>
      </c>
    </row>
    <row r="980" spans="27:30" x14ac:dyDescent="0.3">
      <c r="AA980">
        <f>[1]!REFPROP("T",$Z$74,$Z$77,$Z$76,AC980)</f>
        <v>199.07336234099017</v>
      </c>
      <c r="AB980">
        <f>[1]!REFPROP("S",$Z$74,$Z$79,$Z$76,AA980)</f>
        <v>0.53228120349886598</v>
      </c>
      <c r="AC980">
        <v>0.90600000000000003</v>
      </c>
      <c r="AD980">
        <f>[1]!REFPROP("S",$Z$74,$Z$80,$Z$76,AA980)</f>
        <v>0.79343155667770382</v>
      </c>
    </row>
    <row r="981" spans="27:30" x14ac:dyDescent="0.3">
      <c r="AA981">
        <f>[1]!REFPROP("T",$Z$74,$Z$77,$Z$76,AC981)</f>
        <v>199.13686726519774</v>
      </c>
      <c r="AB981">
        <f>[1]!REFPROP("S",$Z$74,$Z$79,$Z$76,AA981)</f>
        <v>0.53261620630469186</v>
      </c>
      <c r="AC981">
        <v>0.90700000000000003</v>
      </c>
      <c r="AD981">
        <f>[1]!REFPROP("S",$Z$74,$Z$80,$Z$76,AA981)</f>
        <v>0.79359224723269572</v>
      </c>
    </row>
    <row r="982" spans="27:30" x14ac:dyDescent="0.3">
      <c r="AA982">
        <f>[1]!REFPROP("T",$Z$74,$Z$77,$Z$76,AC982)</f>
        <v>199.2003173658016</v>
      </c>
      <c r="AB982">
        <f>[1]!REFPROP("S",$Z$74,$Z$79,$Z$76,AA982)</f>
        <v>0.53295092849011938</v>
      </c>
      <c r="AC982">
        <v>0.90800000000000003</v>
      </c>
      <c r="AD982">
        <f>[1]!REFPROP("S",$Z$74,$Z$80,$Z$76,AA982)</f>
        <v>0.79375274193563394</v>
      </c>
    </row>
    <row r="983" spans="27:30" x14ac:dyDescent="0.3">
      <c r="AA983">
        <f>[1]!REFPROP("T",$Z$74,$Z$77,$Z$76,AC983)</f>
        <v>199.26371274411412</v>
      </c>
      <c r="AB983">
        <f>[1]!REFPROP("S",$Z$74,$Z$79,$Z$76,AA983)</f>
        <v>0.53328537064518089</v>
      </c>
      <c r="AC983">
        <v>0.90900000000000003</v>
      </c>
      <c r="AD983">
        <f>[1]!REFPROP("S",$Z$74,$Z$80,$Z$76,AA983)</f>
        <v>0.79391304105709404</v>
      </c>
    </row>
    <row r="984" spans="27:30" x14ac:dyDescent="0.3">
      <c r="AA984">
        <f>[1]!REFPROP("T",$Z$74,$Z$77,$Z$76,AC984)</f>
        <v>199.32705350113008</v>
      </c>
      <c r="AB984">
        <f>[1]!REFPROP("S",$Z$74,$Z$79,$Z$76,AA984)</f>
        <v>0.53361953335820367</v>
      </c>
      <c r="AC984">
        <v>0.91</v>
      </c>
      <c r="AD984">
        <f>[1]!REFPROP("S",$Z$74,$Z$80,$Z$76,AA984)</f>
        <v>0.79407314486664471</v>
      </c>
    </row>
    <row r="985" spans="27:30" x14ac:dyDescent="0.3">
      <c r="AA985">
        <f>[1]!REFPROP("T",$Z$74,$Z$77,$Z$76,AC985)</f>
        <v>199.39033973754903</v>
      </c>
      <c r="AB985">
        <f>[1]!REFPROP("S",$Z$74,$Z$79,$Z$76,AA985)</f>
        <v>0.53395341721588008</v>
      </c>
      <c r="AC985">
        <v>0.91100000000000003</v>
      </c>
      <c r="AD985">
        <f>[1]!REFPROP("S",$Z$74,$Z$80,$Z$76,AA985)</f>
        <v>0.79423305363283447</v>
      </c>
    </row>
    <row r="986" spans="27:30" x14ac:dyDescent="0.3">
      <c r="AA986">
        <f>[1]!REFPROP("T",$Z$74,$Z$77,$Z$76,AC986)</f>
        <v>199.45357155374677</v>
      </c>
      <c r="AB986">
        <f>[1]!REFPROP("S",$Z$74,$Z$79,$Z$76,AA986)</f>
        <v>0.53428702280315532</v>
      </c>
      <c r="AC986">
        <v>0.91200000000000003</v>
      </c>
      <c r="AD986">
        <f>[1]!REFPROP("S",$Z$74,$Z$80,$Z$76,AA986)</f>
        <v>0.79439276762317301</v>
      </c>
    </row>
    <row r="987" spans="27:30" x14ac:dyDescent="0.3">
      <c r="AA987">
        <f>[1]!REFPROP("T",$Z$74,$Z$77,$Z$76,AC987)</f>
        <v>199.51674904980177</v>
      </c>
      <c r="AB987">
        <f>[1]!REFPROP("S",$Z$74,$Z$79,$Z$76,AA987)</f>
        <v>0.53462035070335179</v>
      </c>
      <c r="AC987">
        <v>0.91300000000000003</v>
      </c>
      <c r="AD987">
        <f>[1]!REFPROP("S",$Z$74,$Z$80,$Z$76,AA987)</f>
        <v>0.79455228710415959</v>
      </c>
    </row>
    <row r="988" spans="27:30" x14ac:dyDescent="0.3">
      <c r="AA988">
        <f>[1]!REFPROP("T",$Z$74,$Z$77,$Z$76,AC988)</f>
        <v>199.57987232548766</v>
      </c>
      <c r="AB988">
        <f>[1]!REFPROP("S",$Z$74,$Z$79,$Z$76,AA988)</f>
        <v>0.53495340149814996</v>
      </c>
      <c r="AC988">
        <v>0.91400000000000003</v>
      </c>
      <c r="AD988">
        <f>[1]!REFPROP("S",$Z$74,$Z$80,$Z$76,AA988)</f>
        <v>0.79471161234129317</v>
      </c>
    </row>
    <row r="989" spans="27:30" x14ac:dyDescent="0.3">
      <c r="AA989">
        <f>[1]!REFPROP("T",$Z$74,$Z$77,$Z$76,AC989)</f>
        <v>199.64294148026909</v>
      </c>
      <c r="AB989">
        <f>[1]!REFPROP("S",$Z$74,$Z$79,$Z$76,AA989)</f>
        <v>0.53528617576754356</v>
      </c>
      <c r="AC989">
        <v>0.91500000000000004</v>
      </c>
      <c r="AD989">
        <f>[1]!REFPROP("S",$Z$74,$Z$80,$Z$76,AA989)</f>
        <v>0.7948707435990513</v>
      </c>
    </row>
    <row r="990" spans="27:30" x14ac:dyDescent="0.3">
      <c r="AA990">
        <f>[1]!REFPROP("T",$Z$74,$Z$77,$Z$76,AC990)</f>
        <v>199.70595661331174</v>
      </c>
      <c r="AB990">
        <f>[1]!REFPROP("S",$Z$74,$Z$79,$Z$76,AA990)</f>
        <v>0.53561867408989716</v>
      </c>
      <c r="AC990">
        <v>0.91600000000000004</v>
      </c>
      <c r="AD990">
        <f>[1]!REFPROP("S",$Z$74,$Z$80,$Z$76,AA990)</f>
        <v>0.79502968114090022</v>
      </c>
    </row>
    <row r="991" spans="27:30" x14ac:dyDescent="0.3">
      <c r="AA991">
        <f>[1]!REFPROP("T",$Z$74,$Z$77,$Z$76,AC991)</f>
        <v>199.76891782347593</v>
      </c>
      <c r="AB991">
        <f>[1]!REFPROP("S",$Z$74,$Z$79,$Z$76,AA991)</f>
        <v>0.53595089704191634</v>
      </c>
      <c r="AC991">
        <v>0.91700000000000004</v>
      </c>
      <c r="AD991">
        <f>[1]!REFPROP("S",$Z$74,$Z$80,$Z$76,AA991)</f>
        <v>0.79518842522929423</v>
      </c>
    </row>
    <row r="992" spans="27:30" x14ac:dyDescent="0.3">
      <c r="AA992">
        <f>[1]!REFPROP("T",$Z$74,$Z$77,$Z$76,AC992)</f>
        <v>199.8318252093278</v>
      </c>
      <c r="AB992">
        <f>[1]!REFPROP("S",$Z$74,$Z$79,$Z$76,AA992)</f>
        <v>0.53628284519872904</v>
      </c>
      <c r="AC992">
        <v>0.91800000000000004</v>
      </c>
      <c r="AD992">
        <f>[1]!REFPROP("S",$Z$74,$Z$80,$Z$76,AA992)</f>
        <v>0.79534697612572858</v>
      </c>
    </row>
    <row r="993" spans="27:30" x14ac:dyDescent="0.3">
      <c r="AA993">
        <f>[1]!REFPROP("T",$Z$74,$Z$77,$Z$76,AC993)</f>
        <v>199.89467886912951</v>
      </c>
      <c r="AB993">
        <f>[1]!REFPROP("S",$Z$74,$Z$79,$Z$76,AA993)</f>
        <v>0.53661451913380354</v>
      </c>
      <c r="AC993">
        <v>0.91900000000000004</v>
      </c>
      <c r="AD993">
        <f>[1]!REFPROP("S",$Z$74,$Z$80,$Z$76,AA993)</f>
        <v>0.79550533409066182</v>
      </c>
    </row>
    <row r="994" spans="27:30" x14ac:dyDescent="0.3">
      <c r="AA994">
        <f>[1]!REFPROP("T",$Z$74,$Z$77,$Z$76,AC994)</f>
        <v>199.95747890084397</v>
      </c>
      <c r="AB994">
        <f>[1]!REFPROP("S",$Z$74,$Z$79,$Z$76,AA994)</f>
        <v>0.53694591941897785</v>
      </c>
      <c r="AC994">
        <v>0.92</v>
      </c>
      <c r="AD994">
        <f>[1]!REFPROP("S",$Z$74,$Z$80,$Z$76,AA994)</f>
        <v>0.79566349938355874</v>
      </c>
    </row>
    <row r="995" spans="27:30" x14ac:dyDescent="0.3">
      <c r="AA995">
        <f>[1]!REFPROP("T",$Z$74,$Z$77,$Z$76,AC995)</f>
        <v>200.02022540214239</v>
      </c>
      <c r="AB995">
        <f>[1]!REFPROP("S",$Z$74,$Z$79,$Z$76,AA995)</f>
        <v>0.53727704662453024</v>
      </c>
      <c r="AC995">
        <v>0.92100000000000004</v>
      </c>
      <c r="AD995">
        <f>[1]!REFPROP("S",$Z$74,$Z$80,$Z$76,AA995)</f>
        <v>0.79582147226291455</v>
      </c>
    </row>
    <row r="996" spans="27:30" x14ac:dyDescent="0.3">
      <c r="AA996">
        <f>[1]!REFPROP("T",$Z$74,$Z$77,$Z$76,AC996)</f>
        <v>200.08291847039703</v>
      </c>
      <c r="AB996">
        <f>[1]!REFPROP("S",$Z$74,$Z$79,$Z$76,AA996)</f>
        <v>0.53760790131911007</v>
      </c>
      <c r="AC996">
        <v>0.92200000000000004</v>
      </c>
      <c r="AD996">
        <f>[1]!REFPROP("S",$Z$74,$Z$80,$Z$76,AA996)</f>
        <v>0.79597925298623795</v>
      </c>
    </row>
    <row r="997" spans="27:30" x14ac:dyDescent="0.3">
      <c r="AA997">
        <f>[1]!REFPROP("T",$Z$74,$Z$77,$Z$76,AC997)</f>
        <v>200.14555820269072</v>
      </c>
      <c r="AB997">
        <f>[1]!REFPROP("S",$Z$74,$Z$79,$Z$76,AA997)</f>
        <v>0.53793848406977784</v>
      </c>
      <c r="AC997">
        <v>0.92300000000000004</v>
      </c>
      <c r="AD997">
        <f>[1]!REFPROP("S",$Z$74,$Z$80,$Z$76,AA997)</f>
        <v>0.79613684181003119</v>
      </c>
    </row>
    <row r="998" spans="27:30" x14ac:dyDescent="0.3">
      <c r="AA998">
        <f>[1]!REFPROP("T",$Z$74,$Z$77,$Z$76,AC998)</f>
        <v>200.20814469580074</v>
      </c>
      <c r="AB998">
        <f>[1]!REFPROP("S",$Z$74,$Z$79,$Z$76,AA998)</f>
        <v>0.53826879544197193</v>
      </c>
      <c r="AC998">
        <v>0.92400000000000004</v>
      </c>
      <c r="AD998">
        <f>[1]!REFPROP("S",$Z$74,$Z$80,$Z$76,AA998)</f>
        <v>0.79629423898980034</v>
      </c>
    </row>
    <row r="999" spans="27:30" x14ac:dyDescent="0.3">
      <c r="AA999">
        <f>[1]!REFPROP("T",$Z$74,$Z$77,$Z$76,AC999)</f>
        <v>200.27067804623044</v>
      </c>
      <c r="AB999">
        <f>[1]!REFPROP("S",$Z$74,$Z$79,$Z$76,AA999)</f>
        <v>0.53859883599964353</v>
      </c>
      <c r="AC999">
        <v>0.92500000000000004</v>
      </c>
      <c r="AD999">
        <f>[1]!REFPROP("S",$Z$74,$Z$80,$Z$76,AA999)</f>
        <v>0.79645144478014573</v>
      </c>
    </row>
    <row r="1000" spans="27:30" x14ac:dyDescent="0.3">
      <c r="AA1000">
        <f>[1]!REFPROP("T",$Z$74,$Z$77,$Z$76,AC1000)</f>
        <v>200.33315835017902</v>
      </c>
      <c r="AB1000">
        <f>[1]!REFPROP("S",$Z$74,$Z$79,$Z$76,AA1000)</f>
        <v>0.53892860630508121</v>
      </c>
      <c r="AC1000">
        <v>0.92600000000000005</v>
      </c>
      <c r="AD1000">
        <f>[1]!REFPROP("S",$Z$74,$Z$80,$Z$76,AA1000)</f>
        <v>0.79660845943462155</v>
      </c>
    </row>
    <row r="1001" spans="27:30" x14ac:dyDescent="0.3">
      <c r="AA1001">
        <f>[1]!REFPROP("T",$Z$74,$Z$77,$Z$76,AC1001)</f>
        <v>200.39558570355553</v>
      </c>
      <c r="AB1001">
        <f>[1]!REFPROP("S",$Z$74,$Z$79,$Z$76,AA1001)</f>
        <v>0.53925810691901921</v>
      </c>
      <c r="AC1001">
        <v>0.92700000000000005</v>
      </c>
      <c r="AD1001">
        <f>[1]!REFPROP("S",$Z$74,$Z$80,$Z$76,AA1001)</f>
        <v>0.79676528320581819</v>
      </c>
    </row>
    <row r="1002" spans="27:30" x14ac:dyDescent="0.3">
      <c r="AA1002">
        <f>[1]!REFPROP("T",$Z$74,$Z$77,$Z$76,AC1002)</f>
        <v>200.4579602019939</v>
      </c>
      <c r="AB1002">
        <f>[1]!REFPROP("S",$Z$74,$Z$79,$Z$76,AA1002)</f>
        <v>0.53958733840060302</v>
      </c>
      <c r="AC1002">
        <v>0.92800000000000005</v>
      </c>
      <c r="AD1002">
        <f>[1]!REFPROP("S",$Z$74,$Z$80,$Z$76,AA1002)</f>
        <v>0.79692191634540188</v>
      </c>
    </row>
    <row r="1003" spans="27:30" x14ac:dyDescent="0.3">
      <c r="AA1003">
        <f>[1]!REFPROP("T",$Z$74,$Z$77,$Z$76,AC1003)</f>
        <v>200.52028194082413</v>
      </c>
      <c r="AB1003">
        <f>[1]!REFPROP("S",$Z$74,$Z$79,$Z$76,AA1003)</f>
        <v>0.53991630130775159</v>
      </c>
      <c r="AC1003">
        <v>0.92900000000000005</v>
      </c>
      <c r="AD1003">
        <f>[1]!REFPROP("S",$Z$74,$Z$80,$Z$76,AA1003)</f>
        <v>0.79707835910402824</v>
      </c>
    </row>
    <row r="1004" spans="27:30" x14ac:dyDescent="0.3">
      <c r="AA1004">
        <f>[1]!REFPROP("T",$Z$74,$Z$77,$Z$76,AC1004)</f>
        <v>200.58255101510457</v>
      </c>
      <c r="AB1004">
        <f>[1]!REFPROP("S",$Z$74,$Z$79,$Z$76,AA1004)</f>
        <v>0.54024499619619548</v>
      </c>
      <c r="AC1004">
        <v>0.93</v>
      </c>
      <c r="AD1004">
        <f>[1]!REFPROP("S",$Z$74,$Z$80,$Z$76,AA1004)</f>
        <v>0.79723461173141186</v>
      </c>
    </row>
    <row r="1005" spans="27:30" x14ac:dyDescent="0.3">
      <c r="AA1005">
        <f>[1]!REFPROP("T",$Z$74,$Z$77,$Z$76,AC1005)</f>
        <v>200.64476751960103</v>
      </c>
      <c r="AB1005">
        <f>[1]!REFPROP("S",$Z$74,$Z$79,$Z$76,AA1005)</f>
        <v>0.54057342362085803</v>
      </c>
      <c r="AC1005">
        <v>0.93100000000000005</v>
      </c>
      <c r="AD1005">
        <f>[1]!REFPROP("S",$Z$74,$Z$80,$Z$76,AA1005)</f>
        <v>0.79739067447654466</v>
      </c>
    </row>
    <row r="1006" spans="27:30" x14ac:dyDescent="0.3">
      <c r="AA1006">
        <f>[1]!REFPROP("T",$Z$74,$Z$77,$Z$76,AC1006)</f>
        <v>200.7069315487941</v>
      </c>
      <c r="AB1006">
        <f>[1]!REFPROP("S",$Z$74,$Z$79,$Z$76,AA1006)</f>
        <v>0.54090158413451106</v>
      </c>
      <c r="AC1006">
        <v>0.93200000000000005</v>
      </c>
      <c r="AD1006">
        <f>[1]!REFPROP("S",$Z$74,$Z$80,$Z$76,AA1006)</f>
        <v>0.7975465475864506</v>
      </c>
    </row>
    <row r="1007" spans="27:30" x14ac:dyDescent="0.3">
      <c r="AA1007">
        <f>[1]!REFPROP("T",$Z$74,$Z$77,$Z$76,AC1007)</f>
        <v>200.76904319688572</v>
      </c>
      <c r="AB1007">
        <f>[1]!REFPROP("S",$Z$74,$Z$79,$Z$76,AA1007)</f>
        <v>0.54122947828873724</v>
      </c>
      <c r="AC1007">
        <v>0.93300000000000005</v>
      </c>
      <c r="AD1007">
        <f>[1]!REFPROP("S",$Z$74,$Z$80,$Z$76,AA1007)</f>
        <v>0.79770223130872786</v>
      </c>
    </row>
    <row r="1008" spans="27:30" x14ac:dyDescent="0.3">
      <c r="AA1008">
        <f>[1]!REFPROP("T",$Z$74,$Z$77,$Z$76,AC1008)</f>
        <v>200.83110255779513</v>
      </c>
      <c r="AB1008">
        <f>[1]!REFPROP("S",$Z$74,$Z$79,$Z$76,AA1008)</f>
        <v>0.54155710663355583</v>
      </c>
      <c r="AC1008">
        <v>0.93400000000000005</v>
      </c>
      <c r="AD1008">
        <f>[1]!REFPROP("S",$Z$74,$Z$80,$Z$76,AA1008)</f>
        <v>0.79785772588902892</v>
      </c>
    </row>
    <row r="1009" spans="27:30" x14ac:dyDescent="0.3">
      <c r="AA1009">
        <f>[1]!REFPROP("T",$Z$74,$Z$77,$Z$76,AC1009)</f>
        <v>200.89310972516734</v>
      </c>
      <c r="AB1009">
        <f>[1]!REFPROP("S",$Z$74,$Z$79,$Z$76,AA1009)</f>
        <v>0.54188446971746052</v>
      </c>
      <c r="AC1009">
        <v>0.93500000000000005</v>
      </c>
      <c r="AD1009">
        <f>[1]!REFPROP("S",$Z$74,$Z$80,$Z$76,AA1009)</f>
        <v>0.79801303157227088</v>
      </c>
    </row>
    <row r="1010" spans="27:30" x14ac:dyDescent="0.3">
      <c r="AA1010">
        <f>[1]!REFPROP("T",$Z$74,$Z$77,$Z$76,AC1010)</f>
        <v>200.95506479235604</v>
      </c>
      <c r="AB1010">
        <f>[1]!REFPROP("S",$Z$74,$Z$79,$Z$76,AA1010)</f>
        <v>0.54221156808742954</v>
      </c>
      <c r="AC1010">
        <v>0.93600000000000005</v>
      </c>
      <c r="AD1010">
        <f>[1]!REFPROP("S",$Z$74,$Z$80,$Z$76,AA1010)</f>
        <v>0.79816814860246887</v>
      </c>
    </row>
    <row r="1011" spans="27:30" x14ac:dyDescent="0.3">
      <c r="AA1011">
        <f>[1]!REFPROP("T",$Z$74,$Z$77,$Z$76,AC1011)</f>
        <v>201.01696785244326</v>
      </c>
      <c r="AB1011">
        <f>[1]!REFPROP("S",$Z$74,$Z$79,$Z$76,AA1011)</f>
        <v>0.54253840228893069</v>
      </c>
      <c r="AC1011">
        <v>0.93700000000000006</v>
      </c>
      <c r="AD1011">
        <f>[1]!REFPROP("S",$Z$74,$Z$80,$Z$76,AA1011)</f>
        <v>0.79832307722264573</v>
      </c>
    </row>
    <row r="1012" spans="27:30" x14ac:dyDescent="0.3">
      <c r="AA1012">
        <f>[1]!REFPROP("T",$Z$74,$Z$77,$Z$76,AC1012)</f>
        <v>201.07881899823565</v>
      </c>
      <c r="AB1012">
        <f>[1]!REFPROP("S",$Z$74,$Z$79,$Z$76,AA1012)</f>
        <v>0.54286497286596691</v>
      </c>
      <c r="AC1012">
        <v>0.93799999999999994</v>
      </c>
      <c r="AD1012">
        <f>[1]!REFPROP("S",$Z$74,$Z$80,$Z$76,AA1012)</f>
        <v>0.79847781767492343</v>
      </c>
    </row>
    <row r="1013" spans="27:30" x14ac:dyDescent="0.3">
      <c r="AA1013">
        <f>[1]!REFPROP("T",$Z$74,$Z$77,$Z$76,AC1013)</f>
        <v>201.1406183222594</v>
      </c>
      <c r="AB1013">
        <f>[1]!REFPROP("S",$Z$74,$Z$79,$Z$76,AA1013)</f>
        <v>0.54319128036104058</v>
      </c>
      <c r="AC1013">
        <v>0.93899999999999995</v>
      </c>
      <c r="AD1013">
        <f>[1]!REFPROP("S",$Z$74,$Z$80,$Z$76,AA1013)</f>
        <v>0.79863237020045508</v>
      </c>
    </row>
    <row r="1014" spans="27:30" x14ac:dyDescent="0.3">
      <c r="AA1014">
        <f>[1]!REFPROP("T",$Z$74,$Z$77,$Z$76,AC1014)</f>
        <v>201.20236591677065</v>
      </c>
      <c r="AB1014">
        <f>[1]!REFPROP("S",$Z$74,$Z$79,$Z$76,AA1014)</f>
        <v>0.54351732531520092</v>
      </c>
      <c r="AC1014">
        <v>0.94</v>
      </c>
      <c r="AD1014">
        <f>[1]!REFPROP("S",$Z$74,$Z$80,$Z$76,AA1014)</f>
        <v>0.79878673503949604</v>
      </c>
    </row>
    <row r="1015" spans="27:30" x14ac:dyDescent="0.3">
      <c r="AA1015">
        <f>[1]!REFPROP("T",$Z$74,$Z$77,$Z$76,AC1015)</f>
        <v>201.26406187375005</v>
      </c>
      <c r="AB1015">
        <f>[1]!REFPROP("S",$Z$74,$Z$79,$Z$76,AA1015)</f>
        <v>0.54384310826801507</v>
      </c>
      <c r="AC1015">
        <v>0.94099999999999995</v>
      </c>
      <c r="AD1015">
        <f>[1]!REFPROP("S",$Z$74,$Z$80,$Z$76,AA1015)</f>
        <v>0.79894091243136367</v>
      </c>
    </row>
    <row r="1016" spans="27:30" x14ac:dyDescent="0.3">
      <c r="AA1016">
        <f>[1]!REFPROP("T",$Z$74,$Z$77,$Z$76,AC1016)</f>
        <v>201.32570628490538</v>
      </c>
      <c r="AB1016">
        <f>[1]!REFPROP("S",$Z$74,$Z$79,$Z$76,AA1016)</f>
        <v>0.54416862975757896</v>
      </c>
      <c r="AC1016">
        <v>0.94199999999999995</v>
      </c>
      <c r="AD1016">
        <f>[1]!REFPROP("S",$Z$74,$Z$80,$Z$76,AA1016)</f>
        <v>0.7990949026144194</v>
      </c>
    </row>
    <row r="1017" spans="27:30" x14ac:dyDescent="0.3">
      <c r="AA1017">
        <f>[1]!REFPROP("T",$Z$74,$Z$77,$Z$76,AC1017)</f>
        <v>201.38729924166756</v>
      </c>
      <c r="AB1017">
        <f>[1]!REFPROP("S",$Z$74,$Z$79,$Z$76,AA1017)</f>
        <v>0.54449389032051287</v>
      </c>
      <c r="AC1017">
        <v>0.94299999999999995</v>
      </c>
      <c r="AD1017">
        <f>[1]!REFPROP("S",$Z$74,$Z$80,$Z$76,AA1017)</f>
        <v>0.7992487058261083</v>
      </c>
    </row>
    <row r="1018" spans="27:30" x14ac:dyDescent="0.3">
      <c r="AA1018">
        <f>[1]!REFPROP("T",$Z$74,$Z$77,$Z$76,AC1018)</f>
        <v>201.44884083521214</v>
      </c>
      <c r="AB1018">
        <f>[1]!REFPROP("S",$Z$74,$Z$79,$Z$76,AA1018)</f>
        <v>0.54481889049202581</v>
      </c>
      <c r="AC1018">
        <v>0.94399999999999995</v>
      </c>
      <c r="AD1018">
        <f>[1]!REFPROP("S",$Z$74,$Z$80,$Z$76,AA1018)</f>
        <v>0.79940232230297781</v>
      </c>
    </row>
    <row r="1019" spans="27:30" x14ac:dyDescent="0.3">
      <c r="AA1019">
        <f>[1]!REFPROP("T",$Z$74,$Z$77,$Z$76,AC1019)</f>
        <v>201.51033115642889</v>
      </c>
      <c r="AB1019">
        <f>[1]!REFPROP("S",$Z$74,$Z$79,$Z$76,AA1019)</f>
        <v>0.54514363080592976</v>
      </c>
      <c r="AC1019">
        <v>0.94499999999999995</v>
      </c>
      <c r="AD1019">
        <f>[1]!REFPROP("S",$Z$74,$Z$80,$Z$76,AA1019)</f>
        <v>0.79955575228064191</v>
      </c>
    </row>
    <row r="1020" spans="27:30" x14ac:dyDescent="0.3">
      <c r="AA1020">
        <f>[1]!REFPROP("T",$Z$74,$Z$77,$Z$76,AC1020)</f>
        <v>201.57177029594538</v>
      </c>
      <c r="AB1020">
        <f>[1]!REFPROP("S",$Z$74,$Z$79,$Z$76,AA1020)</f>
        <v>0.54546811179440424</v>
      </c>
      <c r="AC1020">
        <v>0.94599999999999995</v>
      </c>
      <c r="AD1020">
        <f>[1]!REFPROP("S",$Z$74,$Z$80,$Z$76,AA1020)</f>
        <v>0.79970899599375656</v>
      </c>
    </row>
    <row r="1021" spans="27:30" x14ac:dyDescent="0.3">
      <c r="AA1021">
        <f>[1]!REFPROP("T",$Z$74,$Z$77,$Z$76,AC1021)</f>
        <v>201.63315834412538</v>
      </c>
      <c r="AB1021">
        <f>[1]!REFPROP("S",$Z$74,$Z$79,$Z$76,AA1021)</f>
        <v>0.54579233398845817</v>
      </c>
      <c r="AC1021">
        <v>0.94699999999999995</v>
      </c>
      <c r="AD1021">
        <f>[1]!REFPROP("S",$Z$74,$Z$80,$Z$76,AA1021)</f>
        <v>0.79986205367614427</v>
      </c>
    </row>
    <row r="1022" spans="27:30" x14ac:dyDescent="0.3">
      <c r="AA1022">
        <f>[1]!REFPROP("T",$Z$74,$Z$77,$Z$76,AC1022)</f>
        <v>201.69449539106625</v>
      </c>
      <c r="AB1022">
        <f>[1]!REFPROP("S",$Z$74,$Z$79,$Z$76,AA1022)</f>
        <v>0.54611629791748484</v>
      </c>
      <c r="AC1022">
        <v>0.94799999999999995</v>
      </c>
      <c r="AD1022">
        <f>[1]!REFPROP("S",$Z$74,$Z$80,$Z$76,AA1022)</f>
        <v>0.80001492556065645</v>
      </c>
    </row>
    <row r="1023" spans="27:30" x14ac:dyDescent="0.3">
      <c r="AA1023">
        <f>[1]!REFPROP("T",$Z$74,$Z$77,$Z$76,AC1023)</f>
        <v>201.75578152658875</v>
      </c>
      <c r="AB1023">
        <f>[1]!REFPROP("S",$Z$74,$Z$79,$Z$76,AA1023)</f>
        <v>0.54644000410948768</v>
      </c>
      <c r="AC1023">
        <v>0.94899999999999995</v>
      </c>
      <c r="AD1023">
        <f>[1]!REFPROP("S",$Z$74,$Z$80,$Z$76,AA1023)</f>
        <v>0.80016761187921182</v>
      </c>
    </row>
    <row r="1024" spans="27:30" x14ac:dyDescent="0.3">
      <c r="AA1024">
        <f>[1]!REFPROP("T",$Z$74,$Z$77,$Z$76,AC1024)</f>
        <v>201.81701684026996</v>
      </c>
      <c r="AB1024">
        <f>[1]!REFPROP("S",$Z$74,$Z$79,$Z$76,AA1024)</f>
        <v>0.54676345309116514</v>
      </c>
      <c r="AC1024">
        <v>0.95</v>
      </c>
      <c r="AD1024">
        <f>[1]!REFPROP("S",$Z$74,$Z$80,$Z$76,AA1024)</f>
        <v>0.80032011286292015</v>
      </c>
    </row>
    <row r="1025" spans="27:30" x14ac:dyDescent="0.3">
      <c r="AA1025">
        <f>[1]!REFPROP("T",$Z$74,$Z$77,$Z$76,AC1025)</f>
        <v>201.87820142139975</v>
      </c>
      <c r="AB1025">
        <f>[1]!REFPROP("S",$Z$74,$Z$79,$Z$76,AA1025)</f>
        <v>0.54708664538765095</v>
      </c>
      <c r="AC1025">
        <v>0.95099999999999996</v>
      </c>
      <c r="AD1025">
        <f>[1]!REFPROP("S",$Z$74,$Z$80,$Z$76,AA1025)</f>
        <v>0.80047242874187141</v>
      </c>
    </row>
    <row r="1026" spans="27:30" x14ac:dyDescent="0.3">
      <c r="AA1026">
        <f>[1]!REFPROP("T",$Z$74,$Z$77,$Z$76,AC1026)</f>
        <v>201.93933535902687</v>
      </c>
      <c r="AB1026">
        <f>[1]!REFPROP("S",$Z$74,$Z$79,$Z$76,AA1026)</f>
        <v>0.5474095815228085</v>
      </c>
      <c r="AC1026">
        <v>0.95199999999999996</v>
      </c>
      <c r="AD1026">
        <f>[1]!REFPROP("S",$Z$74,$Z$80,$Z$76,AA1026)</f>
        <v>0.80062455974533164</v>
      </c>
    </row>
    <row r="1027" spans="27:30" x14ac:dyDescent="0.3">
      <c r="AA1027">
        <f>[1]!REFPROP("T",$Z$74,$Z$77,$Z$76,AC1027)</f>
        <v>202.00041874192624</v>
      </c>
      <c r="AB1027">
        <f>[1]!REFPROP("S",$Z$74,$Z$79,$Z$76,AA1027)</f>
        <v>0.54773226201904657</v>
      </c>
      <c r="AC1027">
        <v>0.95299999999999996</v>
      </c>
      <c r="AD1027">
        <f>[1]!REFPROP("S",$Z$74,$Z$80,$Z$76,AA1027)</f>
        <v>0.80077650610164675</v>
      </c>
    </row>
    <row r="1028" spans="27:30" x14ac:dyDescent="0.3">
      <c r="AA1028">
        <f>[1]!REFPROP("T",$Z$74,$Z$77,$Z$76,AC1028)</f>
        <v>202.06145165862529</v>
      </c>
      <c r="AB1028">
        <f>[1]!REFPROP("S",$Z$74,$Z$79,$Z$76,AA1028)</f>
        <v>0.54805468739742469</v>
      </c>
      <c r="AC1028">
        <v>0.95399999999999996</v>
      </c>
      <c r="AD1028">
        <f>[1]!REFPROP("S",$Z$74,$Z$80,$Z$76,AA1028)</f>
        <v>0.80092826803826689</v>
      </c>
    </row>
    <row r="1029" spans="27:30" x14ac:dyDescent="0.3">
      <c r="AA1029">
        <f>[1]!REFPROP("T",$Z$74,$Z$77,$Z$76,AC1029)</f>
        <v>202.12243419737263</v>
      </c>
      <c r="AB1029">
        <f>[1]!REFPROP("S",$Z$74,$Z$79,$Z$76,AA1029)</f>
        <v>0.54837685817754145</v>
      </c>
      <c r="AC1029">
        <v>0.95499999999999996</v>
      </c>
      <c r="AD1029">
        <f>[1]!REFPROP("S",$Z$74,$Z$80,$Z$76,AA1029)</f>
        <v>0.80107984578172198</v>
      </c>
    </row>
    <row r="1030" spans="27:30" x14ac:dyDescent="0.3">
      <c r="AA1030">
        <f>[1]!REFPROP("T",$Z$74,$Z$77,$Z$76,AC1030)</f>
        <v>202.18336644617881</v>
      </c>
      <c r="AB1030">
        <f>[1]!REFPROP("S",$Z$74,$Z$79,$Z$76,AA1030)</f>
        <v>0.54869877487772212</v>
      </c>
      <c r="AC1030">
        <v>0.95599999999999996</v>
      </c>
      <c r="AD1030">
        <f>[1]!REFPROP("S",$Z$74,$Z$80,$Z$76,AA1030)</f>
        <v>0.80123123955770026</v>
      </c>
    </row>
    <row r="1031" spans="27:30" x14ac:dyDescent="0.3">
      <c r="AA1031">
        <f>[1]!REFPROP("T",$Z$74,$Z$77,$Z$76,AC1031)</f>
        <v>202.24424849278961</v>
      </c>
      <c r="AB1031">
        <f>[1]!REFPROP("S",$Z$74,$Z$79,$Z$76,AA1031)</f>
        <v>0.54902043801485922</v>
      </c>
      <c r="AC1031">
        <v>0.95699999999999996</v>
      </c>
      <c r="AD1031">
        <f>[1]!REFPROP("S",$Z$74,$Z$80,$Z$76,AA1031)</f>
        <v>0.80138244959096594</v>
      </c>
    </row>
    <row r="1032" spans="27:30" x14ac:dyDescent="0.3">
      <c r="AA1032">
        <f>[1]!REFPROP("T",$Z$74,$Z$77,$Z$76,AC1032)</f>
        <v>202.30508042469</v>
      </c>
      <c r="AB1032">
        <f>[1]!REFPROP("S",$Z$74,$Z$79,$Z$76,AA1032)</f>
        <v>0.5493418481044785</v>
      </c>
      <c r="AC1032">
        <v>0.95799999999999996</v>
      </c>
      <c r="AD1032">
        <f>[1]!REFPROP("S",$Z$74,$Z$80,$Z$76,AA1032)</f>
        <v>0.80153347610539494</v>
      </c>
    </row>
    <row r="1033" spans="27:30" x14ac:dyDescent="0.3">
      <c r="AA1033">
        <f>[1]!REFPROP("T",$Z$74,$Z$77,$Z$76,AC1033)</f>
        <v>202.3658623291177</v>
      </c>
      <c r="AB1033">
        <f>[1]!REFPROP("S",$Z$74,$Z$79,$Z$76,AA1033)</f>
        <v>0.54966300566077975</v>
      </c>
      <c r="AC1033">
        <v>0.95899999999999996</v>
      </c>
      <c r="AD1033">
        <f>[1]!REFPROP("S",$Z$74,$Z$80,$Z$76,AA1033)</f>
        <v>0.8016843193239892</v>
      </c>
    </row>
    <row r="1034" spans="27:30" x14ac:dyDescent="0.3">
      <c r="AA1034">
        <f>[1]!REFPROP("T",$Z$74,$Z$77,$Z$76,AC1034)</f>
        <v>202.42659429305343</v>
      </c>
      <c r="AB1034">
        <f>[1]!REFPROP("S",$Z$74,$Z$79,$Z$76,AA1034)</f>
        <v>0.54998391119659518</v>
      </c>
      <c r="AC1034">
        <v>0.96</v>
      </c>
      <c r="AD1034">
        <f>[1]!REFPROP("S",$Z$74,$Z$80,$Z$76,AA1034)</f>
        <v>0.80183497946888471</v>
      </c>
    </row>
    <row r="1035" spans="27:30" x14ac:dyDescent="0.3">
      <c r="AA1035">
        <f>[1]!REFPROP("T",$Z$74,$Z$77,$Z$76,AC1035)</f>
        <v>202.48727640322664</v>
      </c>
      <c r="AB1035">
        <f>[1]!REFPROP("S",$Z$74,$Z$79,$Z$76,AA1035)</f>
        <v>0.55030456522342897</v>
      </c>
      <c r="AC1035">
        <v>0.96099999999999997</v>
      </c>
      <c r="AD1035">
        <f>[1]!REFPROP("S",$Z$74,$Z$80,$Z$76,AA1035)</f>
        <v>0.80198545676131261</v>
      </c>
    </row>
    <row r="1036" spans="27:30" x14ac:dyDescent="0.3">
      <c r="AA1036">
        <f>[1]!REFPROP("T",$Z$74,$Z$77,$Z$76,AC1036)</f>
        <v>202.54790874610802</v>
      </c>
      <c r="AB1036">
        <f>[1]!REFPROP("S",$Z$74,$Z$79,$Z$76,AA1036)</f>
        <v>0.55062496825138318</v>
      </c>
      <c r="AC1036">
        <v>0.96199999999999997</v>
      </c>
      <c r="AD1036">
        <f>[1]!REFPROP("S",$Z$74,$Z$80,$Z$76,AA1036)</f>
        <v>0.80213575142161986</v>
      </c>
    </row>
    <row r="1037" spans="27:30" x14ac:dyDescent="0.3">
      <c r="AA1037">
        <f>[1]!REFPROP("T",$Z$74,$Z$77,$Z$76,AC1037)</f>
        <v>202.60849140792629</v>
      </c>
      <c r="AB1037">
        <f>[1]!REFPROP("S",$Z$74,$Z$79,$Z$76,AA1037)</f>
        <v>0.55094512078932456</v>
      </c>
      <c r="AC1037">
        <v>0.96299999999999997</v>
      </c>
      <c r="AD1037">
        <f>[1]!REFPROP("S",$Z$74,$Z$80,$Z$76,AA1037)</f>
        <v>0.8022858636693313</v>
      </c>
    </row>
    <row r="1038" spans="27:30" x14ac:dyDescent="0.3">
      <c r="AA1038">
        <f>[1]!REFPROP("T",$Z$74,$Z$77,$Z$76,AC1038)</f>
        <v>202.66902447465662</v>
      </c>
      <c r="AB1038">
        <f>[1]!REFPROP("S",$Z$74,$Z$79,$Z$76,AA1038)</f>
        <v>0.55126502334471628</v>
      </c>
      <c r="AC1038">
        <v>0.96399999999999997</v>
      </c>
      <c r="AD1038">
        <f>[1]!REFPROP("S",$Z$74,$Z$80,$Z$76,AA1038)</f>
        <v>0.80243579372304019</v>
      </c>
    </row>
    <row r="1039" spans="27:30" x14ac:dyDescent="0.3">
      <c r="AA1039">
        <f>[1]!REFPROP("T",$Z$74,$Z$77,$Z$76,AC1039)</f>
        <v>202.72950803202548</v>
      </c>
      <c r="AB1039">
        <f>[1]!REFPROP("S",$Z$74,$Z$79,$Z$76,AA1039)</f>
        <v>0.55158467642374065</v>
      </c>
      <c r="AC1039">
        <v>0.96499999999999997</v>
      </c>
      <c r="AD1039">
        <f>[1]!REFPROP("S",$Z$74,$Z$80,$Z$76,AA1039)</f>
        <v>0.80258554180051267</v>
      </c>
    </row>
    <row r="1040" spans="27:30" x14ac:dyDescent="0.3">
      <c r="AA1040">
        <f>[1]!REFPROP("T",$Z$74,$Z$77,$Z$76,AC1040)</f>
        <v>202.78994216550922</v>
      </c>
      <c r="AB1040">
        <f>[1]!REFPROP("S",$Z$74,$Z$79,$Z$76,AA1040)</f>
        <v>0.55190408053122986</v>
      </c>
      <c r="AC1040">
        <v>0.96599999999999997</v>
      </c>
      <c r="AD1040">
        <f>[1]!REFPROP("S",$Z$74,$Z$80,$Z$76,AA1040)</f>
        <v>0.80273510811861393</v>
      </c>
    </row>
    <row r="1041" spans="27:30" x14ac:dyDescent="0.3">
      <c r="AA1041">
        <f>[1]!REFPROP("T",$Z$74,$Z$77,$Z$76,AC1041)</f>
        <v>202.85032696033937</v>
      </c>
      <c r="AB1041">
        <f>[1]!REFPROP("S",$Z$74,$Z$79,$Z$76,AA1041)</f>
        <v>0.55222323617073976</v>
      </c>
      <c r="AC1041">
        <v>0.96699999999999997</v>
      </c>
      <c r="AD1041">
        <f>[1]!REFPROP("S",$Z$74,$Z$80,$Z$76,AA1041)</f>
        <v>0.80288449289337838</v>
      </c>
    </row>
    <row r="1042" spans="27:30" x14ac:dyDescent="0.3">
      <c r="AA1042">
        <f>[1]!REFPROP("T",$Z$74,$Z$77,$Z$76,AC1042)</f>
        <v>202.91066250149618</v>
      </c>
      <c r="AB1042">
        <f>[1]!REFPROP("S",$Z$74,$Z$79,$Z$76,AA1042)</f>
        <v>0.55254214384448119</v>
      </c>
      <c r="AC1042">
        <v>0.96799999999999997</v>
      </c>
      <c r="AD1042">
        <f>[1]!REFPROP("S",$Z$74,$Z$80,$Z$76,AA1042)</f>
        <v>0.80303369633994015</v>
      </c>
    </row>
    <row r="1043" spans="27:30" x14ac:dyDescent="0.3">
      <c r="AA1043">
        <f>[1]!REFPROP("T",$Z$74,$Z$77,$Z$76,AC1043)</f>
        <v>202.97094887372344</v>
      </c>
      <c r="AB1043">
        <f>[1]!REFPROP("S",$Z$74,$Z$79,$Z$76,AA1043)</f>
        <v>0.55286080405340687</v>
      </c>
      <c r="AC1043">
        <v>0.96899999999999997</v>
      </c>
      <c r="AD1043">
        <f>[1]!REFPROP("S",$Z$74,$Z$80,$Z$76,AA1043)</f>
        <v>0.80318271867260149</v>
      </c>
    </row>
    <row r="1044" spans="27:30" x14ac:dyDescent="0.3">
      <c r="AA1044">
        <f>[1]!REFPROP("T",$Z$74,$Z$77,$Z$76,AC1044)</f>
        <v>203.03118616151608</v>
      </c>
      <c r="AB1044">
        <f>[1]!REFPROP("S",$Z$74,$Z$79,$Z$76,AA1044)</f>
        <v>0.5531792172971679</v>
      </c>
      <c r="AC1044">
        <v>0.97</v>
      </c>
      <c r="AD1044">
        <f>[1]!REFPROP("S",$Z$74,$Z$80,$Z$76,AA1044)</f>
        <v>0.80333156010480289</v>
      </c>
    </row>
    <row r="1045" spans="27:30" x14ac:dyDescent="0.3">
      <c r="AA1045">
        <f>[1]!REFPROP("T",$Z$74,$Z$77,$Z$76,AC1045)</f>
        <v>203.09137444912557</v>
      </c>
      <c r="AB1045">
        <f>[1]!REFPROP("S",$Z$74,$Z$79,$Z$76,AA1045)</f>
        <v>0.55349738407410831</v>
      </c>
      <c r="AC1045">
        <v>0.97099999999999997</v>
      </c>
      <c r="AD1045">
        <f>[1]!REFPROP("S",$Z$74,$Z$80,$Z$76,AA1045)</f>
        <v>0.80348022084911352</v>
      </c>
    </row>
    <row r="1046" spans="27:30" x14ac:dyDescent="0.3">
      <c r="AA1046">
        <f>[1]!REFPROP("T",$Z$74,$Z$77,$Z$76,AC1046)</f>
        <v>203.15151382055933</v>
      </c>
      <c r="AB1046">
        <f>[1]!REFPROP("S",$Z$74,$Z$79,$Z$76,AA1046)</f>
        <v>0.55381530488130792</v>
      </c>
      <c r="AC1046">
        <v>0.97199999999999998</v>
      </c>
      <c r="AD1046">
        <f>[1]!REFPROP("S",$Z$74,$Z$80,$Z$76,AA1046)</f>
        <v>0.80362870111727758</v>
      </c>
    </row>
    <row r="1047" spans="27:30" x14ac:dyDescent="0.3">
      <c r="AA1047">
        <f>[1]!REFPROP("T",$Z$74,$Z$77,$Z$76,AC1047)</f>
        <v>203.21160435958501</v>
      </c>
      <c r="AB1047">
        <f>[1]!REFPROP("S",$Z$74,$Z$79,$Z$76,AA1047)</f>
        <v>0.55413298021455926</v>
      </c>
      <c r="AC1047">
        <v>0.97299999999999998</v>
      </c>
      <c r="AD1047">
        <f>[1]!REFPROP("S",$Z$74,$Z$80,$Z$76,AA1047)</f>
        <v>0.80377700112016248</v>
      </c>
    </row>
    <row r="1048" spans="27:30" x14ac:dyDescent="0.3">
      <c r="AA1048">
        <f>[1]!REFPROP("T",$Z$74,$Z$77,$Z$76,AC1048)</f>
        <v>203.27164614973572</v>
      </c>
      <c r="AB1048">
        <f>[1]!REFPROP("S",$Z$74,$Z$79,$Z$76,AA1048)</f>
        <v>0.55445041056842193</v>
      </c>
      <c r="AC1048">
        <v>0.97399999999999998</v>
      </c>
      <c r="AD1048">
        <f>[1]!REFPROP("S",$Z$74,$Z$80,$Z$76,AA1048)</f>
        <v>0.8039251210677989</v>
      </c>
    </row>
    <row r="1049" spans="27:30" x14ac:dyDescent="0.3">
      <c r="AA1049">
        <f>[1]!REFPROP("T",$Z$74,$Z$77,$Z$76,AC1049)</f>
        <v>203.33163927429297</v>
      </c>
      <c r="AB1049">
        <f>[1]!REFPROP("S",$Z$74,$Z$79,$Z$76,AA1049)</f>
        <v>0.5547675964361225</v>
      </c>
      <c r="AC1049">
        <v>0.97499999999999998</v>
      </c>
      <c r="AD1049">
        <f>[1]!REFPROP("S",$Z$74,$Z$80,$Z$76,AA1049)</f>
        <v>0.80407306116935762</v>
      </c>
    </row>
    <row r="1050" spans="27:30" x14ac:dyDescent="0.3">
      <c r="AA1050">
        <f>[1]!REFPROP("T",$Z$74,$Z$77,$Z$76,AC1050)</f>
        <v>203.39158381630165</v>
      </c>
      <c r="AB1050">
        <f>[1]!REFPROP("S",$Z$74,$Z$79,$Z$76,AA1050)</f>
        <v>0.55508453830965276</v>
      </c>
      <c r="AC1050">
        <v>0.97599999999999998</v>
      </c>
      <c r="AD1050">
        <f>[1]!REFPROP("S",$Z$74,$Z$80,$Z$76,AA1050)</f>
        <v>0.80422082163316821</v>
      </c>
    </row>
    <row r="1051" spans="27:30" x14ac:dyDescent="0.3">
      <c r="AA1051">
        <f>[1]!REFPROP("T",$Z$74,$Z$77,$Z$76,AC1051)</f>
        <v>203.4514798585862</v>
      </c>
      <c r="AB1051">
        <f>[1]!REFPROP("S",$Z$74,$Z$79,$Z$76,AA1051)</f>
        <v>0.55540123667983743</v>
      </c>
      <c r="AC1051">
        <v>0.97699999999999998</v>
      </c>
      <c r="AD1051">
        <f>[1]!REFPROP("S",$Z$74,$Z$80,$Z$76,AA1051)</f>
        <v>0.8043684026667639</v>
      </c>
    </row>
    <row r="1052" spans="27:30" x14ac:dyDescent="0.3">
      <c r="AA1052">
        <f>[1]!REFPROP("T",$Z$74,$Z$77,$Z$76,AC1052)</f>
        <v>203.51132748370827</v>
      </c>
      <c r="AB1052">
        <f>[1]!REFPROP("S",$Z$74,$Z$79,$Z$76,AA1052)</f>
        <v>0.5557176920361091</v>
      </c>
      <c r="AC1052">
        <v>0.97799999999999998</v>
      </c>
      <c r="AD1052">
        <f>[1]!REFPROP("S",$Z$74,$Z$80,$Z$76,AA1052)</f>
        <v>0.80451580447675863</v>
      </c>
    </row>
    <row r="1053" spans="27:30" x14ac:dyDescent="0.3">
      <c r="AA1053">
        <f>[1]!REFPROP("T",$Z$74,$Z$77,$Z$76,AC1053)</f>
        <v>203.5711267740129</v>
      </c>
      <c r="AB1053">
        <f>[1]!REFPROP("S",$Z$74,$Z$79,$Z$76,AA1053)</f>
        <v>0.55603390486675386</v>
      </c>
      <c r="AC1053">
        <v>0.97899999999999998</v>
      </c>
      <c r="AD1053">
        <f>[1]!REFPROP("S",$Z$74,$Z$80,$Z$76,AA1053)</f>
        <v>0.80466302726896732</v>
      </c>
    </row>
    <row r="1054" spans="27:30" x14ac:dyDescent="0.3">
      <c r="AA1054">
        <f>[1]!REFPROP("T",$Z$74,$Z$77,$Z$76,AC1054)</f>
        <v>203.63087781160249</v>
      </c>
      <c r="AB1054">
        <f>[1]!REFPROP("S",$Z$74,$Z$79,$Z$76,AA1054)</f>
        <v>0.55634987565881422</v>
      </c>
      <c r="AC1054">
        <v>0.98</v>
      </c>
      <c r="AD1054">
        <f>[1]!REFPROP("S",$Z$74,$Z$80,$Z$76,AA1054)</f>
        <v>0.80481007124840032</v>
      </c>
    </row>
    <row r="1055" spans="27:30" x14ac:dyDescent="0.3">
      <c r="AA1055">
        <f>[1]!REFPROP("T",$Z$74,$Z$77,$Z$76,AC1055)</f>
        <v>203.69058067834362</v>
      </c>
      <c r="AB1055">
        <f>[1]!REFPROP("S",$Z$74,$Z$79,$Z$76,AA1055)</f>
        <v>0.55666560489805383</v>
      </c>
      <c r="AC1055">
        <v>0.98099999999999998</v>
      </c>
      <c r="AD1055">
        <f>[1]!REFPROP("S",$Z$74,$Z$80,$Z$76,AA1055)</f>
        <v>0.80495693661928081</v>
      </c>
    </row>
    <row r="1056" spans="27:30" x14ac:dyDescent="0.3">
      <c r="AA1056">
        <f>[1]!REFPROP("T",$Z$74,$Z$77,$Z$76,AC1056)</f>
        <v>203.75023545587533</v>
      </c>
      <c r="AB1056">
        <f>[1]!REFPROP("S",$Z$74,$Z$79,$Z$76,AA1056)</f>
        <v>0.55698109306906629</v>
      </c>
      <c r="AC1056">
        <v>0.98199999999999998</v>
      </c>
      <c r="AD1056">
        <f>[1]!REFPROP("S",$Z$74,$Z$80,$Z$76,AA1056)</f>
        <v>0.80510362358462306</v>
      </c>
    </row>
    <row r="1057" spans="27:30" x14ac:dyDescent="0.3">
      <c r="AA1057">
        <f>[1]!REFPROP("T",$Z$74,$Z$77,$Z$76,AC1057)</f>
        <v>203.80984222559965</v>
      </c>
      <c r="AB1057">
        <f>[1]!REFPROP("S",$Z$74,$Z$79,$Z$76,AA1057)</f>
        <v>0.55729634065518485</v>
      </c>
      <c r="AC1057">
        <v>0.98299999999999998</v>
      </c>
      <c r="AD1057">
        <f>[1]!REFPROP("S",$Z$74,$Z$80,$Z$76,AA1057)</f>
        <v>0.80525013234722354</v>
      </c>
    </row>
    <row r="1058" spans="27:30" x14ac:dyDescent="0.3">
      <c r="AA1058">
        <f>[1]!REFPROP("T",$Z$74,$Z$77,$Z$76,AC1058)</f>
        <v>203.86940106868599</v>
      </c>
      <c r="AB1058">
        <f>[1]!REFPROP("S",$Z$74,$Z$79,$Z$76,AA1058)</f>
        <v>0.5576113481385272</v>
      </c>
      <c r="AC1058">
        <v>0.98399999999999999</v>
      </c>
      <c r="AD1058">
        <f>[1]!REFPROP("S",$Z$74,$Z$80,$Z$76,AA1058)</f>
        <v>0.80539646310876367</v>
      </c>
    </row>
    <row r="1059" spans="27:30" x14ac:dyDescent="0.3">
      <c r="AA1059">
        <f>[1]!REFPROP("T",$Z$74,$Z$77,$Z$76,AC1059)</f>
        <v>203.92891206607425</v>
      </c>
      <c r="AB1059">
        <f>[1]!REFPROP("S",$Z$74,$Z$79,$Z$76,AA1059)</f>
        <v>0.5579261160000194</v>
      </c>
      <c r="AC1059">
        <v>0.98499999999999999</v>
      </c>
      <c r="AD1059">
        <f>[1]!REFPROP("S",$Z$74,$Z$80,$Z$76,AA1059)</f>
        <v>0.80554261606964839</v>
      </c>
    </row>
    <row r="1060" spans="27:30" x14ac:dyDescent="0.3">
      <c r="AA1060">
        <f>[1]!REFPROP("T",$Z$74,$Z$77,$Z$76,AC1060)</f>
        <v>203.98837529848123</v>
      </c>
      <c r="AB1060">
        <f>[1]!REFPROP("S",$Z$74,$Z$79,$Z$76,AA1060)</f>
        <v>0.55824064471939738</v>
      </c>
      <c r="AC1060">
        <v>0.98599999999999999</v>
      </c>
      <c r="AD1060">
        <f>[1]!REFPROP("S",$Z$74,$Z$80,$Z$76,AA1060)</f>
        <v>0.80568859143033056</v>
      </c>
    </row>
    <row r="1061" spans="27:30" x14ac:dyDescent="0.3">
      <c r="AA1061">
        <f>[1]!REFPROP("T",$Z$74,$Z$77,$Z$76,AC1061)</f>
        <v>204.04779084638682</v>
      </c>
      <c r="AB1061">
        <f>[1]!REFPROP("S",$Z$74,$Z$79,$Z$76,AA1061)</f>
        <v>0.55855493477516782</v>
      </c>
      <c r="AC1061">
        <v>0.98699999999999999</v>
      </c>
      <c r="AD1061">
        <f>[1]!REFPROP("S",$Z$74,$Z$80,$Z$76,AA1061)</f>
        <v>0.80583438938983953</v>
      </c>
    </row>
    <row r="1062" spans="27:30" x14ac:dyDescent="0.3">
      <c r="AA1062">
        <f>[1]!REFPROP("T",$Z$74,$Z$77,$Z$76,AC1062)</f>
        <v>204.1071587900438</v>
      </c>
      <c r="AB1062">
        <f>[1]!REFPROP("S",$Z$74,$Z$79,$Z$76,AA1062)</f>
        <v>0.55886898664464935</v>
      </c>
      <c r="AC1062">
        <v>0.98799999999999999</v>
      </c>
      <c r="AD1062">
        <f>[1]!REFPROP("S",$Z$74,$Z$80,$Z$76,AA1062)</f>
        <v>0.80598001014655019</v>
      </c>
    </row>
    <row r="1063" spans="27:30" x14ac:dyDescent="0.3">
      <c r="AA1063">
        <f>[1]!REFPROP("T",$Z$74,$Z$77,$Z$76,AC1063)</f>
        <v>204.16647920948481</v>
      </c>
      <c r="AB1063">
        <f>[1]!REFPROP("S",$Z$74,$Z$79,$Z$76,AA1063)</f>
        <v>0.55918280080400484</v>
      </c>
      <c r="AC1063">
        <v>0.98899999999999999</v>
      </c>
      <c r="AD1063">
        <f>[1]!REFPROP("S",$Z$74,$Z$80,$Z$76,AA1063)</f>
        <v>0.80612545389802193</v>
      </c>
    </row>
    <row r="1064" spans="27:30" x14ac:dyDescent="0.3">
      <c r="AA1064">
        <f>[1]!REFPROP("T",$Z$74,$Z$77,$Z$76,AC1064)</f>
        <v>204.22575218450413</v>
      </c>
      <c r="AB1064">
        <f>[1]!REFPROP("S",$Z$74,$Z$79,$Z$76,AA1064)</f>
        <v>0.55949637772816108</v>
      </c>
      <c r="AC1064">
        <v>0.99</v>
      </c>
      <c r="AD1064">
        <f>[1]!REFPROP("S",$Z$74,$Z$80,$Z$76,AA1064)</f>
        <v>0.80627072084097551</v>
      </c>
    </row>
    <row r="1065" spans="27:30" x14ac:dyDescent="0.3">
      <c r="AA1065">
        <f>[1]!REFPROP("T",$Z$74,$Z$77,$Z$76,AC1065)</f>
        <v>204.28497779467864</v>
      </c>
      <c r="AB1065">
        <f>[1]!REFPROP("S",$Z$74,$Z$79,$Z$76,AA1065)</f>
        <v>0.55980971789087475</v>
      </c>
      <c r="AC1065">
        <v>0.99099999999999999</v>
      </c>
      <c r="AD1065">
        <f>[1]!REFPROP("S",$Z$74,$Z$80,$Z$76,AA1065)</f>
        <v>0.80641581117132088</v>
      </c>
    </row>
    <row r="1066" spans="27:30" x14ac:dyDescent="0.3">
      <c r="AA1066">
        <f>[1]!REFPROP("T",$Z$74,$Z$77,$Z$76,AC1066)</f>
        <v>204.34415611936043</v>
      </c>
      <c r="AB1066">
        <f>[1]!REFPROP("S",$Z$74,$Z$79,$Z$76,AA1066)</f>
        <v>0.56012282176478045</v>
      </c>
      <c r="AC1066">
        <v>0.99199999999999999</v>
      </c>
      <c r="AD1066">
        <f>[1]!REFPROP("S",$Z$74,$Z$80,$Z$76,AA1066)</f>
        <v>0.80656072508419108</v>
      </c>
    </row>
    <row r="1067" spans="27:30" x14ac:dyDescent="0.3">
      <c r="AA1067">
        <f>[1]!REFPROP("T",$Z$74,$Z$77,$Z$76,AC1067)</f>
        <v>204.40328723767766</v>
      </c>
      <c r="AB1067">
        <f>[1]!REFPROP("S",$Z$74,$Z$79,$Z$76,AA1067)</f>
        <v>0.56043568982129821</v>
      </c>
      <c r="AC1067">
        <v>0.99299999999999999</v>
      </c>
      <c r="AD1067">
        <f>[1]!REFPROP("S",$Z$74,$Z$80,$Z$76,AA1067)</f>
        <v>0.80670546277386113</v>
      </c>
    </row>
    <row r="1068" spans="27:30" x14ac:dyDescent="0.3">
      <c r="AA1068">
        <f>[1]!REFPROP("T",$Z$74,$Z$77,$Z$76,AC1068)</f>
        <v>204.46237122853063</v>
      </c>
      <c r="AB1068">
        <f>[1]!REFPROP("S",$Z$74,$Z$79,$Z$76,AA1068)</f>
        <v>0.56074832253069617</v>
      </c>
      <c r="AC1068">
        <v>0.99399999999999999</v>
      </c>
      <c r="AD1068">
        <f>[1]!REFPROP("S",$Z$74,$Z$80,$Z$76,AA1068)</f>
        <v>0.80685002443383957</v>
      </c>
    </row>
    <row r="1069" spans="27:30" x14ac:dyDescent="0.3">
      <c r="AA1069">
        <f>[1]!REFPROP("T",$Z$74,$Z$77,$Z$76,AC1069)</f>
        <v>204.52140817060211</v>
      </c>
      <c r="AB1069">
        <f>[1]!REFPROP("S",$Z$74,$Z$79,$Z$76,AA1069)</f>
        <v>0.56106072036208787</v>
      </c>
      <c r="AC1069">
        <v>0.995</v>
      </c>
      <c r="AD1069">
        <f>[1]!REFPROP("S",$Z$74,$Z$80,$Z$76,AA1069)</f>
        <v>0.80699441025680752</v>
      </c>
    </row>
    <row r="1070" spans="27:30" x14ac:dyDescent="0.3">
      <c r="AA1070">
        <f>[1]!REFPROP("T",$Z$74,$Z$77,$Z$76,AC1070)</f>
        <v>204.58039814235457</v>
      </c>
      <c r="AB1070">
        <f>[1]!REFPROP("S",$Z$74,$Z$79,$Z$76,AA1070)</f>
        <v>0.5613728837834302</v>
      </c>
      <c r="AC1070">
        <v>0.996</v>
      </c>
      <c r="AD1070">
        <f>[1]!REFPROP("S",$Z$74,$Z$80,$Z$76,AA1070)</f>
        <v>0.80713862043463291</v>
      </c>
    </row>
    <row r="1071" spans="27:30" x14ac:dyDescent="0.3">
      <c r="AA1071">
        <f>[1]!REFPROP("T",$Z$74,$Z$77,$Z$76,AC1071)</f>
        <v>204.63934122202733</v>
      </c>
      <c r="AB1071">
        <f>[1]!REFPROP("S",$Z$74,$Z$79,$Z$76,AA1071)</f>
        <v>0.56168481326156006</v>
      </c>
      <c r="AC1071">
        <v>0.997</v>
      </c>
      <c r="AD1071">
        <f>[1]!REFPROP("S",$Z$74,$Z$80,$Z$76,AA1071)</f>
        <v>0.80728265515842457</v>
      </c>
    </row>
    <row r="1072" spans="27:30" x14ac:dyDescent="0.3">
      <c r="AA1072">
        <f>[1]!REFPROP("T",$Z$74,$Z$77,$Z$76,AC1072)</f>
        <v>204.69823748764105</v>
      </c>
      <c r="AB1072">
        <f>[1]!REFPROP("S",$Z$74,$Z$79,$Z$76,AA1072)</f>
        <v>0.56199650926212208</v>
      </c>
      <c r="AC1072">
        <v>0.998</v>
      </c>
      <c r="AD1072">
        <f>[1]!REFPROP("S",$Z$74,$Z$80,$Z$76,AA1072)</f>
        <v>0.80742651461844384</v>
      </c>
    </row>
    <row r="1073" spans="27:30" x14ac:dyDescent="0.3">
      <c r="AA1073">
        <f>[1]!REFPROP("T",$Z$74,$Z$77,$Z$76,AC1073)</f>
        <v>204.75708701699182</v>
      </c>
      <c r="AB1073">
        <f>[1]!REFPROP("S",$Z$74,$Z$79,$Z$76,AA1073)</f>
        <v>0.56230797224964446</v>
      </c>
      <c r="AC1073">
        <v>0.999</v>
      </c>
      <c r="AD1073">
        <f>[1]!REFPROP("S",$Z$74,$Z$80,$Z$76,AA1073)</f>
        <v>0.80757019900415805</v>
      </c>
    </row>
    <row r="1074" spans="27:30" x14ac:dyDescent="0.3">
      <c r="AA1074">
        <f>[1]!REFPROP("T",$Z$74,$Z$77,$Z$76,AC1074)</f>
        <v>204.81588988767157</v>
      </c>
      <c r="AB1074">
        <f>[1]!REFPROP("S",$Z$74,$Z$79,$Z$76,AA1074)</f>
        <v>0.56261920268756982</v>
      </c>
      <c r="AC1074">
        <v>1</v>
      </c>
      <c r="AD1074">
        <f>[1]!REFPROP("S",$Z$74,$Z$80,$Z$76,AA1074)</f>
        <v>0.80771370850428492</v>
      </c>
    </row>
    <row r="1075" spans="27:30" x14ac:dyDescent="0.3">
      <c r="AA1075">
        <f>[1]!REFPROP("T",$Z$74,$Z$77,$Z$76,AC1075)</f>
        <v>204.87464617704376</v>
      </c>
      <c r="AB1075">
        <f>[1]!REFPROP("S",$Z$74,$Z$79,$Z$76,AA1075)</f>
        <v>0.56293020103815006</v>
      </c>
      <c r="AC1075">
        <v>1.0009999999999999</v>
      </c>
      <c r="AD1075">
        <f>[1]!REFPROP("S",$Z$74,$Z$80,$Z$76,AA1075)</f>
        <v>0.80785704330714025</v>
      </c>
    </row>
    <row r="1076" spans="27:30" x14ac:dyDescent="0.3">
      <c r="AA1076">
        <f>[1]!REFPROP("T",$Z$74,$Z$77,$Z$76,AC1076)</f>
        <v>204.93335596225586</v>
      </c>
      <c r="AB1076">
        <f>[1]!REFPROP("S",$Z$74,$Z$79,$Z$76,AA1076)</f>
        <v>0.56324096776253874</v>
      </c>
      <c r="AC1076">
        <v>1.002</v>
      </c>
      <c r="AD1076">
        <f>[1]!REFPROP("S",$Z$74,$Z$80,$Z$76,AA1076)</f>
        <v>0.80800020359848812</v>
      </c>
    </row>
    <row r="1077" spans="27:30" x14ac:dyDescent="0.3">
      <c r="AA1077">
        <f>[1]!REFPROP("T",$Z$74,$Z$77,$Z$76,AC1077)</f>
        <v>204.99201932024118</v>
      </c>
      <c r="AB1077">
        <f>[1]!REFPROP("S",$Z$74,$Z$79,$Z$76,AA1077)</f>
        <v>0.56355150332076254</v>
      </c>
      <c r="AC1077">
        <v>1.0029999999999999</v>
      </c>
      <c r="AD1077">
        <f>[1]!REFPROP("S",$Z$74,$Z$80,$Z$76,AA1077)</f>
        <v>0.8081431895659601</v>
      </c>
    </row>
    <row r="1078" spans="27:30" x14ac:dyDescent="0.3">
      <c r="AA1078">
        <f>[1]!REFPROP("T",$Z$74,$Z$77,$Z$76,AC1078)</f>
        <v>205.05063632772334</v>
      </c>
      <c r="AB1078">
        <f>[1]!REFPROP("S",$Z$74,$Z$79,$Z$76,AA1078)</f>
        <v>0.56386180817175946</v>
      </c>
      <c r="AC1078">
        <v>1.004</v>
      </c>
      <c r="AD1078">
        <f>[1]!REFPROP("S",$Z$74,$Z$80,$Z$76,AA1078)</f>
        <v>0.80828600139464146</v>
      </c>
    </row>
    <row r="1079" spans="27:30" x14ac:dyDescent="0.3">
      <c r="AA1079">
        <f>[1]!REFPROP("T",$Z$74,$Z$77,$Z$76,AC1079)</f>
        <v>205.10920706120635</v>
      </c>
      <c r="AB1079">
        <f>[1]!REFPROP("S",$Z$74,$Z$79,$Z$76,AA1079)</f>
        <v>0.5641718827733474</v>
      </c>
      <c r="AC1079">
        <v>1.0049999999999999</v>
      </c>
      <c r="AD1079">
        <f>[1]!REFPROP("S",$Z$74,$Z$80,$Z$76,AA1079)</f>
        <v>0.80842863926924624</v>
      </c>
    </row>
    <row r="1080" spans="27:30" x14ac:dyDescent="0.3">
      <c r="AA1080">
        <f>[1]!REFPROP("T",$Z$74,$Z$77,$Z$76,AC1080)</f>
        <v>205.1677315969817</v>
      </c>
      <c r="AB1080">
        <f>[1]!REFPROP("S",$Z$74,$Z$79,$Z$76,AA1080)</f>
        <v>0.56448172758207726</v>
      </c>
      <c r="AC1080">
        <v>1.006</v>
      </c>
      <c r="AD1080">
        <f>[1]!REFPROP("S",$Z$74,$Z$80,$Z$76,AA1080)</f>
        <v>0.80857110337372062</v>
      </c>
    </row>
    <row r="1081" spans="27:30" x14ac:dyDescent="0.3">
      <c r="AA1081">
        <f>[1]!REFPROP("T",$Z$74,$Z$77,$Z$76,AC1081)</f>
        <v>205.22621001112981</v>
      </c>
      <c r="AB1081">
        <f>[1]!REFPROP("S",$Z$74,$Z$79,$Z$76,AA1081)</f>
        <v>0.56479134305404799</v>
      </c>
      <c r="AC1081">
        <v>1.0069999999999999</v>
      </c>
      <c r="AD1081">
        <f>[1]!REFPROP("S",$Z$74,$Z$80,$Z$76,AA1081)</f>
        <v>0.80871339389123675</v>
      </c>
    </row>
    <row r="1082" spans="27:30" x14ac:dyDescent="0.3">
      <c r="AA1082">
        <f>[1]!REFPROP("T",$Z$74,$Z$77,$Z$76,AC1082)</f>
        <v>205.28464237951931</v>
      </c>
      <c r="AB1082">
        <f>[1]!REFPROP("S",$Z$74,$Z$79,$Z$76,AA1082)</f>
        <v>0.56510072964330638</v>
      </c>
      <c r="AC1082">
        <v>1.008</v>
      </c>
      <c r="AD1082">
        <f>[1]!REFPROP("S",$Z$74,$Z$80,$Z$76,AA1082)</f>
        <v>0.80885551100415365</v>
      </c>
    </row>
    <row r="1083" spans="27:30" x14ac:dyDescent="0.3">
      <c r="AA1083">
        <f>[1]!REFPROP("T",$Z$74,$Z$77,$Z$76,AC1083)</f>
        <v>205.34302877780505</v>
      </c>
      <c r="AB1083">
        <f>[1]!REFPROP("S",$Z$74,$Z$79,$Z$76,AA1083)</f>
        <v>0.56540988780344292</v>
      </c>
      <c r="AC1083">
        <v>1.0089999999999999</v>
      </c>
      <c r="AD1083">
        <f>[1]!REFPROP("S",$Z$74,$Z$80,$Z$76,AA1083)</f>
        <v>0.80899745489406649</v>
      </c>
    </row>
    <row r="1084" spans="27:30" x14ac:dyDescent="0.3">
      <c r="AA1084">
        <f>[1]!REFPROP("T",$Z$74,$Z$77,$Z$76,AC1084)</f>
        <v>205.40136928143983</v>
      </c>
      <c r="AB1084">
        <f>[1]!REFPROP("S",$Z$74,$Z$79,$Z$76,AA1084)</f>
        <v>0.5657188179868422</v>
      </c>
      <c r="AC1084">
        <v>1.01</v>
      </c>
      <c r="AD1084">
        <f>[1]!REFPROP("S",$Z$74,$Z$80,$Z$76,AA1084)</f>
        <v>0.80913922574181241</v>
      </c>
    </row>
    <row r="1085" spans="27:30" x14ac:dyDescent="0.3">
      <c r="AA1085">
        <f>[1]!REFPROP("T",$Z$74,$Z$77,$Z$76,AC1085)</f>
        <v>205.45966396565638</v>
      </c>
      <c r="AB1085">
        <f>[1]!REFPROP("S",$Z$74,$Z$79,$Z$76,AA1085)</f>
        <v>0.56602752064474982</v>
      </c>
      <c r="AC1085">
        <v>1.0109999999999999</v>
      </c>
      <c r="AD1085">
        <f>[1]!REFPROP("S",$Z$74,$Z$80,$Z$76,AA1085)</f>
        <v>0.8092808237274024</v>
      </c>
    </row>
    <row r="1086" spans="27:30" x14ac:dyDescent="0.3">
      <c r="AA1086">
        <f>[1]!REFPROP("T",$Z$74,$Z$77,$Z$76,AC1086)</f>
        <v>205.51791290548402</v>
      </c>
      <c r="AB1086">
        <f>[1]!REFPROP("S",$Z$74,$Z$79,$Z$76,AA1086)</f>
        <v>0.56633599622737285</v>
      </c>
      <c r="AC1086">
        <v>1.012</v>
      </c>
      <c r="AD1086">
        <f>[1]!REFPROP("S",$Z$74,$Z$80,$Z$76,AA1086)</f>
        <v>0.80942224903011006</v>
      </c>
    </row>
    <row r="1087" spans="27:30" x14ac:dyDescent="0.3">
      <c r="AA1087">
        <f>[1]!REFPROP("T",$Z$74,$Z$77,$Z$76,AC1087)</f>
        <v>205.57611617574838</v>
      </c>
      <c r="AB1087">
        <f>[1]!REFPROP("S",$Z$74,$Z$79,$Z$76,AA1087)</f>
        <v>0.56664424518387069</v>
      </c>
      <c r="AC1087">
        <v>1.0129999999999999</v>
      </c>
      <c r="AD1087">
        <f>[1]!REFPROP("S",$Z$74,$Z$80,$Z$76,AA1087)</f>
        <v>0.80956350182842951</v>
      </c>
    </row>
    <row r="1088" spans="27:30" x14ac:dyDescent="0.3">
      <c r="AA1088">
        <f>[1]!REFPROP("T",$Z$74,$Z$77,$Z$76,AC1088)</f>
        <v>205.63427385105825</v>
      </c>
      <c r="AB1088">
        <f>[1]!REFPROP("S",$Z$74,$Z$79,$Z$76,AA1088)</f>
        <v>0.56695226796228726</v>
      </c>
      <c r="AC1088">
        <v>1.014</v>
      </c>
      <c r="AD1088">
        <f>[1]!REFPROP("S",$Z$74,$Z$80,$Z$76,AA1088)</f>
        <v>0.80970458230006082</v>
      </c>
    </row>
    <row r="1089" spans="27:30" x14ac:dyDescent="0.3">
      <c r="AA1089">
        <f>[1]!REFPROP("T",$Z$74,$Z$77,$Z$76,AC1089)</f>
        <v>205.69238600582884</v>
      </c>
      <c r="AB1089">
        <f>[1]!REFPROP("S",$Z$74,$Z$79,$Z$76,AA1089)</f>
        <v>0.56726006500966175</v>
      </c>
      <c r="AC1089">
        <v>1.0149999999999999</v>
      </c>
      <c r="AD1089">
        <f>[1]!REFPROP("S",$Z$74,$Z$80,$Z$76,AA1089)</f>
        <v>0.80984549062195788</v>
      </c>
    </row>
    <row r="1090" spans="27:30" x14ac:dyDescent="0.3">
      <c r="AA1090">
        <f>[1]!REFPROP("T",$Z$74,$Z$77,$Z$76,AC1090)</f>
        <v>205.75045271425853</v>
      </c>
      <c r="AB1090">
        <f>[1]!REFPROP("S",$Z$74,$Z$79,$Z$76,AA1090)</f>
        <v>0.56756763677194078</v>
      </c>
      <c r="AC1090">
        <v>1.016</v>
      </c>
      <c r="AD1090">
        <f>[1]!REFPROP("S",$Z$74,$Z$80,$Z$76,AA1090)</f>
        <v>0.80998622697029676</v>
      </c>
    </row>
    <row r="1091" spans="27:30" x14ac:dyDescent="0.3">
      <c r="AA1091">
        <f>[1]!REFPROP("T",$Z$74,$Z$77,$Z$76,AC1091)</f>
        <v>205.80847405034456</v>
      </c>
      <c r="AB1091">
        <f>[1]!REFPROP("S",$Z$74,$Z$79,$Z$76,AA1091)</f>
        <v>0.56787498369403577</v>
      </c>
      <c r="AC1091">
        <v>1.0169999999999999</v>
      </c>
      <c r="AD1091">
        <f>[1]!REFPROP("S",$Z$74,$Z$80,$Z$76,AA1091)</f>
        <v>0.81012679152048994</v>
      </c>
    </row>
    <row r="1092" spans="27:30" x14ac:dyDescent="0.3">
      <c r="AA1092">
        <f>[1]!REFPROP("T",$Z$74,$Z$77,$Z$76,AC1092)</f>
        <v>205.86645008788383</v>
      </c>
      <c r="AB1092">
        <f>[1]!REFPROP("S",$Z$74,$Z$79,$Z$76,AA1092)</f>
        <v>0.5681821062198158</v>
      </c>
      <c r="AC1092">
        <v>1.018</v>
      </c>
      <c r="AD1092">
        <f>[1]!REFPROP("S",$Z$74,$Z$80,$Z$76,AA1092)</f>
        <v>0.8102671844471665</v>
      </c>
    </row>
    <row r="1093" spans="27:30" x14ac:dyDescent="0.3">
      <c r="AA1093">
        <f>[1]!REFPROP("T",$Z$74,$Z$77,$Z$76,AC1093)</f>
        <v>205.92438090046659</v>
      </c>
      <c r="AB1093">
        <f>[1]!REFPROP("S",$Z$74,$Z$79,$Z$76,AA1093)</f>
        <v>0.56848900479211006</v>
      </c>
      <c r="AC1093">
        <v>1.0189999999999999</v>
      </c>
      <c r="AD1093">
        <f>[1]!REFPROP("S",$Z$74,$Z$80,$Z$76,AA1093)</f>
        <v>0.81040740592421034</v>
      </c>
    </row>
    <row r="1094" spans="27:30" x14ac:dyDescent="0.3">
      <c r="AA1094">
        <f>[1]!REFPROP("T",$Z$74,$Z$77,$Z$76,AC1094)</f>
        <v>205.98226656148012</v>
      </c>
      <c r="AB1094">
        <f>[1]!REFPROP("S",$Z$74,$Z$79,$Z$76,AA1094)</f>
        <v>0.56879567985270096</v>
      </c>
      <c r="AC1094">
        <v>1.02</v>
      </c>
      <c r="AD1094">
        <f>[1]!REFPROP("S",$Z$74,$Z$80,$Z$76,AA1094)</f>
        <v>0.81054745612472501</v>
      </c>
    </row>
    <row r="1095" spans="27:30" x14ac:dyDescent="0.3">
      <c r="AA1095">
        <f>[1]!REFPROP("T",$Z$74,$Z$77,$Z$76,AC1095)</f>
        <v>206.04010714410845</v>
      </c>
      <c r="AB1095">
        <f>[1]!REFPROP("S",$Z$74,$Z$79,$Z$76,AA1095)</f>
        <v>0.5691021318423426</v>
      </c>
      <c r="AC1095">
        <v>1.0209999999999999</v>
      </c>
      <c r="AD1095">
        <f>[1]!REFPROP("S",$Z$74,$Z$80,$Z$76,AA1095)</f>
        <v>0.81068733522106362</v>
      </c>
    </row>
    <row r="1096" spans="27:30" x14ac:dyDescent="0.3">
      <c r="AA1096">
        <f>[1]!REFPROP("T",$Z$74,$Z$77,$Z$76,AC1096)</f>
        <v>206.09790272134131</v>
      </c>
      <c r="AB1096">
        <f>[1]!REFPROP("S",$Z$74,$Z$79,$Z$76,AA1096)</f>
        <v>0.56940836120079463</v>
      </c>
      <c r="AC1096">
        <v>1.022</v>
      </c>
      <c r="AD1096">
        <f>[1]!REFPROP("S",$Z$74,$Z$80,$Z$76,AA1096)</f>
        <v>0.81082704338483902</v>
      </c>
    </row>
    <row r="1097" spans="27:30" x14ac:dyDescent="0.3">
      <c r="AA1097">
        <f>[1]!REFPROP("T",$Z$74,$Z$77,$Z$76,AC1097)</f>
        <v>206.155653365962</v>
      </c>
      <c r="AB1097">
        <f>[1]!REFPROP("S",$Z$74,$Z$79,$Z$76,AA1097)</f>
        <v>0.56971436836674949</v>
      </c>
      <c r="AC1097">
        <v>1.0229999999999999</v>
      </c>
      <c r="AD1097">
        <f>[1]!REFPROP("S",$Z$74,$Z$80,$Z$76,AA1097)</f>
        <v>0.81096658078686046</v>
      </c>
    </row>
    <row r="1098" spans="27:30" x14ac:dyDescent="0.3">
      <c r="AA1098">
        <f>[1]!REFPROP("T",$Z$74,$Z$77,$Z$76,AC1098)</f>
        <v>206.21335915055471</v>
      </c>
      <c r="AB1098">
        <f>[1]!REFPROP("S",$Z$74,$Z$79,$Z$76,AA1098)</f>
        <v>0.57002015377790227</v>
      </c>
      <c r="AC1098">
        <v>1.024</v>
      </c>
      <c r="AD1098">
        <f>[1]!REFPROP("S",$Z$74,$Z$80,$Z$76,AA1098)</f>
        <v>0.81110594759720278</v>
      </c>
    </row>
    <row r="1099" spans="27:30" x14ac:dyDescent="0.3">
      <c r="AA1099">
        <f>[1]!REFPROP("T",$Z$74,$Z$77,$Z$76,AC1099)</f>
        <v>206.27102014750631</v>
      </c>
      <c r="AB1099">
        <f>[1]!REFPROP("S",$Z$74,$Z$79,$Z$76,AA1099)</f>
        <v>0.57032571787093311</v>
      </c>
      <c r="AC1099">
        <v>1.0249999999999999</v>
      </c>
      <c r="AD1099">
        <f>[1]!REFPROP("S",$Z$74,$Z$80,$Z$76,AA1099)</f>
        <v>0.81124514398519554</v>
      </c>
    </row>
    <row r="1100" spans="27:30" x14ac:dyDescent="0.3">
      <c r="AA1100">
        <f>[1]!REFPROP("T",$Z$74,$Z$77,$Z$76,AC1100)</f>
        <v>206.32863642900594</v>
      </c>
      <c r="AB1100">
        <f>[1]!REFPROP("S",$Z$74,$Z$79,$Z$76,AA1100)</f>
        <v>0.57063106108153439</v>
      </c>
      <c r="AC1100">
        <v>1.026</v>
      </c>
      <c r="AD1100">
        <f>[1]!REFPROP("S",$Z$74,$Z$80,$Z$76,AA1100)</f>
        <v>0.81138417011940811</v>
      </c>
    </row>
    <row r="1101" spans="27:30" x14ac:dyDescent="0.3">
      <c r="AA1101">
        <f>[1]!REFPROP("T",$Z$74,$Z$77,$Z$76,AC1101)</f>
        <v>206.38620806704586</v>
      </c>
      <c r="AB1101">
        <f>[1]!REFPROP("S",$Z$74,$Z$79,$Z$76,AA1101)</f>
        <v>0.57093618384437739</v>
      </c>
      <c r="AC1101">
        <v>1.0269999999999999</v>
      </c>
      <c r="AD1101">
        <f>[1]!REFPROP("S",$Z$74,$Z$80,$Z$76,AA1101)</f>
        <v>0.81152302616764482</v>
      </c>
    </row>
    <row r="1102" spans="27:30" x14ac:dyDescent="0.3">
      <c r="AA1102">
        <f>[1]!REFPROP("T",$Z$74,$Z$77,$Z$76,AC1102)</f>
        <v>206.44373513341463</v>
      </c>
      <c r="AB1102">
        <f>[1]!REFPROP("S",$Z$74,$Z$79,$Z$76,AA1102)</f>
        <v>0.57124108659310469</v>
      </c>
      <c r="AC1102">
        <v>1.028</v>
      </c>
      <c r="AD1102">
        <f>[1]!REFPROP("S",$Z$74,$Z$80,$Z$76,AA1102)</f>
        <v>0.81166171229696826</v>
      </c>
    </row>
    <row r="1103" spans="27:30" x14ac:dyDescent="0.3">
      <c r="AA1103">
        <f>[1]!REFPROP("T",$Z$74,$Z$77,$Z$76,AC1103)</f>
        <v>206.50121769971742</v>
      </c>
      <c r="AB1103">
        <f>[1]!REFPROP("S",$Z$74,$Z$79,$Z$76,AA1103)</f>
        <v>0.57154576976042781</v>
      </c>
      <c r="AC1103">
        <v>1.0289999999999999</v>
      </c>
      <c r="AD1103">
        <f>[1]!REFPROP("S",$Z$74,$Z$80,$Z$76,AA1103)</f>
        <v>0.81180022867368862</v>
      </c>
    </row>
    <row r="1104" spans="27:30" x14ac:dyDescent="0.3">
      <c r="AA1104">
        <f>[1]!REFPROP("T",$Z$74,$Z$77,$Z$76,AC1104)</f>
        <v>206.55865583735351</v>
      </c>
      <c r="AB1104">
        <f>[1]!REFPROP("S",$Z$74,$Z$79,$Z$76,AA1104)</f>
        <v>0.57185023377802535</v>
      </c>
      <c r="AC1104">
        <v>1.03</v>
      </c>
      <c r="AD1104">
        <f>[1]!REFPROP("S",$Z$74,$Z$80,$Z$76,AA1104)</f>
        <v>0.81193857546336723</v>
      </c>
    </row>
    <row r="1105" spans="27:30" x14ac:dyDescent="0.3">
      <c r="AA1105">
        <f>[1]!REFPROP("T",$Z$74,$Z$77,$Z$76,AC1105)</f>
        <v>206.61604961752926</v>
      </c>
      <c r="AB1105">
        <f>[1]!REFPROP("S",$Z$74,$Z$79,$Z$76,AA1105)</f>
        <v>0.57215447907659489</v>
      </c>
      <c r="AC1105">
        <v>1.0309999999999999</v>
      </c>
      <c r="AD1105">
        <f>[1]!REFPROP("S",$Z$74,$Z$80,$Z$76,AA1105)</f>
        <v>0.81207675283082381</v>
      </c>
    </row>
    <row r="1106" spans="27:30" x14ac:dyDescent="0.3">
      <c r="AA1106">
        <f>[1]!REFPROP("T",$Z$74,$Z$77,$Z$76,AC1106)</f>
        <v>206.67339911125663</v>
      </c>
      <c r="AB1106">
        <f>[1]!REFPROP("S",$Z$74,$Z$79,$Z$76,AA1106)</f>
        <v>0.5724585060858427</v>
      </c>
      <c r="AC1106">
        <v>1.032</v>
      </c>
      <c r="AD1106">
        <f>[1]!REFPROP("S",$Z$74,$Z$80,$Z$76,AA1106)</f>
        <v>0.81221476094011813</v>
      </c>
    </row>
    <row r="1107" spans="27:30" x14ac:dyDescent="0.3">
      <c r="AA1107">
        <f>[1]!REFPROP("T",$Z$74,$Z$77,$Z$76,AC1107)</f>
        <v>206.7307043893656</v>
      </c>
      <c r="AB1107">
        <f>[1]!REFPROP("S",$Z$74,$Z$79,$Z$76,AA1107)</f>
        <v>0.57276231523456733</v>
      </c>
      <c r="AC1107">
        <v>1.0329999999999999</v>
      </c>
      <c r="AD1107">
        <f>[1]!REFPROP("S",$Z$74,$Z$80,$Z$76,AA1107)</f>
        <v>0.81235259995459663</v>
      </c>
    </row>
    <row r="1108" spans="27:30" x14ac:dyDescent="0.3">
      <c r="AA1108">
        <f>[1]!REFPROP("T",$Z$74,$Z$77,$Z$76,AC1108)</f>
        <v>206.78796552247752</v>
      </c>
      <c r="AB1108">
        <f>[1]!REFPROP("S",$Z$74,$Z$79,$Z$76,AA1108)</f>
        <v>0.57306590695050652</v>
      </c>
      <c r="AC1108">
        <v>1.034</v>
      </c>
      <c r="AD1108">
        <f>[1]!REFPROP("S",$Z$74,$Z$80,$Z$76,AA1108)</f>
        <v>0.8124902700368305</v>
      </c>
    </row>
    <row r="1109" spans="27:30" x14ac:dyDescent="0.3">
      <c r="AA1109">
        <f>[1]!REFPROP("T",$Z$74,$Z$77,$Z$76,AC1109)</f>
        <v>206.84518258103202</v>
      </c>
      <c r="AB1109">
        <f>[1]!REFPROP("S",$Z$74,$Z$79,$Z$76,AA1109)</f>
        <v>0.57336928166047629</v>
      </c>
      <c r="AC1109">
        <v>1.0349999999999999</v>
      </c>
      <c r="AD1109">
        <f>[1]!REFPROP("S",$Z$74,$Z$80,$Z$76,AA1109)</f>
        <v>0.81262777134865383</v>
      </c>
    </row>
    <row r="1110" spans="27:30" x14ac:dyDescent="0.3">
      <c r="AA1110">
        <f>[1]!REFPROP("T",$Z$74,$Z$77,$Z$76,AC1110)</f>
        <v>206.90235563527307</v>
      </c>
      <c r="AB1110">
        <f>[1]!REFPROP("S",$Z$74,$Z$79,$Z$76,AA1110)</f>
        <v>0.57367243979031701</v>
      </c>
      <c r="AC1110">
        <v>1.036</v>
      </c>
      <c r="AD1110">
        <f>[1]!REFPROP("S",$Z$74,$Z$80,$Z$76,AA1110)</f>
        <v>0.8127651040511773</v>
      </c>
    </row>
    <row r="1111" spans="27:30" x14ac:dyDescent="0.3">
      <c r="AA1111">
        <f>[1]!REFPROP("T",$Z$74,$Z$77,$Z$76,AC1111)</f>
        <v>206.95948475525148</v>
      </c>
      <c r="AB1111">
        <f>[1]!REFPROP("S",$Z$74,$Z$79,$Z$76,AA1111)</f>
        <v>0.57397538176489205</v>
      </c>
      <c r="AC1111">
        <v>1.0369999999999999</v>
      </c>
      <c r="AD1111">
        <f>[1]!REFPROP("S",$Z$74,$Z$80,$Z$76,AA1111)</f>
        <v>0.81290226830474277</v>
      </c>
    </row>
    <row r="1112" spans="27:30" x14ac:dyDescent="0.3">
      <c r="AA1112">
        <f>[1]!REFPROP("T",$Z$74,$Z$77,$Z$76,AC1112)</f>
        <v>207.01657001083839</v>
      </c>
      <c r="AB1112">
        <f>[1]!REFPROP("S",$Z$74,$Z$79,$Z$76,AA1112)</f>
        <v>0.57427810800816725</v>
      </c>
      <c r="AC1112">
        <v>1.038</v>
      </c>
      <c r="AD1112">
        <f>[1]!REFPROP("S",$Z$74,$Z$80,$Z$76,AA1112)</f>
        <v>0.81303926426898943</v>
      </c>
    </row>
    <row r="1113" spans="27:30" x14ac:dyDescent="0.3">
      <c r="AA1113">
        <f>[1]!REFPROP("T",$Z$74,$Z$77,$Z$76,AC1113)</f>
        <v>207.07361147170798</v>
      </c>
      <c r="AB1113">
        <f>[1]!REFPROP("S",$Z$74,$Z$79,$Z$76,AA1113)</f>
        <v>0.57458061894311707</v>
      </c>
      <c r="AC1113">
        <v>1.0389999999999999</v>
      </c>
      <c r="AD1113">
        <f>[1]!REFPROP("S",$Z$74,$Z$80,$Z$76,AA1113)</f>
        <v>0.81317609210280839</v>
      </c>
    </row>
    <row r="1114" spans="27:30" x14ac:dyDescent="0.3">
      <c r="AA1114">
        <f>[1]!REFPROP("T",$Z$74,$Z$77,$Z$76,AC1114)</f>
        <v>207.13060920734335</v>
      </c>
      <c r="AB1114">
        <f>[1]!REFPROP("S",$Z$74,$Z$79,$Z$76,AA1114)</f>
        <v>0.57488291499173449</v>
      </c>
      <c r="AC1114">
        <v>1.04</v>
      </c>
      <c r="AD1114">
        <f>[1]!REFPROP("S",$Z$74,$Z$80,$Z$76,AA1114)</f>
        <v>0.81331275196432595</v>
      </c>
    </row>
    <row r="1115" spans="27:30" x14ac:dyDescent="0.3">
      <c r="AA1115">
        <f>[1]!REFPROP("T",$Z$74,$Z$77,$Z$76,AC1115)</f>
        <v>207.18756328705035</v>
      </c>
      <c r="AB1115">
        <f>[1]!REFPROP("S",$Z$74,$Z$79,$Z$76,AA1115)</f>
        <v>0.57518499657516531</v>
      </c>
      <c r="AC1115">
        <v>1.0409999999999999</v>
      </c>
      <c r="AD1115">
        <f>[1]!REFPROP("S",$Z$74,$Z$80,$Z$76,AA1115)</f>
        <v>0.81344924401098939</v>
      </c>
    </row>
    <row r="1116" spans="27:30" x14ac:dyDescent="0.3">
      <c r="AA1116">
        <f>[1]!REFPROP("T",$Z$74,$Z$77,$Z$76,AC1116)</f>
        <v>207.24447377993903</v>
      </c>
      <c r="AB1116">
        <f>[1]!REFPROP("S",$Z$74,$Z$79,$Z$76,AA1116)</f>
        <v>0.57548686411354188</v>
      </c>
      <c r="AC1116">
        <v>1.042</v>
      </c>
      <c r="AD1116">
        <f>[1]!REFPROP("S",$Z$74,$Z$80,$Z$76,AA1116)</f>
        <v>0.81358556839946661</v>
      </c>
    </row>
    <row r="1117" spans="27:30" x14ac:dyDescent="0.3">
      <c r="AA1117">
        <f>[1]!REFPROP("T",$Z$74,$Z$77,$Z$76,AC1117)</f>
        <v>207.30134075493271</v>
      </c>
      <c r="AB1117">
        <f>[1]!REFPROP("S",$Z$74,$Z$79,$Z$76,AA1117)</f>
        <v>0.57578851802607744</v>
      </c>
      <c r="AC1117">
        <v>1.0429999999999999</v>
      </c>
      <c r="AD1117">
        <f>[1]!REFPROP("S",$Z$74,$Z$80,$Z$76,AA1117)</f>
        <v>0.81372172528570386</v>
      </c>
    </row>
    <row r="1118" spans="27:30" x14ac:dyDescent="0.3">
      <c r="AA1118">
        <f>[1]!REFPROP("T",$Z$74,$Z$77,$Z$76,AC1118)</f>
        <v>207.35816428077237</v>
      </c>
      <c r="AB1118">
        <f>[1]!REFPROP("S",$Z$74,$Z$79,$Z$76,AA1118)</f>
        <v>0.57608995873106206</v>
      </c>
      <c r="AC1118">
        <v>1.044</v>
      </c>
      <c r="AD1118">
        <f>[1]!REFPROP("S",$Z$74,$Z$80,$Z$76,AA1118)</f>
        <v>0.81385771482493763</v>
      </c>
    </row>
    <row r="1119" spans="27:30" x14ac:dyDescent="0.3">
      <c r="AA1119">
        <f>[1]!REFPROP("T",$Z$74,$Z$77,$Z$76,AC1119)</f>
        <v>207.41494442601572</v>
      </c>
      <c r="AB1119">
        <f>[1]!REFPROP("S",$Z$74,$Z$79,$Z$76,AA1119)</f>
        <v>0.57639118664588651</v>
      </c>
      <c r="AC1119">
        <v>1.0449999999999999</v>
      </c>
      <c r="AD1119">
        <f>[1]!REFPROP("S",$Z$74,$Z$80,$Z$76,AA1119)</f>
        <v>0.81399353717165102</v>
      </c>
    </row>
    <row r="1120" spans="27:30" x14ac:dyDescent="0.3">
      <c r="AA1120">
        <f>[1]!REFPROP("T",$Z$74,$Z$77,$Z$76,AC1120)</f>
        <v>207.47168125903033</v>
      </c>
      <c r="AB1120">
        <f>[1]!REFPROP("S",$Z$74,$Z$79,$Z$76,AA1120)</f>
        <v>0.57669220218697914</v>
      </c>
      <c r="AC1120">
        <v>1.046</v>
      </c>
      <c r="AD1120">
        <f>[1]!REFPROP("S",$Z$74,$Z$80,$Z$76,AA1120)</f>
        <v>0.8141291924796108</v>
      </c>
    </row>
    <row r="1121" spans="27:30" x14ac:dyDescent="0.3">
      <c r="AA1121">
        <f>[1]!REFPROP("T",$Z$74,$Z$77,$Z$76,AC1121)</f>
        <v>207.52837484800136</v>
      </c>
      <c r="AB1121">
        <f>[1]!REFPROP("S",$Z$74,$Z$79,$Z$76,AA1121)</f>
        <v>0.57699300576986234</v>
      </c>
      <c r="AC1121">
        <v>1.0469999999999999</v>
      </c>
      <c r="AD1121">
        <f>[1]!REFPROP("S",$Z$74,$Z$80,$Z$76,AA1121)</f>
        <v>0.81426468090184589</v>
      </c>
    </row>
    <row r="1122" spans="27:30" x14ac:dyDescent="0.3">
      <c r="AA1122">
        <f>[1]!REFPROP("T",$Z$74,$Z$77,$Z$76,AC1122)</f>
        <v>207.58502526093872</v>
      </c>
      <c r="AB1122">
        <f>[1]!REFPROP("S",$Z$74,$Z$79,$Z$76,AA1122)</f>
        <v>0.57729359780919276</v>
      </c>
      <c r="AC1122">
        <v>1.048</v>
      </c>
      <c r="AD1122">
        <f>[1]!REFPROP("S",$Z$74,$Z$80,$Z$76,AA1122)</f>
        <v>0.81440000259069056</v>
      </c>
    </row>
    <row r="1123" spans="27:30" x14ac:dyDescent="0.3">
      <c r="AA1123">
        <f>[1]!REFPROP("T",$Z$74,$Z$77,$Z$76,AC1123)</f>
        <v>207.64163256565848</v>
      </c>
      <c r="AB1123">
        <f>[1]!REFPROP("S",$Z$74,$Z$79,$Z$76,AA1123)</f>
        <v>0.57759397871865326</v>
      </c>
      <c r="AC1123">
        <v>1.0489999999999999</v>
      </c>
      <c r="AD1123">
        <f>[1]!REFPROP("S",$Z$74,$Z$80,$Z$76,AA1123)</f>
        <v>0.81453515769770979</v>
      </c>
    </row>
    <row r="1124" spans="27:30" x14ac:dyDescent="0.3">
      <c r="AA1124">
        <f>[1]!REFPROP("T",$Z$74,$Z$77,$Z$76,AC1124)</f>
        <v>207.69819682979761</v>
      </c>
      <c r="AB1124">
        <f>[1]!REFPROP("S",$Z$74,$Z$79,$Z$76,AA1124)</f>
        <v>0.57789414891104418</v>
      </c>
      <c r="AC1124">
        <v>1.05</v>
      </c>
      <c r="AD1124">
        <f>[1]!REFPROP("S",$Z$74,$Z$80,$Z$76,AA1124)</f>
        <v>0.81467014637377311</v>
      </c>
    </row>
    <row r="1125" spans="27:30" x14ac:dyDescent="0.3">
      <c r="AA1125">
        <f>[1]!REFPROP("T",$Z$74,$Z$77,$Z$76,AC1125)</f>
        <v>207.75471812081923</v>
      </c>
      <c r="AB1125">
        <f>[1]!REFPROP("S",$Z$74,$Z$79,$Z$76,AA1125)</f>
        <v>0.57819410879831545</v>
      </c>
      <c r="AC1125">
        <v>1.0509999999999999</v>
      </c>
      <c r="AD1125">
        <f>[1]!REFPROP("S",$Z$74,$Z$80,$Z$76,AA1125)</f>
        <v>0.81480496876904362</v>
      </c>
    </row>
    <row r="1126" spans="27:30" x14ac:dyDescent="0.3">
      <c r="AA1126">
        <f>[1]!REFPROP("T",$Z$74,$Z$77,$Z$76,AC1126)</f>
        <v>207.81119650599351</v>
      </c>
      <c r="AB1126">
        <f>[1]!REFPROP("S",$Z$74,$Z$79,$Z$76,AA1126)</f>
        <v>0.57849385879142901</v>
      </c>
      <c r="AC1126">
        <v>1.052</v>
      </c>
      <c r="AD1126">
        <f>[1]!REFPROP("S",$Z$74,$Z$80,$Z$76,AA1126)</f>
        <v>0.81493962503290762</v>
      </c>
    </row>
    <row r="1127" spans="27:30" x14ac:dyDescent="0.3">
      <c r="AA1127">
        <f>[1]!REFPROP("T",$Z$74,$Z$77,$Z$76,AC1127)</f>
        <v>207.8676320524221</v>
      </c>
      <c r="AB1127">
        <f>[1]!REFPROP("S",$Z$74,$Z$79,$Z$76,AA1127)</f>
        <v>0.57879339930053919</v>
      </c>
      <c r="AC1127">
        <v>1.0529999999999999</v>
      </c>
      <c r="AD1127">
        <f>[1]!REFPROP("S",$Z$74,$Z$80,$Z$76,AA1127)</f>
        <v>0.81507411531409257</v>
      </c>
    </row>
    <row r="1128" spans="27:30" x14ac:dyDescent="0.3">
      <c r="AA1128">
        <f>[1]!REFPROP("T",$Z$74,$Z$77,$Z$76,AC1128)</f>
        <v>207.92402482702545</v>
      </c>
      <c r="AB1128">
        <f>[1]!REFPROP("S",$Z$74,$Z$79,$Z$76,AA1128)</f>
        <v>0.57909273073489054</v>
      </c>
      <c r="AC1128">
        <v>1.054</v>
      </c>
      <c r="AD1128">
        <f>[1]!REFPROP("S",$Z$74,$Z$80,$Z$76,AA1128)</f>
        <v>0.81520843976057766</v>
      </c>
    </row>
    <row r="1129" spans="27:30" x14ac:dyDescent="0.3">
      <c r="AA1129">
        <f>[1]!REFPROP("T",$Z$74,$Z$77,$Z$76,AC1129)</f>
        <v>207.98037489653086</v>
      </c>
      <c r="AB1129">
        <f>[1]!REFPROP("S",$Z$74,$Z$79,$Z$76,AA1129)</f>
        <v>0.57939185350277433</v>
      </c>
      <c r="AC1129">
        <v>1.0549999999999999</v>
      </c>
      <c r="AD1129">
        <f>[1]!REFPROP("S",$Z$74,$Z$80,$Z$76,AA1129)</f>
        <v>0.81534259851958324</v>
      </c>
    </row>
    <row r="1130" spans="27:30" x14ac:dyDescent="0.3">
      <c r="AA1130">
        <f>[1]!REFPROP("T",$Z$74,$Z$77,$Z$76,AC1130)</f>
        <v>208.03668232750965</v>
      </c>
      <c r="AB1130">
        <f>[1]!REFPROP("S",$Z$74,$Z$79,$Z$76,AA1130)</f>
        <v>0.57969076801173569</v>
      </c>
      <c r="AC1130">
        <v>1.056</v>
      </c>
      <c r="AD1130">
        <f>[1]!REFPROP("S",$Z$74,$Z$80,$Z$76,AA1130)</f>
        <v>0.81547659173771114</v>
      </c>
    </row>
    <row r="1131" spans="27:30" x14ac:dyDescent="0.3">
      <c r="AA1131">
        <f>[1]!REFPROP("T",$Z$74,$Z$77,$Z$76,AC1131)</f>
        <v>208.09294718633993</v>
      </c>
      <c r="AB1131">
        <f>[1]!REFPROP("S",$Z$74,$Z$79,$Z$76,AA1131)</f>
        <v>0.57998947466832496</v>
      </c>
      <c r="AC1131">
        <v>1.0569999999999999</v>
      </c>
      <c r="AD1131">
        <f>[1]!REFPROP("S",$Z$74,$Z$80,$Z$76,AA1131)</f>
        <v>0.8156104195607683</v>
      </c>
    </row>
    <row r="1132" spans="27:30" x14ac:dyDescent="0.3">
      <c r="AA1132">
        <f>[1]!REFPROP("T",$Z$74,$Z$77,$Z$76,AC1132)</f>
        <v>208.14916953922915</v>
      </c>
      <c r="AB1132">
        <f>[1]!REFPROP("S",$Z$74,$Z$79,$Z$76,AA1132)</f>
        <v>0.58028797387830133</v>
      </c>
      <c r="AC1132">
        <v>1.0580000000000001</v>
      </c>
      <c r="AD1132">
        <f>[1]!REFPROP("S",$Z$74,$Z$80,$Z$76,AA1132)</f>
        <v>0.81574408213388594</v>
      </c>
    </row>
    <row r="1133" spans="27:30" x14ac:dyDescent="0.3">
      <c r="AA1133">
        <f>[1]!REFPROP("T",$Z$74,$Z$77,$Z$76,AC1133)</f>
        <v>208.20534945220595</v>
      </c>
      <c r="AB1133">
        <f>[1]!REFPROP("S",$Z$74,$Z$79,$Z$76,AA1133)</f>
        <v>0.58058626604649299</v>
      </c>
      <c r="AC1133">
        <v>1.0589999999999999</v>
      </c>
      <c r="AD1133">
        <f>[1]!REFPROP("S",$Z$74,$Z$80,$Z$76,AA1133)</f>
        <v>0.81587757960143559</v>
      </c>
    </row>
    <row r="1134" spans="27:30" x14ac:dyDescent="0.3">
      <c r="AA1134">
        <f>[1]!REFPROP("T",$Z$74,$Z$77,$Z$76,AC1134)</f>
        <v>208.26148699113099</v>
      </c>
      <c r="AB1134">
        <f>[1]!REFPROP("S",$Z$74,$Z$79,$Z$76,AA1134)</f>
        <v>0.58088435157693719</v>
      </c>
      <c r="AC1134">
        <v>1.06</v>
      </c>
      <c r="AD1134">
        <f>[1]!REFPROP("S",$Z$74,$Z$80,$Z$76,AA1134)</f>
        <v>0.81601091210713395</v>
      </c>
    </row>
    <row r="1135" spans="27:30" x14ac:dyDescent="0.3">
      <c r="AA1135">
        <f>[1]!REFPROP("T",$Z$74,$Z$77,$Z$76,AC1135)</f>
        <v>208.31758222167315</v>
      </c>
      <c r="AB1135">
        <f>[1]!REFPROP("S",$Z$74,$Z$79,$Z$76,AA1135)</f>
        <v>0.58118223087273502</v>
      </c>
      <c r="AC1135">
        <v>1.0609999999999999</v>
      </c>
      <c r="AD1135">
        <f>[1]!REFPROP("S",$Z$74,$Z$80,$Z$76,AA1135)</f>
        <v>0.81614407979394965</v>
      </c>
    </row>
    <row r="1136" spans="27:30" x14ac:dyDescent="0.3">
      <c r="AA1136">
        <f>[1]!REFPROP("T",$Z$74,$Z$77,$Z$76,AC1136)</f>
        <v>208.37363520934349</v>
      </c>
      <c r="AB1136">
        <f>[1]!REFPROP("S",$Z$74,$Z$79,$Z$76,AA1136)</f>
        <v>0.58147990433618957</v>
      </c>
      <c r="AC1136">
        <v>1.0620000000000001</v>
      </c>
      <c r="AD1136">
        <f>[1]!REFPROP("S",$Z$74,$Z$80,$Z$76,AA1136)</f>
        <v>0.81627708280414113</v>
      </c>
    </row>
    <row r="1137" spans="27:30" x14ac:dyDescent="0.3">
      <c r="AA1137">
        <f>[1]!REFPROP("T",$Z$74,$Z$77,$Z$76,AC1137)</f>
        <v>208.42964601946869</v>
      </c>
      <c r="AB1137">
        <f>[1]!REFPROP("S",$Z$74,$Z$79,$Z$76,AA1137)</f>
        <v>0.58177737236871518</v>
      </c>
      <c r="AC1137">
        <v>1.0629999999999999</v>
      </c>
      <c r="AD1137">
        <f>[1]!REFPROP("S",$Z$74,$Z$80,$Z$76,AA1137)</f>
        <v>0.81640992127927392</v>
      </c>
    </row>
    <row r="1138" spans="27:30" x14ac:dyDescent="0.3">
      <c r="AA1138">
        <f>[1]!REFPROP("T",$Z$74,$Z$77,$Z$76,AC1138)</f>
        <v>208.48561471721223</v>
      </c>
      <c r="AB1138">
        <f>[1]!REFPROP("S",$Z$74,$Z$79,$Z$76,AA1138)</f>
        <v>0.58207463537093918</v>
      </c>
      <c r="AC1138">
        <v>1.0640000000000001</v>
      </c>
      <c r="AD1138">
        <f>[1]!REFPROP("S",$Z$74,$Z$80,$Z$76,AA1138)</f>
        <v>0.81654259536019203</v>
      </c>
    </row>
    <row r="1139" spans="27:30" x14ac:dyDescent="0.3">
      <c r="AA1139">
        <f>[1]!REFPROP("T",$Z$74,$Z$77,$Z$76,AC1139)</f>
        <v>208.54154136755096</v>
      </c>
      <c r="AB1139">
        <f>[1]!REFPROP("S",$Z$74,$Z$79,$Z$76,AA1139)</f>
        <v>0.58237169374254394</v>
      </c>
      <c r="AC1139">
        <v>1.0649999999999999</v>
      </c>
      <c r="AD1139">
        <f>[1]!REFPROP("S",$Z$74,$Z$80,$Z$76,AA1139)</f>
        <v>0.81667510518703246</v>
      </c>
    </row>
    <row r="1140" spans="27:30" x14ac:dyDescent="0.3">
      <c r="AA1140">
        <f>[1]!REFPROP("T",$Z$74,$Z$77,$Z$76,AC1140)</f>
        <v>208.59742603530589</v>
      </c>
      <c r="AB1140">
        <f>[1]!REFPROP("S",$Z$74,$Z$79,$Z$76,AA1140)</f>
        <v>0.58266854788249667</v>
      </c>
      <c r="AC1140">
        <v>1.0660000000000001</v>
      </c>
      <c r="AD1140">
        <f>[1]!REFPROP("S",$Z$74,$Z$80,$Z$76,AA1140)</f>
        <v>0.81680745089923779</v>
      </c>
    </row>
    <row r="1141" spans="27:30" x14ac:dyDescent="0.3">
      <c r="AA1141">
        <f>[1]!REFPROP("T",$Z$74,$Z$77,$Z$76,AC1141)</f>
        <v>208.65326878511109</v>
      </c>
      <c r="AB1141">
        <f>[1]!REFPROP("S",$Z$74,$Z$79,$Z$76,AA1141)</f>
        <v>0.58296519818881309</v>
      </c>
      <c r="AC1141">
        <v>1.0669999999999999</v>
      </c>
      <c r="AD1141">
        <f>[1]!REFPROP("S",$Z$74,$Z$80,$Z$76,AA1141)</f>
        <v>0.81693963263551428</v>
      </c>
    </row>
    <row r="1142" spans="27:30" x14ac:dyDescent="0.3">
      <c r="AA1142">
        <f>[1]!REFPROP("T",$Z$74,$Z$77,$Z$76,AC1142)</f>
        <v>208.70906968144385</v>
      </c>
      <c r="AB1142">
        <f>[1]!REFPROP("S",$Z$74,$Z$79,$Z$76,AA1142)</f>
        <v>0.58326164505878331</v>
      </c>
      <c r="AC1142">
        <v>1.0680000000000001</v>
      </c>
      <c r="AD1142">
        <f>[1]!REFPROP("S",$Z$74,$Z$80,$Z$76,AA1142)</f>
        <v>0.81707165053391018</v>
      </c>
    </row>
    <row r="1143" spans="27:30" x14ac:dyDescent="0.3">
      <c r="AA1143">
        <f>[1]!REFPROP("T",$Z$74,$Z$77,$Z$76,AC1143)</f>
        <v>208.76482878859645</v>
      </c>
      <c r="AB1143">
        <f>[1]!REFPROP("S",$Z$74,$Z$79,$Z$76,AA1143)</f>
        <v>0.58355788888875915</v>
      </c>
      <c r="AC1143">
        <v>1.069</v>
      </c>
      <c r="AD1143">
        <f>[1]!REFPROP("S",$Z$74,$Z$80,$Z$76,AA1143)</f>
        <v>0.81720350473170955</v>
      </c>
    </row>
    <row r="1144" spans="27:30" x14ac:dyDescent="0.3">
      <c r="AA1144">
        <f>[1]!REFPROP("T",$Z$74,$Z$77,$Z$76,AC1144)</f>
        <v>208.82054617070497</v>
      </c>
      <c r="AB1144">
        <f>[1]!REFPROP("S",$Z$74,$Z$79,$Z$76,AA1144)</f>
        <v>0.58385393007437547</v>
      </c>
      <c r="AC1144">
        <v>1.07</v>
      </c>
      <c r="AD1144">
        <f>[1]!REFPROP("S",$Z$74,$Z$80,$Z$76,AA1144)</f>
        <v>0.81733519536555677</v>
      </c>
    </row>
    <row r="1145" spans="27:30" x14ac:dyDescent="0.3">
      <c r="AA1145">
        <f>[1]!REFPROP("T",$Z$74,$Z$77,$Z$76,AC1145)</f>
        <v>208.87622189172765</v>
      </c>
      <c r="AB1145">
        <f>[1]!REFPROP("S",$Z$74,$Z$79,$Z$76,AA1145)</f>
        <v>0.58414976901037052</v>
      </c>
      <c r="AC1145">
        <v>1.071</v>
      </c>
      <c r="AD1145">
        <f>[1]!REFPROP("S",$Z$74,$Z$80,$Z$76,AA1145)</f>
        <v>0.81746672257133357</v>
      </c>
    </row>
    <row r="1146" spans="27:30" x14ac:dyDescent="0.3">
      <c r="AA1146">
        <f>[1]!REFPROP("T",$Z$74,$Z$77,$Z$76,AC1146)</f>
        <v>208.93185601545923</v>
      </c>
      <c r="AB1146">
        <f>[1]!REFPROP("S",$Z$74,$Z$79,$Z$76,AA1146)</f>
        <v>0.58444540609072682</v>
      </c>
      <c r="AC1146">
        <v>1.0720000000000001</v>
      </c>
      <c r="AD1146">
        <f>[1]!REFPROP("S",$Z$74,$Z$80,$Z$76,AA1146)</f>
        <v>0.81759808648427157</v>
      </c>
    </row>
    <row r="1147" spans="27:30" x14ac:dyDescent="0.3">
      <c r="AA1147">
        <f>[1]!REFPROP("T",$Z$74,$Z$77,$Z$76,AC1147)</f>
        <v>208.98744860552597</v>
      </c>
      <c r="AB1147">
        <f>[1]!REFPROP("S",$Z$74,$Z$79,$Z$76,AA1147)</f>
        <v>0.58474084170858365</v>
      </c>
      <c r="AC1147">
        <v>1.073</v>
      </c>
      <c r="AD1147">
        <f>[1]!REFPROP("S",$Z$74,$Z$80,$Z$76,AA1147)</f>
        <v>0.81772928723887817</v>
      </c>
    </row>
    <row r="1148" spans="27:30" x14ac:dyDescent="0.3">
      <c r="AA1148">
        <f>[1]!REFPROP("T",$Z$74,$Z$77,$Z$76,AC1148)</f>
        <v>209.04299972537882</v>
      </c>
      <c r="AB1148">
        <f>[1]!REFPROP("S",$Z$74,$Z$79,$Z$76,AA1148)</f>
        <v>0.58503607625623277</v>
      </c>
      <c r="AC1148">
        <v>1.0740000000000001</v>
      </c>
      <c r="AD1148">
        <f>[1]!REFPROP("S",$Z$74,$Z$80,$Z$76,AA1148)</f>
        <v>0.81786032496893091</v>
      </c>
    </row>
    <row r="1149" spans="27:30" x14ac:dyDescent="0.3">
      <c r="AA1149">
        <f>[1]!REFPROP("T",$Z$74,$Z$77,$Z$76,AC1149)</f>
        <v>209.09850943831253</v>
      </c>
      <c r="AB1149">
        <f>[1]!REFPROP("S",$Z$74,$Z$79,$Z$76,AA1149)</f>
        <v>0.58533111012524031</v>
      </c>
      <c r="AC1149">
        <v>1.075</v>
      </c>
      <c r="AD1149">
        <f>[1]!REFPROP("S",$Z$74,$Z$80,$Z$76,AA1149)</f>
        <v>0.81799119980756685</v>
      </c>
    </row>
    <row r="1150" spans="27:30" x14ac:dyDescent="0.3">
      <c r="AA1150">
        <f>[1]!REFPROP("T",$Z$74,$Z$77,$Z$76,AC1150)</f>
        <v>209.15397780744945</v>
      </c>
      <c r="AB1150">
        <f>[1]!REFPROP("S",$Z$74,$Z$79,$Z$76,AA1150)</f>
        <v>0.58562594370631882</v>
      </c>
      <c r="AC1150">
        <v>1.0760000000000001</v>
      </c>
      <c r="AD1150">
        <f>[1]!REFPROP("S",$Z$74,$Z$80,$Z$76,AA1150)</f>
        <v>0.81812191188717887</v>
      </c>
    </row>
    <row r="1151" spans="27:30" x14ac:dyDescent="0.3">
      <c r="AA1151">
        <f>[1]!REFPROP("T",$Z$74,$Z$77,$Z$76,AC1151)</f>
        <v>209.20940489575065</v>
      </c>
      <c r="AB1151">
        <f>[1]!REFPROP("S",$Z$74,$Z$79,$Z$76,AA1151)</f>
        <v>0.58592057738942294</v>
      </c>
      <c r="AC1151">
        <v>1.077</v>
      </c>
      <c r="AD1151">
        <f>[1]!REFPROP("S",$Z$74,$Z$80,$Z$76,AA1151)</f>
        <v>0.81825246133949436</v>
      </c>
    </row>
    <row r="1152" spans="27:30" x14ac:dyDescent="0.3">
      <c r="AA1152">
        <f>[1]!REFPROP("T",$Z$74,$Z$77,$Z$76,AC1152)</f>
        <v>209.26479076600964</v>
      </c>
      <c r="AB1152">
        <f>[1]!REFPROP("S",$Z$74,$Z$79,$Z$76,AA1152)</f>
        <v>0.58621501156368228</v>
      </c>
      <c r="AC1152">
        <v>1.0780000000000001</v>
      </c>
      <c r="AD1152">
        <f>[1]!REFPROP("S",$Z$74,$Z$80,$Z$76,AA1152)</f>
        <v>0.81838284829551677</v>
      </c>
    </row>
    <row r="1153" spans="27:30" x14ac:dyDescent="0.3">
      <c r="AA1153">
        <f>[1]!REFPROP("T",$Z$74,$Z$77,$Z$76,AC1153)</f>
        <v>209.32013548084768</v>
      </c>
      <c r="AB1153">
        <f>[1]!REFPROP("S",$Z$74,$Z$79,$Z$76,AA1153)</f>
        <v>0.58650924661741211</v>
      </c>
      <c r="AC1153">
        <v>1.079</v>
      </c>
      <c r="AD1153">
        <f>[1]!REFPROP("S",$Z$74,$Z$80,$Z$76,AA1153)</f>
        <v>0.8185130728855553</v>
      </c>
    </row>
    <row r="1154" spans="27:30" x14ac:dyDescent="0.3">
      <c r="AA1154">
        <f>[1]!REFPROP("T",$Z$74,$Z$77,$Z$76,AC1154)</f>
        <v>209.37543910274036</v>
      </c>
      <c r="AB1154">
        <f>[1]!REFPROP("S",$Z$74,$Z$79,$Z$76,AA1154)</f>
        <v>0.58680328293824291</v>
      </c>
      <c r="AC1154">
        <v>1.08</v>
      </c>
      <c r="AD1154">
        <f>[1]!REFPROP("S",$Z$74,$Z$80,$Z$76,AA1154)</f>
        <v>0.81864313523925447</v>
      </c>
    </row>
    <row r="1155" spans="27:30" x14ac:dyDescent="0.3">
      <c r="AA1155">
        <f>[1]!REFPROP("T",$Z$74,$Z$77,$Z$76,AC1155)</f>
        <v>209.43070169398175</v>
      </c>
      <c r="AB1155">
        <f>[1]!REFPROP("S",$Z$74,$Z$79,$Z$76,AA1155)</f>
        <v>0.58709712091292088</v>
      </c>
      <c r="AC1155">
        <v>1.081</v>
      </c>
      <c r="AD1155">
        <f>[1]!REFPROP("S",$Z$74,$Z$80,$Z$76,AA1155)</f>
        <v>0.8187730354855296</v>
      </c>
    </row>
    <row r="1156" spans="27:30" x14ac:dyDescent="0.3">
      <c r="AA1156">
        <f>[1]!REFPROP("T",$Z$74,$Z$77,$Z$76,AC1156)</f>
        <v>209.48592331671023</v>
      </c>
      <c r="AB1156">
        <f>[1]!REFPROP("S",$Z$74,$Z$79,$Z$76,AA1156)</f>
        <v>0.58739076092745435</v>
      </c>
      <c r="AC1156">
        <v>1.0820000000000001</v>
      </c>
      <c r="AD1156">
        <f>[1]!REFPROP("S",$Z$74,$Z$80,$Z$76,AA1156)</f>
        <v>0.81890277375261378</v>
      </c>
    </row>
    <row r="1157" spans="27:30" x14ac:dyDescent="0.3">
      <c r="AA1157">
        <f>[1]!REFPROP("T",$Z$74,$Z$77,$Z$76,AC1157)</f>
        <v>209.54110403290173</v>
      </c>
      <c r="AB1157">
        <f>[1]!REFPROP("S",$Z$74,$Z$79,$Z$76,AA1157)</f>
        <v>0.58768420336708038</v>
      </c>
      <c r="AC1157">
        <v>1.083</v>
      </c>
      <c r="AD1157">
        <f>[1]!REFPROP("S",$Z$74,$Z$80,$Z$76,AA1157)</f>
        <v>0.81903235016804554</v>
      </c>
    </row>
    <row r="1158" spans="27:30" x14ac:dyDescent="0.3">
      <c r="AA1158">
        <f>[1]!REFPROP("T",$Z$74,$Z$77,$Z$76,AC1158)</f>
        <v>209.59624390437494</v>
      </c>
      <c r="AB1158">
        <f>[1]!REFPROP("S",$Z$74,$Z$79,$Z$76,AA1158)</f>
        <v>0.58797744861627632</v>
      </c>
      <c r="AC1158">
        <v>1.0840000000000001</v>
      </c>
      <c r="AD1158">
        <f>[1]!REFPROP("S",$Z$74,$Z$80,$Z$76,AA1158)</f>
        <v>0.81916176485868286</v>
      </c>
    </row>
    <row r="1159" spans="27:30" x14ac:dyDescent="0.3">
      <c r="AA1159">
        <f>[1]!REFPROP("T",$Z$74,$Z$77,$Z$76,AC1159)</f>
        <v>209.65134299277668</v>
      </c>
      <c r="AB1159">
        <f>[1]!REFPROP("S",$Z$74,$Z$79,$Z$76,AA1159)</f>
        <v>0.58827049705871837</v>
      </c>
      <c r="AC1159">
        <v>1.085</v>
      </c>
      <c r="AD1159">
        <f>[1]!REFPROP("S",$Z$74,$Z$80,$Z$76,AA1159)</f>
        <v>0.81929101795066539</v>
      </c>
    </row>
    <row r="1160" spans="27:30" x14ac:dyDescent="0.3">
      <c r="AA1160">
        <f>[1]!REFPROP("T",$Z$74,$Z$77,$Z$76,AC1160)</f>
        <v>209.70640135960349</v>
      </c>
      <c r="AB1160">
        <f>[1]!REFPROP("S",$Z$74,$Z$79,$Z$76,AA1160)</f>
        <v>0.58856334907736085</v>
      </c>
      <c r="AC1160">
        <v>1.0860000000000001</v>
      </c>
      <c r="AD1160">
        <f>[1]!REFPROP("S",$Z$74,$Z$80,$Z$76,AA1160)</f>
        <v>0.81942010956947264</v>
      </c>
    </row>
    <row r="1161" spans="27:30" x14ac:dyDescent="0.3">
      <c r="AA1161">
        <f>[1]!REFPROP("T",$Z$74,$Z$77,$Z$76,AC1161)</f>
        <v>209.76141906618233</v>
      </c>
      <c r="AB1161">
        <f>[1]!REFPROP("S",$Z$74,$Z$79,$Z$76,AA1161)</f>
        <v>0.58885600505436431</v>
      </c>
      <c r="AC1161">
        <v>1.087</v>
      </c>
      <c r="AD1161">
        <f>[1]!REFPROP("S",$Z$74,$Z$80,$Z$76,AA1161)</f>
        <v>0.81954903983987049</v>
      </c>
    </row>
    <row r="1162" spans="27:30" x14ac:dyDescent="0.3">
      <c r="AA1162">
        <f>[1]!REFPROP("T",$Z$74,$Z$77,$Z$76,AC1162)</f>
        <v>209.81639617368813</v>
      </c>
      <c r="AB1162">
        <f>[1]!REFPROP("S",$Z$74,$Z$79,$Z$76,AA1162)</f>
        <v>0.58914846537114707</v>
      </c>
      <c r="AC1162">
        <v>1.0880000000000001</v>
      </c>
      <c r="AD1162">
        <f>[1]!REFPROP("S",$Z$74,$Z$80,$Z$76,AA1162)</f>
        <v>0.81967780888594211</v>
      </c>
    </row>
    <row r="1163" spans="27:30" x14ac:dyDescent="0.3">
      <c r="AA1163">
        <f>[1]!REFPROP("T",$Z$74,$Z$77,$Z$76,AC1163)</f>
        <v>209.87133274313834</v>
      </c>
      <c r="AB1163">
        <f>[1]!REFPROP("S",$Z$74,$Z$79,$Z$76,AA1163)</f>
        <v>0.58944073040842471</v>
      </c>
      <c r="AC1163">
        <v>1.089</v>
      </c>
      <c r="AD1163">
        <f>[1]!REFPROP("S",$Z$74,$Z$80,$Z$76,AA1163)</f>
        <v>0.81980641683109956</v>
      </c>
    </row>
    <row r="1164" spans="27:30" x14ac:dyDescent="0.3">
      <c r="AA1164">
        <f>[1]!REFPROP("T",$Z$74,$Z$77,$Z$76,AC1164)</f>
        <v>209.92622883537814</v>
      </c>
      <c r="AB1164">
        <f>[1]!REFPROP("S",$Z$74,$Z$79,$Z$76,AA1164)</f>
        <v>0.58973280054604271</v>
      </c>
      <c r="AC1164">
        <v>1.0900000000000001</v>
      </c>
      <c r="AD1164">
        <f>[1]!REFPROP("S",$Z$74,$Z$80,$Z$76,AA1164)</f>
        <v>0.81993486379801173</v>
      </c>
    </row>
    <row r="1165" spans="27:30" x14ac:dyDescent="0.3">
      <c r="AA1165">
        <f>[1]!REFPROP("T",$Z$74,$Z$77,$Z$76,AC1165)</f>
        <v>209.98108451111023</v>
      </c>
      <c r="AB1165">
        <f>[1]!REFPROP("S",$Z$74,$Z$79,$Z$76,AA1165)</f>
        <v>0.59002467616323573</v>
      </c>
      <c r="AC1165">
        <v>1.091</v>
      </c>
      <c r="AD1165">
        <f>[1]!REFPROP("S",$Z$74,$Z$80,$Z$76,AA1165)</f>
        <v>0.82006314990872797</v>
      </c>
    </row>
    <row r="1166" spans="27:30" x14ac:dyDescent="0.3">
      <c r="AA1166">
        <f>[1]!REFPROP("T",$Z$74,$Z$77,$Z$76,AC1166)</f>
        <v>210.03589983087295</v>
      </c>
      <c r="AB1166">
        <f>[1]!REFPROP("S",$Z$74,$Z$79,$Z$76,AA1166)</f>
        <v>0.59031635763842194</v>
      </c>
      <c r="AC1166">
        <v>1.0920000000000001</v>
      </c>
      <c r="AD1166">
        <f>[1]!REFPROP("S",$Z$74,$Z$80,$Z$76,AA1166)</f>
        <v>0.82019127528456304</v>
      </c>
    </row>
    <row r="1167" spans="27:30" x14ac:dyDescent="0.3">
      <c r="AA1167">
        <f>[1]!REFPROP("T",$Z$74,$Z$77,$Z$76,AC1167)</f>
        <v>210.09067485504329</v>
      </c>
      <c r="AB1167">
        <f>[1]!REFPROP("S",$Z$74,$Z$79,$Z$76,AA1167)</f>
        <v>0.59060784534928379</v>
      </c>
      <c r="AC1167">
        <v>1.093</v>
      </c>
      <c r="AD1167">
        <f>[1]!REFPROP("S",$Z$74,$Z$80,$Z$76,AA1167)</f>
        <v>0.82031924004615442</v>
      </c>
    </row>
    <row r="1168" spans="27:30" x14ac:dyDescent="0.3">
      <c r="AA1168">
        <f>[1]!REFPROP("T",$Z$74,$Z$77,$Z$76,AC1168)</f>
        <v>210.14540964385327</v>
      </c>
      <c r="AB1168">
        <f>[1]!REFPROP("S",$Z$74,$Z$79,$Z$76,AA1168)</f>
        <v>0.59089913967282881</v>
      </c>
      <c r="AC1168">
        <v>1.0940000000000001</v>
      </c>
      <c r="AD1168">
        <f>[1]!REFPROP("S",$Z$74,$Z$80,$Z$76,AA1168)</f>
        <v>0.82044704431349458</v>
      </c>
    </row>
    <row r="1169" spans="27:30" x14ac:dyDescent="0.3">
      <c r="AA1169">
        <f>[1]!REFPROP("T",$Z$74,$Z$77,$Z$76,AC1169)</f>
        <v>210.2001042573666</v>
      </c>
      <c r="AB1169">
        <f>[1]!REFPROP("S",$Z$74,$Z$79,$Z$76,AA1169)</f>
        <v>0.59119024098525275</v>
      </c>
      <c r="AC1169">
        <v>1.095</v>
      </c>
      <c r="AD1169">
        <f>[1]!REFPROP("S",$Z$74,$Z$80,$Z$76,AA1169)</f>
        <v>0.82057468820580159</v>
      </c>
    </row>
    <row r="1170" spans="27:30" x14ac:dyDescent="0.3">
      <c r="AA1170">
        <f>[1]!REFPROP("T",$Z$74,$Z$77,$Z$76,AC1170)</f>
        <v>210.25475875550052</v>
      </c>
      <c r="AB1170">
        <f>[1]!REFPROP("S",$Z$74,$Z$79,$Z$76,AA1170)</f>
        <v>0.59148114966209275</v>
      </c>
      <c r="AC1170">
        <v>1.0960000000000001</v>
      </c>
      <c r="AD1170">
        <f>[1]!REFPROP("S",$Z$74,$Z$80,$Z$76,AA1170)</f>
        <v>0.82070217184169403</v>
      </c>
    </row>
    <row r="1171" spans="27:30" x14ac:dyDescent="0.3">
      <c r="AA1171">
        <f>[1]!REFPROP("T",$Z$74,$Z$77,$Z$76,AC1171)</f>
        <v>210.30937319801382</v>
      </c>
      <c r="AB1171">
        <f>[1]!REFPROP("S",$Z$74,$Z$79,$Z$76,AA1171)</f>
        <v>0.59177186607813004</v>
      </c>
      <c r="AC1171">
        <v>1.097</v>
      </c>
      <c r="AD1171">
        <f>[1]!REFPROP("S",$Z$74,$Z$80,$Z$76,AA1171)</f>
        <v>0.82082949533907057</v>
      </c>
    </row>
    <row r="1172" spans="27:30" x14ac:dyDescent="0.3">
      <c r="AA1172">
        <f>[1]!REFPROP("T",$Z$74,$Z$77,$Z$76,AC1172)</f>
        <v>210.36394764450637</v>
      </c>
      <c r="AB1172">
        <f>[1]!REFPROP("S",$Z$74,$Z$79,$Z$76,AA1172)</f>
        <v>0.59206239060740995</v>
      </c>
      <c r="AC1172">
        <v>1.0980000000000001</v>
      </c>
      <c r="AD1172">
        <f>[1]!REFPROP("S",$Z$74,$Z$80,$Z$76,AA1172)</f>
        <v>0.82095665881512325</v>
      </c>
    </row>
    <row r="1173" spans="27:30" x14ac:dyDescent="0.3">
      <c r="AA1173">
        <f>[1]!REFPROP("T",$Z$74,$Z$77,$Z$76,AC1173)</f>
        <v>210.41848215443633</v>
      </c>
      <c r="AB1173">
        <f>[1]!REFPROP("S",$Z$74,$Z$79,$Z$76,AA1173)</f>
        <v>0.59235272362333102</v>
      </c>
      <c r="AC1173">
        <v>1.099</v>
      </c>
      <c r="AD1173">
        <f>[1]!REFPROP("S",$Z$74,$Z$80,$Z$76,AA1173)</f>
        <v>0.82108366238641839</v>
      </c>
    </row>
    <row r="1174" spans="27:30" x14ac:dyDescent="0.3">
      <c r="AA1174">
        <f>[1]!REFPROP("T",$Z$74,$Z$77,$Z$76,AC1174)</f>
        <v>210.47297678709396</v>
      </c>
      <c r="AB1174">
        <f>[1]!REFPROP("S",$Z$74,$Z$79,$Z$76,AA1174)</f>
        <v>0.5926428654984881</v>
      </c>
      <c r="AC1174">
        <v>1.1000000000000001</v>
      </c>
      <c r="AD1174">
        <f>[1]!REFPROP("S",$Z$74,$Z$80,$Z$76,AA1174)</f>
        <v>0.82121050616876523</v>
      </c>
    </row>
    <row r="1175" spans="27:30" x14ac:dyDescent="0.3">
      <c r="AA1175">
        <f>[1]!REFPROP("T",$Z$74,$Z$77,$Z$76,AC1175)</f>
        <v>210.52743160162674</v>
      </c>
      <c r="AB1175">
        <f>[1]!REFPROP("S",$Z$74,$Z$79,$Z$76,AA1175)</f>
        <v>0.59293281660484987</v>
      </c>
      <c r="AC1175">
        <v>1.101</v>
      </c>
      <c r="AD1175">
        <f>[1]!REFPROP("S",$Z$74,$Z$80,$Z$76,AA1175)</f>
        <v>0.82133719027736274</v>
      </c>
    </row>
    <row r="1176" spans="27:30" x14ac:dyDescent="0.3">
      <c r="AA1176">
        <f>[1]!REFPROP("T",$Z$74,$Z$77,$Z$76,AC1176)</f>
        <v>210.58184665702629</v>
      </c>
      <c r="AB1176">
        <f>[1]!REFPROP("S",$Z$74,$Z$79,$Z$76,AA1176)</f>
        <v>0.59322257731364603</v>
      </c>
      <c r="AC1176">
        <v>1.1020000000000001</v>
      </c>
      <c r="AD1176">
        <f>[1]!REFPROP("S",$Z$74,$Z$80,$Z$76,AA1176)</f>
        <v>0.82146371482670566</v>
      </c>
    </row>
    <row r="1177" spans="27:30" x14ac:dyDescent="0.3">
      <c r="AA1177">
        <f>[1]!REFPROP("T",$Z$74,$Z$77,$Z$76,AC1177)</f>
        <v>210.63622201213229</v>
      </c>
      <c r="AB1177">
        <f>[1]!REFPROP("S",$Z$74,$Z$79,$Z$76,AA1177)</f>
        <v>0.59351214799537444</v>
      </c>
      <c r="AC1177">
        <v>1.103</v>
      </c>
      <c r="AD1177">
        <f>[1]!REFPROP("S",$Z$74,$Z$80,$Z$76,AA1177)</f>
        <v>0.82159007993054689</v>
      </c>
    </row>
    <row r="1178" spans="27:30" x14ac:dyDescent="0.3">
      <c r="AA1178">
        <f>[1]!REFPROP("T",$Z$74,$Z$77,$Z$76,AC1178)</f>
        <v>210.69055772563439</v>
      </c>
      <c r="AB1178">
        <f>[1]!REFPROP("S",$Z$74,$Z$79,$Z$76,AA1178)</f>
        <v>0.59380152901989824</v>
      </c>
      <c r="AC1178">
        <v>1.1040000000000001</v>
      </c>
      <c r="AD1178">
        <f>[1]!REFPROP("S",$Z$74,$Z$80,$Z$76,AA1178)</f>
        <v>0.8217162857020418</v>
      </c>
    </row>
    <row r="1179" spans="27:30" x14ac:dyDescent="0.3">
      <c r="AA1179">
        <f>[1]!REFPROP("T",$Z$74,$Z$77,$Z$76,AC1179)</f>
        <v>210.74485385607056</v>
      </c>
      <c r="AB1179">
        <f>[1]!REFPROP("S",$Z$74,$Z$79,$Z$76,AA1179)</f>
        <v>0.59409072075634961</v>
      </c>
      <c r="AC1179">
        <v>1.105</v>
      </c>
      <c r="AD1179">
        <f>[1]!REFPROP("S",$Z$74,$Z$80,$Z$76,AA1179)</f>
        <v>0.82184233225362857</v>
      </c>
    </row>
    <row r="1180" spans="27:30" x14ac:dyDescent="0.3">
      <c r="AA1180">
        <f>[1]!REFPROP("T",$Z$74,$Z$77,$Z$76,AC1180)</f>
        <v>210.79911046182229</v>
      </c>
      <c r="AB1180">
        <f>[1]!REFPROP("S",$Z$74,$Z$79,$Z$76,AA1180)</f>
        <v>0.59437972357314017</v>
      </c>
      <c r="AC1180">
        <v>1.1060000000000001</v>
      </c>
      <c r="AD1180">
        <f>[1]!REFPROP("S",$Z$74,$Z$80,$Z$76,AA1180)</f>
        <v>0.82196821969705325</v>
      </c>
    </row>
    <row r="1181" spans="27:30" x14ac:dyDescent="0.3">
      <c r="AA1181">
        <f>[1]!REFPROP("T",$Z$74,$Z$77,$Z$76,AC1181)</f>
        <v>210.85332760113107</v>
      </c>
      <c r="AB1181">
        <f>[1]!REFPROP("S",$Z$74,$Z$79,$Z$76,AA1181)</f>
        <v>0.59466853783805951</v>
      </c>
      <c r="AC1181">
        <v>1.107</v>
      </c>
      <c r="AD1181">
        <f>[1]!REFPROP("S",$Z$74,$Z$80,$Z$76,AA1181)</f>
        <v>0.82209394814339676</v>
      </c>
    </row>
    <row r="1182" spans="27:30" x14ac:dyDescent="0.3">
      <c r="AA1182">
        <f>[1]!REFPROP("T",$Z$74,$Z$77,$Z$76,AC1182)</f>
        <v>210.90750533209047</v>
      </c>
      <c r="AB1182">
        <f>[1]!REFPROP("S",$Z$74,$Z$79,$Z$76,AA1182)</f>
        <v>0.59495716391819842</v>
      </c>
      <c r="AC1182">
        <v>1.1080000000000001</v>
      </c>
      <c r="AD1182">
        <f>[1]!REFPROP("S",$Z$74,$Z$80,$Z$76,AA1182)</f>
        <v>0.82221951770307899</v>
      </c>
    </row>
    <row r="1183" spans="27:30" x14ac:dyDescent="0.3">
      <c r="AA1183">
        <f>[1]!REFPROP("T",$Z$74,$Z$77,$Z$76,AC1183)</f>
        <v>210.96164371263069</v>
      </c>
      <c r="AB1183">
        <f>[1]!REFPROP("S",$Z$74,$Z$79,$Z$76,AA1183)</f>
        <v>0.5952456021799194</v>
      </c>
      <c r="AC1183">
        <v>1.109</v>
      </c>
      <c r="AD1183">
        <f>[1]!REFPROP("S",$Z$74,$Z$80,$Z$76,AA1183)</f>
        <v>0.82234492848578911</v>
      </c>
    </row>
    <row r="1184" spans="27:30" x14ac:dyDescent="0.3">
      <c r="AA1184">
        <f>[1]!REFPROP("T",$Z$74,$Z$77,$Z$76,AC1184)</f>
        <v>211.01574280054416</v>
      </c>
      <c r="AB1184">
        <f>[1]!REFPROP("S",$Z$74,$Z$79,$Z$76,AA1184)</f>
        <v>0.59553385298894779</v>
      </c>
      <c r="AC1184">
        <v>1.1100000000000001</v>
      </c>
      <c r="AD1184">
        <f>[1]!REFPROP("S",$Z$74,$Z$80,$Z$76,AA1184)</f>
        <v>0.82247018060057675</v>
      </c>
    </row>
    <row r="1185" spans="27:30" x14ac:dyDescent="0.3">
      <c r="AA1185">
        <f>[1]!REFPROP("T",$Z$74,$Z$77,$Z$76,AC1185)</f>
        <v>211.06980265347397</v>
      </c>
      <c r="AB1185">
        <f>[1]!REFPROP("S",$Z$74,$Z$79,$Z$76,AA1185)</f>
        <v>0.59582191671032014</v>
      </c>
      <c r="AC1185">
        <v>1.111</v>
      </c>
      <c r="AD1185">
        <f>[1]!REFPROP("S",$Z$74,$Z$80,$Z$76,AA1185)</f>
        <v>0.82259527415579747</v>
      </c>
    </row>
    <row r="1186" spans="27:30" x14ac:dyDescent="0.3">
      <c r="AA1186">
        <f>[1]!REFPROP("T",$Z$74,$Z$77,$Z$76,AC1186)</f>
        <v>211.12382332892014</v>
      </c>
      <c r="AB1186">
        <f>[1]!REFPROP("S",$Z$74,$Z$79,$Z$76,AA1186)</f>
        <v>0.59610979370845951</v>
      </c>
      <c r="AC1186">
        <v>1.1120000000000001</v>
      </c>
      <c r="AD1186">
        <f>[1]!REFPROP("S",$Z$74,$Z$80,$Z$76,AA1186)</f>
        <v>0.82272020925916467</v>
      </c>
    </row>
    <row r="1187" spans="27:30" x14ac:dyDescent="0.3">
      <c r="AA1187">
        <f>[1]!REFPROP("T",$Z$74,$Z$77,$Z$76,AC1187)</f>
        <v>211.17780488422198</v>
      </c>
      <c r="AB1187">
        <f>[1]!REFPROP("S",$Z$74,$Z$79,$Z$76,AA1187)</f>
        <v>0.59639748434701856</v>
      </c>
      <c r="AC1187">
        <v>1.113</v>
      </c>
      <c r="AD1187">
        <f>[1]!REFPROP("S",$Z$74,$Z$80,$Z$76,AA1187)</f>
        <v>0.822844986017646</v>
      </c>
    </row>
    <row r="1188" spans="27:30" x14ac:dyDescent="0.3">
      <c r="AA1188">
        <f>[1]!REFPROP("T",$Z$74,$Z$77,$Z$76,AC1188)</f>
        <v>211.23174737658945</v>
      </c>
      <c r="AB1188">
        <f>[1]!REFPROP("S",$Z$74,$Z$79,$Z$76,AA1188)</f>
        <v>0.59668498898908617</v>
      </c>
      <c r="AC1188">
        <v>1.1140000000000001</v>
      </c>
      <c r="AD1188">
        <f>[1]!REFPROP("S",$Z$74,$Z$80,$Z$76,AA1188)</f>
        <v>0.82296960453759138</v>
      </c>
    </row>
    <row r="1189" spans="27:30" x14ac:dyDescent="0.3">
      <c r="AA1189">
        <f>[1]!REFPROP("T",$Z$74,$Z$77,$Z$76,AC1189)</f>
        <v>211.28565086306878</v>
      </c>
      <c r="AB1189">
        <f>[1]!REFPROP("S",$Z$74,$Z$79,$Z$76,AA1189)</f>
        <v>0.59697230799700374</v>
      </c>
      <c r="AC1189">
        <v>1.115</v>
      </c>
      <c r="AD1189">
        <f>[1]!REFPROP("S",$Z$74,$Z$80,$Z$76,AA1189)</f>
        <v>0.82309406492462567</v>
      </c>
    </row>
    <row r="1190" spans="27:30" x14ac:dyDescent="0.3">
      <c r="AA1190">
        <f>[1]!REFPROP("T",$Z$74,$Z$77,$Z$76,AC1190)</f>
        <v>211.33951540057899</v>
      </c>
      <c r="AB1190">
        <f>[1]!REFPROP("S",$Z$74,$Z$79,$Z$76,AA1190)</f>
        <v>0.59725944173255219</v>
      </c>
      <c r="AC1190">
        <v>1.1160000000000001</v>
      </c>
      <c r="AD1190">
        <f>[1]!REFPROP("S",$Z$74,$Z$80,$Z$76,AA1190)</f>
        <v>0.82321836728374576</v>
      </c>
    </row>
    <row r="1191" spans="27:30" x14ac:dyDescent="0.3">
      <c r="AA1191">
        <f>[1]!REFPROP("T",$Z$74,$Z$77,$Z$76,AC1191)</f>
        <v>211.39334104588164</v>
      </c>
      <c r="AB1191">
        <f>[1]!REFPROP("S",$Z$74,$Z$79,$Z$76,AA1191)</f>
        <v>0.59754639055679859</v>
      </c>
      <c r="AC1191">
        <v>1.117</v>
      </c>
      <c r="AD1191">
        <f>[1]!REFPROP("S",$Z$74,$Z$80,$Z$76,AA1191)</f>
        <v>0.82334251171924711</v>
      </c>
    </row>
    <row r="1192" spans="27:30" x14ac:dyDescent="0.3">
      <c r="AA1192">
        <f>[1]!REFPROP("T",$Z$74,$Z$77,$Z$76,AC1192)</f>
        <v>211.44712785559403</v>
      </c>
      <c r="AB1192">
        <f>[1]!REFPROP("S",$Z$74,$Z$79,$Z$76,AA1192)</f>
        <v>0.59783315483014732</v>
      </c>
      <c r="AC1192">
        <v>1.1180000000000001</v>
      </c>
      <c r="AD1192">
        <f>[1]!REFPROP("S",$Z$74,$Z$80,$Z$76,AA1192)</f>
        <v>0.82346649833472763</v>
      </c>
    </row>
    <row r="1193" spans="27:30" x14ac:dyDescent="0.3">
      <c r="AA1193">
        <f>[1]!REFPROP("T",$Z$74,$Z$77,$Z$76,AC1193)</f>
        <v>211.50087588619499</v>
      </c>
      <c r="AB1193">
        <f>[1]!REFPROP("S",$Z$74,$Z$79,$Z$76,AA1193)</f>
        <v>0.59811973491240911</v>
      </c>
      <c r="AC1193">
        <v>1.119</v>
      </c>
      <c r="AD1193">
        <f>[1]!REFPROP("S",$Z$74,$Z$80,$Z$76,AA1193)</f>
        <v>0.82359032723315062</v>
      </c>
    </row>
    <row r="1194" spans="27:30" x14ac:dyDescent="0.3">
      <c r="AA1194">
        <f>[1]!REFPROP("T",$Z$74,$Z$77,$Z$76,AC1194)</f>
        <v>211.55458519401424</v>
      </c>
      <c r="AB1194">
        <f>[1]!REFPROP("S",$Z$74,$Z$79,$Z$76,AA1194)</f>
        <v>0.59840613116271202</v>
      </c>
      <c r="AC1194">
        <v>1.1200000000000001</v>
      </c>
      <c r="AD1194">
        <f>[1]!REFPROP("S",$Z$74,$Z$80,$Z$76,AA1194)</f>
        <v>0.82371399851676597</v>
      </c>
    </row>
    <row r="1195" spans="27:30" x14ac:dyDescent="0.3">
      <c r="AA1195">
        <f>[1]!REFPROP("T",$Z$74,$Z$77,$Z$76,AC1195)</f>
        <v>211.6082558352424</v>
      </c>
      <c r="AB1195">
        <f>[1]!REFPROP("S",$Z$74,$Z$79,$Z$76,AA1195)</f>
        <v>0.59869234393955062</v>
      </c>
      <c r="AC1195">
        <v>1.121</v>
      </c>
      <c r="AD1195">
        <f>[1]!REFPROP("S",$Z$74,$Z$80,$Z$76,AA1195)</f>
        <v>0.82383751228716351</v>
      </c>
    </row>
    <row r="1196" spans="27:30" x14ac:dyDescent="0.3">
      <c r="AA1196">
        <f>[1]!REFPROP("T",$Z$74,$Z$77,$Z$76,AC1196)</f>
        <v>211.66188786592659</v>
      </c>
      <c r="AB1196">
        <f>[1]!REFPROP("S",$Z$74,$Z$79,$Z$76,AA1196)</f>
        <v>0.59897837360082362</v>
      </c>
      <c r="AC1196">
        <v>1.1220000000000001</v>
      </c>
      <c r="AD1196">
        <f>[1]!REFPROP("S",$Z$74,$Z$80,$Z$76,AA1196)</f>
        <v>0.82396086864527851</v>
      </c>
    </row>
    <row r="1197" spans="27:30" x14ac:dyDescent="0.3">
      <c r="AA1197">
        <f>[1]!REFPROP("T",$Z$74,$Z$77,$Z$76,AC1197)</f>
        <v>211.71548134196985</v>
      </c>
      <c r="AB1197">
        <f>[1]!REFPROP("S",$Z$74,$Z$79,$Z$76,AA1197)</f>
        <v>0.59926422050375283</v>
      </c>
      <c r="AC1197">
        <v>1.123</v>
      </c>
      <c r="AD1197">
        <f>[1]!REFPROP("S",$Z$74,$Z$80,$Z$76,AA1197)</f>
        <v>0.82408406769133724</v>
      </c>
    </row>
    <row r="1198" spans="27:30" x14ac:dyDescent="0.3">
      <c r="AA1198">
        <f>[1]!REFPROP("T",$Z$74,$Z$77,$Z$76,AC1198)</f>
        <v>211.76903631913382</v>
      </c>
      <c r="AB1198">
        <f>[1]!REFPROP("S",$Z$74,$Z$79,$Z$76,AA1198)</f>
        <v>0.59954988500493855</v>
      </c>
      <c r="AC1198">
        <v>1.1240000000000001</v>
      </c>
      <c r="AD1198">
        <f>[1]!REFPROP("S",$Z$74,$Z$80,$Z$76,AA1198)</f>
        <v>0.82420710952490106</v>
      </c>
    </row>
    <row r="1199" spans="27:30" x14ac:dyDescent="0.3">
      <c r="AA1199">
        <f>[1]!REFPROP("T",$Z$74,$Z$77,$Z$76,AC1199)</f>
        <v>211.82255285303933</v>
      </c>
      <c r="AB1199">
        <f>[1]!REFPROP("S",$Z$74,$Z$79,$Z$76,AA1199)</f>
        <v>0.59983536746035782</v>
      </c>
      <c r="AC1199">
        <v>1.125</v>
      </c>
      <c r="AD1199">
        <f>[1]!REFPROP("S",$Z$74,$Z$80,$Z$76,AA1199)</f>
        <v>0.82432999424484465</v>
      </c>
    </row>
    <row r="1200" spans="27:30" x14ac:dyDescent="0.3">
      <c r="AA1200">
        <f>[1]!REFPROP("T",$Z$74,$Z$77,$Z$76,AC1200)</f>
        <v>211.87603099916475</v>
      </c>
      <c r="AB1200">
        <f>[1]!REFPROP("S",$Z$74,$Z$79,$Z$76,AA1200)</f>
        <v>0.60012066822537813</v>
      </c>
      <c r="AC1200">
        <v>1.1259999999999999</v>
      </c>
      <c r="AD1200">
        <f>[1]!REFPROP("S",$Z$74,$Z$80,$Z$76,AA1200)</f>
        <v>0.82445272194939911</v>
      </c>
    </row>
    <row r="1201" spans="27:30" x14ac:dyDescent="0.3">
      <c r="AA1201">
        <f>[1]!REFPROP("T",$Z$74,$Z$77,$Z$76,AC1201)</f>
        <v>211.92947081285024</v>
      </c>
      <c r="AB1201">
        <f>[1]!REFPROP("S",$Z$74,$Z$79,$Z$76,AA1201)</f>
        <v>0.60040578765473729</v>
      </c>
      <c r="AC1201">
        <v>1.127</v>
      </c>
      <c r="AD1201">
        <f>[1]!REFPROP("S",$Z$74,$Z$80,$Z$76,AA1201)</f>
        <v>0.82457529273610497</v>
      </c>
    </row>
    <row r="1202" spans="27:30" x14ac:dyDescent="0.3">
      <c r="AA1202">
        <f>[1]!REFPROP("T",$Z$74,$Z$77,$Z$76,AC1202)</f>
        <v>211.98287234929302</v>
      </c>
      <c r="AB1202">
        <f>[1]!REFPROP("S",$Z$74,$Z$79,$Z$76,AA1202)</f>
        <v>0.60069072610255936</v>
      </c>
      <c r="AC1202">
        <v>1.1279999999999999</v>
      </c>
      <c r="AD1202">
        <f>[1]!REFPROP("S",$Z$74,$Z$80,$Z$76,AA1202)</f>
        <v>0.82469770670180631</v>
      </c>
    </row>
    <row r="1203" spans="27:30" x14ac:dyDescent="0.3">
      <c r="AA1203">
        <f>[1]!REFPROP("T",$Z$74,$Z$77,$Z$76,AC1203)</f>
        <v>212.03623566355645</v>
      </c>
      <c r="AB1203">
        <f>[1]!REFPROP("S",$Z$74,$Z$79,$Z$76,AA1203)</f>
        <v>0.60097548392237965</v>
      </c>
      <c r="AC1203">
        <v>1.129</v>
      </c>
      <c r="AD1203">
        <f>[1]!REFPROP("S",$Z$74,$Z$80,$Z$76,AA1203)</f>
        <v>0.82481996394271606</v>
      </c>
    </row>
    <row r="1204" spans="27:30" x14ac:dyDescent="0.3">
      <c r="AA1204">
        <f>[1]!REFPROP("T",$Z$74,$Z$77,$Z$76,AC1204)</f>
        <v>212.08956081055965</v>
      </c>
      <c r="AB1204">
        <f>[1]!REFPROP("S",$Z$74,$Z$79,$Z$76,AA1204)</f>
        <v>0.60126006146709032</v>
      </c>
      <c r="AC1204">
        <v>1.1299999999999999</v>
      </c>
      <c r="AD1204">
        <f>[1]!REFPROP("S",$Z$74,$Z$80,$Z$76,AA1204)</f>
        <v>0.82494206455434627</v>
      </c>
    </row>
    <row r="1205" spans="27:30" x14ac:dyDescent="0.3">
      <c r="AA1205">
        <f>[1]!REFPROP("T",$Z$74,$Z$77,$Z$76,AC1205)</f>
        <v>212.14284784507942</v>
      </c>
      <c r="AB1205">
        <f>[1]!REFPROP("S",$Z$74,$Z$79,$Z$76,AA1205)</f>
        <v>0.6015444590889667</v>
      </c>
      <c r="AC1205">
        <v>1.131</v>
      </c>
      <c r="AD1205">
        <f>[1]!REFPROP("S",$Z$74,$Z$80,$Z$76,AA1205)</f>
        <v>0.8250640086315123</v>
      </c>
    </row>
    <row r="1206" spans="27:30" x14ac:dyDescent="0.3">
      <c r="AA1206">
        <f>[1]!REFPROP("T",$Z$74,$Z$77,$Z$76,AC1206)</f>
        <v>212.19609682175997</v>
      </c>
      <c r="AB1206">
        <f>[1]!REFPROP("S",$Z$74,$Z$79,$Z$76,AA1206)</f>
        <v>0.601828677139712</v>
      </c>
      <c r="AC1206">
        <v>1.1319999999999999</v>
      </c>
      <c r="AD1206">
        <f>[1]!REFPROP("S",$Z$74,$Z$80,$Z$76,AA1206)</f>
        <v>0.82518579626837973</v>
      </c>
    </row>
    <row r="1207" spans="27:30" x14ac:dyDescent="0.3">
      <c r="AA1207">
        <f>[1]!REFPROP("T",$Z$74,$Z$77,$Z$76,AC1207)</f>
        <v>212.24930779511334</v>
      </c>
      <c r="AB1207">
        <f>[1]!REFPROP("S",$Z$74,$Z$79,$Z$76,AA1207)</f>
        <v>0.60211271597046645</v>
      </c>
      <c r="AC1207">
        <v>1.133</v>
      </c>
      <c r="AD1207">
        <f>[1]!REFPROP("S",$Z$74,$Z$80,$Z$76,AA1207)</f>
        <v>0.82530742755847497</v>
      </c>
    </row>
    <row r="1208" spans="27:30" x14ac:dyDescent="0.3">
      <c r="AA1208">
        <f>[1]!REFPROP("T",$Z$74,$Z$77,$Z$76,AC1208)</f>
        <v>212.3024808195002</v>
      </c>
      <c r="AB1208">
        <f>[1]!REFPROP("S",$Z$74,$Z$79,$Z$76,AA1208)</f>
        <v>0.60239657593168994</v>
      </c>
      <c r="AC1208">
        <v>1.1339999999999999</v>
      </c>
      <c r="AD1208">
        <f>[1]!REFPROP("S",$Z$74,$Z$80,$Z$76,AA1208)</f>
        <v>0.82542890259458168</v>
      </c>
    </row>
    <row r="1209" spans="27:30" x14ac:dyDescent="0.3">
      <c r="AA1209">
        <f>[1]!REFPROP("T",$Z$74,$Z$77,$Z$76,AC1209)</f>
        <v>212.35561594915322</v>
      </c>
      <c r="AB1209">
        <f>[1]!REFPROP("S",$Z$74,$Z$79,$Z$76,AA1209)</f>
        <v>0.60268025737331354</v>
      </c>
      <c r="AC1209">
        <v>1.135</v>
      </c>
      <c r="AD1209">
        <f>[1]!REFPROP("S",$Z$74,$Z$80,$Z$76,AA1209)</f>
        <v>0.82555022146886459</v>
      </c>
    </row>
    <row r="1210" spans="27:30" x14ac:dyDescent="0.3">
      <c r="AA1210">
        <f>[1]!REFPROP("T",$Z$74,$Z$77,$Z$76,AC1210)</f>
        <v>212.40871323816697</v>
      </c>
      <c r="AB1210">
        <f>[1]!REFPROP("S",$Z$74,$Z$79,$Z$76,AA1210)</f>
        <v>0.6029637606446514</v>
      </c>
      <c r="AC1210">
        <v>1.1359999999999999</v>
      </c>
      <c r="AD1210">
        <f>[1]!REFPROP("S",$Z$74,$Z$80,$Z$76,AA1210)</f>
        <v>0.82567138427277853</v>
      </c>
    </row>
    <row r="1211" spans="27:30" x14ac:dyDescent="0.3">
      <c r="AA1211">
        <f>[1]!REFPROP("T",$Z$74,$Z$77,$Z$76,AC1211)</f>
        <v>212.4617727404995</v>
      </c>
      <c r="AB1211">
        <f>[1]!REFPROP("S",$Z$74,$Z$79,$Z$76,AA1211)</f>
        <v>0.60324708609443189</v>
      </c>
      <c r="AC1211">
        <v>1.137</v>
      </c>
      <c r="AD1211">
        <f>[1]!REFPROP("S",$Z$74,$Z$80,$Z$76,AA1211)</f>
        <v>0.82579239109710834</v>
      </c>
    </row>
    <row r="1212" spans="27:30" x14ac:dyDescent="0.3">
      <c r="AA1212">
        <f>[1]!REFPROP("T",$Z$74,$Z$77,$Z$76,AC1212)</f>
        <v>212.51479450997448</v>
      </c>
      <c r="AB1212">
        <f>[1]!REFPROP("S",$Z$74,$Z$79,$Z$76,AA1212)</f>
        <v>0.60353023407082829</v>
      </c>
      <c r="AC1212">
        <v>1.1379999999999999</v>
      </c>
      <c r="AD1212">
        <f>[1]!REFPROP("S",$Z$74,$Z$80,$Z$76,AA1212)</f>
        <v>0.82591324203199079</v>
      </c>
    </row>
    <row r="1213" spans="27:30" x14ac:dyDescent="0.3">
      <c r="AA1213">
        <f>[1]!REFPROP("T",$Z$74,$Z$77,$Z$76,AC1213)</f>
        <v>212.56777860027609</v>
      </c>
      <c r="AB1213">
        <f>[1]!REFPROP("S",$Z$74,$Z$79,$Z$76,AA1213)</f>
        <v>0.60381320492140822</v>
      </c>
      <c r="AC1213">
        <v>1.139</v>
      </c>
      <c r="AD1213">
        <f>[1]!REFPROP("S",$Z$74,$Z$80,$Z$76,AA1213)</f>
        <v>0.82603393716686968</v>
      </c>
    </row>
    <row r="1214" spans="27:30" x14ac:dyDescent="0.3">
      <c r="AA1214">
        <f>[1]!REFPROP("T",$Z$74,$Z$77,$Z$76,AC1214)</f>
        <v>212.62072506495628</v>
      </c>
      <c r="AB1214">
        <f>[1]!REFPROP("S",$Z$74,$Z$79,$Z$76,AA1214)</f>
        <v>0.60409599899315436</v>
      </c>
      <c r="AC1214">
        <v>1.1399999999999999</v>
      </c>
      <c r="AD1214">
        <f>[1]!REFPROP("S",$Z$74,$Z$80,$Z$76,AA1214)</f>
        <v>0.82615447659050101</v>
      </c>
    </row>
    <row r="1215" spans="27:30" x14ac:dyDescent="0.3">
      <c r="AA1215">
        <f>[1]!REFPROP("T",$Z$74,$Z$77,$Z$76,AC1215)</f>
        <v>212.67363395743882</v>
      </c>
      <c r="AB1215">
        <f>[1]!REFPROP("S",$Z$74,$Z$79,$Z$76,AA1215)</f>
        <v>0.60437861663252734</v>
      </c>
      <c r="AC1215">
        <v>1.141</v>
      </c>
      <c r="AD1215">
        <f>[1]!REFPROP("S",$Z$74,$Z$80,$Z$76,AA1215)</f>
        <v>0.82627486039099785</v>
      </c>
    </row>
    <row r="1216" spans="27:30" x14ac:dyDescent="0.3">
      <c r="AA1216">
        <f>[1]!REFPROP("T",$Z$74,$Z$77,$Z$76,AC1216)</f>
        <v>212.72650533099886</v>
      </c>
      <c r="AB1216">
        <f>[1]!REFPROP("S",$Z$74,$Z$79,$Z$76,AA1216)</f>
        <v>0.60466105818533855</v>
      </c>
      <c r="AC1216">
        <v>1.1419999999999999</v>
      </c>
      <c r="AD1216">
        <f>[1]!REFPROP("S",$Z$74,$Z$80,$Z$76,AA1216)</f>
        <v>0.82639508865577371</v>
      </c>
    </row>
    <row r="1217" spans="27:30" x14ac:dyDescent="0.3">
      <c r="AA1217">
        <f>[1]!REFPROP("T",$Z$74,$Z$77,$Z$76,AC1217)</f>
        <v>212.7793392387934</v>
      </c>
      <c r="AB1217">
        <f>[1]!REFPROP("S",$Z$74,$Z$79,$Z$76,AA1217)</f>
        <v>0.6049433239969243</v>
      </c>
      <c r="AC1217">
        <v>1.143</v>
      </c>
      <c r="AD1217">
        <f>[1]!REFPROP("S",$Z$74,$Z$80,$Z$76,AA1217)</f>
        <v>0.82651516147157622</v>
      </c>
    </row>
    <row r="1218" spans="27:30" x14ac:dyDescent="0.3">
      <c r="AA1218">
        <f>[1]!REFPROP("T",$Z$74,$Z$77,$Z$76,AC1218)</f>
        <v>212.83213573383586</v>
      </c>
      <c r="AB1218">
        <f>[1]!REFPROP("S",$Z$74,$Z$79,$Z$76,AA1218)</f>
        <v>0.60522541441198763</v>
      </c>
      <c r="AC1218">
        <v>1.1439999999999999</v>
      </c>
      <c r="AD1218">
        <f>[1]!REFPROP("S",$Z$74,$Z$80,$Z$76,AA1218)</f>
        <v>0.82663507892448929</v>
      </c>
    </row>
    <row r="1219" spans="27:30" x14ac:dyDescent="0.3">
      <c r="AA1219">
        <f>[1]!REFPROP("T",$Z$74,$Z$77,$Z$76,AC1219)</f>
        <v>212.88489486901159</v>
      </c>
      <c r="AB1219">
        <f>[1]!REFPROP("S",$Z$74,$Z$79,$Z$76,AA1219)</f>
        <v>0.60550732977470001</v>
      </c>
      <c r="AC1219">
        <v>1.145</v>
      </c>
      <c r="AD1219">
        <f>[1]!REFPROP("S",$Z$74,$Z$80,$Z$76,AA1219)</f>
        <v>0.82675484109988884</v>
      </c>
    </row>
    <row r="1220" spans="27:30" x14ac:dyDescent="0.3">
      <c r="AA1220">
        <f>[1]!REFPROP("T",$Z$74,$Z$77,$Z$76,AC1220)</f>
        <v>212.93761669707288</v>
      </c>
      <c r="AB1220">
        <f>[1]!REFPROP("S",$Z$74,$Z$79,$Z$76,AA1220)</f>
        <v>0.60578907042868135</v>
      </c>
      <c r="AC1220">
        <v>1.1459999999999999</v>
      </c>
      <c r="AD1220">
        <f>[1]!REFPROP("S",$Z$74,$Z$80,$Z$76,AA1220)</f>
        <v>0.82687444808252086</v>
      </c>
    </row>
    <row r="1221" spans="27:30" x14ac:dyDescent="0.3">
      <c r="AA1221">
        <f>[1]!REFPROP("T",$Z$74,$Z$77,$Z$76,AC1221)</f>
        <v>212.99030127063924</v>
      </c>
      <c r="AB1221">
        <f>[1]!REFPROP("S",$Z$74,$Z$79,$Z$76,AA1221)</f>
        <v>0.60607063671699635</v>
      </c>
      <c r="AC1221">
        <v>1.147</v>
      </c>
      <c r="AD1221">
        <f>[1]!REFPROP("S",$Z$74,$Z$80,$Z$76,AA1221)</f>
        <v>0.82699389995643591</v>
      </c>
    </row>
    <row r="1222" spans="27:30" x14ac:dyDescent="0.3">
      <c r="AA1222">
        <f>[1]!REFPROP("T",$Z$74,$Z$77,$Z$76,AC1222)</f>
        <v>213.04294864219679</v>
      </c>
      <c r="AB1222">
        <f>[1]!REFPROP("S",$Z$74,$Z$79,$Z$76,AA1222)</f>
        <v>0.60635202898212437</v>
      </c>
      <c r="AC1222">
        <v>1.1479999999999999</v>
      </c>
      <c r="AD1222">
        <f>[1]!REFPROP("S",$Z$74,$Z$80,$Z$76,AA1222)</f>
        <v>0.82711319680497908</v>
      </c>
    </row>
    <row r="1223" spans="27:30" x14ac:dyDescent="0.3">
      <c r="AA1223">
        <f>[1]!REFPROP("T",$Z$74,$Z$77,$Z$76,AC1223)</f>
        <v>213.09555886410487</v>
      </c>
      <c r="AB1223">
        <f>[1]!REFPROP("S",$Z$74,$Z$79,$Z$76,AA1223)</f>
        <v>0.60663324756606141</v>
      </c>
      <c r="AC1223">
        <v>1.149</v>
      </c>
      <c r="AD1223">
        <f>[1]!REFPROP("S",$Z$74,$Z$80,$Z$76,AA1223)</f>
        <v>0.8272323387108873</v>
      </c>
    </row>
    <row r="1224" spans="27:30" x14ac:dyDescent="0.3">
      <c r="AA1224">
        <f>[1]!REFPROP("T",$Z$74,$Z$77,$Z$76,AC1224)</f>
        <v>213.14813198858991</v>
      </c>
      <c r="AB1224">
        <f>[1]!REFPROP("S",$Z$74,$Z$79,$Z$76,AA1224)</f>
        <v>0.60691429281020726</v>
      </c>
      <c r="AC1224">
        <v>1.1499999999999999</v>
      </c>
      <c r="AD1224">
        <f>[1]!REFPROP("S",$Z$74,$Z$80,$Z$76,AA1224)</f>
        <v>0.82735132575615256</v>
      </c>
    </row>
    <row r="1225" spans="27:30" x14ac:dyDescent="0.3">
      <c r="AA1225">
        <f>[1]!REFPROP("T",$Z$74,$Z$77,$Z$76,AC1225)</f>
        <v>213.20066806774861</v>
      </c>
      <c r="AB1225">
        <f>[1]!REFPROP("S",$Z$74,$Z$79,$Z$76,AA1225)</f>
        <v>0.60719516505545212</v>
      </c>
      <c r="AC1225">
        <v>1.151</v>
      </c>
      <c r="AD1225">
        <f>[1]!REFPROP("S",$Z$74,$Z$80,$Z$76,AA1225)</f>
        <v>0.82747015802214541</v>
      </c>
    </row>
    <row r="1226" spans="27:30" x14ac:dyDescent="0.3">
      <c r="AA1226">
        <f>[1]!REFPROP("T",$Z$74,$Z$77,$Z$76,AC1226)</f>
        <v>213.25316715354541</v>
      </c>
      <c r="AB1226">
        <f>[1]!REFPROP("S",$Z$74,$Z$79,$Z$76,AA1226)</f>
        <v>0.6074758646421291</v>
      </c>
      <c r="AC1226">
        <v>1.1519999999999999</v>
      </c>
      <c r="AD1226">
        <f>[1]!REFPROP("S",$Z$74,$Z$80,$Z$76,AA1226)</f>
        <v>0.82758883558951934</v>
      </c>
    </row>
    <row r="1227" spans="27:30" x14ac:dyDescent="0.3">
      <c r="AA1227">
        <f>[1]!REFPROP("T",$Z$74,$Z$77,$Z$76,AC1227)</f>
        <v>213.30562929782104</v>
      </c>
      <c r="AB1227">
        <f>[1]!REFPROP("S",$Z$74,$Z$79,$Z$76,AA1227)</f>
        <v>0.60775639191006681</v>
      </c>
      <c r="AC1227">
        <v>1.153</v>
      </c>
      <c r="AD1227">
        <f>[1]!REFPROP("S",$Z$74,$Z$80,$Z$76,AA1227)</f>
        <v>0.8277073585382928</v>
      </c>
    </row>
    <row r="1228" spans="27:30" x14ac:dyDescent="0.3">
      <c r="AA1228">
        <f>[1]!REFPROP("T",$Z$74,$Z$77,$Z$76,AC1228)</f>
        <v>213.35805455227677</v>
      </c>
      <c r="AB1228">
        <f>[1]!REFPROP("S",$Z$74,$Z$79,$Z$76,AA1228)</f>
        <v>0.6080367471985072</v>
      </c>
      <c r="AC1228">
        <v>1.1539999999999999</v>
      </c>
      <c r="AD1228">
        <f>[1]!REFPROP("S",$Z$74,$Z$80,$Z$76,AA1228)</f>
        <v>0.82782572694775824</v>
      </c>
    </row>
    <row r="1229" spans="27:30" x14ac:dyDescent="0.3">
      <c r="AA1229">
        <f>[1]!REFPROP("T",$Z$74,$Z$77,$Z$76,AC1229)</f>
        <v>213.41044296849429</v>
      </c>
      <c r="AB1229">
        <f>[1]!REFPROP("S",$Z$74,$Z$79,$Z$76,AA1229)</f>
        <v>0.6083169308462133</v>
      </c>
      <c r="AC1229">
        <v>1.155</v>
      </c>
      <c r="AD1229">
        <f>[1]!REFPROP("S",$Z$74,$Z$80,$Z$76,AA1229)</f>
        <v>0.82794394089656975</v>
      </c>
    </row>
    <row r="1230" spans="27:30" x14ac:dyDescent="0.3">
      <c r="AA1230">
        <f>[1]!REFPROP("T",$Z$74,$Z$77,$Z$76,AC1230)</f>
        <v>213.46279459792686</v>
      </c>
      <c r="AB1230">
        <f>[1]!REFPROP("S",$Z$74,$Z$79,$Z$76,AA1230)</f>
        <v>0.60859694319143531</v>
      </c>
      <c r="AC1230">
        <v>1.1559999999999999</v>
      </c>
      <c r="AD1230">
        <f>[1]!REFPROP("S",$Z$74,$Z$80,$Z$76,AA1230)</f>
        <v>0.82806200046272083</v>
      </c>
    </row>
    <row r="1231" spans="27:30" x14ac:dyDescent="0.3">
      <c r="AA1231">
        <f>[1]!REFPROP("T",$Z$74,$Z$77,$Z$76,AC1231)</f>
        <v>213.51510949189048</v>
      </c>
      <c r="AB1231">
        <f>[1]!REFPROP("S",$Z$74,$Z$79,$Z$76,AA1231)</f>
        <v>0.60887678457183558</v>
      </c>
      <c r="AC1231">
        <v>1.157</v>
      </c>
      <c r="AD1231">
        <f>[1]!REFPROP("S",$Z$74,$Z$80,$Z$76,AA1231)</f>
        <v>0.82817990572346467</v>
      </c>
    </row>
    <row r="1232" spans="27:30" x14ac:dyDescent="0.3">
      <c r="AA1232">
        <f>[1]!REFPROP("T",$Z$74,$Z$77,$Z$76,AC1232)</f>
        <v>213.56738770159228</v>
      </c>
      <c r="AB1232">
        <f>[1]!REFPROP("S",$Z$74,$Z$79,$Z$76,AA1232)</f>
        <v>0.60915645532466378</v>
      </c>
      <c r="AC1232">
        <v>1.1579999999999999</v>
      </c>
      <c r="AD1232">
        <f>[1]!REFPROP("S",$Z$74,$Z$80,$Z$76,AA1232)</f>
        <v>0.82829765675543976</v>
      </c>
    </row>
    <row r="1233" spans="27:30" x14ac:dyDescent="0.3">
      <c r="AA1233">
        <f>[1]!REFPROP("T",$Z$74,$Z$77,$Z$76,AC1233)</f>
        <v>213.61962927808639</v>
      </c>
      <c r="AB1233">
        <f>[1]!REFPROP("S",$Z$74,$Z$79,$Z$76,AA1233)</f>
        <v>0.60943595578652243</v>
      </c>
      <c r="AC1233">
        <v>1.159</v>
      </c>
      <c r="AD1233">
        <f>[1]!REFPROP("S",$Z$74,$Z$80,$Z$76,AA1233)</f>
        <v>0.82841525363457003</v>
      </c>
    </row>
    <row r="1234" spans="27:30" x14ac:dyDescent="0.3">
      <c r="AA1234">
        <f>[1]!REFPROP("T",$Z$74,$Z$77,$Z$76,AC1234)</f>
        <v>213.67183427232038</v>
      </c>
      <c r="AB1234">
        <f>[1]!REFPROP("S",$Z$74,$Z$79,$Z$76,AA1234)</f>
        <v>0.60971528629360017</v>
      </c>
      <c r="AC1234">
        <v>1.1599999999999999</v>
      </c>
      <c r="AD1234">
        <f>[1]!REFPROP("S",$Z$74,$Z$80,$Z$76,AA1234)</f>
        <v>0.82853269643611116</v>
      </c>
    </row>
    <row r="1235" spans="27:30" x14ac:dyDescent="0.3">
      <c r="AA1235">
        <f>[1]!REFPROP("T",$Z$74,$Z$77,$Z$76,AC1235)</f>
        <v>213.72400273510834</v>
      </c>
      <c r="AB1235">
        <f>[1]!REFPROP("S",$Z$74,$Z$79,$Z$76,AA1235)</f>
        <v>0.60999444718154305</v>
      </c>
      <c r="AC1235">
        <v>1.161</v>
      </c>
      <c r="AD1235">
        <f>[1]!REFPROP("S",$Z$74,$Z$80,$Z$76,AA1235)</f>
        <v>0.82864998523464051</v>
      </c>
    </row>
    <row r="1236" spans="27:30" x14ac:dyDescent="0.3">
      <c r="AA1236">
        <f>[1]!REFPROP("T",$Z$74,$Z$77,$Z$76,AC1236)</f>
        <v>213.77613471714051</v>
      </c>
      <c r="AB1236">
        <f>[1]!REFPROP("S",$Z$74,$Z$79,$Z$76,AA1236)</f>
        <v>0.61027343878551521</v>
      </c>
      <c r="AC1236">
        <v>1.1619999999999999</v>
      </c>
      <c r="AD1236">
        <f>[1]!REFPROP("S",$Z$74,$Z$80,$Z$76,AA1236)</f>
        <v>0.82876712010407494</v>
      </c>
    </row>
    <row r="1237" spans="27:30" x14ac:dyDescent="0.3">
      <c r="AA1237">
        <f>[1]!REFPROP("T",$Z$74,$Z$77,$Z$76,AC1237)</f>
        <v>213.82823026897847</v>
      </c>
      <c r="AB1237">
        <f>[1]!REFPROP("S",$Z$74,$Z$79,$Z$76,AA1237)</f>
        <v>0.61055226144015506</v>
      </c>
      <c r="AC1237">
        <v>1.163</v>
      </c>
      <c r="AD1237">
        <f>[1]!REFPROP("S",$Z$74,$Z$80,$Z$76,AA1237)</f>
        <v>0.82888410111763622</v>
      </c>
    </row>
    <row r="1238" spans="27:30" x14ac:dyDescent="0.3">
      <c r="AA1238">
        <f>[1]!REFPROP("T",$Z$74,$Z$77,$Z$76,AC1238)</f>
        <v>213.88028944105832</v>
      </c>
      <c r="AB1238">
        <f>[1]!REFPROP("S",$Z$74,$Z$79,$Z$76,AA1238)</f>
        <v>0.61083091547958424</v>
      </c>
      <c r="AC1238">
        <v>1.1639999999999999</v>
      </c>
      <c r="AD1238">
        <f>[1]!REFPROP("S",$Z$74,$Z$80,$Z$76,AA1238)</f>
        <v>0.829000928347847</v>
      </c>
    </row>
    <row r="1239" spans="27:30" x14ac:dyDescent="0.3">
      <c r="AA1239">
        <f>[1]!REFPROP("T",$Z$74,$Z$77,$Z$76,AC1239)</f>
        <v>213.93231228369717</v>
      </c>
      <c r="AB1239">
        <f>[1]!REFPROP("S",$Z$74,$Z$79,$Z$76,AA1239)</f>
        <v>0.61110940123748936</v>
      </c>
      <c r="AC1239">
        <v>1.165</v>
      </c>
      <c r="AD1239">
        <f>[1]!REFPROP("S",$Z$74,$Z$80,$Z$76,AA1239)</f>
        <v>0.82911760186659655</v>
      </c>
    </row>
    <row r="1240" spans="27:30" x14ac:dyDescent="0.3">
      <c r="AA1240">
        <f>[1]!REFPROP("T",$Z$74,$Z$77,$Z$76,AC1240)</f>
        <v>213.98429884707934</v>
      </c>
      <c r="AB1240">
        <f>[1]!REFPROP("S",$Z$74,$Z$79,$Z$76,AA1240)</f>
        <v>0.61138771904698319</v>
      </c>
      <c r="AC1240">
        <v>1.1659999999999999</v>
      </c>
      <c r="AD1240">
        <f>[1]!REFPROP("S",$Z$74,$Z$80,$Z$76,AA1240)</f>
        <v>0.82923412174504418</v>
      </c>
    </row>
    <row r="1241" spans="27:30" x14ac:dyDescent="0.3">
      <c r="AA1241">
        <f>[1]!REFPROP("T",$Z$74,$Z$77,$Z$76,AC1241)</f>
        <v>214.03624918126974</v>
      </c>
      <c r="AB1241">
        <f>[1]!REFPROP("S",$Z$74,$Z$79,$Z$76,AA1241)</f>
        <v>0.61166586924075506</v>
      </c>
      <c r="AC1241">
        <v>1.167</v>
      </c>
      <c r="AD1241">
        <f>[1]!REFPROP("S",$Z$74,$Z$80,$Z$76,AA1241)</f>
        <v>0.82935048805371225</v>
      </c>
    </row>
    <row r="1242" spans="27:30" x14ac:dyDescent="0.3">
      <c r="AA1242">
        <f>[1]!REFPROP("T",$Z$74,$Z$77,$Z$76,AC1242)</f>
        <v>214.08816333621201</v>
      </c>
      <c r="AB1242">
        <f>[1]!REFPROP("S",$Z$74,$Z$79,$Z$76,AA1242)</f>
        <v>0.61194385215099945</v>
      </c>
      <c r="AC1242">
        <v>1.1679999999999999</v>
      </c>
      <c r="AD1242">
        <f>[1]!REFPROP("S",$Z$74,$Z$80,$Z$76,AA1242)</f>
        <v>0.82946670086242191</v>
      </c>
    </row>
    <row r="1243" spans="27:30" x14ac:dyDescent="0.3">
      <c r="AA1243">
        <f>[1]!REFPROP("T",$Z$74,$Z$77,$Z$76,AC1243)</f>
        <v>214.14004136171968</v>
      </c>
      <c r="AB1243">
        <f>[1]!REFPROP("S",$Z$74,$Z$79,$Z$76,AA1243)</f>
        <v>0.61222166810938861</v>
      </c>
      <c r="AC1243">
        <v>1.169</v>
      </c>
      <c r="AD1243">
        <f>[1]!REFPROP("S",$Z$74,$Z$80,$Z$76,AA1243)</f>
        <v>0.82958276024031352</v>
      </c>
    </row>
    <row r="1244" spans="27:30" x14ac:dyDescent="0.3">
      <c r="AA1244">
        <f>[1]!REFPROP("T",$Z$74,$Z$77,$Z$76,AC1244)</f>
        <v>214.19188330748807</v>
      </c>
      <c r="AB1244">
        <f>[1]!REFPROP("S",$Z$74,$Z$79,$Z$76,AA1244)</f>
        <v>0.61249931744713837</v>
      </c>
      <c r="AC1244">
        <v>1.17</v>
      </c>
      <c r="AD1244">
        <f>[1]!REFPROP("S",$Z$74,$Z$80,$Z$76,AA1244)</f>
        <v>0.82969866625583522</v>
      </c>
    </row>
    <row r="1245" spans="27:30" x14ac:dyDescent="0.3">
      <c r="AA1245">
        <f>[1]!REFPROP("T",$Z$74,$Z$77,$Z$76,AC1245)</f>
        <v>214.24368922309441</v>
      </c>
      <c r="AB1245">
        <f>[1]!REFPROP("S",$Z$74,$Z$79,$Z$76,AA1245)</f>
        <v>0.61277680049503047</v>
      </c>
      <c r="AC1245">
        <v>1.171</v>
      </c>
      <c r="AD1245">
        <f>[1]!REFPROP("S",$Z$74,$Z$80,$Z$76,AA1245)</f>
        <v>0.82981441897679187</v>
      </c>
    </row>
    <row r="1246" spans="27:30" x14ac:dyDescent="0.3">
      <c r="AA1246">
        <f>[1]!REFPROP("T",$Z$74,$Z$77,$Z$76,AC1246)</f>
        <v>214.29545915798008</v>
      </c>
      <c r="AB1246">
        <f>[1]!REFPROP("S",$Z$74,$Z$79,$Z$76,AA1246)</f>
        <v>0.61305411758327899</v>
      </c>
      <c r="AC1246">
        <v>1.1719999999999999</v>
      </c>
      <c r="AD1246">
        <f>[1]!REFPROP("S",$Z$74,$Z$80,$Z$76,AA1246)</f>
        <v>0.8299300184702525</v>
      </c>
    </row>
    <row r="1247" spans="27:30" x14ac:dyDescent="0.3">
      <c r="AA1247">
        <f>[1]!REFPROP("T",$Z$74,$Z$77,$Z$76,AC1247)</f>
        <v>214.347193161473</v>
      </c>
      <c r="AB1247">
        <f>[1]!REFPROP("S",$Z$74,$Z$79,$Z$76,AA1247)</f>
        <v>0.61333126904168722</v>
      </c>
      <c r="AC1247">
        <v>1.173</v>
      </c>
      <c r="AD1247">
        <f>[1]!REFPROP("S",$Z$74,$Z$80,$Z$76,AA1247)</f>
        <v>0.83004546480263064</v>
      </c>
    </row>
    <row r="1248" spans="27:30" x14ac:dyDescent="0.3">
      <c r="AA1248">
        <f>[1]!REFPROP("T",$Z$74,$Z$77,$Z$76,AC1248)</f>
        <v>214.39889128278929</v>
      </c>
      <c r="AB1248">
        <f>[1]!REFPROP("S",$Z$74,$Z$79,$Z$76,AA1248)</f>
        <v>0.61360825519962858</v>
      </c>
      <c r="AC1248">
        <v>1.1739999999999999</v>
      </c>
      <c r="AD1248">
        <f>[1]!REFPROP("S",$Z$74,$Z$80,$Z$76,AA1248)</f>
        <v>0.83016075803969158</v>
      </c>
    </row>
    <row r="1249" spans="27:30" x14ac:dyDescent="0.3">
      <c r="AA1249">
        <f>[1]!REFPROP("T",$Z$74,$Z$77,$Z$76,AC1249)</f>
        <v>214.45055357099955</v>
      </c>
      <c r="AB1249">
        <f>[1]!REFPROP("S",$Z$74,$Z$79,$Z$76,AA1249)</f>
        <v>0.61388507638588918</v>
      </c>
      <c r="AC1249">
        <v>1.175</v>
      </c>
      <c r="AD1249">
        <f>[1]!REFPROP("S",$Z$74,$Z$80,$Z$76,AA1249)</f>
        <v>0.83027589824642567</v>
      </c>
    </row>
    <row r="1250" spans="27:30" x14ac:dyDescent="0.3">
      <c r="AA1250">
        <f>[1]!REFPROP("T",$Z$74,$Z$77,$Z$76,AC1250)</f>
        <v>214.50218007507834</v>
      </c>
      <c r="AB1250">
        <f>[1]!REFPROP("S",$Z$74,$Z$79,$Z$76,AA1250)</f>
        <v>0.61416173292894194</v>
      </c>
      <c r="AC1250">
        <v>1.1759999999999999</v>
      </c>
      <c r="AD1250">
        <f>[1]!REFPROP("S",$Z$74,$Z$80,$Z$76,AA1250)</f>
        <v>0.83039088548724471</v>
      </c>
    </row>
    <row r="1251" spans="27:30" x14ac:dyDescent="0.3">
      <c r="AA1251">
        <f>[1]!REFPROP("T",$Z$74,$Z$77,$Z$76,AC1251)</f>
        <v>214.55377084386038</v>
      </c>
      <c r="AB1251">
        <f>[1]!REFPROP("S",$Z$74,$Z$79,$Z$76,AA1251)</f>
        <v>0.61443822515667235</v>
      </c>
      <c r="AC1251">
        <v>1.177</v>
      </c>
      <c r="AD1251">
        <f>[1]!REFPROP("S",$Z$74,$Z$80,$Z$76,AA1251)</f>
        <v>0.83050571982578636</v>
      </c>
    </row>
    <row r="1252" spans="27:30" x14ac:dyDescent="0.3">
      <c r="AA1252">
        <f>[1]!REFPROP("T",$Z$74,$Z$77,$Z$76,AC1252)</f>
        <v>214.60532592607876</v>
      </c>
      <c r="AB1252">
        <f>[1]!REFPROP("S",$Z$74,$Z$79,$Z$76,AA1252)</f>
        <v>0.61471455339661085</v>
      </c>
      <c r="AC1252">
        <v>1.1779999999999999</v>
      </c>
      <c r="AD1252">
        <f>[1]!REFPROP("S",$Z$74,$Z$80,$Z$76,AA1252)</f>
        <v>0.83062040132505655</v>
      </c>
    </row>
    <row r="1253" spans="27:30" x14ac:dyDescent="0.3">
      <c r="AA1253">
        <f>[1]!REFPROP("T",$Z$74,$Z$77,$Z$76,AC1253)</f>
        <v>214.65684537033218</v>
      </c>
      <c r="AB1253">
        <f>[1]!REFPROP("S",$Z$74,$Z$79,$Z$76,AA1253)</f>
        <v>0.61499071797578608</v>
      </c>
      <c r="AC1253">
        <v>1.179</v>
      </c>
      <c r="AD1253">
        <f>[1]!REFPROP("S",$Z$74,$Z$80,$Z$76,AA1253)</f>
        <v>0.83073493004737431</v>
      </c>
    </row>
    <row r="1254" spans="27:30" x14ac:dyDescent="0.3">
      <c r="AA1254">
        <f>[1]!REFPROP("T",$Z$74,$Z$77,$Z$76,AC1254)</f>
        <v>214.70832922510243</v>
      </c>
      <c r="AB1254">
        <f>[1]!REFPROP("S",$Z$74,$Z$79,$Z$76,AA1254)</f>
        <v>0.61526671922075082</v>
      </c>
      <c r="AC1254">
        <v>1.18</v>
      </c>
      <c r="AD1254">
        <f>[1]!REFPROP("S",$Z$74,$Z$80,$Z$76,AA1254)</f>
        <v>0.83084930605431651</v>
      </c>
    </row>
    <row r="1255" spans="27:30" x14ac:dyDescent="0.3">
      <c r="AA1255">
        <f>[1]!REFPROP("T",$Z$74,$Z$77,$Z$76,AC1255)</f>
        <v>214.75977753876043</v>
      </c>
      <c r="AB1255">
        <f>[1]!REFPROP("S",$Z$74,$Z$79,$Z$76,AA1255)</f>
        <v>0.6155425574576987</v>
      </c>
      <c r="AC1255">
        <v>1.181</v>
      </c>
      <c r="AD1255">
        <f>[1]!REFPROP("S",$Z$74,$Z$80,$Z$76,AA1255)</f>
        <v>0.83096352940686136</v>
      </c>
    </row>
    <row r="1256" spans="27:30" x14ac:dyDescent="0.3">
      <c r="AA1256">
        <f>[1]!REFPROP("T",$Z$74,$Z$77,$Z$76,AC1256)</f>
        <v>214.81119035954748</v>
      </c>
      <c r="AB1256">
        <f>[1]!REFPROP("S",$Z$74,$Z$79,$Z$76,AA1256)</f>
        <v>0.61581823301226735</v>
      </c>
      <c r="AC1256">
        <v>1.1819999999999999</v>
      </c>
      <c r="AD1256">
        <f>[1]!REFPROP("S",$Z$74,$Z$80,$Z$76,AA1256)</f>
        <v>0.83107760016519328</v>
      </c>
    </row>
    <row r="1257" spans="27:30" x14ac:dyDescent="0.3">
      <c r="AA1257">
        <f>[1]!REFPROP("T",$Z$74,$Z$77,$Z$76,AC1257)</f>
        <v>214.86256773559319</v>
      </c>
      <c r="AB1257">
        <f>[1]!REFPROP("S",$Z$74,$Z$79,$Z$76,AA1257)</f>
        <v>0.61609374620974799</v>
      </c>
      <c r="AC1257">
        <v>1.1830000000000001</v>
      </c>
      <c r="AD1257">
        <f>[1]!REFPROP("S",$Z$74,$Z$80,$Z$76,AA1257)</f>
        <v>0.8311915183889107</v>
      </c>
    </row>
    <row r="1258" spans="27:30" x14ac:dyDescent="0.3">
      <c r="AA1258">
        <f>[1]!REFPROP("T",$Z$74,$Z$77,$Z$76,AC1258)</f>
        <v>214.91390971490932</v>
      </c>
      <c r="AB1258">
        <f>[1]!REFPROP("S",$Z$74,$Z$79,$Z$76,AA1258)</f>
        <v>0.61636909737496326</v>
      </c>
      <c r="AC1258">
        <v>1.1839999999999999</v>
      </c>
      <c r="AD1258">
        <f>[1]!REFPROP("S",$Z$74,$Z$80,$Z$76,AA1258)</f>
        <v>0.83130528413686144</v>
      </c>
    </row>
    <row r="1259" spans="27:30" x14ac:dyDescent="0.3">
      <c r="AA1259">
        <f>[1]!REFPROP("T",$Z$74,$Z$77,$Z$76,AC1259)</f>
        <v>214.96521634539238</v>
      </c>
      <c r="AB1259">
        <f>[1]!REFPROP("S",$Z$74,$Z$79,$Z$76,AA1259)</f>
        <v>0.61664428683230632</v>
      </c>
      <c r="AC1259">
        <v>1.1850000000000001</v>
      </c>
      <c r="AD1259">
        <f>[1]!REFPROP("S",$Z$74,$Z$80,$Z$76,AA1259)</f>
        <v>0.83141889746720665</v>
      </c>
    </row>
    <row r="1260" spans="27:30" x14ac:dyDescent="0.3">
      <c r="AA1260">
        <f>[1]!REFPROP("T",$Z$74,$Z$77,$Z$76,AC1260)</f>
        <v>215.01648767480833</v>
      </c>
      <c r="AB1260">
        <f>[1]!REFPROP("S",$Z$74,$Z$79,$Z$76,AA1260)</f>
        <v>0.61691931490569574</v>
      </c>
      <c r="AC1260">
        <v>1.1859999999999999</v>
      </c>
      <c r="AD1260">
        <f>[1]!REFPROP("S",$Z$74,$Z$80,$Z$76,AA1260)</f>
        <v>0.83153235843743689</v>
      </c>
    </row>
    <row r="1261" spans="27:30" x14ac:dyDescent="0.3">
      <c r="AA1261">
        <f>[1]!REFPROP("T",$Z$74,$Z$77,$Z$76,AC1261)</f>
        <v>215.06772375082284</v>
      </c>
      <c r="AB1261">
        <f>[1]!REFPROP("S",$Z$74,$Z$79,$Z$76,AA1261)</f>
        <v>0.6171941819187009</v>
      </c>
      <c r="AC1261">
        <v>1.1870000000000001</v>
      </c>
      <c r="AD1261">
        <f>[1]!REFPROP("S",$Z$74,$Z$80,$Z$76,AA1261)</f>
        <v>0.83164566710434562</v>
      </c>
    </row>
    <row r="1262" spans="27:30" x14ac:dyDescent="0.3">
      <c r="AA1262">
        <f>[1]!REFPROP("T",$Z$74,$Z$77,$Z$76,AC1262)</f>
        <v>215.11892462097347</v>
      </c>
      <c r="AB1262">
        <f>[1]!REFPROP("S",$Z$74,$Z$79,$Z$76,AA1262)</f>
        <v>0.61746888819441259</v>
      </c>
      <c r="AC1262">
        <v>1.1879999999999999</v>
      </c>
      <c r="AD1262">
        <f>[1]!REFPROP("S",$Z$74,$Z$80,$Z$76,AA1262)</f>
        <v>0.8317588235240333</v>
      </c>
    </row>
    <row r="1263" spans="27:30" x14ac:dyDescent="0.3">
      <c r="AA1263">
        <f>[1]!REFPROP("T",$Z$74,$Z$77,$Z$76,AC1263)</f>
        <v>215.17009033269017</v>
      </c>
      <c r="AB1263">
        <f>[1]!REFPROP("S",$Z$74,$Z$79,$Z$76,AA1263)</f>
        <v>0.6177434340555189</v>
      </c>
      <c r="AC1263">
        <v>1.1890000000000001</v>
      </c>
      <c r="AD1263">
        <f>[1]!REFPROP("S",$Z$74,$Z$80,$Z$76,AA1263)</f>
        <v>0.83187182775189195</v>
      </c>
    </row>
    <row r="1264" spans="27:30" x14ac:dyDescent="0.3">
      <c r="AA1264">
        <f>[1]!REFPROP("T",$Z$74,$Z$77,$Z$76,AC1264)</f>
        <v>215.22122093327908</v>
      </c>
      <c r="AB1264">
        <f>[1]!REFPROP("S",$Z$74,$Z$79,$Z$76,AA1264)</f>
        <v>0.61801781982427761</v>
      </c>
      <c r="AC1264">
        <v>1.19</v>
      </c>
      <c r="AD1264">
        <f>[1]!REFPROP("S",$Z$74,$Z$80,$Z$76,AA1264)</f>
        <v>0.8319846798426348</v>
      </c>
    </row>
    <row r="1265" spans="27:30" x14ac:dyDescent="0.3">
      <c r="AA1265">
        <f>[1]!REFPROP("T",$Z$74,$Z$77,$Z$76,AC1265)</f>
        <v>215.27231646993255</v>
      </c>
      <c r="AB1265">
        <f>[1]!REFPROP("S",$Z$74,$Z$79,$Z$76,AA1265)</f>
        <v>0.61829204582252395</v>
      </c>
      <c r="AC1265">
        <v>1.1910000000000001</v>
      </c>
      <c r="AD1265">
        <f>[1]!REFPROP("S",$Z$74,$Z$80,$Z$76,AA1265)</f>
        <v>0.83209737985028209</v>
      </c>
    </row>
    <row r="1266" spans="27:30" x14ac:dyDescent="0.3">
      <c r="AA1266">
        <f>[1]!REFPROP("T",$Z$74,$Z$77,$Z$76,AC1266)</f>
        <v>215.32337698973231</v>
      </c>
      <c r="AB1266">
        <f>[1]!REFPROP("S",$Z$74,$Z$79,$Z$76,AA1266)</f>
        <v>0.61856611237172532</v>
      </c>
      <c r="AC1266">
        <v>1.1919999999999999</v>
      </c>
      <c r="AD1266">
        <f>[1]!REFPROP("S",$Z$74,$Z$80,$Z$76,AA1266)</f>
        <v>0.83220992782816061</v>
      </c>
    </row>
    <row r="1267" spans="27:30" x14ac:dyDescent="0.3">
      <c r="AA1267">
        <f>[1]!REFPROP("T",$Z$74,$Z$77,$Z$76,AC1267)</f>
        <v>215.37440253964422</v>
      </c>
      <c r="AB1267">
        <f>[1]!REFPROP("S",$Z$74,$Z$79,$Z$76,AA1267)</f>
        <v>0.61884001979291436</v>
      </c>
      <c r="AC1267">
        <v>1.1930000000000001</v>
      </c>
      <c r="AD1267">
        <f>[1]!REFPROP("S",$Z$74,$Z$80,$Z$76,AA1267)</f>
        <v>0.8323223238288997</v>
      </c>
    </row>
    <row r="1268" spans="27:30" x14ac:dyDescent="0.3">
      <c r="AA1268">
        <f>[1]!REFPROP("T",$Z$74,$Z$77,$Z$76,AC1268)</f>
        <v>215.42539316651437</v>
      </c>
      <c r="AB1268">
        <f>[1]!REFPROP("S",$Z$74,$Z$79,$Z$76,AA1268)</f>
        <v>0.61911376840668797</v>
      </c>
      <c r="AC1268">
        <v>1.194</v>
      </c>
      <c r="AD1268">
        <f>[1]!REFPROP("S",$Z$74,$Z$80,$Z$76,AA1268)</f>
        <v>0.8324345679044044</v>
      </c>
    </row>
    <row r="1269" spans="27:30" x14ac:dyDescent="0.3">
      <c r="AA1269">
        <f>[1]!REFPROP("T",$Z$74,$Z$77,$Z$76,AC1269)</f>
        <v>215.47634891707588</v>
      </c>
      <c r="AB1269">
        <f>[1]!REFPROP("S",$Z$74,$Z$79,$Z$76,AA1269)</f>
        <v>0.61938735853327953</v>
      </c>
      <c r="AC1269">
        <v>1.1950000000000001</v>
      </c>
      <c r="AD1269">
        <f>[1]!REFPROP("S",$Z$74,$Z$80,$Z$76,AA1269)</f>
        <v>0.8325466601059256</v>
      </c>
    </row>
    <row r="1270" spans="27:30" x14ac:dyDescent="0.3">
      <c r="AA1270">
        <f>[1]!REFPROP("T",$Z$74,$Z$77,$Z$76,AC1270)</f>
        <v>215.52726983795151</v>
      </c>
      <c r="AB1270">
        <f>[1]!REFPROP("S",$Z$74,$Z$79,$Z$76,AA1270)</f>
        <v>0.61966079049250467</v>
      </c>
      <c r="AC1270">
        <v>1.196</v>
      </c>
      <c r="AD1270">
        <f>[1]!REFPROP("S",$Z$74,$Z$80,$Z$76,AA1270)</f>
        <v>0.8326586004839861</v>
      </c>
    </row>
    <row r="1271" spans="27:30" x14ac:dyDescent="0.3">
      <c r="AA1271">
        <f>[1]!REFPROP("T",$Z$74,$Z$77,$Z$76,AC1271)</f>
        <v>215.57815597564996</v>
      </c>
      <c r="AB1271">
        <f>[1]!REFPROP("S",$Z$74,$Z$79,$Z$76,AA1271)</f>
        <v>0.61993406460379696</v>
      </c>
      <c r="AC1271">
        <v>1.1970000000000001</v>
      </c>
      <c r="AD1271">
        <f>[1]!REFPROP("S",$Z$74,$Z$80,$Z$76,AA1271)</f>
        <v>0.8327703890884165</v>
      </c>
    </row>
    <row r="1272" spans="27:30" x14ac:dyDescent="0.3">
      <c r="AA1272">
        <f>[1]!REFPROP("T",$Z$74,$Z$77,$Z$76,AC1272)</f>
        <v>215.62900737656531</v>
      </c>
      <c r="AB1272">
        <f>[1]!REFPROP("S",$Z$74,$Z$79,$Z$76,AA1272)</f>
        <v>0.62020718118619733</v>
      </c>
      <c r="AC1272">
        <v>1.198</v>
      </c>
      <c r="AD1272">
        <f>[1]!REFPROP("S",$Z$74,$Z$80,$Z$76,AA1272)</f>
        <v>0.83288202596836669</v>
      </c>
    </row>
    <row r="1273" spans="27:30" x14ac:dyDescent="0.3">
      <c r="AA1273">
        <f>[1]!REFPROP("T",$Z$74,$Z$77,$Z$76,AC1273)</f>
        <v>215.67982408697594</v>
      </c>
      <c r="AB1273">
        <f>[1]!REFPROP("S",$Z$74,$Z$79,$Z$76,AA1273)</f>
        <v>0.6204801405583249</v>
      </c>
      <c r="AC1273">
        <v>1.1990000000000001</v>
      </c>
      <c r="AD1273">
        <f>[1]!REFPROP("S",$Z$74,$Z$80,$Z$76,AA1273)</f>
        <v>0.83299351117224862</v>
      </c>
    </row>
    <row r="1274" spans="27:30" x14ac:dyDescent="0.3">
      <c r="AA1274">
        <f>[1]!REFPROP("T",$Z$74,$Z$77,$Z$76,AC1274)</f>
        <v>215.73060615305496</v>
      </c>
      <c r="AB1274">
        <f>[1]!REFPROP("S",$Z$74,$Z$79,$Z$76,AA1274)</f>
        <v>0.62075294303845185</v>
      </c>
      <c r="AC1274">
        <v>1.2</v>
      </c>
      <c r="AD1274">
        <f>[1]!REFPROP("S",$Z$74,$Z$80,$Z$76,AA1274)</f>
        <v>0.83310484474779878</v>
      </c>
    </row>
    <row r="1275" spans="27:30" x14ac:dyDescent="0.3">
      <c r="AA1275">
        <f>[1]!REFPROP("T",$Z$74,$Z$77,$Z$76,AC1275)</f>
        <v>215.78135362085516</v>
      </c>
      <c r="AB1275">
        <f>[1]!REFPROP("S",$Z$74,$Z$79,$Z$76,AA1275)</f>
        <v>0.6210255889444305</v>
      </c>
      <c r="AC1275">
        <v>1.2010000000000001</v>
      </c>
      <c r="AD1275">
        <f>[1]!REFPROP("S",$Z$74,$Z$80,$Z$76,AA1275)</f>
        <v>0.83321602674203998</v>
      </c>
    </row>
    <row r="1276" spans="27:30" x14ac:dyDescent="0.3">
      <c r="AA1276">
        <f>[1]!REFPROP("T",$Z$74,$Z$77,$Z$76,AC1276)</f>
        <v>215.83206653631993</v>
      </c>
      <c r="AB1276">
        <f>[1]!REFPROP("S",$Z$74,$Z$79,$Z$76,AA1276)</f>
        <v>0.6212980785937513</v>
      </c>
      <c r="AC1276">
        <v>1.202</v>
      </c>
      <c r="AD1276">
        <f>[1]!REFPROP("S",$Z$74,$Z$80,$Z$76,AA1276)</f>
        <v>0.83332705720129097</v>
      </c>
    </row>
    <row r="1277" spans="27:30" x14ac:dyDescent="0.3">
      <c r="AA1277">
        <f>[1]!REFPROP("T",$Z$74,$Z$77,$Z$76,AC1277)</f>
        <v>215.88274494528537</v>
      </c>
      <c r="AB1277">
        <f>[1]!REFPROP("S",$Z$74,$Z$79,$Z$76,AA1277)</f>
        <v>0.62157041230354282</v>
      </c>
      <c r="AC1277">
        <v>1.2030000000000001</v>
      </c>
      <c r="AD1277">
        <f>[1]!REFPROP("S",$Z$74,$Z$80,$Z$76,AA1277)</f>
        <v>0.83343793617118211</v>
      </c>
    </row>
    <row r="1278" spans="27:30" x14ac:dyDescent="0.3">
      <c r="AA1278">
        <f>[1]!REFPROP("T",$Z$74,$Z$77,$Z$76,AC1278)</f>
        <v>215.93338889346745</v>
      </c>
      <c r="AB1278">
        <f>[1]!REFPROP("S",$Z$74,$Z$79,$Z$76,AA1278)</f>
        <v>0.62184259039051493</v>
      </c>
      <c r="AC1278">
        <v>1.204</v>
      </c>
      <c r="AD1278">
        <f>[1]!REFPROP("S",$Z$74,$Z$80,$Z$76,AA1278)</f>
        <v>0.83354866369661351</v>
      </c>
    </row>
    <row r="1279" spans="27:30" x14ac:dyDescent="0.3">
      <c r="AA1279">
        <f>[1]!REFPROP("T",$Z$74,$Z$77,$Z$76,AC1279)</f>
        <v>215.98399842648058</v>
      </c>
      <c r="AB1279">
        <f>[1]!REFPROP("S",$Z$74,$Z$79,$Z$76,AA1279)</f>
        <v>0.62211461317103889</v>
      </c>
      <c r="AC1279">
        <v>1.2050000000000001</v>
      </c>
      <c r="AD1279">
        <f>[1]!REFPROP("S",$Z$74,$Z$80,$Z$76,AA1279)</f>
        <v>0.83365923982178425</v>
      </c>
    </row>
    <row r="1280" spans="27:30" x14ac:dyDescent="0.3">
      <c r="AA1280">
        <f>[1]!REFPROP("T",$Z$74,$Z$77,$Z$76,AC1280)</f>
        <v>216.034573589822</v>
      </c>
      <c r="AB1280">
        <f>[1]!REFPROP("S",$Z$74,$Z$79,$Z$76,AA1280)</f>
        <v>0.6223864809611126</v>
      </c>
      <c r="AC1280">
        <v>1.206</v>
      </c>
      <c r="AD1280">
        <f>[1]!REFPROP("S",$Z$74,$Z$80,$Z$76,AA1280)</f>
        <v>0.83376966459020385</v>
      </c>
    </row>
    <row r="1281" spans="27:30" x14ac:dyDescent="0.3">
      <c r="AA1281">
        <f>[1]!REFPROP("T",$Z$74,$Z$77,$Z$76,AC1281)</f>
        <v>216.08511442888187</v>
      </c>
      <c r="AB1281">
        <f>[1]!REFPROP("S",$Z$74,$Z$79,$Z$76,AA1281)</f>
        <v>0.6226581940763608</v>
      </c>
      <c r="AC1281">
        <v>1.2070000000000001</v>
      </c>
      <c r="AD1281">
        <f>[1]!REFPROP("S",$Z$74,$Z$80,$Z$76,AA1281)</f>
        <v>0.83387993804462845</v>
      </c>
    </row>
    <row r="1282" spans="27:30" x14ac:dyDescent="0.3">
      <c r="AA1282">
        <f>[1]!REFPROP("T",$Z$74,$Z$77,$Z$76,AC1282)</f>
        <v>216.13562098893846</v>
      </c>
      <c r="AB1282">
        <f>[1]!REFPROP("S",$Z$74,$Z$79,$Z$76,AA1282)</f>
        <v>0.62292975283204843</v>
      </c>
      <c r="AC1282">
        <v>1.208</v>
      </c>
      <c r="AD1282">
        <f>[1]!REFPROP("S",$Z$74,$Z$80,$Z$76,AA1282)</f>
        <v>0.83399006022717814</v>
      </c>
    </row>
    <row r="1283" spans="27:30" x14ac:dyDescent="0.3">
      <c r="AA1283">
        <f>[1]!REFPROP("T",$Z$74,$Z$77,$Z$76,AC1283)</f>
        <v>216.18609331516325</v>
      </c>
      <c r="AB1283">
        <f>[1]!REFPROP("S",$Z$74,$Z$79,$Z$76,AA1283)</f>
        <v>0.62320115754309213</v>
      </c>
      <c r="AC1283">
        <v>1.2090000000000001</v>
      </c>
      <c r="AD1283">
        <f>[1]!REFPROP("S",$Z$74,$Z$80,$Z$76,AA1283)</f>
        <v>0.83410003117919407</v>
      </c>
    </row>
    <row r="1284" spans="27:30" x14ac:dyDescent="0.3">
      <c r="AA1284">
        <f>[1]!REFPROP("T",$Z$74,$Z$77,$Z$76,AC1284)</f>
        <v>216.23653145261272</v>
      </c>
      <c r="AB1284">
        <f>[1]!REFPROP("S",$Z$74,$Z$79,$Z$76,AA1284)</f>
        <v>0.62347240852402519</v>
      </c>
      <c r="AC1284">
        <v>1.21</v>
      </c>
      <c r="AD1284">
        <f>[1]!REFPROP("S",$Z$74,$Z$80,$Z$76,AA1284)</f>
        <v>0.83420985094133093</v>
      </c>
    </row>
    <row r="1285" spans="27:30" x14ac:dyDescent="0.3">
      <c r="AA1285">
        <f>[1]!REFPROP("T",$Z$74,$Z$77,$Z$76,AC1285)</f>
        <v>216.28693544623928</v>
      </c>
      <c r="AB1285">
        <f>[1]!REFPROP("S",$Z$74,$Z$79,$Z$76,AA1285)</f>
        <v>0.62374350608905971</v>
      </c>
      <c r="AC1285">
        <v>1.2110000000000001</v>
      </c>
      <c r="AD1285">
        <f>[1]!REFPROP("S",$Z$74,$Z$80,$Z$76,AA1285)</f>
        <v>0.834319519553536</v>
      </c>
    </row>
    <row r="1286" spans="27:30" x14ac:dyDescent="0.3">
      <c r="AA1286">
        <f>[1]!REFPROP("T",$Z$74,$Z$77,$Z$76,AC1286)</f>
        <v>216.3373053408838</v>
      </c>
      <c r="AB1286">
        <f>[1]!REFPROP("S",$Z$74,$Z$79,$Z$76,AA1286)</f>
        <v>0.62401445055202909</v>
      </c>
      <c r="AC1286">
        <v>1.212</v>
      </c>
      <c r="AD1286">
        <f>[1]!REFPROP("S",$Z$74,$Z$80,$Z$76,AA1286)</f>
        <v>0.83442903705503346</v>
      </c>
    </row>
    <row r="1287" spans="27:30" x14ac:dyDescent="0.3">
      <c r="AA1287">
        <f>[1]!REFPROP("T",$Z$74,$Z$77,$Z$76,AC1287)</f>
        <v>216.38764118127591</v>
      </c>
      <c r="AB1287">
        <f>[1]!REFPROP("S",$Z$74,$Z$79,$Z$76,AA1287)</f>
        <v>0.6242852422264269</v>
      </c>
      <c r="AC1287">
        <v>1.2130000000000001</v>
      </c>
      <c r="AD1287">
        <f>[1]!REFPROP("S",$Z$74,$Z$80,$Z$76,AA1287)</f>
        <v>0.83453840348432962</v>
      </c>
    </row>
    <row r="1288" spans="27:30" x14ac:dyDescent="0.3">
      <c r="AA1288">
        <f>[1]!REFPROP("T",$Z$74,$Z$77,$Z$76,AC1288)</f>
        <v>216.43794301204423</v>
      </c>
      <c r="AB1288">
        <f>[1]!REFPROP("S",$Z$74,$Z$79,$Z$76,AA1288)</f>
        <v>0.62455588142540364</v>
      </c>
      <c r="AC1288">
        <v>1.214</v>
      </c>
      <c r="AD1288">
        <f>[1]!REFPROP("S",$Z$74,$Z$80,$Z$76,AA1288)</f>
        <v>0.83464761887921013</v>
      </c>
    </row>
    <row r="1289" spans="27:30" x14ac:dyDescent="0.3">
      <c r="AA1289">
        <f>[1]!REFPROP("T",$Z$74,$Z$77,$Z$76,AC1289)</f>
        <v>216.48821087770801</v>
      </c>
      <c r="AB1289">
        <f>[1]!REFPROP("S",$Z$74,$Z$79,$Z$76,AA1289)</f>
        <v>0.62482636846180528</v>
      </c>
      <c r="AC1289">
        <v>1.2150000000000001</v>
      </c>
      <c r="AD1289">
        <f>[1]!REFPROP("S",$Z$74,$Z$80,$Z$76,AA1289)</f>
        <v>0.83475668327677721</v>
      </c>
    </row>
    <row r="1290" spans="27:30" x14ac:dyDescent="0.3">
      <c r="AA1290">
        <f>[1]!REFPROP("T",$Z$74,$Z$77,$Z$76,AC1290)</f>
        <v>216.53844482266896</v>
      </c>
      <c r="AB1290">
        <f>[1]!REFPROP("S",$Z$74,$Z$79,$Z$76,AA1290)</f>
        <v>0.62509670364805936</v>
      </c>
      <c r="AC1290">
        <v>1.216</v>
      </c>
      <c r="AD1290">
        <f>[1]!REFPROP("S",$Z$74,$Z$80,$Z$76,AA1290)</f>
        <v>0.83486559671335114</v>
      </c>
    </row>
    <row r="1291" spans="27:30" x14ac:dyDescent="0.3">
      <c r="AA1291">
        <f>[1]!REFPROP("T",$Z$74,$Z$77,$Z$76,AC1291)</f>
        <v>216.58864489123556</v>
      </c>
      <c r="AB1291">
        <f>[1]!REFPROP("S",$Z$74,$Z$79,$Z$76,AA1291)</f>
        <v>0.62536688729633882</v>
      </c>
      <c r="AC1291">
        <v>1.2170000000000001</v>
      </c>
      <c r="AD1291">
        <f>[1]!REFPROP("S",$Z$74,$Z$80,$Z$76,AA1291)</f>
        <v>0.83497435922460117</v>
      </c>
    </row>
    <row r="1292" spans="27:30" x14ac:dyDescent="0.3">
      <c r="AA1292">
        <f>[1]!REFPROP("T",$Z$74,$Z$77,$Z$76,AC1292)</f>
        <v>216.63881112759924</v>
      </c>
      <c r="AB1292">
        <f>[1]!REFPROP("S",$Z$74,$Z$79,$Z$76,AA1292)</f>
        <v>0.62563691971843505</v>
      </c>
      <c r="AC1292">
        <v>1.218</v>
      </c>
      <c r="AD1292">
        <f>[1]!REFPROP("S",$Z$74,$Z$80,$Z$76,AA1292)</f>
        <v>0.83508297084542016</v>
      </c>
    </row>
    <row r="1293" spans="27:30" x14ac:dyDescent="0.3">
      <c r="AA1293">
        <f>[1]!REFPROP("T",$Z$74,$Z$77,$Z$76,AC1293)</f>
        <v>216.68894357584986</v>
      </c>
      <c r="AB1293">
        <f>[1]!REFPROP("S",$Z$74,$Z$79,$Z$76,AA1293)</f>
        <v>0.62590680122583808</v>
      </c>
      <c r="AC1293">
        <v>1.2190000000000001</v>
      </c>
      <c r="AD1293">
        <f>[1]!REFPROP("S",$Z$74,$Z$80,$Z$76,AA1293)</f>
        <v>0.83519143161001408</v>
      </c>
    </row>
    <row r="1294" spans="27:30" x14ac:dyDescent="0.3">
      <c r="AA1294">
        <f>[1]!REFPROP("T",$Z$74,$Z$77,$Z$76,AC1294)</f>
        <v>216.73904227996559</v>
      </c>
      <c r="AB1294">
        <f>[1]!REFPROP("S",$Z$74,$Z$79,$Z$76,AA1294)</f>
        <v>0.62617653212968616</v>
      </c>
      <c r="AC1294">
        <v>1.22</v>
      </c>
      <c r="AD1294">
        <f>[1]!REFPROP("S",$Z$74,$Z$80,$Z$76,AA1294)</f>
        <v>0.83529974155184372</v>
      </c>
    </row>
    <row r="1295" spans="27:30" x14ac:dyDescent="0.3">
      <c r="AA1295">
        <f>[1]!REFPROP("T",$Z$74,$Z$77,$Z$76,AC1295)</f>
        <v>216.78910728382459</v>
      </c>
      <c r="AB1295">
        <f>[1]!REFPROP("S",$Z$74,$Z$79,$Z$76,AA1295)</f>
        <v>0.62644611274081308</v>
      </c>
      <c r="AC1295">
        <v>1.2210000000000001</v>
      </c>
      <c r="AD1295">
        <f>[1]!REFPROP("S",$Z$74,$Z$80,$Z$76,AA1295)</f>
        <v>0.83540790070364235</v>
      </c>
    </row>
    <row r="1296" spans="27:30" x14ac:dyDescent="0.3">
      <c r="AA1296">
        <f>[1]!REFPROP("T",$Z$74,$Z$77,$Z$76,AC1296)</f>
        <v>216.83913863119648</v>
      </c>
      <c r="AB1296">
        <f>[1]!REFPROP("S",$Z$74,$Z$79,$Z$76,AA1296)</f>
        <v>0.62671554336974433</v>
      </c>
      <c r="AC1296">
        <v>1.222</v>
      </c>
      <c r="AD1296">
        <f>[1]!REFPROP("S",$Z$74,$Z$80,$Z$76,AA1296)</f>
        <v>0.83551590909744788</v>
      </c>
    </row>
    <row r="1297" spans="27:30" x14ac:dyDescent="0.3">
      <c r="AA1297">
        <f>[1]!REFPROP("T",$Z$74,$Z$77,$Z$76,AC1297)</f>
        <v>216.88913636574262</v>
      </c>
      <c r="AB1297">
        <f>[1]!REFPROP("S",$Z$74,$Z$79,$Z$76,AA1297)</f>
        <v>0.62698482432666014</v>
      </c>
      <c r="AC1297">
        <v>1.2230000000000001</v>
      </c>
      <c r="AD1297">
        <f>[1]!REFPROP("S",$Z$74,$Z$80,$Z$76,AA1297)</f>
        <v>0.83562376676453087</v>
      </c>
    </row>
    <row r="1298" spans="27:30" x14ac:dyDescent="0.3">
      <c r="AA1298">
        <f>[1]!REFPROP("T",$Z$74,$Z$77,$Z$76,AC1298)</f>
        <v>216.93910053102297</v>
      </c>
      <c r="AB1298">
        <f>[1]!REFPROP("S",$Z$74,$Z$79,$Z$76,AA1298)</f>
        <v>0.62725395592143818</v>
      </c>
      <c r="AC1298">
        <v>1.224</v>
      </c>
      <c r="AD1298">
        <f>[1]!REFPROP("S",$Z$74,$Z$80,$Z$76,AA1298)</f>
        <v>0.83573147373546397</v>
      </c>
    </row>
    <row r="1299" spans="27:30" x14ac:dyDescent="0.3">
      <c r="AA1299">
        <f>[1]!REFPROP("T",$Z$74,$Z$77,$Z$76,AC1299)</f>
        <v>216.98903117049116</v>
      </c>
      <c r="AB1299">
        <f>[1]!REFPROP("S",$Z$74,$Z$79,$Z$76,AA1299)</f>
        <v>0.62752293846366358</v>
      </c>
      <c r="AC1299">
        <v>1.2250000000000001</v>
      </c>
      <c r="AD1299">
        <f>[1]!REFPROP("S",$Z$74,$Z$80,$Z$76,AA1299)</f>
        <v>0.83583903004007554</v>
      </c>
    </row>
    <row r="1300" spans="27:30" x14ac:dyDescent="0.3">
      <c r="AA1300">
        <f>[1]!REFPROP("T",$Z$74,$Z$77,$Z$76,AC1300)</f>
        <v>217.03892832749546</v>
      </c>
      <c r="AB1300">
        <f>[1]!REFPROP("S",$Z$74,$Z$79,$Z$76,AA1300)</f>
        <v>0.62779177226258354</v>
      </c>
      <c r="AC1300">
        <v>1.226</v>
      </c>
      <c r="AD1300">
        <f>[1]!REFPROP("S",$Z$74,$Z$80,$Z$76,AA1300)</f>
        <v>0.83594643570744431</v>
      </c>
    </row>
    <row r="1301" spans="27:30" x14ac:dyDescent="0.3">
      <c r="AA1301">
        <f>[1]!REFPROP("T",$Z$74,$Z$77,$Z$76,AC1301)</f>
        <v>217.08879204528176</v>
      </c>
      <c r="AB1301">
        <f>[1]!REFPROP("S",$Z$74,$Z$79,$Z$76,AA1301)</f>
        <v>0.62806045762717366</v>
      </c>
      <c r="AC1301">
        <v>1.2270000000000001</v>
      </c>
      <c r="AD1301">
        <f>[1]!REFPROP("S",$Z$74,$Z$80,$Z$76,AA1301)</f>
        <v>0.8360536907659627</v>
      </c>
    </row>
    <row r="1302" spans="27:30" x14ac:dyDescent="0.3">
      <c r="AA1302">
        <f>[1]!REFPROP("T",$Z$74,$Z$77,$Z$76,AC1302)</f>
        <v>217.13862236698969</v>
      </c>
      <c r="AB1302">
        <f>[1]!REFPROP("S",$Z$74,$Z$79,$Z$76,AA1302)</f>
        <v>0.62832899486609561</v>
      </c>
      <c r="AC1302">
        <v>1.228</v>
      </c>
      <c r="AD1302">
        <f>[1]!REFPROP("S",$Z$74,$Z$80,$Z$76,AA1302)</f>
        <v>0.83616079524323261</v>
      </c>
    </row>
    <row r="1303" spans="27:30" x14ac:dyDescent="0.3">
      <c r="AA1303">
        <f>[1]!REFPROP("T",$Z$74,$Z$77,$Z$76,AC1303)</f>
        <v>217.18841933565386</v>
      </c>
      <c r="AB1303">
        <f>[1]!REFPROP("S",$Z$74,$Z$79,$Z$76,AA1303)</f>
        <v>0.6285973842876873</v>
      </c>
      <c r="AC1303">
        <v>1.2290000000000001</v>
      </c>
      <c r="AD1303">
        <f>[1]!REFPROP("S",$Z$74,$Z$80,$Z$76,AA1303)</f>
        <v>0.83626774916616764</v>
      </c>
    </row>
    <row r="1304" spans="27:30" x14ac:dyDescent="0.3">
      <c r="AA1304">
        <f>[1]!REFPROP("T",$Z$74,$Z$77,$Z$76,AC1304)</f>
        <v>217.23818299420753</v>
      </c>
      <c r="AB1304">
        <f>[1]!REFPROP("S",$Z$74,$Z$79,$Z$76,AA1304)</f>
        <v>0.62886562620002284</v>
      </c>
      <c r="AC1304">
        <v>1.23</v>
      </c>
      <c r="AD1304">
        <f>[1]!REFPROP("S",$Z$74,$Z$80,$Z$76,AA1304)</f>
        <v>0.83637455256088866</v>
      </c>
    </row>
    <row r="1305" spans="27:30" x14ac:dyDescent="0.3">
      <c r="AA1305">
        <f>[1]!REFPROP("T",$Z$74,$Z$77,$Z$76,AC1305)</f>
        <v>217.28791338547921</v>
      </c>
      <c r="AB1305">
        <f>[1]!REFPROP("S",$Z$74,$Z$79,$Z$76,AA1305)</f>
        <v>0.62913372091088149</v>
      </c>
      <c r="AC1305">
        <v>1.2310000000000001</v>
      </c>
      <c r="AD1305">
        <f>[1]!REFPROP("S",$Z$74,$Z$80,$Z$76,AA1305)</f>
        <v>0.83648120545285676</v>
      </c>
    </row>
    <row r="1306" spans="27:30" x14ac:dyDescent="0.3">
      <c r="AA1306">
        <f>[1]!REFPROP("T",$Z$74,$Z$77,$Z$76,AC1306)</f>
        <v>217.33761055219685</v>
      </c>
      <c r="AB1306">
        <f>[1]!REFPROP("S",$Z$74,$Z$79,$Z$76,AA1306)</f>
        <v>0.62940166872774905</v>
      </c>
      <c r="AC1306">
        <v>1.232</v>
      </c>
      <c r="AD1306">
        <f>[1]!REFPROP("S",$Z$74,$Z$80,$Z$76,AA1306)</f>
        <v>0.83658770786671599</v>
      </c>
    </row>
    <row r="1307" spans="27:30" x14ac:dyDescent="0.3">
      <c r="AA1307">
        <f>[1]!REFPROP("T",$Z$74,$Z$77,$Z$76,AC1307)</f>
        <v>217.38727453698567</v>
      </c>
      <c r="AB1307">
        <f>[1]!REFPROP("S",$Z$74,$Z$79,$Z$76,AA1307)</f>
        <v>0.62966946995782258</v>
      </c>
      <c r="AC1307">
        <v>1.2330000000000001</v>
      </c>
      <c r="AD1307">
        <f>[1]!REFPROP("S",$Z$74,$Z$80,$Z$76,AA1307)</f>
        <v>0.83669405982639966</v>
      </c>
    </row>
    <row r="1308" spans="27:30" x14ac:dyDescent="0.3">
      <c r="AA1308">
        <f>[1]!REFPROP("T",$Z$74,$Z$77,$Z$76,AC1308)</f>
        <v>217.4369053823616</v>
      </c>
      <c r="AB1308">
        <f>[1]!REFPROP("S",$Z$74,$Z$79,$Z$76,AA1308)</f>
        <v>0.62993712490801956</v>
      </c>
      <c r="AC1308">
        <v>1.234</v>
      </c>
      <c r="AD1308">
        <f>[1]!REFPROP("S",$Z$74,$Z$80,$Z$76,AA1308)</f>
        <v>0.83680026135511931</v>
      </c>
    </row>
    <row r="1309" spans="27:30" x14ac:dyDescent="0.3">
      <c r="AA1309">
        <f>[1]!REFPROP("T",$Z$74,$Z$77,$Z$76,AC1309)</f>
        <v>217.48650313074785</v>
      </c>
      <c r="AB1309">
        <f>[1]!REFPROP("S",$Z$74,$Z$79,$Z$76,AA1309)</f>
        <v>0.6302046338849927</v>
      </c>
      <c r="AC1309">
        <v>1.2350000000000001</v>
      </c>
      <c r="AD1309">
        <f>[1]!REFPROP("S",$Z$74,$Z$80,$Z$76,AA1309)</f>
        <v>0.83690631247531289</v>
      </c>
    </row>
    <row r="1310" spans="27:30" x14ac:dyDescent="0.3">
      <c r="AA1310">
        <f>[1]!REFPROP("T",$Z$74,$Z$77,$Z$76,AC1310)</f>
        <v>217.53606782446354</v>
      </c>
      <c r="AB1310">
        <f>[1]!REFPROP("S",$Z$74,$Z$79,$Z$76,AA1310)</f>
        <v>0.63047199719510549</v>
      </c>
      <c r="AC1310">
        <v>1.236</v>
      </c>
      <c r="AD1310">
        <f>[1]!REFPROP("S",$Z$74,$Z$80,$Z$76,AA1310)</f>
        <v>0.83701221320867147</v>
      </c>
    </row>
    <row r="1311" spans="27:30" x14ac:dyDescent="0.3">
      <c r="AA1311">
        <f>[1]!REFPROP("T",$Z$74,$Z$77,$Z$76,AC1311)</f>
        <v>217.58559950571725</v>
      </c>
      <c r="AB1311">
        <f>[1]!REFPROP("S",$Z$74,$Z$79,$Z$76,AA1311)</f>
        <v>0.63073921514442699</v>
      </c>
      <c r="AC1311">
        <v>1.2370000000000001</v>
      </c>
      <c r="AD1311">
        <f>[1]!REFPROP("S",$Z$74,$Z$80,$Z$76,AA1311)</f>
        <v>0.83711796357614021</v>
      </c>
    </row>
    <row r="1312" spans="27:30" x14ac:dyDescent="0.3">
      <c r="AA1312">
        <f>[1]!REFPROP("T",$Z$74,$Z$77,$Z$76,AC1312)</f>
        <v>217.6350982166249</v>
      </c>
      <c r="AB1312">
        <f>[1]!REFPROP("S",$Z$74,$Z$79,$Z$76,AA1312)</f>
        <v>0.63100628803878656</v>
      </c>
      <c r="AC1312">
        <v>1.238</v>
      </c>
      <c r="AD1312">
        <f>[1]!REFPROP("S",$Z$74,$Z$80,$Z$76,AA1312)</f>
        <v>0.83722356359793071</v>
      </c>
    </row>
    <row r="1313" spans="27:30" x14ac:dyDescent="0.3">
      <c r="AA1313">
        <f>[1]!REFPROP("T",$Z$74,$Z$77,$Z$76,AC1313)</f>
        <v>217.68456399920132</v>
      </c>
      <c r="AB1313">
        <f>[1]!REFPROP("S",$Z$74,$Z$79,$Z$76,AA1313)</f>
        <v>0.63127321618373278</v>
      </c>
      <c r="AC1313">
        <v>1.2390000000000001</v>
      </c>
      <c r="AD1313">
        <f>[1]!REFPROP("S",$Z$74,$Z$80,$Z$76,AA1313)</f>
        <v>0.83732901329347242</v>
      </c>
    </row>
    <row r="1314" spans="27:30" x14ac:dyDescent="0.3">
      <c r="AA1314">
        <f>[1]!REFPROP("T",$Z$74,$Z$77,$Z$76,AC1314)</f>
        <v>217.73399689535819</v>
      </c>
      <c r="AB1314">
        <f>[1]!REFPROP("S",$Z$74,$Z$79,$Z$76,AA1314)</f>
        <v>0.63153999988458132</v>
      </c>
      <c r="AC1314">
        <v>1.24</v>
      </c>
      <c r="AD1314">
        <f>[1]!REFPROP("S",$Z$74,$Z$80,$Z$76,AA1314)</f>
        <v>0.83743431268148716</v>
      </c>
    </row>
    <row r="1315" spans="27:30" x14ac:dyDescent="0.3">
      <c r="AA1315">
        <f>[1]!REFPROP("T",$Z$74,$Z$77,$Z$76,AC1315)</f>
        <v>217.78339694690709</v>
      </c>
      <c r="AB1315">
        <f>[1]!REFPROP("S",$Z$74,$Z$79,$Z$76,AA1315)</f>
        <v>0.63180663944635262</v>
      </c>
      <c r="AC1315">
        <v>1.2410000000000001</v>
      </c>
      <c r="AD1315">
        <f>[1]!REFPROP("S",$Z$74,$Z$80,$Z$76,AA1315)</f>
        <v>0.83753946177990546</v>
      </c>
    </row>
    <row r="1316" spans="27:30" x14ac:dyDescent="0.3">
      <c r="AA1316">
        <f>[1]!REFPROP("T",$Z$74,$Z$77,$Z$76,AC1316)</f>
        <v>217.83276419555625</v>
      </c>
      <c r="AB1316">
        <f>[1]!REFPROP("S",$Z$74,$Z$79,$Z$76,AA1316)</f>
        <v>0.63207313517379804</v>
      </c>
      <c r="AC1316">
        <v>1.242</v>
      </c>
      <c r="AD1316">
        <f>[1]!REFPROP("S",$Z$74,$Z$80,$Z$76,AA1316)</f>
        <v>0.83764446060589692</v>
      </c>
    </row>
    <row r="1317" spans="27:30" x14ac:dyDescent="0.3">
      <c r="AA1317">
        <f>[1]!REFPROP("T",$Z$74,$Z$77,$Z$76,AC1317)</f>
        <v>217.88209868292063</v>
      </c>
      <c r="AB1317">
        <f>[1]!REFPROP("S",$Z$74,$Z$79,$Z$76,AA1317)</f>
        <v>0.63233948737147572</v>
      </c>
      <c r="AC1317">
        <v>1.2430000000000001</v>
      </c>
      <c r="AD1317">
        <f>[1]!REFPROP("S",$Z$74,$Z$80,$Z$76,AA1317)</f>
        <v>0.83774930917590973</v>
      </c>
    </row>
    <row r="1318" spans="27:30" x14ac:dyDescent="0.3">
      <c r="AA1318">
        <f>[1]!REFPROP("T",$Z$74,$Z$77,$Z$76,AC1318)</f>
        <v>217.93140045050916</v>
      </c>
      <c r="AB1318">
        <f>[1]!REFPROP("S",$Z$74,$Z$79,$Z$76,AA1318)</f>
        <v>0.63260569634361352</v>
      </c>
      <c r="AC1318">
        <v>1.244</v>
      </c>
      <c r="AD1318">
        <f>[1]!REFPROP("S",$Z$74,$Z$80,$Z$76,AA1318)</f>
        <v>0.83785400750558181</v>
      </c>
    </row>
    <row r="1319" spans="27:30" x14ac:dyDescent="0.3">
      <c r="AA1319">
        <f>[1]!REFPROP("T",$Z$74,$Z$77,$Z$76,AC1319)</f>
        <v>217.98066953973336</v>
      </c>
      <c r="AB1319">
        <f>[1]!REFPROP("S",$Z$74,$Z$79,$Z$76,AA1319)</f>
        <v>0.63287176239427378</v>
      </c>
      <c r="AC1319">
        <v>1.2450000000000001</v>
      </c>
      <c r="AD1319">
        <f>[1]!REFPROP("S",$Z$74,$Z$80,$Z$76,AA1319)</f>
        <v>0.83795855560986365</v>
      </c>
    </row>
    <row r="1320" spans="27:30" x14ac:dyDescent="0.3">
      <c r="AA1320">
        <f>[1]!REFPROP("T",$Z$74,$Z$77,$Z$76,AC1320)</f>
        <v>218.02990599190622</v>
      </c>
      <c r="AB1320">
        <f>[1]!REFPROP("S",$Z$74,$Z$79,$Z$76,AA1320)</f>
        <v>0.63313768582720154</v>
      </c>
      <c r="AC1320">
        <v>1.246</v>
      </c>
      <c r="AD1320">
        <f>[1]!REFPROP("S",$Z$74,$Z$80,$Z$76,AA1320)</f>
        <v>0.83806295350283821</v>
      </c>
    </row>
    <row r="1321" spans="27:30" x14ac:dyDescent="0.3">
      <c r="AA1321">
        <f>[1]!REFPROP("T",$Z$74,$Z$77,$Z$76,AC1321)</f>
        <v>218.07910984824082</v>
      </c>
      <c r="AB1321">
        <f>[1]!REFPROP("S",$Z$74,$Z$79,$Z$76,AA1321)</f>
        <v>0.63340346694594951</v>
      </c>
      <c r="AC1321">
        <v>1.2470000000000001</v>
      </c>
      <c r="AD1321">
        <f>[1]!REFPROP("S",$Z$74,$Z$80,$Z$76,AA1321)</f>
        <v>0.83816720119792953</v>
      </c>
    </row>
    <row r="1322" spans="27:30" x14ac:dyDescent="0.3">
      <c r="AA1322">
        <f>[1]!REFPROP("T",$Z$74,$Z$77,$Z$76,AC1322)</f>
        <v>218.12828114985098</v>
      </c>
      <c r="AB1322">
        <f>[1]!REFPROP("S",$Z$74,$Z$79,$Z$76,AA1322)</f>
        <v>0.63366910605379789</v>
      </c>
      <c r="AC1322">
        <v>1.248</v>
      </c>
      <c r="AD1322">
        <f>[1]!REFPROP("S",$Z$74,$Z$80,$Z$76,AA1322)</f>
        <v>0.83827129870770845</v>
      </c>
    </row>
    <row r="1323" spans="27:30" x14ac:dyDescent="0.3">
      <c r="AA1323">
        <f>[1]!REFPROP("T",$Z$74,$Z$77,$Z$76,AC1323)</f>
        <v>218.17741993775564</v>
      </c>
      <c r="AB1323">
        <f>[1]!REFPROP("S",$Z$74,$Z$79,$Z$76,AA1323)</f>
        <v>0.63393460345383257</v>
      </c>
      <c r="AC1323">
        <v>1.2490000000000001</v>
      </c>
      <c r="AD1323">
        <f>[1]!REFPROP("S",$Z$74,$Z$80,$Z$76,AA1323)</f>
        <v>0.83837524604403746</v>
      </c>
    </row>
    <row r="1324" spans="27:30" x14ac:dyDescent="0.3">
      <c r="AA1324">
        <f>[1]!REFPROP("T",$Z$74,$Z$77,$Z$76,AC1324)</f>
        <v>218.22652625286889</v>
      </c>
      <c r="AB1324">
        <f>[1]!REFPROP("S",$Z$74,$Z$79,$Z$76,AA1324)</f>
        <v>0.63419995944887242</v>
      </c>
      <c r="AC1324">
        <v>1.25</v>
      </c>
      <c r="AD1324">
        <f>[1]!REFPROP("S",$Z$74,$Z$80,$Z$76,AA1324)</f>
        <v>0.83847904321798172</v>
      </c>
    </row>
    <row r="1325" spans="27:30" x14ac:dyDescent="0.3">
      <c r="AA1325">
        <f>[1]!REFPROP("T",$Z$74,$Z$77,$Z$76,AC1325)</f>
        <v>218.27560013601465</v>
      </c>
      <c r="AB1325">
        <f>[1]!REFPROP("S",$Z$74,$Z$79,$Z$76,AA1325)</f>
        <v>0.6344651743415306</v>
      </c>
      <c r="AC1325">
        <v>1.2509999999999999</v>
      </c>
      <c r="AD1325">
        <f>[1]!REFPROP("S",$Z$74,$Z$80,$Z$76,AA1325)</f>
        <v>0.83858269023984322</v>
      </c>
    </row>
    <row r="1326" spans="27:30" x14ac:dyDescent="0.3">
      <c r="AA1326">
        <f>[1]!REFPROP("T",$Z$74,$Z$77,$Z$76,AC1326)</f>
        <v>218.32464162791064</v>
      </c>
      <c r="AB1326">
        <f>[1]!REFPROP("S",$Z$74,$Z$79,$Z$76,AA1326)</f>
        <v>0.63473024843416626</v>
      </c>
      <c r="AC1326">
        <v>1.252</v>
      </c>
      <c r="AD1326">
        <f>[1]!REFPROP("S",$Z$74,$Z$80,$Z$76,AA1326)</f>
        <v>0.83868618711912601</v>
      </c>
    </row>
    <row r="1327" spans="27:30" x14ac:dyDescent="0.3">
      <c r="AA1327">
        <f>[1]!REFPROP("T",$Z$74,$Z$77,$Z$76,AC1327)</f>
        <v>218.37365076918707</v>
      </c>
      <c r="AB1327">
        <f>[1]!REFPROP("S",$Z$74,$Z$79,$Z$76,AA1327)</f>
        <v>0.63499518202895766</v>
      </c>
      <c r="AC1327">
        <v>1.2529999999999999</v>
      </c>
      <c r="AD1327">
        <f>[1]!REFPROP("S",$Z$74,$Z$80,$Z$76,AA1327)</f>
        <v>0.83878953386459165</v>
      </c>
    </row>
    <row r="1328" spans="27:30" x14ac:dyDescent="0.3">
      <c r="AA1328">
        <f>[1]!REFPROP("T",$Z$74,$Z$77,$Z$76,AC1328)</f>
        <v>218.4226276003667</v>
      </c>
      <c r="AB1328">
        <f>[1]!REFPROP("S",$Z$74,$Z$79,$Z$76,AA1328)</f>
        <v>0.63525997542783208</v>
      </c>
      <c r="AC1328">
        <v>1.254</v>
      </c>
      <c r="AD1328">
        <f>[1]!REFPROP("S",$Z$74,$Z$80,$Z$76,AA1328)</f>
        <v>0.83889273048420865</v>
      </c>
    </row>
    <row r="1329" spans="27:30" x14ac:dyDescent="0.3">
      <c r="AA1329">
        <f>[1]!REFPROP("T",$Z$74,$Z$77,$Z$76,AC1329)</f>
        <v>218.4715721618839</v>
      </c>
      <c r="AB1329">
        <f>[1]!REFPROP("S",$Z$74,$Z$79,$Z$76,AA1329)</f>
        <v>0.63552462893251016</v>
      </c>
      <c r="AC1329">
        <v>1.2549999999999999</v>
      </c>
      <c r="AD1329">
        <f>[1]!REFPROP("S",$Z$74,$Z$80,$Z$76,AA1329)</f>
        <v>0.83899577698514827</v>
      </c>
    </row>
    <row r="1330" spans="27:30" x14ac:dyDescent="0.3">
      <c r="AA1330">
        <f>[1]!REFPROP("T",$Z$74,$Z$77,$Z$76,AC1330)</f>
        <v>218.52048449406595</v>
      </c>
      <c r="AB1330">
        <f>[1]!REFPROP("S",$Z$74,$Z$79,$Z$76,AA1330)</f>
        <v>0.6357891428444794</v>
      </c>
      <c r="AC1330">
        <v>1.256</v>
      </c>
      <c r="AD1330">
        <f>[1]!REFPROP("S",$Z$74,$Z$80,$Z$76,AA1330)</f>
        <v>0.83909867337382715</v>
      </c>
    </row>
    <row r="1331" spans="27:30" x14ac:dyDescent="0.3">
      <c r="AA1331">
        <f>[1]!REFPROP("T",$Z$74,$Z$77,$Z$76,AC1331)</f>
        <v>218.56936463715982</v>
      </c>
      <c r="AB1331">
        <f>[1]!REFPROP("S",$Z$74,$Z$79,$Z$76,AA1331)</f>
        <v>0.63605351746508176</v>
      </c>
      <c r="AC1331">
        <v>1.2569999999999999</v>
      </c>
      <c r="AD1331">
        <f>[1]!REFPROP("S",$Z$74,$Z$80,$Z$76,AA1331)</f>
        <v>0.83920141965585593</v>
      </c>
    </row>
    <row r="1332" spans="27:30" x14ac:dyDescent="0.3">
      <c r="AA1332">
        <f>[1]!REFPROP("T",$Z$74,$Z$77,$Z$76,AC1332)</f>
        <v>218.61821263130116</v>
      </c>
      <c r="AB1332">
        <f>[1]!REFPROP("S",$Z$74,$Z$79,$Z$76,AA1332)</f>
        <v>0.63631775309539929</v>
      </c>
      <c r="AC1332">
        <v>1.258</v>
      </c>
      <c r="AD1332">
        <f>[1]!REFPROP("S",$Z$74,$Z$80,$Z$76,AA1332)</f>
        <v>0.83930401583608838</v>
      </c>
    </row>
    <row r="1333" spans="27:30" x14ac:dyDescent="0.3">
      <c r="AA1333">
        <f>[1]!REFPROP("T",$Z$74,$Z$77,$Z$76,AC1333)</f>
        <v>218.66702851653378</v>
      </c>
      <c r="AB1333">
        <f>[1]!REFPROP("S",$Z$74,$Z$79,$Z$76,AA1333)</f>
        <v>0.63658185003629397</v>
      </c>
      <c r="AC1333">
        <v>1.2589999999999999</v>
      </c>
      <c r="AD1333">
        <f>[1]!REFPROP("S",$Z$74,$Z$80,$Z$76,AA1333)</f>
        <v>0.83940646191854373</v>
      </c>
    </row>
    <row r="1334" spans="27:30" x14ac:dyDescent="0.3">
      <c r="AA1334">
        <f>[1]!REFPROP("T",$Z$74,$Z$77,$Z$76,AC1334)</f>
        <v>218.71581233281148</v>
      </c>
      <c r="AB1334">
        <f>[1]!REFPROP("S",$Z$74,$Z$79,$Z$76,AA1334)</f>
        <v>0.63684580858849849</v>
      </c>
      <c r="AC1334">
        <v>1.26</v>
      </c>
      <c r="AD1334">
        <f>[1]!REFPROP("S",$Z$74,$Z$80,$Z$76,AA1334)</f>
        <v>0.83950875790649993</v>
      </c>
    </row>
    <row r="1335" spans="27:30" x14ac:dyDescent="0.3">
      <c r="AA1335">
        <f>[1]!REFPROP("T",$Z$74,$Z$77,$Z$76,AC1335)</f>
        <v>218.76456411998362</v>
      </c>
      <c r="AB1335">
        <f>[1]!REFPROP("S",$Z$74,$Z$79,$Z$76,AA1335)</f>
        <v>0.63710962905247648</v>
      </c>
      <c r="AC1335">
        <v>1.2609999999999999</v>
      </c>
      <c r="AD1335">
        <f>[1]!REFPROP("S",$Z$74,$Z$80,$Z$76,AA1335)</f>
        <v>0.8396109038024111</v>
      </c>
    </row>
    <row r="1336" spans="27:30" x14ac:dyDescent="0.3">
      <c r="AA1336">
        <f>[1]!REFPROP("T",$Z$74,$Z$77,$Z$76,AC1336)</f>
        <v>218.81328391781113</v>
      </c>
      <c r="AB1336">
        <f>[1]!REFPROP("S",$Z$74,$Z$79,$Z$76,AA1336)</f>
        <v>0.63737331172854483</v>
      </c>
      <c r="AC1336">
        <v>1.262</v>
      </c>
      <c r="AD1336">
        <f>[1]!REFPROP("S",$Z$74,$Z$80,$Z$76,AA1336)</f>
        <v>0.83971289960792839</v>
      </c>
    </row>
    <row r="1337" spans="27:30" x14ac:dyDescent="0.3">
      <c r="AA1337">
        <f>[1]!REFPROP("T",$Z$74,$Z$77,$Z$76,AC1337)</f>
        <v>218.86197176595931</v>
      </c>
      <c r="AB1337">
        <f>[1]!REFPROP("S",$Z$74,$Z$79,$Z$76,AA1337)</f>
        <v>0.6376368569168247</v>
      </c>
      <c r="AC1337">
        <v>1.2629999999999999</v>
      </c>
      <c r="AD1337">
        <f>[1]!REFPROP("S",$Z$74,$Z$80,$Z$76,AA1337)</f>
        <v>0.83981474532394995</v>
      </c>
    </row>
    <row r="1338" spans="27:30" x14ac:dyDescent="0.3">
      <c r="AA1338">
        <f>[1]!REFPROP("T",$Z$74,$Z$77,$Z$76,AC1338)</f>
        <v>218.91062770399395</v>
      </c>
      <c r="AB1338">
        <f>[1]!REFPROP("S",$Z$74,$Z$79,$Z$76,AA1338)</f>
        <v>0.63790026491722929</v>
      </c>
      <c r="AC1338">
        <v>1.264</v>
      </c>
      <c r="AD1338">
        <f>[1]!REFPROP("S",$Z$74,$Z$80,$Z$76,AA1338)</f>
        <v>0.83991644095053075</v>
      </c>
    </row>
    <row r="1339" spans="27:30" x14ac:dyDescent="0.3">
      <c r="AA1339">
        <f>[1]!REFPROP("T",$Z$74,$Z$77,$Z$76,AC1339)</f>
        <v>218.95925177139145</v>
      </c>
      <c r="AB1339">
        <f>[1]!REFPROP("S",$Z$74,$Z$79,$Z$76,AA1339)</f>
        <v>0.63816353602951248</v>
      </c>
      <c r="AC1339">
        <v>1.2649999999999999</v>
      </c>
      <c r="AD1339">
        <f>[1]!REFPROP("S",$Z$74,$Z$80,$Z$76,AA1339)</f>
        <v>0.84001798648695658</v>
      </c>
    </row>
    <row r="1340" spans="27:30" x14ac:dyDescent="0.3">
      <c r="AA1340">
        <f>[1]!REFPROP("T",$Z$74,$Z$77,$Z$76,AC1340)</f>
        <v>219.00784400753156</v>
      </c>
      <c r="AB1340">
        <f>[1]!REFPROP("S",$Z$74,$Z$79,$Z$76,AA1340)</f>
        <v>0.6384266705532271</v>
      </c>
      <c r="AC1340">
        <v>1.266</v>
      </c>
      <c r="AD1340">
        <f>[1]!REFPROP("S",$Z$74,$Z$80,$Z$76,AA1340)</f>
        <v>0.84011938193166613</v>
      </c>
    </row>
    <row r="1341" spans="27:30" x14ac:dyDescent="0.3">
      <c r="AA1341">
        <f>[1]!REFPROP("T",$Z$74,$Z$77,$Z$76,AC1341)</f>
        <v>219.05640445169979</v>
      </c>
      <c r="AB1341">
        <f>[1]!REFPROP("S",$Z$74,$Z$79,$Z$76,AA1341)</f>
        <v>0.63868966878777134</v>
      </c>
      <c r="AC1341">
        <v>1.2669999999999999</v>
      </c>
      <c r="AD1341">
        <f>[1]!REFPROP("S",$Z$74,$Z$80,$Z$76,AA1341)</f>
        <v>0.84022062728234248</v>
      </c>
    </row>
    <row r="1342" spans="27:30" x14ac:dyDescent="0.3">
      <c r="AA1342">
        <f>[1]!REFPROP("T",$Z$74,$Z$77,$Z$76,AC1342)</f>
        <v>219.10493314308889</v>
      </c>
      <c r="AB1342">
        <f>[1]!REFPROP("S",$Z$74,$Z$79,$Z$76,AA1342)</f>
        <v>0.63895253103237093</v>
      </c>
      <c r="AC1342">
        <v>1.268</v>
      </c>
      <c r="AD1342">
        <f>[1]!REFPROP("S",$Z$74,$Z$80,$Z$76,AA1342)</f>
        <v>0.84032172253585657</v>
      </c>
    </row>
    <row r="1343" spans="27:30" x14ac:dyDescent="0.3">
      <c r="AA1343">
        <f>[1]!REFPROP("T",$Z$74,$Z$77,$Z$76,AC1343)</f>
        <v>219.15343012079916</v>
      </c>
      <c r="AB1343">
        <f>[1]!REFPROP("S",$Z$74,$Z$79,$Z$76,AA1343)</f>
        <v>0.63921525758605902</v>
      </c>
      <c r="AC1343">
        <v>1.2689999999999999</v>
      </c>
      <c r="AD1343">
        <f>[1]!REFPROP("S",$Z$74,$Z$80,$Z$76,AA1343)</f>
        <v>0.84042266768822116</v>
      </c>
    </row>
    <row r="1344" spans="27:30" x14ac:dyDescent="0.3">
      <c r="AA1344">
        <f>[1]!REFPROP("T",$Z$74,$Z$77,$Z$76,AC1344)</f>
        <v>219.2018954238344</v>
      </c>
      <c r="AB1344">
        <f>[1]!REFPROP("S",$Z$74,$Z$79,$Z$76,AA1344)</f>
        <v>0.63947784874772073</v>
      </c>
      <c r="AC1344">
        <v>1.27</v>
      </c>
      <c r="AD1344">
        <f>[1]!REFPROP("S",$Z$74,$Z$80,$Z$76,AA1344)</f>
        <v>0.84052346273467304</v>
      </c>
    </row>
    <row r="1345" spans="27:30" x14ac:dyDescent="0.3">
      <c r="AA1345">
        <f>[1]!REFPROP("T",$Z$74,$Z$77,$Z$76,AC1345)</f>
        <v>219.25032909110354</v>
      </c>
      <c r="AB1345">
        <f>[1]!REFPROP("S",$Z$74,$Z$79,$Z$76,AA1345)</f>
        <v>0.6397403048160446</v>
      </c>
      <c r="AC1345">
        <v>1.2709999999999999</v>
      </c>
      <c r="AD1345">
        <f>[1]!REFPROP("S",$Z$74,$Z$80,$Z$76,AA1345)</f>
        <v>0.84062410766963624</v>
      </c>
    </row>
    <row r="1346" spans="27:30" x14ac:dyDescent="0.3">
      <c r="AA1346">
        <f>[1]!REFPROP("T",$Z$74,$Z$77,$Z$76,AC1346)</f>
        <v>219.29873116142801</v>
      </c>
      <c r="AB1346">
        <f>[1]!REFPROP("S",$Z$74,$Z$79,$Z$76,AA1346)</f>
        <v>0.64000262608960623</v>
      </c>
      <c r="AC1346">
        <v>1.272</v>
      </c>
      <c r="AD1346">
        <f>[1]!REFPROP("S",$Z$74,$Z$80,$Z$76,AA1346)</f>
        <v>0.84072460248669656</v>
      </c>
    </row>
    <row r="1347" spans="27:30" x14ac:dyDescent="0.3">
      <c r="AA1347">
        <f>[1]!REFPROP("T",$Z$74,$Z$77,$Z$76,AC1347)</f>
        <v>219.34710167354024</v>
      </c>
      <c r="AB1347">
        <f>[1]!REFPROP("S",$Z$74,$Z$79,$Z$76,AA1347)</f>
        <v>0.64026481286683878</v>
      </c>
      <c r="AC1347">
        <v>1.2729999999999999</v>
      </c>
      <c r="AD1347">
        <f>[1]!REFPROP("S",$Z$74,$Z$80,$Z$76,AA1347)</f>
        <v>0.84082494717866152</v>
      </c>
    </row>
    <row r="1348" spans="27:30" x14ac:dyDescent="0.3">
      <c r="AA1348">
        <f>[1]!REFPROP("T",$Z$74,$Z$77,$Z$76,AC1348)</f>
        <v>219.39544066606578</v>
      </c>
      <c r="AB1348">
        <f>[1]!REFPROP("S",$Z$74,$Z$79,$Z$76,AA1348)</f>
        <v>0.64052686544592841</v>
      </c>
      <c r="AC1348">
        <v>1.274</v>
      </c>
      <c r="AD1348">
        <f>[1]!REFPROP("S",$Z$74,$Z$80,$Z$76,AA1348)</f>
        <v>0.84092514173745114</v>
      </c>
    </row>
    <row r="1349" spans="27:30" x14ac:dyDescent="0.3">
      <c r="AA1349">
        <f>[1]!REFPROP("T",$Z$74,$Z$77,$Z$76,AC1349)</f>
        <v>219.44374817755062</v>
      </c>
      <c r="AB1349">
        <f>[1]!REFPROP("S",$Z$74,$Z$79,$Z$76,AA1349)</f>
        <v>0.64078878412501339</v>
      </c>
      <c r="AC1349">
        <v>1.2749999999999999</v>
      </c>
      <c r="AD1349">
        <f>[1]!REFPROP("S",$Z$74,$Z$80,$Z$76,AA1349)</f>
        <v>0.84102518615423005</v>
      </c>
    </row>
    <row r="1350" spans="27:30" x14ac:dyDescent="0.3">
      <c r="AA1350">
        <f>[1]!REFPROP("T",$Z$74,$Z$77,$Z$76,AC1350)</f>
        <v>219.49202424644454</v>
      </c>
      <c r="AB1350">
        <f>[1]!REFPROP("S",$Z$74,$Z$79,$Z$76,AA1350)</f>
        <v>0.64105056920202497</v>
      </c>
      <c r="AC1350">
        <v>1.276</v>
      </c>
      <c r="AD1350">
        <f>[1]!REFPROP("S",$Z$74,$Z$80,$Z$76,AA1350)</f>
        <v>0.84112508041928291</v>
      </c>
    </row>
    <row r="1351" spans="27:30" x14ac:dyDescent="0.3">
      <c r="AA1351">
        <f>[1]!REFPROP("T",$Z$74,$Z$77,$Z$76,AC1351)</f>
        <v>219.54026891110664</v>
      </c>
      <c r="AB1351">
        <f>[1]!REFPROP("S",$Z$74,$Z$79,$Z$76,AA1351)</f>
        <v>0.64131222097479068</v>
      </c>
      <c r="AC1351">
        <v>1.2769999999999999</v>
      </c>
      <c r="AD1351">
        <f>[1]!REFPROP("S",$Z$74,$Z$80,$Z$76,AA1351)</f>
        <v>0.84122482452208736</v>
      </c>
    </row>
    <row r="1352" spans="27:30" x14ac:dyDescent="0.3">
      <c r="AA1352">
        <f>[1]!REFPROP("T",$Z$74,$Z$77,$Z$76,AC1352)</f>
        <v>219.58848220980116</v>
      </c>
      <c r="AB1352">
        <f>[1]!REFPROP("S",$Z$74,$Z$79,$Z$76,AA1352)</f>
        <v>0.6415737397409641</v>
      </c>
      <c r="AC1352">
        <v>1.278</v>
      </c>
      <c r="AD1352">
        <f>[1]!REFPROP("S",$Z$74,$Z$80,$Z$76,AA1352)</f>
        <v>0.84132441845131134</v>
      </c>
    </row>
    <row r="1353" spans="27:30" x14ac:dyDescent="0.3">
      <c r="AA1353">
        <f>[1]!REFPROP("T",$Z$74,$Z$77,$Z$76,AC1353)</f>
        <v>219.63666418070477</v>
      </c>
      <c r="AB1353">
        <f>[1]!REFPROP("S",$Z$74,$Z$79,$Z$76,AA1353)</f>
        <v>0.6418351257980689</v>
      </c>
      <c r="AC1353">
        <v>1.2789999999999999</v>
      </c>
      <c r="AD1353">
        <f>[1]!REFPROP("S",$Z$74,$Z$80,$Z$76,AA1353)</f>
        <v>0.84142386219473531</v>
      </c>
    </row>
    <row r="1354" spans="27:30" x14ac:dyDescent="0.3">
      <c r="AA1354">
        <f>[1]!REFPROP("T",$Z$74,$Z$77,$Z$76,AC1354)</f>
        <v>219.68481486190649</v>
      </c>
      <c r="AB1354">
        <f>[1]!REFPROP("S",$Z$74,$Z$79,$Z$76,AA1354)</f>
        <v>0.64209637944355236</v>
      </c>
      <c r="AC1354">
        <v>1.28</v>
      </c>
      <c r="AD1354">
        <f>[1]!REFPROP("S",$Z$74,$Z$80,$Z$76,AA1354)</f>
        <v>0.84152315573936054</v>
      </c>
    </row>
    <row r="1355" spans="27:30" x14ac:dyDescent="0.3">
      <c r="AA1355">
        <f>[1]!REFPROP("T",$Z$74,$Z$77,$Z$76,AC1355)</f>
        <v>219.73293429139017</v>
      </c>
      <c r="AB1355">
        <f>[1]!REFPROP("S",$Z$74,$Z$79,$Z$76,AA1355)</f>
        <v>0.64235750097460564</v>
      </c>
      <c r="AC1355">
        <v>1.2809999999999999</v>
      </c>
      <c r="AD1355">
        <f>[1]!REFPROP("S",$Z$74,$Z$80,$Z$76,AA1355)</f>
        <v>0.84162229907127273</v>
      </c>
    </row>
    <row r="1356" spans="27:30" x14ac:dyDescent="0.3">
      <c r="AA1356">
        <f>[1]!REFPROP("T",$Z$74,$Z$77,$Z$76,AC1356)</f>
        <v>219.78102250706502</v>
      </c>
      <c r="AB1356">
        <f>[1]!REFPROP("S",$Z$74,$Z$79,$Z$76,AA1356)</f>
        <v>0.64261849068843935</v>
      </c>
      <c r="AC1356">
        <v>1.282</v>
      </c>
      <c r="AD1356">
        <f>[1]!REFPROP("S",$Z$74,$Z$80,$Z$76,AA1356)</f>
        <v>0.84172129217581704</v>
      </c>
    </row>
    <row r="1357" spans="27:30" x14ac:dyDescent="0.3">
      <c r="AA1357">
        <f>[1]!REFPROP("T",$Z$74,$Z$77,$Z$76,AC1357)</f>
        <v>219.82907954674243</v>
      </c>
      <c r="AB1357">
        <f>[1]!REFPROP("S",$Z$74,$Z$79,$Z$76,AA1357)</f>
        <v>0.6428793488820399</v>
      </c>
      <c r="AC1357">
        <v>1.2829999999999999</v>
      </c>
      <c r="AD1357">
        <f>[1]!REFPROP("S",$Z$74,$Z$80,$Z$76,AA1357)</f>
        <v>0.84182013503740438</v>
      </c>
    </row>
    <row r="1358" spans="27:30" x14ac:dyDescent="0.3">
      <c r="AA1358">
        <f>[1]!REFPROP("T",$Z$74,$Z$77,$Z$76,AC1358)</f>
        <v>219.87710544814388</v>
      </c>
      <c r="AB1358">
        <f>[1]!REFPROP("S",$Z$74,$Z$79,$Z$76,AA1358)</f>
        <v>0.64314007585232735</v>
      </c>
      <c r="AC1358">
        <v>1.284</v>
      </c>
      <c r="AD1358">
        <f>[1]!REFPROP("S",$Z$74,$Z$80,$Z$76,AA1358)</f>
        <v>0.84191882763964188</v>
      </c>
    </row>
    <row r="1359" spans="27:30" x14ac:dyDescent="0.3">
      <c r="AA1359">
        <f>[1]!REFPROP("T",$Z$74,$Z$77,$Z$76,AC1359)</f>
        <v>219.92510024890186</v>
      </c>
      <c r="AB1359">
        <f>[1]!REFPROP("S",$Z$74,$Z$79,$Z$76,AA1359)</f>
        <v>0.64340067189608452</v>
      </c>
      <c r="AC1359">
        <v>1.2849999999999999</v>
      </c>
      <c r="AD1359">
        <f>[1]!REFPROP("S",$Z$74,$Z$80,$Z$76,AA1359)</f>
        <v>0.84201736996527909</v>
      </c>
    </row>
    <row r="1360" spans="27:30" x14ac:dyDescent="0.3">
      <c r="AA1360">
        <f>[1]!REFPROP("T",$Z$74,$Z$77,$Z$76,AC1360)</f>
        <v>219.97306398656013</v>
      </c>
      <c r="AB1360">
        <f>[1]!REFPROP("S",$Z$74,$Z$79,$Z$76,AA1360)</f>
        <v>0.64366113731000463</v>
      </c>
      <c r="AC1360">
        <v>1.286</v>
      </c>
      <c r="AD1360">
        <f>[1]!REFPROP("S",$Z$74,$Z$80,$Z$76,AA1360)</f>
        <v>0.84211576199622629</v>
      </c>
    </row>
    <row r="1361" spans="27:30" x14ac:dyDescent="0.3">
      <c r="AA1361">
        <f>[1]!REFPROP("T",$Z$74,$Z$77,$Z$76,AC1361)</f>
        <v>220.02099669856648</v>
      </c>
      <c r="AB1361">
        <f>[1]!REFPROP("S",$Z$74,$Z$79,$Z$76,AA1361)</f>
        <v>0.64392147239060415</v>
      </c>
      <c r="AC1361">
        <v>1.2869999999999999</v>
      </c>
      <c r="AD1361">
        <f>[1]!REFPROP("S",$Z$74,$Z$80,$Z$76,AA1361)</f>
        <v>0.84221400371348476</v>
      </c>
    </row>
    <row r="1362" spans="27:30" x14ac:dyDescent="0.3">
      <c r="AA1362">
        <f>[1]!REFPROP("T",$Z$74,$Z$77,$Z$76,AC1362)</f>
        <v>220.06889842229009</v>
      </c>
      <c r="AB1362">
        <f>[1]!REFPROP("S",$Z$74,$Z$79,$Z$76,AA1362)</f>
        <v>0.64418167743439336</v>
      </c>
      <c r="AC1362">
        <v>1.288</v>
      </c>
      <c r="AD1362">
        <f>[1]!REFPROP("S",$Z$74,$Z$80,$Z$76,AA1362)</f>
        <v>0.84231209509725247</v>
      </c>
    </row>
    <row r="1363" spans="27:30" x14ac:dyDescent="0.3">
      <c r="AA1363">
        <f>[1]!REFPROP("T",$Z$74,$Z$77,$Z$76,AC1363)</f>
        <v>220.11676919500201</v>
      </c>
      <c r="AB1363">
        <f>[1]!REFPROP("S",$Z$74,$Z$79,$Z$76,AA1363)</f>
        <v>0.64444175273770965</v>
      </c>
      <c r="AC1363">
        <v>1.2889999999999999</v>
      </c>
      <c r="AD1363">
        <f>[1]!REFPROP("S",$Z$74,$Z$80,$Z$76,AA1363)</f>
        <v>0.84241003612686471</v>
      </c>
    </row>
    <row r="1364" spans="27:30" x14ac:dyDescent="0.3">
      <c r="AA1364">
        <f>[1]!REFPROP("T",$Z$74,$Z$77,$Z$76,AC1364)</f>
        <v>220.16460905389232</v>
      </c>
      <c r="AB1364">
        <f>[1]!REFPROP("S",$Z$74,$Z$79,$Z$76,AA1364)</f>
        <v>0.6447016985968459</v>
      </c>
      <c r="AC1364">
        <v>1.29</v>
      </c>
      <c r="AD1364">
        <f>[1]!REFPROP("S",$Z$74,$Z$80,$Z$76,AA1364)</f>
        <v>0.84250782678076108</v>
      </c>
    </row>
    <row r="1365" spans="27:30" x14ac:dyDescent="0.3">
      <c r="AA1365">
        <f>[1]!REFPROP("T",$Z$74,$Z$77,$Z$76,AC1365)</f>
        <v>220.21241803605</v>
      </c>
      <c r="AB1365">
        <f>[1]!REFPROP("S",$Z$74,$Z$79,$Z$76,AA1365)</f>
        <v>0.64496151530793033</v>
      </c>
      <c r="AC1365">
        <v>1.2909999999999999</v>
      </c>
      <c r="AD1365">
        <f>[1]!REFPROP("S",$Z$74,$Z$80,$Z$76,AA1365)</f>
        <v>0.84260546703652695</v>
      </c>
    </row>
    <row r="1366" spans="27:30" x14ac:dyDescent="0.3">
      <c r="AA1366">
        <f>[1]!REFPROP("T",$Z$74,$Z$77,$Z$76,AC1366)</f>
        <v>220.26019617848908</v>
      </c>
      <c r="AB1366">
        <f>[1]!REFPROP("S",$Z$74,$Z$79,$Z$76,AA1366)</f>
        <v>0.64522120316706144</v>
      </c>
      <c r="AC1366">
        <v>1.292</v>
      </c>
      <c r="AD1366">
        <f>[1]!REFPROP("S",$Z$74,$Z$80,$Z$76,AA1366)</f>
        <v>0.84270295687088037</v>
      </c>
    </row>
    <row r="1367" spans="27:30" x14ac:dyDescent="0.3">
      <c r="AA1367">
        <f>[1]!REFPROP("T",$Z$74,$Z$77,$Z$76,AC1367)</f>
        <v>220.30794351812483</v>
      </c>
      <c r="AB1367">
        <f>[1]!REFPROP("S",$Z$74,$Z$79,$Z$76,AA1367)</f>
        <v>0.64548076247021757</v>
      </c>
      <c r="AC1367">
        <v>1.2929999999999999</v>
      </c>
      <c r="AD1367">
        <f>[1]!REFPROP("S",$Z$74,$Z$80,$Z$76,AA1367)</f>
        <v>0.84280029625966213</v>
      </c>
    </row>
    <row r="1368" spans="27:30" x14ac:dyDescent="0.3">
      <c r="AA1368">
        <f>[1]!REFPROP("T",$Z$74,$Z$77,$Z$76,AC1368)</f>
        <v>220.35566009179547</v>
      </c>
      <c r="AB1368">
        <f>[1]!REFPROP("S",$Z$74,$Z$79,$Z$76,AA1368)</f>
        <v>0.64574019351331924</v>
      </c>
      <c r="AC1368">
        <v>1.294</v>
      </c>
      <c r="AD1368">
        <f>[1]!REFPROP("S",$Z$74,$Z$80,$Z$76,AA1368)</f>
        <v>0.84289748517784058</v>
      </c>
    </row>
    <row r="1369" spans="27:30" x14ac:dyDescent="0.3">
      <c r="AA1369">
        <f>[1]!REFPROP("T",$Z$74,$Z$77,$Z$76,AC1369)</f>
        <v>220.40334593623885</v>
      </c>
      <c r="AB1369">
        <f>[1]!REFPROP("S",$Z$74,$Z$79,$Z$76,AA1369)</f>
        <v>0.64599949659218092</v>
      </c>
      <c r="AC1369">
        <v>1.2949999999999999</v>
      </c>
      <c r="AD1369">
        <f>[1]!REFPROP("S",$Z$74,$Z$80,$Z$76,AA1369)</f>
        <v>0.84299452359951754</v>
      </c>
    </row>
    <row r="1370" spans="27:30" x14ac:dyDescent="0.3">
      <c r="AA1370">
        <f>[1]!REFPROP("T",$Z$74,$Z$77,$Z$76,AC1370)</f>
        <v>220.45100108811221</v>
      </c>
      <c r="AB1370">
        <f>[1]!REFPROP("S",$Z$74,$Z$79,$Z$76,AA1370)</f>
        <v>0.64625867200254894</v>
      </c>
      <c r="AC1370">
        <v>1.296</v>
      </c>
      <c r="AD1370">
        <f>[1]!REFPROP("S",$Z$74,$Z$80,$Z$76,AA1370)</f>
        <v>0.84309141149789046</v>
      </c>
    </row>
    <row r="1371" spans="27:30" x14ac:dyDescent="0.3">
      <c r="AA1371">
        <f>[1]!REFPROP("T",$Z$74,$Z$77,$Z$76,AC1371)</f>
        <v>220.49862558398695</v>
      </c>
      <c r="AB1371">
        <f>[1]!REFPROP("S",$Z$74,$Z$79,$Z$76,AA1371)</f>
        <v>0.6465177200401222</v>
      </c>
      <c r="AC1371">
        <v>1.2969999999999999</v>
      </c>
      <c r="AD1371">
        <f>[1]!REFPROP("S",$Z$74,$Z$80,$Z$76,AA1371)</f>
        <v>0.84318814884528281</v>
      </c>
    </row>
    <row r="1372" spans="27:30" x14ac:dyDescent="0.3">
      <c r="AA1372">
        <f>[1]!REFPROP("T",$Z$74,$Z$77,$Z$76,AC1372)</f>
        <v>220.54621946034382</v>
      </c>
      <c r="AB1372">
        <f>[1]!REFPROP("S",$Z$74,$Z$79,$Z$76,AA1372)</f>
        <v>0.64677664100049315</v>
      </c>
      <c r="AC1372">
        <v>1.298</v>
      </c>
      <c r="AD1372">
        <f>[1]!REFPROP("S",$Z$74,$Z$80,$Z$76,AA1372)</f>
        <v>0.843284735613123</v>
      </c>
    </row>
    <row r="1373" spans="27:30" x14ac:dyDescent="0.3">
      <c r="AA1373">
        <f>[1]!REFPROP("T",$Z$74,$Z$77,$Z$76,AC1373)</f>
        <v>220.5937827535746</v>
      </c>
      <c r="AB1373">
        <f>[1]!REFPROP("S",$Z$74,$Z$79,$Z$76,AA1373)</f>
        <v>0.64703543517919027</v>
      </c>
      <c r="AC1373">
        <v>1.2989999999999999</v>
      </c>
      <c r="AD1373">
        <f>[1]!REFPROP("S",$Z$74,$Z$80,$Z$76,AA1373)</f>
        <v>0.84338117177195637</v>
      </c>
    </row>
    <row r="1374" spans="27:30" x14ac:dyDescent="0.3">
      <c r="AA1374">
        <f>[1]!REFPROP("T",$Z$74,$Z$77,$Z$76,AC1374)</f>
        <v>220.64131549998791</v>
      </c>
      <c r="AB1374">
        <f>[1]!REFPROP("S",$Z$74,$Z$79,$Z$76,AA1374)</f>
        <v>0.64729410287170031</v>
      </c>
      <c r="AC1374">
        <v>1.3</v>
      </c>
      <c r="AD1374">
        <f>[1]!REFPROP("S",$Z$74,$Z$80,$Z$76,AA1374)</f>
        <v>0.84347745729142842</v>
      </c>
    </row>
    <row r="1375" spans="27:30" x14ac:dyDescent="0.3">
      <c r="AA1375">
        <f>[1]!REFPROP("T",$Z$74,$Z$77,$Z$76,AC1375)</f>
        <v>220.68881773580478</v>
      </c>
      <c r="AB1375">
        <f>[1]!REFPROP("S",$Z$74,$Z$79,$Z$76,AA1375)</f>
        <v>0.64755264437344362</v>
      </c>
      <c r="AC1375">
        <v>1.3009999999999999</v>
      </c>
      <c r="AD1375">
        <f>[1]!REFPROP("S",$Z$74,$Z$80,$Z$76,AA1375)</f>
        <v>0.84357359214029526</v>
      </c>
    </row>
    <row r="1376" spans="27:30" x14ac:dyDescent="0.3">
      <c r="AA1376">
        <f>[1]!REFPROP("T",$Z$74,$Z$77,$Z$76,AC1376)</f>
        <v>220.73628949715794</v>
      </c>
      <c r="AB1376">
        <f>[1]!REFPROP("S",$Z$74,$Z$79,$Z$76,AA1376)</f>
        <v>0.64781105997978472</v>
      </c>
      <c r="AC1376">
        <v>1.302</v>
      </c>
      <c r="AD1376">
        <f>[1]!REFPROP("S",$Z$74,$Z$80,$Z$76,AA1376)</f>
        <v>0.84366957628640338</v>
      </c>
    </row>
    <row r="1377" spans="27:30" x14ac:dyDescent="0.3">
      <c r="AA1377">
        <f>[1]!REFPROP("T",$Z$74,$Z$77,$Z$76,AC1377)</f>
        <v>220.78373082009608</v>
      </c>
      <c r="AB1377">
        <f>[1]!REFPROP("S",$Z$74,$Z$79,$Z$76,AA1377)</f>
        <v>0.64806934998603527</v>
      </c>
      <c r="AC1377">
        <v>1.3029999999999999</v>
      </c>
      <c r="AD1377">
        <f>[1]!REFPROP("S",$Z$74,$Z$80,$Z$76,AA1377)</f>
        <v>0.84376540969670066</v>
      </c>
    </row>
    <row r="1378" spans="27:30" x14ac:dyDescent="0.3">
      <c r="AA1378">
        <f>[1]!REFPROP("T",$Z$74,$Z$77,$Z$76,AC1378)</f>
        <v>220.83114174058323</v>
      </c>
      <c r="AB1378">
        <f>[1]!REFPROP("S",$Z$74,$Z$79,$Z$76,AA1378)</f>
        <v>0.64832751468747163</v>
      </c>
      <c r="AC1378">
        <v>1.304</v>
      </c>
      <c r="AD1378">
        <f>[1]!REFPROP("S",$Z$74,$Z$80,$Z$76,AA1378)</f>
        <v>0.84386109233720996</v>
      </c>
    </row>
    <row r="1379" spans="27:30" x14ac:dyDescent="0.3">
      <c r="AA1379">
        <f>[1]!REFPROP("T",$Z$74,$Z$77,$Z$76,AC1379)</f>
        <v>220.87852229449368</v>
      </c>
      <c r="AB1379">
        <f>[1]!REFPROP("S",$Z$74,$Z$79,$Z$76,AA1379)</f>
        <v>0.64858555437931376</v>
      </c>
      <c r="AC1379">
        <v>1.3049999999999999</v>
      </c>
      <c r="AD1379">
        <f>[1]!REFPROP("S",$Z$74,$Z$80,$Z$76,AA1379)</f>
        <v>0.84395662417308315</v>
      </c>
    </row>
    <row r="1380" spans="27:30" x14ac:dyDescent="0.3">
      <c r="AA1380">
        <f>[1]!REFPROP("T",$Z$74,$Z$77,$Z$76,AC1380)</f>
        <v>220.92587251761813</v>
      </c>
      <c r="AB1380">
        <f>[1]!REFPROP("S",$Z$74,$Z$79,$Z$76,AA1380)</f>
        <v>0.64884346935675041</v>
      </c>
      <c r="AC1380">
        <v>1.306</v>
      </c>
      <c r="AD1380">
        <f>[1]!REFPROP("S",$Z$74,$Z$80,$Z$76,AA1380)</f>
        <v>0.84405200516854018</v>
      </c>
    </row>
    <row r="1381" spans="27:30" x14ac:dyDescent="0.3">
      <c r="AA1381">
        <f>[1]!REFPROP("T",$Z$74,$Z$77,$Z$76,AC1381)</f>
        <v>220.97319244565921</v>
      </c>
      <c r="AB1381">
        <f>[1]!REFPROP("S",$Z$74,$Z$79,$Z$76,AA1381)</f>
        <v>0.64910125991489509</v>
      </c>
      <c r="AC1381">
        <v>1.3069999999999999</v>
      </c>
      <c r="AD1381">
        <f>[1]!REFPROP("S",$Z$74,$Z$80,$Z$76,AA1381)</f>
        <v>0.84414723528683278</v>
      </c>
    </row>
    <row r="1382" spans="27:30" x14ac:dyDescent="0.3">
      <c r="AA1382">
        <f>[1]!REFPROP("T",$Z$74,$Z$77,$Z$76,AC1382)</f>
        <v>221.02048211423698</v>
      </c>
      <c r="AB1382">
        <f>[1]!REFPROP("S",$Z$74,$Z$79,$Z$76,AA1382)</f>
        <v>0.64935892634889336</v>
      </c>
      <c r="AC1382">
        <v>1.3080000000000001</v>
      </c>
      <c r="AD1382">
        <f>[1]!REFPROP("S",$Z$74,$Z$80,$Z$76,AA1382)</f>
        <v>0.84424231449037723</v>
      </c>
    </row>
    <row r="1383" spans="27:30" x14ac:dyDescent="0.3">
      <c r="AA1383">
        <f>[1]!REFPROP("T",$Z$74,$Z$77,$Z$76,AC1383)</f>
        <v>221.06774155888729</v>
      </c>
      <c r="AB1383">
        <f>[1]!REFPROP("S",$Z$74,$Z$79,$Z$76,AA1383)</f>
        <v>0.64961646895382164</v>
      </c>
      <c r="AC1383">
        <v>1.3089999999999999</v>
      </c>
      <c r="AD1383">
        <f>[1]!REFPROP("S",$Z$74,$Z$80,$Z$76,AA1383)</f>
        <v>0.84433724274061062</v>
      </c>
    </row>
    <row r="1384" spans="27:30" x14ac:dyDescent="0.3">
      <c r="AA1384">
        <f>[1]!REFPROP("T",$Z$74,$Z$77,$Z$76,AC1384)</f>
        <v>221.11497081505837</v>
      </c>
      <c r="AB1384">
        <f>[1]!REFPROP("S",$Z$74,$Z$79,$Z$76,AA1384)</f>
        <v>0.64987388802473678</v>
      </c>
      <c r="AC1384">
        <v>1.31</v>
      </c>
      <c r="AD1384">
        <f>[1]!REFPROP("S",$Z$74,$Z$80,$Z$76,AA1384)</f>
        <v>0.84443201999805262</v>
      </c>
    </row>
    <row r="1385" spans="27:30" x14ac:dyDescent="0.3">
      <c r="AA1385">
        <f>[1]!REFPROP("T",$Z$74,$Z$77,$Z$76,AC1385)</f>
        <v>221.16216991811638</v>
      </c>
      <c r="AB1385">
        <f>[1]!REFPROP("S",$Z$74,$Z$79,$Z$76,AA1385)</f>
        <v>0.65013118385668223</v>
      </c>
      <c r="AC1385">
        <v>1.3109999999999999</v>
      </c>
      <c r="AD1385">
        <f>[1]!REFPROP("S",$Z$74,$Z$80,$Z$76,AA1385)</f>
        <v>0.84452664622230622</v>
      </c>
    </row>
    <row r="1386" spans="27:30" x14ac:dyDescent="0.3">
      <c r="AA1386">
        <f>[1]!REFPROP("T",$Z$74,$Z$77,$Z$76,AC1386)</f>
        <v>221.20933890333811</v>
      </c>
      <c r="AB1386">
        <f>[1]!REFPROP("S",$Z$74,$Z$79,$Z$76,AA1386)</f>
        <v>0.65038835674467732</v>
      </c>
      <c r="AC1386">
        <v>1.3120000000000001</v>
      </c>
      <c r="AD1386">
        <f>[1]!REFPROP("S",$Z$74,$Z$80,$Z$76,AA1386)</f>
        <v>0.84462112137202294</v>
      </c>
    </row>
    <row r="1387" spans="27:30" x14ac:dyDescent="0.3">
      <c r="AA1387">
        <f>[1]!REFPROP("T",$Z$74,$Z$77,$Z$76,AC1387)</f>
        <v>221.25647780592129</v>
      </c>
      <c r="AB1387">
        <f>[1]!REFPROP("S",$Z$74,$Z$79,$Z$76,AA1387)</f>
        <v>0.65064540698372098</v>
      </c>
      <c r="AC1387">
        <v>1.3129999999999999</v>
      </c>
      <c r="AD1387">
        <f>[1]!REFPROP("S",$Z$74,$Z$80,$Z$76,AA1387)</f>
        <v>0.84471544540493215</v>
      </c>
    </row>
    <row r="1388" spans="27:30" x14ac:dyDescent="0.3">
      <c r="AA1388">
        <f>[1]!REFPROP("T",$Z$74,$Z$77,$Z$76,AC1388)</f>
        <v>221.3035866609772</v>
      </c>
      <c r="AB1388">
        <f>[1]!REFPROP("S",$Z$74,$Z$79,$Z$76,AA1388)</f>
        <v>0.65090233486882643</v>
      </c>
      <c r="AC1388">
        <v>1.3140000000000001</v>
      </c>
      <c r="AD1388">
        <f>[1]!REFPROP("S",$Z$74,$Z$80,$Z$76,AA1388)</f>
        <v>0.84480961827779621</v>
      </c>
    </row>
    <row r="1389" spans="27:30" x14ac:dyDescent="0.3">
      <c r="AA1389">
        <f>[1]!REFPROP("T",$Z$74,$Z$77,$Z$76,AC1389)</f>
        <v>221.35066550353247</v>
      </c>
      <c r="AB1389">
        <f>[1]!REFPROP("S",$Z$74,$Z$79,$Z$76,AA1389)</f>
        <v>0.65115914069496306</v>
      </c>
      <c r="AC1389">
        <v>1.3149999999999999</v>
      </c>
      <c r="AD1389">
        <f>[1]!REFPROP("S",$Z$74,$Z$80,$Z$76,AA1389)</f>
        <v>0.84490363994645712</v>
      </c>
    </row>
    <row r="1390" spans="27:30" x14ac:dyDescent="0.3">
      <c r="AA1390">
        <f>[1]!REFPROP("T",$Z$74,$Z$77,$Z$76,AC1390)</f>
        <v>221.39771436853277</v>
      </c>
      <c r="AB1390">
        <f>[1]!REFPROP("S",$Z$74,$Z$79,$Z$76,AA1390)</f>
        <v>0.65141582475715087</v>
      </c>
      <c r="AC1390">
        <v>1.3160000000000001</v>
      </c>
      <c r="AD1390">
        <f>[1]!REFPROP("S",$Z$74,$Z$80,$Z$76,AA1390)</f>
        <v>0.84499751036580439</v>
      </c>
    </row>
    <row r="1391" spans="27:30" x14ac:dyDescent="0.3">
      <c r="AA1391">
        <f>[1]!REFPROP("T",$Z$74,$Z$77,$Z$76,AC1391)</f>
        <v>221.44473329083456</v>
      </c>
      <c r="AB1391">
        <f>[1]!REFPROP("S",$Z$74,$Z$79,$Z$76,AA1391)</f>
        <v>0.65167238735036404</v>
      </c>
      <c r="AC1391">
        <v>1.3169999999999999</v>
      </c>
      <c r="AD1391">
        <f>[1]!REFPROP("S",$Z$74,$Z$80,$Z$76,AA1391)</f>
        <v>0.84509122948976145</v>
      </c>
    </row>
    <row r="1392" spans="27:30" x14ac:dyDescent="0.3">
      <c r="AA1392">
        <f>[1]!REFPROP("T",$Z$74,$Z$77,$Z$76,AC1392)</f>
        <v>221.491722305216</v>
      </c>
      <c r="AB1392">
        <f>[1]!REFPROP("S",$Z$74,$Z$79,$Z$76,AA1392)</f>
        <v>0.65192882876958214</v>
      </c>
      <c r="AC1392">
        <v>1.3180000000000001</v>
      </c>
      <c r="AD1392">
        <f>[1]!REFPROP("S",$Z$74,$Z$80,$Z$76,AA1392)</f>
        <v>0.84518479727129459</v>
      </c>
    </row>
    <row r="1393" spans="27:30" x14ac:dyDescent="0.3">
      <c r="AA1393">
        <f>[1]!REFPROP("T",$Z$74,$Z$77,$Z$76,AC1393)</f>
        <v>221.53868144637227</v>
      </c>
      <c r="AB1393">
        <f>[1]!REFPROP("S",$Z$74,$Z$79,$Z$76,AA1393)</f>
        <v>0.65218514930984484</v>
      </c>
      <c r="AC1393">
        <v>1.319</v>
      </c>
      <c r="AD1393">
        <f>[1]!REFPROP("S",$Z$74,$Z$80,$Z$76,AA1393)</f>
        <v>0.84527821366244149</v>
      </c>
    </row>
    <row r="1394" spans="27:30" x14ac:dyDescent="0.3">
      <c r="AA1394">
        <f>[1]!REFPROP("T",$Z$74,$Z$77,$Z$76,AC1394)</f>
        <v>221.58561074891003</v>
      </c>
      <c r="AB1394">
        <f>[1]!REFPROP("S",$Z$74,$Z$79,$Z$76,AA1394)</f>
        <v>0.65244134926614972</v>
      </c>
      <c r="AC1394">
        <v>1.32</v>
      </c>
      <c r="AD1394">
        <f>[1]!REFPROP("S",$Z$74,$Z$80,$Z$76,AA1394)</f>
        <v>0.84537147861422923</v>
      </c>
    </row>
    <row r="1395" spans="27:30" x14ac:dyDescent="0.3">
      <c r="AA1395">
        <f>[1]!REFPROP("T",$Z$74,$Z$77,$Z$76,AC1395)</f>
        <v>221.63251024735865</v>
      </c>
      <c r="AB1395">
        <f>[1]!REFPROP("S",$Z$74,$Z$79,$Z$76,AA1395)</f>
        <v>0.6526974289335461</v>
      </c>
      <c r="AC1395">
        <v>1.321</v>
      </c>
      <c r="AD1395">
        <f>[1]!REFPROP("S",$Z$74,$Z$80,$Z$76,AA1395)</f>
        <v>0.84546459207674896</v>
      </c>
    </row>
    <row r="1396" spans="27:30" x14ac:dyDescent="0.3">
      <c r="AA1396">
        <f>[1]!REFPROP("T",$Z$74,$Z$77,$Z$76,AC1396)</f>
        <v>221.67937997615985</v>
      </c>
      <c r="AB1396">
        <f>[1]!REFPROP("S",$Z$74,$Z$79,$Z$76,AA1396)</f>
        <v>0.6529533886070783</v>
      </c>
      <c r="AC1396">
        <v>1.3220000000000001</v>
      </c>
      <c r="AD1396">
        <f>[1]!REFPROP("S",$Z$74,$Z$80,$Z$76,AA1396)</f>
        <v>0.84555755399910737</v>
      </c>
    </row>
    <row r="1397" spans="27:30" x14ac:dyDescent="0.3">
      <c r="AA1397">
        <f>[1]!REFPROP("T",$Z$74,$Z$77,$Z$76,AC1397)</f>
        <v>221.7262199696757</v>
      </c>
      <c r="AB1397">
        <f>[1]!REFPROP("S",$Z$74,$Z$79,$Z$76,AA1397)</f>
        <v>0.65320922858182484</v>
      </c>
      <c r="AC1397">
        <v>1.323</v>
      </c>
      <c r="AD1397">
        <f>[1]!REFPROP("S",$Z$74,$Z$80,$Z$76,AA1397)</f>
        <v>0.84565036432942242</v>
      </c>
    </row>
    <row r="1398" spans="27:30" x14ac:dyDescent="0.3">
      <c r="AA1398">
        <f>[1]!REFPROP("T",$Z$74,$Z$77,$Z$76,AC1398)</f>
        <v>221.77303026219289</v>
      </c>
      <c r="AB1398">
        <f>[1]!REFPROP("S",$Z$74,$Z$79,$Z$76,AA1398)</f>
        <v>0.65346494915295139</v>
      </c>
      <c r="AC1398">
        <v>1.3240000000000001</v>
      </c>
      <c r="AD1398">
        <f>[1]!REFPROP("S",$Z$74,$Z$80,$Z$76,AA1398)</f>
        <v>0.8457430230148919</v>
      </c>
    </row>
    <row r="1399" spans="27:30" x14ac:dyDescent="0.3">
      <c r="AA1399">
        <f>[1]!REFPROP("T",$Z$74,$Z$77,$Z$76,AC1399)</f>
        <v>221.81981088789962</v>
      </c>
      <c r="AB1399">
        <f>[1]!REFPROP("S",$Z$74,$Z$79,$Z$76,AA1399)</f>
        <v>0.65372055061554601</v>
      </c>
      <c r="AC1399">
        <v>1.325</v>
      </c>
      <c r="AD1399">
        <f>[1]!REFPROP("S",$Z$74,$Z$80,$Z$76,AA1399)</f>
        <v>0.84583553000164402</v>
      </c>
    </row>
    <row r="1400" spans="27:30" x14ac:dyDescent="0.3">
      <c r="AA1400">
        <f>[1]!REFPROP("T",$Z$74,$Z$77,$Z$76,AC1400)</f>
        <v>221.86656188091422</v>
      </c>
      <c r="AB1400">
        <f>[1]!REFPROP("S",$Z$74,$Z$79,$Z$76,AA1400)</f>
        <v>0.65397603326482678</v>
      </c>
      <c r="AC1400">
        <v>1.3260000000000001</v>
      </c>
      <c r="AD1400">
        <f>[1]!REFPROP("S",$Z$74,$Z$80,$Z$76,AA1400)</f>
        <v>0.84592788523488893</v>
      </c>
    </row>
    <row r="1401" spans="27:30" x14ac:dyDescent="0.3">
      <c r="AA1401">
        <f>[1]!REFPROP("T",$Z$74,$Z$77,$Z$76,AC1401)</f>
        <v>221.91328327527083</v>
      </c>
      <c r="AB1401">
        <f>[1]!REFPROP("S",$Z$74,$Z$79,$Z$76,AA1401)</f>
        <v>0.6542313973960121</v>
      </c>
      <c r="AC1401">
        <v>1.327</v>
      </c>
      <c r="AD1401">
        <f>[1]!REFPROP("S",$Z$74,$Z$80,$Z$76,AA1401)</f>
        <v>0.84602008865881428</v>
      </c>
    </row>
    <row r="1402" spans="27:30" x14ac:dyDescent="0.3">
      <c r="AA1402">
        <f>[1]!REFPROP("T",$Z$74,$Z$77,$Z$76,AC1402)</f>
        <v>221.95997510492327</v>
      </c>
      <c r="AB1402">
        <f>[1]!REFPROP("S",$Z$74,$Z$79,$Z$76,AA1402)</f>
        <v>0.65448664330439432</v>
      </c>
      <c r="AC1402">
        <v>1.3280000000000001</v>
      </c>
      <c r="AD1402">
        <f>[1]!REFPROP("S",$Z$74,$Z$80,$Z$76,AA1402)</f>
        <v>0.8461121402166093</v>
      </c>
    </row>
    <row r="1403" spans="27:30" x14ac:dyDescent="0.3">
      <c r="AA1403">
        <f>[1]!REFPROP("T",$Z$74,$Z$77,$Z$76,AC1403)</f>
        <v>222.00663740373398</v>
      </c>
      <c r="AB1403">
        <f>[1]!REFPROP("S",$Z$74,$Z$79,$Z$76,AA1403)</f>
        <v>0.65474177128523414</v>
      </c>
      <c r="AC1403">
        <v>1.329</v>
      </c>
      <c r="AD1403">
        <f>[1]!REFPROP("S",$Z$74,$Z$80,$Z$76,AA1403)</f>
        <v>0.84620403985043935</v>
      </c>
    </row>
    <row r="1404" spans="27:30" x14ac:dyDescent="0.3">
      <c r="AA1404">
        <f>[1]!REFPROP("T",$Z$74,$Z$77,$Z$76,AC1404)</f>
        <v>222.05327020549896</v>
      </c>
      <c r="AB1404">
        <f>[1]!REFPROP("S",$Z$74,$Z$79,$Z$76,AA1404)</f>
        <v>0.65499678163398101</v>
      </c>
      <c r="AC1404">
        <v>1.33</v>
      </c>
      <c r="AD1404">
        <f>[1]!REFPROP("S",$Z$74,$Z$80,$Z$76,AA1404)</f>
        <v>0.84629578750155077</v>
      </c>
    </row>
    <row r="1405" spans="27:30" x14ac:dyDescent="0.3">
      <c r="AA1405">
        <f>[1]!REFPROP("T",$Z$74,$Z$77,$Z$76,AC1405)</f>
        <v>222.09987354392121</v>
      </c>
      <c r="AB1405">
        <f>[1]!REFPROP("S",$Z$74,$Z$79,$Z$76,AA1405)</f>
        <v>0.65525167464601353</v>
      </c>
      <c r="AC1405">
        <v>1.331</v>
      </c>
      <c r="AD1405">
        <f>[1]!REFPROP("S",$Z$74,$Z$80,$Z$76,AA1405)</f>
        <v>0.8463873831100831</v>
      </c>
    </row>
    <row r="1406" spans="27:30" x14ac:dyDescent="0.3">
      <c r="AA1406">
        <f>[1]!REFPROP("T",$Z$74,$Z$77,$Z$76,AC1406)</f>
        <v>222.14644745263064</v>
      </c>
      <c r="AB1406">
        <f>[1]!REFPROP("S",$Z$74,$Z$79,$Z$76,AA1406)</f>
        <v>0.6555064506168603</v>
      </c>
      <c r="AC1406">
        <v>1.3320000000000001</v>
      </c>
      <c r="AD1406">
        <f>[1]!REFPROP("S",$Z$74,$Z$80,$Z$76,AA1406)</f>
        <v>0.84647882661521634</v>
      </c>
    </row>
    <row r="1407" spans="27:30" x14ac:dyDescent="0.3">
      <c r="AA1407">
        <f>[1]!REFPROP("T",$Z$74,$Z$77,$Z$76,AC1407)</f>
        <v>222.19299196517102</v>
      </c>
      <c r="AB1407">
        <f>[1]!REFPROP("S",$Z$74,$Z$79,$Z$76,AA1407)</f>
        <v>0.6557611098420878</v>
      </c>
      <c r="AC1407">
        <v>1.333</v>
      </c>
      <c r="AD1407">
        <f>[1]!REFPROP("S",$Z$74,$Z$80,$Z$76,AA1407)</f>
        <v>0.84657011795512627</v>
      </c>
    </row>
    <row r="1408" spans="27:30" x14ac:dyDescent="0.3">
      <c r="AA1408">
        <f>[1]!REFPROP("T",$Z$74,$Z$77,$Z$76,AC1408)</f>
        <v>222.23950711500663</v>
      </c>
      <c r="AB1408">
        <f>[1]!REFPROP("S",$Z$74,$Z$79,$Z$76,AA1408)</f>
        <v>0.65601565261729744</v>
      </c>
      <c r="AC1408">
        <v>1.3340000000000001</v>
      </c>
      <c r="AD1408">
        <f>[1]!REFPROP("S",$Z$74,$Z$80,$Z$76,AA1408)</f>
        <v>0.84666125706689987</v>
      </c>
    </row>
    <row r="1409" spans="27:30" x14ac:dyDescent="0.3">
      <c r="AA1409">
        <f>[1]!REFPROP("T",$Z$74,$Z$77,$Z$76,AC1409)</f>
        <v>222.285992935519</v>
      </c>
      <c r="AB1409">
        <f>[1]!REFPROP("S",$Z$74,$Z$79,$Z$76,AA1409)</f>
        <v>0.65627007923820369</v>
      </c>
      <c r="AC1409">
        <v>1.335</v>
      </c>
      <c r="AD1409">
        <f>[1]!REFPROP("S",$Z$74,$Z$80,$Z$76,AA1409)</f>
        <v>0.84675224388666548</v>
      </c>
    </row>
    <row r="1410" spans="27:30" x14ac:dyDescent="0.3">
      <c r="AA1410">
        <f>[1]!REFPROP("T",$Z$74,$Z$77,$Z$76,AC1410)</f>
        <v>222.33244946002253</v>
      </c>
      <c r="AB1410">
        <f>[1]!REFPROP("S",$Z$74,$Z$79,$Z$76,AA1410)</f>
        <v>0.65652439000065121</v>
      </c>
      <c r="AC1410">
        <v>1.3360000000000001</v>
      </c>
      <c r="AD1410">
        <f>[1]!REFPROP("S",$Z$74,$Z$80,$Z$76,AA1410)</f>
        <v>0.84684307834952011</v>
      </c>
    </row>
    <row r="1411" spans="27:30" x14ac:dyDescent="0.3">
      <c r="AA1411">
        <f>[1]!REFPROP("T",$Z$74,$Z$77,$Z$76,AC1411)</f>
        <v>222.37887672173008</v>
      </c>
      <c r="AB1411">
        <f>[1]!REFPROP("S",$Z$74,$Z$79,$Z$76,AA1411)</f>
        <v>0.65677858520042898</v>
      </c>
      <c r="AC1411">
        <v>1.337</v>
      </c>
      <c r="AD1411">
        <f>[1]!REFPROP("S",$Z$74,$Z$80,$Z$76,AA1411)</f>
        <v>0.84693376038945689</v>
      </c>
    </row>
    <row r="1412" spans="27:30" x14ac:dyDescent="0.3">
      <c r="AA1412">
        <f>[1]!REFPROP("T",$Z$74,$Z$77,$Z$76,AC1412)</f>
        <v>222.42527475379228</v>
      </c>
      <c r="AB1412">
        <f>[1]!REFPROP("S",$Z$74,$Z$79,$Z$76,AA1412)</f>
        <v>0.65703266513355496</v>
      </c>
      <c r="AC1412">
        <v>1.3380000000000001</v>
      </c>
      <c r="AD1412">
        <f>[1]!REFPROP("S",$Z$74,$Z$80,$Z$76,AA1412)</f>
        <v>0.84702428993950918</v>
      </c>
    </row>
    <row r="1413" spans="27:30" x14ac:dyDescent="0.3">
      <c r="AA1413">
        <f>[1]!REFPROP("T",$Z$74,$Z$77,$Z$76,AC1413)</f>
        <v>222.47164358926648</v>
      </c>
      <c r="AB1413">
        <f>[1]!REFPROP("S",$Z$74,$Z$79,$Z$76,AA1413)</f>
        <v>0.65728663009603849</v>
      </c>
      <c r="AC1413">
        <v>1.339</v>
      </c>
      <c r="AD1413">
        <f>[1]!REFPROP("S",$Z$74,$Z$80,$Z$76,AA1413)</f>
        <v>0.8471146669316193</v>
      </c>
    </row>
    <row r="1414" spans="27:30" x14ac:dyDescent="0.3">
      <c r="AA1414">
        <f>[1]!REFPROP("T",$Z$74,$Z$77,$Z$76,AC1414)</f>
        <v>222.51798326114488</v>
      </c>
      <c r="AB1414">
        <f>[1]!REFPROP("S",$Z$74,$Z$79,$Z$76,AA1414)</f>
        <v>0.65754048038405277</v>
      </c>
      <c r="AC1414">
        <v>1.34</v>
      </c>
      <c r="AD1414">
        <f>[1]!REFPROP("S",$Z$74,$Z$80,$Z$76,AA1414)</f>
        <v>0.84720489129669541</v>
      </c>
    </row>
    <row r="1415" spans="27:30" x14ac:dyDescent="0.3">
      <c r="AA1415">
        <f>[1]!REFPROP("T",$Z$74,$Z$77,$Z$76,AC1415)</f>
        <v>222.56429380232248</v>
      </c>
      <c r="AB1415">
        <f>[1]!REFPROP("S",$Z$74,$Z$79,$Z$76,AA1415)</f>
        <v>0.65779421629381929</v>
      </c>
      <c r="AC1415">
        <v>1.341</v>
      </c>
      <c r="AD1415">
        <f>[1]!REFPROP("S",$Z$74,$Z$80,$Z$76,AA1415)</f>
        <v>0.84729496296459073</v>
      </c>
    </row>
    <row r="1416" spans="27:30" x14ac:dyDescent="0.3">
      <c r="AA1416">
        <f>[1]!REFPROP("T",$Z$74,$Z$77,$Z$76,AC1416)</f>
        <v>222.61057524563262</v>
      </c>
      <c r="AB1416">
        <f>[1]!REFPROP("S",$Z$74,$Z$79,$Z$76,AA1416)</f>
        <v>0.65804783812171075</v>
      </c>
      <c r="AC1416">
        <v>1.3420000000000001</v>
      </c>
      <c r="AD1416">
        <f>[1]!REFPROP("S",$Z$74,$Z$80,$Z$76,AA1416)</f>
        <v>0.84738488186411232</v>
      </c>
    </row>
    <row r="1417" spans="27:30" x14ac:dyDescent="0.3">
      <c r="AA1417">
        <f>[1]!REFPROP("T",$Z$74,$Z$77,$Z$76,AC1417)</f>
        <v>222.65682762381829</v>
      </c>
      <c r="AB1417">
        <f>[1]!REFPROP("S",$Z$74,$Z$79,$Z$76,AA1417)</f>
        <v>0.658301346164192</v>
      </c>
      <c r="AC1417">
        <v>1.343</v>
      </c>
      <c r="AD1417">
        <f>[1]!REFPROP("S",$Z$74,$Z$80,$Z$76,AA1417)</f>
        <v>0.84747464792299865</v>
      </c>
    </row>
    <row r="1418" spans="27:30" x14ac:dyDescent="0.3">
      <c r="AA1418">
        <f>[1]!REFPROP("T",$Z$74,$Z$77,$Z$76,AC1418)</f>
        <v>222.70305096954661</v>
      </c>
      <c r="AB1418">
        <f>[1]!REFPROP("S",$Z$74,$Z$79,$Z$76,AA1418)</f>
        <v>0.65855474071782272</v>
      </c>
      <c r="AC1418">
        <v>1.3440000000000001</v>
      </c>
      <c r="AD1418">
        <f>[1]!REFPROP("S",$Z$74,$Z$80,$Z$76,AA1418)</f>
        <v>0.84756426106789395</v>
      </c>
    </row>
    <row r="1419" spans="27:30" x14ac:dyDescent="0.3">
      <c r="AA1419">
        <f>[1]!REFPROP("T",$Z$74,$Z$77,$Z$76,AC1419)</f>
        <v>222.74924531540432</v>
      </c>
      <c r="AB1419">
        <f>[1]!REFPROP("S",$Z$74,$Z$79,$Z$76,AA1419)</f>
        <v>0.65880802207930012</v>
      </c>
      <c r="AC1419">
        <v>1.345</v>
      </c>
      <c r="AD1419">
        <f>[1]!REFPROP("S",$Z$74,$Z$80,$Z$76,AA1419)</f>
        <v>0.84765372122441274</v>
      </c>
    </row>
    <row r="1420" spans="27:30" x14ac:dyDescent="0.3">
      <c r="AA1420">
        <f>[1]!REFPROP("T",$Z$74,$Z$77,$Z$76,AC1420)</f>
        <v>222.79541069390308</v>
      </c>
      <c r="AB1420">
        <f>[1]!REFPROP("S",$Z$74,$Z$79,$Z$76,AA1420)</f>
        <v>0.65906119054545054</v>
      </c>
      <c r="AC1420">
        <v>1.3460000000000001</v>
      </c>
      <c r="AD1420">
        <f>[1]!REFPROP("S",$Z$74,$Z$80,$Z$76,AA1420)</f>
        <v>0.84774302831706039</v>
      </c>
    </row>
    <row r="1421" spans="27:30" x14ac:dyDescent="0.3">
      <c r="AA1421">
        <f>[1]!REFPROP("T",$Z$74,$Z$77,$Z$76,AC1421)</f>
        <v>222.84154713746733</v>
      </c>
      <c r="AB1421">
        <f>[1]!REFPROP("S",$Z$74,$Z$79,$Z$76,AA1421)</f>
        <v>0.65931424641317005</v>
      </c>
      <c r="AC1421">
        <v>1.347</v>
      </c>
      <c r="AD1421">
        <f>[1]!REFPROP("S",$Z$74,$Z$80,$Z$76,AA1421)</f>
        <v>0.84783218226926105</v>
      </c>
    </row>
    <row r="1422" spans="27:30" x14ac:dyDescent="0.3">
      <c r="AA1422">
        <f>[1]!REFPROP("T",$Z$74,$Z$77,$Z$76,AC1422)</f>
        <v>222.88765467845519</v>
      </c>
      <c r="AB1422">
        <f>[1]!REFPROP("S",$Z$74,$Z$79,$Z$76,AA1422)</f>
        <v>0.65956718997959263</v>
      </c>
      <c r="AC1422">
        <v>1.3480000000000001</v>
      </c>
      <c r="AD1422">
        <f>[1]!REFPROP("S",$Z$74,$Z$80,$Z$76,AA1422)</f>
        <v>0.8479211830034018</v>
      </c>
    </row>
    <row r="1423" spans="27:30" x14ac:dyDescent="0.3">
      <c r="AA1423">
        <f>[1]!REFPROP("T",$Z$74,$Z$77,$Z$76,AC1423)</f>
        <v>222.93373334913832</v>
      </c>
      <c r="AB1423">
        <f>[1]!REFPROP("S",$Z$74,$Z$79,$Z$76,AA1423)</f>
        <v>0.65982002154190544</v>
      </c>
      <c r="AC1423">
        <v>1.349</v>
      </c>
      <c r="AD1423">
        <f>[1]!REFPROP("S",$Z$74,$Z$80,$Z$76,AA1423)</f>
        <v>0.84801003044072387</v>
      </c>
    </row>
    <row r="1424" spans="27:30" x14ac:dyDescent="0.3">
      <c r="AA1424">
        <f>[1]!REFPROP("T",$Z$74,$Z$77,$Z$76,AC1424)</f>
        <v>222.97978318171221</v>
      </c>
      <c r="AB1424">
        <f>[1]!REFPROP("S",$Z$74,$Z$79,$Z$76,AA1424)</f>
        <v>0.66007274139744565</v>
      </c>
      <c r="AC1424">
        <v>1.35</v>
      </c>
      <c r="AD1424">
        <f>[1]!REFPROP("S",$Z$74,$Z$80,$Z$76,AA1424)</f>
        <v>0.84809872450136292</v>
      </c>
    </row>
    <row r="1425" spans="27:30" x14ac:dyDescent="0.3">
      <c r="AA1425">
        <f>[1]!REFPROP("T",$Z$74,$Z$77,$Z$76,AC1425)</f>
        <v>223.02580420829531</v>
      </c>
      <c r="AB1425">
        <f>[1]!REFPROP("S",$Z$74,$Z$79,$Z$76,AA1425)</f>
        <v>0.6603253498437357</v>
      </c>
      <c r="AC1425">
        <v>1.351</v>
      </c>
      <c r="AD1425">
        <f>[1]!REFPROP("S",$Z$74,$Z$80,$Z$76,AA1425)</f>
        <v>0.84818726510440412</v>
      </c>
    </row>
    <row r="1426" spans="27:30" x14ac:dyDescent="0.3">
      <c r="AA1426">
        <f>[1]!REFPROP("T",$Z$74,$Z$77,$Z$76,AC1426)</f>
        <v>223.07179646092163</v>
      </c>
      <c r="AB1426">
        <f>[1]!REFPROP("S",$Z$74,$Z$79,$Z$76,AA1426)</f>
        <v>0.6605778471783843</v>
      </c>
      <c r="AC1426">
        <v>1.3520000000000001</v>
      </c>
      <c r="AD1426">
        <f>[1]!REFPROP("S",$Z$74,$Z$80,$Z$76,AA1426)</f>
        <v>0.84827565216778733</v>
      </c>
    </row>
    <row r="1427" spans="27:30" x14ac:dyDescent="0.3">
      <c r="AA1427">
        <f>[1]!REFPROP("T",$Z$74,$Z$77,$Z$76,AC1427)</f>
        <v>223.11775997156462</v>
      </c>
      <c r="AB1427">
        <f>[1]!REFPROP("S",$Z$74,$Z$79,$Z$76,AA1427)</f>
        <v>0.66083023369924465</v>
      </c>
      <c r="AC1427">
        <v>1.353</v>
      </c>
      <c r="AD1427">
        <f>[1]!REFPROP("S",$Z$74,$Z$80,$Z$76,AA1427)</f>
        <v>0.84836388560835985</v>
      </c>
    </row>
    <row r="1428" spans="27:30" x14ac:dyDescent="0.3">
      <c r="AA1428">
        <f>[1]!REFPROP("T",$Z$74,$Z$77,$Z$76,AC1428)</f>
        <v>223.16369477209616</v>
      </c>
      <c r="AB1428">
        <f>[1]!REFPROP("S",$Z$74,$Z$79,$Z$76,AA1428)</f>
        <v>0.66108250970422688</v>
      </c>
      <c r="AC1428">
        <v>1.3540000000000001</v>
      </c>
      <c r="AD1428">
        <f>[1]!REFPROP("S",$Z$74,$Z$80,$Z$76,AA1428)</f>
        <v>0.84845196534182998</v>
      </c>
    </row>
    <row r="1429" spans="27:30" x14ac:dyDescent="0.3">
      <c r="AA1429">
        <f>[1]!REFPROP("T",$Z$74,$Z$77,$Z$76,AC1429)</f>
        <v>223.2096008943293</v>
      </c>
      <c r="AB1429">
        <f>[1]!REFPROP("S",$Z$74,$Z$79,$Z$76,AA1429)</f>
        <v>0.66133467549148084</v>
      </c>
      <c r="AC1429">
        <v>1.355</v>
      </c>
      <c r="AD1429">
        <f>[1]!REFPROP("S",$Z$74,$Z$80,$Z$76,AA1429)</f>
        <v>0.84853989128281093</v>
      </c>
    </row>
    <row r="1430" spans="27:30" x14ac:dyDescent="0.3">
      <c r="AA1430">
        <f>[1]!REFPROP("T",$Z$74,$Z$77,$Z$76,AC1430)</f>
        <v>223.25547836999141</v>
      </c>
      <c r="AB1430">
        <f>[1]!REFPROP("S",$Z$74,$Z$79,$Z$76,AA1430)</f>
        <v>0.66158673135928991</v>
      </c>
      <c r="AC1430">
        <v>1.3560000000000001</v>
      </c>
      <c r="AD1430">
        <f>[1]!REFPROP("S",$Z$74,$Z$80,$Z$76,AA1430)</f>
        <v>0.84862766334474882</v>
      </c>
    </row>
    <row r="1431" spans="27:30" x14ac:dyDescent="0.3">
      <c r="AA1431">
        <f>[1]!REFPROP("T",$Z$74,$Z$77,$Z$76,AC1431)</f>
        <v>223.30132723073598</v>
      </c>
      <c r="AB1431">
        <f>[1]!REFPROP("S",$Z$74,$Z$79,$Z$76,AA1431)</f>
        <v>0.66183867760612092</v>
      </c>
      <c r="AC1431">
        <v>1.357</v>
      </c>
      <c r="AD1431">
        <f>[1]!REFPROP("S",$Z$74,$Z$80,$Z$76,AA1431)</f>
        <v>0.84871528143999886</v>
      </c>
    </row>
    <row r="1432" spans="27:30" x14ac:dyDescent="0.3">
      <c r="AA1432">
        <f>[1]!REFPROP("T",$Z$74,$Z$77,$Z$76,AC1432)</f>
        <v>223.34714750813885</v>
      </c>
      <c r="AB1432">
        <f>[1]!REFPROP("S",$Z$74,$Z$79,$Z$76,AA1432)</f>
        <v>0.66209051453062751</v>
      </c>
      <c r="AC1432">
        <v>1.3580000000000001</v>
      </c>
      <c r="AD1432">
        <f>[1]!REFPROP("S",$Z$74,$Z$80,$Z$76,AA1432)</f>
        <v>0.84880274547975954</v>
      </c>
    </row>
    <row r="1433" spans="27:30" x14ac:dyDescent="0.3">
      <c r="AA1433">
        <f>[1]!REFPROP("T",$Z$74,$Z$77,$Z$76,AC1433)</f>
        <v>223.39293923369843</v>
      </c>
      <c r="AB1433">
        <f>[1]!REFPROP("S",$Z$74,$Z$79,$Z$76,AA1433)</f>
        <v>0.66234224243162754</v>
      </c>
      <c r="AC1433">
        <v>1.359</v>
      </c>
      <c r="AD1433">
        <f>[1]!REFPROP("S",$Z$74,$Z$80,$Z$76,AA1433)</f>
        <v>0.84889005537407358</v>
      </c>
    </row>
    <row r="1434" spans="27:30" x14ac:dyDescent="0.3">
      <c r="AA1434">
        <f>[1]!REFPROP("T",$Z$74,$Z$77,$Z$76,AC1434)</f>
        <v>223.43870243883492</v>
      </c>
      <c r="AB1434">
        <f>[1]!REFPROP("S",$Z$74,$Z$79,$Z$76,AA1434)</f>
        <v>0.66259386160813416</v>
      </c>
      <c r="AC1434">
        <v>1.36</v>
      </c>
      <c r="AD1434">
        <f>[1]!REFPROP("S",$Z$74,$Z$80,$Z$76,AA1434)</f>
        <v>0.84897721103184742</v>
      </c>
    </row>
    <row r="1435" spans="27:30" x14ac:dyDescent="0.3">
      <c r="AA1435">
        <f>[1]!REFPROP("T",$Z$74,$Z$77,$Z$76,AC1435)</f>
        <v>223.48443715489253</v>
      </c>
      <c r="AB1435">
        <f>[1]!REFPROP("S",$Z$74,$Z$79,$Z$76,AA1435)</f>
        <v>0.66284537235934793</v>
      </c>
      <c r="AC1435">
        <v>1.361</v>
      </c>
      <c r="AD1435">
        <f>[1]!REFPROP("S",$Z$74,$Z$80,$Z$76,AA1435)</f>
        <v>0.8490642123608203</v>
      </c>
    </row>
    <row r="1436" spans="27:30" x14ac:dyDescent="0.3">
      <c r="AA1436">
        <f>[1]!REFPROP("T",$Z$74,$Z$77,$Z$76,AC1436)</f>
        <v>223.53014341314224</v>
      </c>
      <c r="AB1436">
        <f>[1]!REFPROP("S",$Z$74,$Z$79,$Z$76,AA1436)</f>
        <v>0.66309677498468578</v>
      </c>
      <c r="AC1436">
        <v>1.3620000000000001</v>
      </c>
      <c r="AD1436">
        <f>[1]!REFPROP("S",$Z$74,$Z$80,$Z$76,AA1436)</f>
        <v>0.8491510592675825</v>
      </c>
    </row>
    <row r="1437" spans="27:30" x14ac:dyDescent="0.3">
      <c r="AA1437">
        <f>[1]!REFPROP("T",$Z$74,$Z$77,$Z$76,AC1437)</f>
        <v>223.57582124477591</v>
      </c>
      <c r="AB1437">
        <f>[1]!REFPROP("S",$Z$74,$Z$79,$Z$76,AA1437)</f>
        <v>0.66334806978374816</v>
      </c>
      <c r="AC1437">
        <v>1.363</v>
      </c>
      <c r="AD1437">
        <f>[1]!REFPROP("S",$Z$74,$Z$80,$Z$76,AA1437)</f>
        <v>0.84923775165755211</v>
      </c>
    </row>
    <row r="1438" spans="27:30" x14ac:dyDescent="0.3">
      <c r="AA1438">
        <f>[1]!REFPROP("T",$Z$74,$Z$77,$Z$76,AC1438)</f>
        <v>223.62147068090928</v>
      </c>
      <c r="AB1438">
        <f>[1]!REFPROP("S",$Z$74,$Z$79,$Z$76,AA1438)</f>
        <v>0.66359925705636102</v>
      </c>
      <c r="AC1438">
        <v>1.3640000000000001</v>
      </c>
      <c r="AD1438">
        <f>[1]!REFPROP("S",$Z$74,$Z$80,$Z$76,AA1438)</f>
        <v>0.84932428943498695</v>
      </c>
    </row>
    <row r="1439" spans="27:30" x14ac:dyDescent="0.3">
      <c r="AA1439">
        <f>[1]!REFPROP("T",$Z$74,$Z$77,$Z$76,AC1439)</f>
        <v>223.6670917525804</v>
      </c>
      <c r="AB1439">
        <f>[1]!REFPROP("S",$Z$74,$Z$79,$Z$76,AA1439)</f>
        <v>0.66385033710252983</v>
      </c>
      <c r="AC1439">
        <v>1.365</v>
      </c>
      <c r="AD1439">
        <f>[1]!REFPROP("S",$Z$74,$Z$80,$Z$76,AA1439)</f>
        <v>0.8494106725029299</v>
      </c>
    </row>
    <row r="1440" spans="27:30" x14ac:dyDescent="0.3">
      <c r="AA1440">
        <f>[1]!REFPROP("T",$Z$74,$Z$77,$Z$76,AC1440)</f>
        <v>223.71268449076018</v>
      </c>
      <c r="AB1440">
        <f>[1]!REFPROP("S",$Z$74,$Z$79,$Z$76,AA1440)</f>
        <v>0.66410131022252605</v>
      </c>
      <c r="AC1440">
        <v>1.3660000000000001</v>
      </c>
      <c r="AD1440">
        <f>[1]!REFPROP("S",$Z$74,$Z$80,$Z$76,AA1440)</f>
        <v>0.84949690076327122</v>
      </c>
    </row>
    <row r="1441" spans="27:30" x14ac:dyDescent="0.3">
      <c r="AA1441">
        <f>[1]!REFPROP("T",$Z$74,$Z$77,$Z$76,AC1441)</f>
        <v>223.75824892632602</v>
      </c>
      <c r="AB1441">
        <f>[1]!REFPROP("S",$Z$74,$Z$79,$Z$76,AA1441)</f>
        <v>0.66435217671677504</v>
      </c>
      <c r="AC1441">
        <v>1.367</v>
      </c>
      <c r="AD1441">
        <f>[1]!REFPROP("S",$Z$74,$Z$80,$Z$76,AA1441)</f>
        <v>0.84958297411670547</v>
      </c>
    </row>
    <row r="1442" spans="27:30" x14ac:dyDescent="0.3">
      <c r="AA1442">
        <f>[1]!REFPROP("T",$Z$74,$Z$77,$Z$76,AC1442)</f>
        <v>223.80378509010097</v>
      </c>
      <c r="AB1442">
        <f>[1]!REFPROP("S",$Z$74,$Z$79,$Z$76,AA1442)</f>
        <v>0.66460293688601479</v>
      </c>
      <c r="AC1442">
        <v>1.3680000000000001</v>
      </c>
      <c r="AD1442">
        <f>[1]!REFPROP("S",$Z$74,$Z$80,$Z$76,AA1442)</f>
        <v>0.84966889246272936</v>
      </c>
    </row>
    <row r="1443" spans="27:30" x14ac:dyDescent="0.3">
      <c r="AA1443">
        <f>[1]!REFPROP("T",$Z$74,$Z$77,$Z$76,AC1443)</f>
        <v>223.84929301281682</v>
      </c>
      <c r="AB1443">
        <f>[1]!REFPROP("S",$Z$74,$Z$79,$Z$76,AA1443)</f>
        <v>0.66485359103113484</v>
      </c>
      <c r="AC1443">
        <v>1.369</v>
      </c>
      <c r="AD1443">
        <f>[1]!REFPROP("S",$Z$74,$Z$80,$Z$76,AA1443)</f>
        <v>0.84975465569963327</v>
      </c>
    </row>
    <row r="1444" spans="27:30" x14ac:dyDescent="0.3">
      <c r="AA1444">
        <f>[1]!REFPROP("T",$Z$74,$Z$77,$Z$76,AC1444)</f>
        <v>223.89477272513869</v>
      </c>
      <c r="AB1444">
        <f>[1]!REFPROP("S",$Z$74,$Z$79,$Z$76,AA1444)</f>
        <v>0.66510413945333469</v>
      </c>
      <c r="AC1444">
        <v>1.37</v>
      </c>
      <c r="AD1444">
        <f>[1]!REFPROP("S",$Z$74,$Z$80,$Z$76,AA1444)</f>
        <v>0.84984026372450672</v>
      </c>
    </row>
    <row r="1445" spans="27:30" x14ac:dyDescent="0.3">
      <c r="AA1445">
        <f>[1]!REFPROP("T",$Z$74,$Z$77,$Z$76,AC1445)</f>
        <v>223.94022425765115</v>
      </c>
      <c r="AB1445">
        <f>[1]!REFPROP("S",$Z$74,$Z$79,$Z$76,AA1445)</f>
        <v>0.66535458245400203</v>
      </c>
      <c r="AC1445">
        <v>1.371</v>
      </c>
      <c r="AD1445">
        <f>[1]!REFPROP("S",$Z$74,$Z$80,$Z$76,AA1445)</f>
        <v>0.84992571643320791</v>
      </c>
    </row>
    <row r="1446" spans="27:30" x14ac:dyDescent="0.3">
      <c r="AA1446">
        <f>[1]!REFPROP("T",$Z$74,$Z$77,$Z$76,AC1446)</f>
        <v>223.98564764086274</v>
      </c>
      <c r="AB1446">
        <f>[1]!REFPROP("S",$Z$74,$Z$79,$Z$76,AA1446)</f>
        <v>0.66560492033476426</v>
      </c>
      <c r="AC1446">
        <v>1.3720000000000001</v>
      </c>
      <c r="AD1446">
        <f>[1]!REFPROP("S",$Z$74,$Z$80,$Z$76,AA1446)</f>
        <v>0.85001101372038135</v>
      </c>
    </row>
    <row r="1447" spans="27:30" x14ac:dyDescent="0.3">
      <c r="AA1447">
        <f>[1]!REFPROP("T",$Z$74,$Z$77,$Z$76,AC1447)</f>
        <v>224.03104290521424</v>
      </c>
      <c r="AB1447">
        <f>[1]!REFPROP("S",$Z$74,$Z$79,$Z$76,AA1447)</f>
        <v>0.6658551533975634</v>
      </c>
      <c r="AC1447">
        <v>1.373</v>
      </c>
      <c r="AD1447">
        <f>[1]!REFPROP("S",$Z$74,$Z$80,$Z$76,AA1447)</f>
        <v>0.85009615547945894</v>
      </c>
    </row>
    <row r="1448" spans="27:30" x14ac:dyDescent="0.3">
      <c r="AA1448">
        <f>[1]!REFPROP("T",$Z$74,$Z$77,$Z$76,AC1448)</f>
        <v>224.0764100810681</v>
      </c>
      <c r="AB1448">
        <f>[1]!REFPROP("S",$Z$74,$Z$79,$Z$76,AA1448)</f>
        <v>0.66610528194457375</v>
      </c>
      <c r="AC1448">
        <v>1.3740000000000001</v>
      </c>
      <c r="AD1448">
        <f>[1]!REFPROP("S",$Z$74,$Z$80,$Z$76,AA1448)</f>
        <v>0.85018114160265068</v>
      </c>
    </row>
    <row r="1449" spans="27:30" x14ac:dyDescent="0.3">
      <c r="AA1449">
        <f>[1]!REFPROP("T",$Z$74,$Z$77,$Z$76,AC1449)</f>
        <v>224.12174919870711</v>
      </c>
      <c r="AB1449">
        <f>[1]!REFPROP("S",$Z$74,$Z$79,$Z$76,AA1449)</f>
        <v>0.66635530627819595</v>
      </c>
      <c r="AC1449">
        <v>1.375</v>
      </c>
      <c r="AD1449">
        <f>[1]!REFPROP("S",$Z$74,$Z$80,$Z$76,AA1449)</f>
        <v>0.85026597198086706</v>
      </c>
    </row>
    <row r="1450" spans="27:30" x14ac:dyDescent="0.3">
      <c r="AA1450">
        <f>[1]!REFPROP("T",$Z$74,$Z$77,$Z$76,AC1450)</f>
        <v>224.16706028834386</v>
      </c>
      <c r="AB1450">
        <f>[1]!REFPROP("S",$Z$74,$Z$79,$Z$76,AA1450)</f>
        <v>0.66660522670113165</v>
      </c>
      <c r="AC1450">
        <v>1.3759999999999999</v>
      </c>
      <c r="AD1450">
        <f>[1]!REFPROP("S",$Z$74,$Z$80,$Z$76,AA1450)</f>
        <v>0.85035064650381875</v>
      </c>
    </row>
    <row r="1451" spans="27:30" x14ac:dyDescent="0.3">
      <c r="AA1451">
        <f>[1]!REFPROP("T",$Z$74,$Z$77,$Z$76,AC1451)</f>
        <v>224.21234338012152</v>
      </c>
      <c r="AB1451">
        <f>[1]!REFPROP("S",$Z$74,$Z$79,$Z$76,AA1451)</f>
        <v>0.66685504351638059</v>
      </c>
      <c r="AC1451">
        <v>1.377</v>
      </c>
      <c r="AD1451">
        <f>[1]!REFPROP("S",$Z$74,$Z$80,$Z$76,AA1451)</f>
        <v>0.85043516505996308</v>
      </c>
    </row>
    <row r="1452" spans="27:30" x14ac:dyDescent="0.3">
      <c r="AA1452">
        <f>[1]!REFPROP("T",$Z$74,$Z$77,$Z$76,AC1452)</f>
        <v>224.25759850409554</v>
      </c>
      <c r="AB1452">
        <f>[1]!REFPROP("S",$Z$74,$Z$79,$Z$76,AA1452)</f>
        <v>0.66710475702716554</v>
      </c>
      <c r="AC1452">
        <v>1.3779999999999999</v>
      </c>
      <c r="AD1452">
        <f>[1]!REFPROP("S",$Z$74,$Z$80,$Z$76,AA1452)</f>
        <v>0.85051952753650018</v>
      </c>
    </row>
    <row r="1453" spans="27:30" x14ac:dyDescent="0.3">
      <c r="AA1453">
        <f>[1]!REFPROP("T",$Z$74,$Z$77,$Z$76,AC1453)</f>
        <v>224.30282569026144</v>
      </c>
      <c r="AB1453">
        <f>[1]!REFPROP("S",$Z$74,$Z$79,$Z$76,AA1453)</f>
        <v>0.66735436753703758</v>
      </c>
      <c r="AC1453">
        <v>1.379</v>
      </c>
      <c r="AD1453">
        <f>[1]!REFPROP("S",$Z$74,$Z$80,$Z$76,AA1453)</f>
        <v>0.85060373381932031</v>
      </c>
    </row>
    <row r="1454" spans="27:30" x14ac:dyDescent="0.3">
      <c r="AA1454">
        <f>[1]!REFPROP("T",$Z$74,$Z$77,$Z$76,AC1454)</f>
        <v>224.34802496853047</v>
      </c>
      <c r="AB1454">
        <f>[1]!REFPROP("S",$Z$74,$Z$79,$Z$76,AA1454)</f>
        <v>0.66760387534982513</v>
      </c>
      <c r="AC1454">
        <v>1.38</v>
      </c>
      <c r="AD1454">
        <f>[1]!REFPROP("S",$Z$74,$Z$80,$Z$76,AA1454)</f>
        <v>0.85068778379310506</v>
      </c>
    </row>
    <row r="1455" spans="27:30" x14ac:dyDescent="0.3">
      <c r="AA1455">
        <f>[1]!REFPROP("T",$Z$74,$Z$77,$Z$76,AC1455)</f>
        <v>224.39319636874581</v>
      </c>
      <c r="AB1455">
        <f>[1]!REFPROP("S",$Z$74,$Z$79,$Z$76,AA1455)</f>
        <v>0.66785328076965156</v>
      </c>
      <c r="AC1455">
        <v>1.381</v>
      </c>
      <c r="AD1455">
        <f>[1]!REFPROP("S",$Z$74,$Z$80,$Z$76,AA1455)</f>
        <v>0.85077167734122328</v>
      </c>
    </row>
    <row r="1456" spans="27:30" x14ac:dyDescent="0.3">
      <c r="AA1456">
        <f>[1]!REFPROP("T",$Z$74,$Z$77,$Z$76,AC1456)</f>
        <v>224.43833992067607</v>
      </c>
      <c r="AB1456">
        <f>[1]!REFPROP("S",$Z$74,$Z$79,$Z$76,AA1456)</f>
        <v>0.66810258410095114</v>
      </c>
      <c r="AC1456">
        <v>1.3819999999999999</v>
      </c>
      <c r="AD1456">
        <f>[1]!REFPROP("S",$Z$74,$Z$80,$Z$76,AA1456)</f>
        <v>0.8508554143457554</v>
      </c>
    </row>
    <row r="1457" spans="27:30" x14ac:dyDescent="0.3">
      <c r="AA1457">
        <f>[1]!REFPROP("T",$Z$74,$Z$77,$Z$76,AC1457)</f>
        <v>224.48345565400922</v>
      </c>
      <c r="AB1457">
        <f>[1]!REFPROP("S",$Z$74,$Z$79,$Z$76,AA1457)</f>
        <v>0.66835178564843767</v>
      </c>
      <c r="AC1457">
        <v>1.383</v>
      </c>
      <c r="AD1457">
        <f>[1]!REFPROP("S",$Z$74,$Z$80,$Z$76,AA1457)</f>
        <v>0.85093899468748047</v>
      </c>
    </row>
    <row r="1458" spans="27:30" x14ac:dyDescent="0.3">
      <c r="AA1458">
        <f>[1]!REFPROP("T",$Z$74,$Z$77,$Z$76,AC1458)</f>
        <v>224.52854359836891</v>
      </c>
      <c r="AB1458">
        <f>[1]!REFPROP("S",$Z$74,$Z$79,$Z$76,AA1458)</f>
        <v>0.66860088571717702</v>
      </c>
      <c r="AC1458">
        <v>1.3839999999999999</v>
      </c>
      <c r="AD1458">
        <f>[1]!REFPROP("S",$Z$74,$Z$80,$Z$76,AA1458)</f>
        <v>0.85102241824591296</v>
      </c>
    </row>
    <row r="1459" spans="27:30" x14ac:dyDescent="0.3">
      <c r="AA1459">
        <f>[1]!REFPROP("T",$Z$74,$Z$77,$Z$76,AC1459)</f>
        <v>224.57360378329849</v>
      </c>
      <c r="AB1459">
        <f>[1]!REFPROP("S",$Z$74,$Z$79,$Z$76,AA1459)</f>
        <v>0.66884988461251738</v>
      </c>
      <c r="AC1459">
        <v>1.385</v>
      </c>
      <c r="AD1459">
        <f>[1]!REFPROP("S",$Z$74,$Z$80,$Z$76,AA1459)</f>
        <v>0.85110568489922145</v>
      </c>
    </row>
    <row r="1460" spans="27:30" x14ac:dyDescent="0.3">
      <c r="AA1460">
        <f>[1]!REFPROP("T",$Z$74,$Z$77,$Z$76,AC1460)</f>
        <v>224.61863623827452</v>
      </c>
      <c r="AB1460">
        <f>[1]!REFPROP("S",$Z$74,$Z$79,$Z$76,AA1460)</f>
        <v>0.6690987826401763</v>
      </c>
      <c r="AC1460">
        <v>1.3859999999999999</v>
      </c>
      <c r="AD1460">
        <f>[1]!REFPROP("S",$Z$74,$Z$80,$Z$76,AA1460)</f>
        <v>0.85118879452430196</v>
      </c>
    </row>
    <row r="1461" spans="27:30" x14ac:dyDescent="0.3">
      <c r="AA1461">
        <f>[1]!REFPROP("T",$Z$74,$Z$77,$Z$76,AC1461)</f>
        <v>224.66364099269333</v>
      </c>
      <c r="AB1461">
        <f>[1]!REFPROP("S",$Z$74,$Z$79,$Z$76,AA1461)</f>
        <v>0.66934758010614137</v>
      </c>
      <c r="AC1461">
        <v>1.387</v>
      </c>
      <c r="AD1461">
        <f>[1]!REFPROP("S",$Z$74,$Z$80,$Z$76,AA1461)</f>
        <v>0.85127174699668418</v>
      </c>
    </row>
    <row r="1462" spans="27:30" x14ac:dyDescent="0.3">
      <c r="AA1462">
        <f>[1]!REFPROP("T",$Z$74,$Z$77,$Z$76,AC1462)</f>
        <v>224.70861807588403</v>
      </c>
      <c r="AB1462">
        <f>[1]!REFPROP("S",$Z$74,$Z$79,$Z$76,AA1462)</f>
        <v>0.66959627731678928</v>
      </c>
      <c r="AC1462">
        <v>1.3879999999999999</v>
      </c>
      <c r="AD1462">
        <f>[1]!REFPROP("S",$Z$74,$Z$80,$Z$76,AA1462)</f>
        <v>0.8513545421905887</v>
      </c>
    </row>
    <row r="1463" spans="27:30" x14ac:dyDescent="0.3">
      <c r="AA1463">
        <f>[1]!REFPROP("T",$Z$74,$Z$77,$Z$76,AC1463)</f>
        <v>224.75356751709791</v>
      </c>
      <c r="AB1463">
        <f>[1]!REFPROP("S",$Z$74,$Z$79,$Z$76,AA1463)</f>
        <v>0.66984487457880981</v>
      </c>
      <c r="AC1463">
        <v>1.389</v>
      </c>
      <c r="AD1463">
        <f>[1]!REFPROP("S",$Z$74,$Z$80,$Z$76,AA1463)</f>
        <v>0.85143717997891777</v>
      </c>
    </row>
    <row r="1464" spans="27:30" x14ac:dyDescent="0.3">
      <c r="AA1464">
        <f>[1]!REFPROP("T",$Z$74,$Z$77,$Z$76,AC1464)</f>
        <v>224.79848934551342</v>
      </c>
      <c r="AB1464">
        <f>[1]!REFPROP("S",$Z$74,$Z$79,$Z$76,AA1464)</f>
        <v>0.67009337219924359</v>
      </c>
      <c r="AC1464">
        <v>1.39</v>
      </c>
      <c r="AD1464">
        <f>[1]!REFPROP("S",$Z$74,$Z$80,$Z$76,AA1464)</f>
        <v>0.85151966023321102</v>
      </c>
    </row>
    <row r="1465" spans="27:30" x14ac:dyDescent="0.3">
      <c r="AA1465">
        <f>[1]!REFPROP("T",$Z$74,$Z$77,$Z$76,AC1465)</f>
        <v>224.84338359023963</v>
      </c>
      <c r="AB1465">
        <f>[1]!REFPROP("S",$Z$74,$Z$79,$Z$76,AA1465)</f>
        <v>0.6703417704854806</v>
      </c>
      <c r="AC1465">
        <v>1.391</v>
      </c>
      <c r="AD1465">
        <f>[1]!REFPROP("S",$Z$74,$Z$80,$Z$76,AA1465)</f>
        <v>0.85160198282364441</v>
      </c>
    </row>
    <row r="1466" spans="27:30" x14ac:dyDescent="0.3">
      <c r="AA1466">
        <f>[1]!REFPROP("T",$Z$74,$Z$77,$Z$76,AC1466)</f>
        <v>224.88825028031494</v>
      </c>
      <c r="AB1466">
        <f>[1]!REFPROP("S",$Z$74,$Z$79,$Z$76,AA1466)</f>
        <v>0.67059006974530977</v>
      </c>
      <c r="AC1466">
        <v>1.3919999999999999</v>
      </c>
      <c r="AD1466">
        <f>[1]!REFPROP("S",$Z$74,$Z$80,$Z$76,AA1466)</f>
        <v>0.85168414761908184</v>
      </c>
    </row>
    <row r="1467" spans="27:30" x14ac:dyDescent="0.3">
      <c r="AA1467">
        <f>[1]!REFPROP("T",$Z$74,$Z$77,$Z$76,AC1467)</f>
        <v>224.93308944469231</v>
      </c>
      <c r="AB1467">
        <f>[1]!REFPROP("S",$Z$74,$Z$79,$Z$76,AA1467)</f>
        <v>0.67083827028680676</v>
      </c>
      <c r="AC1467">
        <v>1.393</v>
      </c>
      <c r="AD1467">
        <f>[1]!REFPROP("S",$Z$74,$Z$80,$Z$76,AA1467)</f>
        <v>0.85176615448696458</v>
      </c>
    </row>
    <row r="1468" spans="27:30" x14ac:dyDescent="0.3">
      <c r="AA1468">
        <f>[1]!REFPROP("T",$Z$74,$Z$77,$Z$76,AC1468)</f>
        <v>224.97790111227022</v>
      </c>
      <c r="AB1468">
        <f>[1]!REFPROP("S",$Z$74,$Z$79,$Z$76,AA1468)</f>
        <v>0.67108637241850133</v>
      </c>
      <c r="AC1468">
        <v>1.3939999999999999</v>
      </c>
      <c r="AD1468">
        <f>[1]!REFPROP("S",$Z$74,$Z$80,$Z$76,AA1468)</f>
        <v>0.85184800329342159</v>
      </c>
    </row>
    <row r="1469" spans="27:30" x14ac:dyDescent="0.3">
      <c r="AA1469">
        <f>[1]!REFPROP("T",$Z$74,$Z$77,$Z$76,AC1469)</f>
        <v>225.0226853118603</v>
      </c>
      <c r="AB1469">
        <f>[1]!REFPROP("S",$Z$74,$Z$79,$Z$76,AA1469)</f>
        <v>0.67133437644923866</v>
      </c>
      <c r="AC1469">
        <v>1.395</v>
      </c>
      <c r="AD1469">
        <f>[1]!REFPROP("S",$Z$74,$Z$80,$Z$76,AA1469)</f>
        <v>0.85192969390313811</v>
      </c>
    </row>
    <row r="1470" spans="27:30" x14ac:dyDescent="0.3">
      <c r="AA1470">
        <f>[1]!REFPROP("T",$Z$74,$Z$77,$Z$76,AC1470)</f>
        <v>225.06744207221095</v>
      </c>
      <c r="AB1470">
        <f>[1]!REFPROP("S",$Z$74,$Z$79,$Z$76,AA1470)</f>
        <v>0.67158228268829701</v>
      </c>
      <c r="AC1470">
        <v>1.3959999999999999</v>
      </c>
      <c r="AD1470">
        <f>[1]!REFPROP("S",$Z$74,$Z$80,$Z$76,AA1470)</f>
        <v>0.852011226179475</v>
      </c>
    </row>
    <row r="1471" spans="27:30" x14ac:dyDescent="0.3">
      <c r="AA1471">
        <f>[1]!REFPROP("T",$Z$74,$Z$77,$Z$76,AC1471)</f>
        <v>225.11217142199104</v>
      </c>
      <c r="AB1471">
        <f>[1]!REFPROP("S",$Z$74,$Z$79,$Z$76,AA1471)</f>
        <v>0.67183009144530581</v>
      </c>
      <c r="AC1471">
        <v>1.397</v>
      </c>
      <c r="AD1471">
        <f>[1]!REFPROP("S",$Z$74,$Z$80,$Z$76,AA1471)</f>
        <v>0.85209259998435194</v>
      </c>
    </row>
    <row r="1472" spans="27:30" x14ac:dyDescent="0.3">
      <c r="AA1472">
        <f>[1]!REFPROP("T",$Z$74,$Z$77,$Z$76,AC1472)</f>
        <v>225.15687338980331</v>
      </c>
      <c r="AB1472">
        <f>[1]!REFPROP("S",$Z$74,$Z$79,$Z$76,AA1472)</f>
        <v>0.6720778030302953</v>
      </c>
      <c r="AC1472">
        <v>1.3979999999999999</v>
      </c>
      <c r="AD1472">
        <f>[1]!REFPROP("S",$Z$74,$Z$80,$Z$76,AA1472)</f>
        <v>0.85217381517827706</v>
      </c>
    </row>
    <row r="1473" spans="27:30" x14ac:dyDescent="0.3">
      <c r="AA1473">
        <f>[1]!REFPROP("T",$Z$74,$Z$77,$Z$76,AC1473)</f>
        <v>225.20154800417123</v>
      </c>
      <c r="AB1473">
        <f>[1]!REFPROP("S",$Z$74,$Z$79,$Z$76,AA1473)</f>
        <v>0.6723254177536967</v>
      </c>
      <c r="AC1473">
        <v>1.399</v>
      </c>
      <c r="AD1473">
        <f>[1]!REFPROP("S",$Z$74,$Z$80,$Z$76,AA1473)</f>
        <v>0.85225487162037594</v>
      </c>
    </row>
    <row r="1474" spans="27:30" x14ac:dyDescent="0.3">
      <c r="AA1474">
        <f>[1]!REFPROP("T",$Z$74,$Z$77,$Z$76,AC1474)</f>
        <v>225.24619529356022</v>
      </c>
      <c r="AB1474">
        <f>[1]!REFPROP("S",$Z$74,$Z$79,$Z$76,AA1474)</f>
        <v>0.67257293592639322</v>
      </c>
      <c r="AC1474">
        <v>1.4</v>
      </c>
      <c r="AD1474">
        <f>[1]!REFPROP("S",$Z$74,$Z$80,$Z$76,AA1474)</f>
        <v>0.85233576916836218</v>
      </c>
    </row>
    <row r="1475" spans="27:30" x14ac:dyDescent="0.3">
      <c r="AA1475">
        <f>[1]!REFPROP("T",$Z$74,$Z$77,$Z$76,AC1475)</f>
        <v>225.2908152863472</v>
      </c>
      <c r="AB1475">
        <f>[1]!REFPROP("S",$Z$74,$Z$79,$Z$76,AA1475)</f>
        <v>0.6728203578596238</v>
      </c>
      <c r="AC1475">
        <v>1.401</v>
      </c>
      <c r="AD1475">
        <f>[1]!REFPROP("S",$Z$74,$Z$80,$Z$76,AA1475)</f>
        <v>0.85241650767847543</v>
      </c>
    </row>
    <row r="1476" spans="27:30" x14ac:dyDescent="0.3">
      <c r="AA1476">
        <f>[1]!REFPROP("T",$Z$74,$Z$77,$Z$76,AC1476)</f>
        <v>225.33540801084979</v>
      </c>
      <c r="AB1476">
        <f>[1]!REFPROP("S",$Z$74,$Z$79,$Z$76,AA1476)</f>
        <v>0.67306768386507676</v>
      </c>
      <c r="AC1476">
        <v>1.4019999999999999</v>
      </c>
      <c r="AD1476">
        <f>[1]!REFPROP("S",$Z$74,$Z$80,$Z$76,AA1476)</f>
        <v>0.85249708700557492</v>
      </c>
    </row>
    <row r="1477" spans="27:30" x14ac:dyDescent="0.3">
      <c r="AA1477">
        <f>[1]!REFPROP("T",$Z$74,$Z$77,$Z$76,AC1477)</f>
        <v>225.37997349530605</v>
      </c>
      <c r="AB1477">
        <f>[1]!REFPROP("S",$Z$74,$Z$79,$Z$76,AA1477)</f>
        <v>0.67331491425485412</v>
      </c>
      <c r="AC1477">
        <v>1.403</v>
      </c>
      <c r="AD1477">
        <f>[1]!REFPROP("S",$Z$74,$Z$80,$Z$76,AA1477)</f>
        <v>0.85257750700302659</v>
      </c>
    </row>
    <row r="1478" spans="27:30" x14ac:dyDescent="0.3">
      <c r="AA1478">
        <f>[1]!REFPROP("T",$Z$74,$Z$77,$Z$76,AC1478)</f>
        <v>225.42451176788705</v>
      </c>
      <c r="AB1478">
        <f>[1]!REFPROP("S",$Z$74,$Z$79,$Z$76,AA1478)</f>
        <v>0.67356204934150476</v>
      </c>
      <c r="AC1478">
        <v>1.4039999999999999</v>
      </c>
      <c r="AD1478">
        <f>[1]!REFPROP("S",$Z$74,$Z$80,$Z$76,AA1478)</f>
        <v>0.85265776752276567</v>
      </c>
    </row>
    <row r="1479" spans="27:30" x14ac:dyDescent="0.3">
      <c r="AA1479">
        <f>[1]!REFPROP("T",$Z$74,$Z$77,$Z$76,AC1479)</f>
        <v>225.46902285669398</v>
      </c>
      <c r="AB1479">
        <f>[1]!REFPROP("S",$Z$74,$Z$79,$Z$76,AA1479)</f>
        <v>0.67380908943802398</v>
      </c>
      <c r="AC1479">
        <v>1.405</v>
      </c>
      <c r="AD1479">
        <f>[1]!REFPROP("S",$Z$74,$Z$80,$Z$76,AA1479)</f>
        <v>0.85273786841526578</v>
      </c>
    </row>
    <row r="1480" spans="27:30" x14ac:dyDescent="0.3">
      <c r="AA1480">
        <f>[1]!REFPROP("T",$Z$74,$Z$77,$Z$76,AC1480)</f>
        <v>225.51350678974933</v>
      </c>
      <c r="AB1480">
        <f>[1]!REFPROP("S",$Z$74,$Z$79,$Z$76,AA1480)</f>
        <v>0.67405603485783772</v>
      </c>
      <c r="AC1480">
        <v>1.4059999999999999</v>
      </c>
      <c r="AD1480">
        <f>[1]!REFPROP("S",$Z$74,$Z$80,$Z$76,AA1480)</f>
        <v>0.85281780952953967</v>
      </c>
    </row>
    <row r="1481" spans="27:30" x14ac:dyDescent="0.3">
      <c r="AA1481">
        <f>[1]!REFPROP("T",$Z$74,$Z$77,$Z$76,AC1481)</f>
        <v>225.55796359501352</v>
      </c>
      <c r="AB1481">
        <f>[1]!REFPROP("S",$Z$74,$Z$79,$Z$76,AA1481)</f>
        <v>0.67430288591482723</v>
      </c>
      <c r="AC1481">
        <v>1.407</v>
      </c>
      <c r="AD1481">
        <f>[1]!REFPROP("S",$Z$74,$Z$80,$Z$76,AA1481)</f>
        <v>0.85289759071308291</v>
      </c>
    </row>
    <row r="1482" spans="27:30" x14ac:dyDescent="0.3">
      <c r="AA1482">
        <f>[1]!REFPROP("T",$Z$74,$Z$77,$Z$76,AC1482)</f>
        <v>225.60239330036484</v>
      </c>
      <c r="AB1482">
        <f>[1]!REFPROP("S",$Z$74,$Z$79,$Z$76,AA1482)</f>
        <v>0.67454964292331465</v>
      </c>
      <c r="AC1482">
        <v>1.4079999999999999</v>
      </c>
      <c r="AD1482">
        <f>[1]!REFPROP("S",$Z$74,$Z$80,$Z$76,AA1482)</f>
        <v>0.85297721181194797</v>
      </c>
    </row>
    <row r="1483" spans="27:30" x14ac:dyDescent="0.3">
      <c r="AA1483">
        <f>[1]!REFPROP("T",$Z$74,$Z$77,$Z$76,AC1483)</f>
        <v>225.64679593362223</v>
      </c>
      <c r="AB1483">
        <f>[1]!REFPROP("S",$Z$74,$Z$79,$Z$76,AA1483)</f>
        <v>0.67479630619814879</v>
      </c>
      <c r="AC1483">
        <v>1.409</v>
      </c>
      <c r="AD1483">
        <f>[1]!REFPROP("S",$Z$74,$Z$80,$Z$76,AA1483)</f>
        <v>0.85305667267066865</v>
      </c>
    </row>
    <row r="1484" spans="27:30" x14ac:dyDescent="0.3">
      <c r="AA1484">
        <f>[1]!REFPROP("T",$Z$74,$Z$77,$Z$76,AC1484)</f>
        <v>225.69117152253267</v>
      </c>
      <c r="AB1484">
        <f>[1]!REFPROP("S",$Z$74,$Z$79,$Z$76,AA1484)</f>
        <v>0.67504287605461477</v>
      </c>
      <c r="AC1484">
        <v>1.41</v>
      </c>
      <c r="AD1484">
        <f>[1]!REFPROP("S",$Z$74,$Z$80,$Z$76,AA1484)</f>
        <v>0.8531359731322854</v>
      </c>
    </row>
    <row r="1485" spans="27:30" x14ac:dyDescent="0.3">
      <c r="AA1485">
        <f>[1]!REFPROP("T",$Z$74,$Z$77,$Z$76,AC1485)</f>
        <v>225.73552009475929</v>
      </c>
      <c r="AB1485">
        <f>[1]!REFPROP("S",$Z$74,$Z$79,$Z$76,AA1485)</f>
        <v>0.67528935280844526</v>
      </c>
      <c r="AC1485">
        <v>1.411</v>
      </c>
      <c r="AD1485">
        <f>[1]!REFPROP("S",$Z$74,$Z$80,$Z$76,AA1485)</f>
        <v>0.85321511303830411</v>
      </c>
    </row>
    <row r="1486" spans="27:30" x14ac:dyDescent="0.3">
      <c r="AA1486">
        <f>[1]!REFPROP("T",$Z$74,$Z$77,$Z$76,AC1486)</f>
        <v>225.77984167790828</v>
      </c>
      <c r="AB1486">
        <f>[1]!REFPROP("S",$Z$74,$Z$79,$Z$76,AA1486)</f>
        <v>0.6755357367759135</v>
      </c>
      <c r="AC1486">
        <v>1.4119999999999999</v>
      </c>
      <c r="AD1486">
        <f>[1]!REFPROP("S",$Z$74,$Z$80,$Z$76,AA1486)</f>
        <v>0.85329409222872876</v>
      </c>
    </row>
    <row r="1487" spans="27:30" x14ac:dyDescent="0.3">
      <c r="AA1487">
        <f>[1]!REFPROP("T",$Z$74,$Z$77,$Z$76,AC1487)</f>
        <v>225.82413629950639</v>
      </c>
      <c r="AB1487">
        <f>[1]!REFPROP("S",$Z$74,$Z$79,$Z$76,AA1487)</f>
        <v>0.67578202827374811</v>
      </c>
      <c r="AC1487">
        <v>1.413</v>
      </c>
      <c r="AD1487">
        <f>[1]!REFPROP("S",$Z$74,$Z$80,$Z$76,AA1487)</f>
        <v>0.85337291054201658</v>
      </c>
    </row>
    <row r="1488" spans="27:30" x14ac:dyDescent="0.3">
      <c r="AA1488">
        <f>[1]!REFPROP("T",$Z$74,$Z$77,$Z$76,AC1488)</f>
        <v>225.86840398702032</v>
      </c>
      <c r="AB1488">
        <f>[1]!REFPROP("S",$Z$74,$Z$79,$Z$76,AA1488)</f>
        <v>0.67602822761921755</v>
      </c>
      <c r="AC1488">
        <v>1.4139999999999999</v>
      </c>
      <c r="AD1488">
        <f>[1]!REFPROP("S",$Z$74,$Z$80,$Z$76,AA1488)</f>
        <v>0.85345156781509313</v>
      </c>
    </row>
    <row r="1489" spans="27:30" x14ac:dyDescent="0.3">
      <c r="AA1489">
        <f>[1]!REFPROP("T",$Z$74,$Z$77,$Z$76,AC1489)</f>
        <v>225.91264476783522</v>
      </c>
      <c r="AB1489">
        <f>[1]!REFPROP("S",$Z$74,$Z$79,$Z$76,AA1489)</f>
        <v>0.67627433513007851</v>
      </c>
      <c r="AC1489">
        <v>1.415</v>
      </c>
      <c r="AD1489">
        <f>[1]!REFPROP("S",$Z$74,$Z$80,$Z$76,AA1489)</f>
        <v>0.85353006388333341</v>
      </c>
    </row>
    <row r="1490" spans="27:30" x14ac:dyDescent="0.3">
      <c r="AA1490">
        <f>[1]!REFPROP("T",$Z$74,$Z$77,$Z$76,AC1490)</f>
        <v>225.9568586692692</v>
      </c>
      <c r="AB1490">
        <f>[1]!REFPROP("S",$Z$74,$Z$79,$Z$76,AA1490)</f>
        <v>0.67652035112457121</v>
      </c>
      <c r="AC1490">
        <v>1.4159999999999999</v>
      </c>
      <c r="AD1490">
        <f>[1]!REFPROP("S",$Z$74,$Z$80,$Z$76,AA1490)</f>
        <v>0.85360839858053716</v>
      </c>
    </row>
    <row r="1491" spans="27:30" x14ac:dyDescent="0.3">
      <c r="AA1491">
        <f>[1]!REFPROP("T",$Z$74,$Z$77,$Z$76,AC1491)</f>
        <v>226.00104571857463</v>
      </c>
      <c r="AB1491">
        <f>[1]!REFPROP("S",$Z$74,$Z$79,$Z$76,AA1491)</f>
        <v>0.67676627592152117</v>
      </c>
      <c r="AC1491">
        <v>1.417</v>
      </c>
      <c r="AD1491">
        <f>[1]!REFPROP("S",$Z$74,$Z$80,$Z$76,AA1491)</f>
        <v>0.85368657173895379</v>
      </c>
    </row>
    <row r="1492" spans="27:30" x14ac:dyDescent="0.3">
      <c r="AA1492">
        <f>[1]!REFPROP("T",$Z$74,$Z$77,$Z$76,AC1492)</f>
        <v>226.04520594292825</v>
      </c>
      <c r="AB1492">
        <f>[1]!REFPROP("S",$Z$74,$Z$79,$Z$76,AA1492)</f>
        <v>0.67701210984024529</v>
      </c>
      <c r="AC1492">
        <v>1.4179999999999999</v>
      </c>
      <c r="AD1492">
        <f>[1]!REFPROP("S",$Z$74,$Z$80,$Z$76,AA1492)</f>
        <v>0.85376458318925996</v>
      </c>
    </row>
    <row r="1493" spans="27:30" x14ac:dyDescent="0.3">
      <c r="AA1493">
        <f>[1]!REFPROP("T",$Z$74,$Z$77,$Z$76,AC1493)</f>
        <v>226.08933936943771</v>
      </c>
      <c r="AB1493">
        <f>[1]!REFPROP("S",$Z$74,$Z$79,$Z$76,AA1493)</f>
        <v>0.67725785320058363</v>
      </c>
      <c r="AC1493">
        <v>1.419</v>
      </c>
      <c r="AD1493">
        <f>[1]!REFPROP("S",$Z$74,$Z$80,$Z$76,AA1493)</f>
        <v>0.85384243276050809</v>
      </c>
    </row>
    <row r="1494" spans="27:30" x14ac:dyDescent="0.3">
      <c r="AA1494">
        <f>[1]!REFPROP("T",$Z$74,$Z$77,$Z$76,AC1494)</f>
        <v>226.13344602514383</v>
      </c>
      <c r="AB1494">
        <f>[1]!REFPROP("S",$Z$74,$Z$79,$Z$76,AA1494)</f>
        <v>0.67750350632294343</v>
      </c>
      <c r="AC1494">
        <v>1.42</v>
      </c>
      <c r="AD1494">
        <f>[1]!REFPROP("S",$Z$74,$Z$80,$Z$76,AA1494)</f>
        <v>0.85392012028016795</v>
      </c>
    </row>
    <row r="1495" spans="27:30" x14ac:dyDescent="0.3">
      <c r="AA1495">
        <f>[1]!REFPROP("T",$Z$74,$Z$77,$Z$76,AC1495)</f>
        <v>226.17752593701164</v>
      </c>
      <c r="AB1495">
        <f>[1]!REFPROP("S",$Z$74,$Z$79,$Z$76,AA1495)</f>
        <v>0.67774906952828518</v>
      </c>
      <c r="AC1495">
        <v>1.421</v>
      </c>
      <c r="AD1495">
        <f>[1]!REFPROP("S",$Z$74,$Z$80,$Z$76,AA1495)</f>
        <v>0.85399764557411795</v>
      </c>
    </row>
    <row r="1496" spans="27:30" x14ac:dyDescent="0.3">
      <c r="AA1496">
        <f>[1]!REFPROP("T",$Z$74,$Z$77,$Z$76,AC1496)</f>
        <v>226.22157913194144</v>
      </c>
      <c r="AB1496">
        <f>[1]!REFPROP("S",$Z$74,$Z$79,$Z$76,AA1496)</f>
        <v>0.67799454313811669</v>
      </c>
      <c r="AC1496">
        <v>1.4219999999999999</v>
      </c>
      <c r="AD1496">
        <f>[1]!REFPROP("S",$Z$74,$Z$80,$Z$76,AA1496)</f>
        <v>0.85407500846660611</v>
      </c>
    </row>
    <row r="1497" spans="27:30" x14ac:dyDescent="0.3">
      <c r="AA1497">
        <f>[1]!REFPROP("T",$Z$74,$Z$77,$Z$76,AC1497)</f>
        <v>226.26560563676503</v>
      </c>
      <c r="AB1497">
        <f>[1]!REFPROP("S",$Z$74,$Z$79,$Z$76,AA1497)</f>
        <v>0.67823992747454598</v>
      </c>
      <c r="AC1497">
        <v>1.423</v>
      </c>
      <c r="AD1497">
        <f>[1]!REFPROP("S",$Z$74,$Z$80,$Z$76,AA1497)</f>
        <v>0.85415220878027343</v>
      </c>
    </row>
    <row r="1498" spans="27:30" x14ac:dyDescent="0.3">
      <c r="AA1498">
        <f>[1]!REFPROP("T",$Z$74,$Z$77,$Z$76,AC1498)</f>
        <v>226.30960547823639</v>
      </c>
      <c r="AB1498">
        <f>[1]!REFPROP("S",$Z$74,$Z$79,$Z$76,AA1498)</f>
        <v>0.67848522286018209</v>
      </c>
      <c r="AC1498">
        <v>1.4239999999999999</v>
      </c>
      <c r="AD1498">
        <f>[1]!REFPROP("S",$Z$74,$Z$80,$Z$76,AA1498)</f>
        <v>0.85422924633606745</v>
      </c>
    </row>
    <row r="1499" spans="27:30" x14ac:dyDescent="0.3">
      <c r="AA1499">
        <f>[1]!REFPROP("T",$Z$74,$Z$77,$Z$76,AC1499)</f>
        <v>226.35357868304766</v>
      </c>
      <c r="AB1499">
        <f>[1]!REFPROP("S",$Z$74,$Z$79,$Z$76,AA1499)</f>
        <v>0.67873042961827268</v>
      </c>
      <c r="AC1499">
        <v>1.425</v>
      </c>
      <c r="AD1499">
        <f>[1]!REFPROP("S",$Z$74,$Z$80,$Z$76,AA1499)</f>
        <v>0.85430612095330771</v>
      </c>
    </row>
    <row r="1500" spans="27:30" x14ac:dyDescent="0.3">
      <c r="AA1500">
        <f>[1]!REFPROP("T",$Z$74,$Z$77,$Z$76,AC1500)</f>
        <v>226.39752527781775</v>
      </c>
      <c r="AB1500">
        <f>[1]!REFPROP("S",$Z$74,$Z$79,$Z$76,AA1500)</f>
        <v>0.67897554807265048</v>
      </c>
      <c r="AC1500">
        <v>1.4259999999999999</v>
      </c>
      <c r="AD1500">
        <f>[1]!REFPROP("S",$Z$74,$Z$80,$Z$76,AA1500)</f>
        <v>0.85438283244970703</v>
      </c>
    </row>
    <row r="1501" spans="27:30" x14ac:dyDescent="0.3">
      <c r="AA1501">
        <f>[1]!REFPROP("T",$Z$74,$Z$77,$Z$76,AC1501)</f>
        <v>226.44144528909931</v>
      </c>
      <c r="AB1501">
        <f>[1]!REFPROP("S",$Z$74,$Z$79,$Z$76,AA1501)</f>
        <v>0.67922057854774509</v>
      </c>
      <c r="AC1501">
        <v>1.427</v>
      </c>
      <c r="AD1501">
        <f>[1]!REFPROP("S",$Z$74,$Z$80,$Z$76,AA1501)</f>
        <v>0.85445938064126203</v>
      </c>
    </row>
    <row r="1502" spans="27:30" x14ac:dyDescent="0.3">
      <c r="AA1502">
        <f>[1]!REFPROP("T",$Z$74,$Z$77,$Z$76,AC1502)</f>
        <v>226.48533874336852</v>
      </c>
      <c r="AB1502">
        <f>[1]!REFPROP("S",$Z$74,$Z$79,$Z$76,AA1502)</f>
        <v>0.6794655213685491</v>
      </c>
      <c r="AC1502">
        <v>1.4279999999999999</v>
      </c>
      <c r="AD1502">
        <f>[1]!REFPROP("S",$Z$74,$Z$80,$Z$76,AA1502)</f>
        <v>0.85453576534226972</v>
      </c>
    </row>
    <row r="1503" spans="27:30" x14ac:dyDescent="0.3">
      <c r="AA1503">
        <f>[1]!REFPROP("T",$Z$74,$Z$77,$Z$76,AC1503)</f>
        <v>226.52920566704159</v>
      </c>
      <c r="AB1503">
        <f>[1]!REFPROP("S",$Z$74,$Z$79,$Z$76,AA1503)</f>
        <v>0.67971037686073132</v>
      </c>
      <c r="AC1503">
        <v>1.429</v>
      </c>
      <c r="AD1503">
        <f>[1]!REFPROP("S",$Z$74,$Z$80,$Z$76,AA1503)</f>
        <v>0.85461198636538838</v>
      </c>
    </row>
    <row r="1504" spans="27:30" x14ac:dyDescent="0.3">
      <c r="AA1504">
        <f>[1]!REFPROP("T",$Z$74,$Z$77,$Z$76,AC1504)</f>
        <v>226.57304608645677</v>
      </c>
      <c r="AB1504">
        <f>[1]!REFPROP("S",$Z$74,$Z$79,$Z$76,AA1504)</f>
        <v>0.67995514535052515</v>
      </c>
      <c r="AC1504">
        <v>1.43</v>
      </c>
      <c r="AD1504">
        <f>[1]!REFPROP("S",$Z$74,$Z$80,$Z$76,AA1504)</f>
        <v>0.85468804352153194</v>
      </c>
    </row>
    <row r="1505" spans="27:30" x14ac:dyDescent="0.3">
      <c r="AA1505">
        <f>[1]!REFPROP("T",$Z$74,$Z$77,$Z$76,AC1505)</f>
        <v>226.61686002788957</v>
      </c>
      <c r="AB1505">
        <f>[1]!REFPROP("S",$Z$74,$Z$79,$Z$76,AA1505)</f>
        <v>0.68019982716483929</v>
      </c>
      <c r="AC1505">
        <v>1.431</v>
      </c>
      <c r="AD1505">
        <f>[1]!REFPROP("S",$Z$74,$Z$80,$Z$76,AA1505)</f>
        <v>0.85476393661993832</v>
      </c>
    </row>
    <row r="1506" spans="27:30" x14ac:dyDescent="0.3">
      <c r="AA1506">
        <f>[1]!REFPROP("T",$Z$74,$Z$77,$Z$76,AC1506)</f>
        <v>226.66064751754629</v>
      </c>
      <c r="AB1506">
        <f>[1]!REFPROP("S",$Z$74,$Z$79,$Z$76,AA1506)</f>
        <v>0.68044442263119964</v>
      </c>
      <c r="AC1506">
        <v>1.4319999999999999</v>
      </c>
      <c r="AD1506">
        <f>[1]!REFPROP("S",$Z$74,$Z$80,$Z$76,AA1506)</f>
        <v>0.85483966546809287</v>
      </c>
    </row>
    <row r="1507" spans="27:30" x14ac:dyDescent="0.3">
      <c r="AA1507">
        <f>[1]!REFPROP("T",$Z$74,$Z$77,$Z$76,AC1507)</f>
        <v>226.70440858155439</v>
      </c>
      <c r="AB1507">
        <f>[1]!REFPROP("S",$Z$74,$Z$79,$Z$76,AA1507)</f>
        <v>0.68068893207772896</v>
      </c>
      <c r="AC1507">
        <v>1.4330000000000001</v>
      </c>
      <c r="AD1507">
        <f>[1]!REFPROP("S",$Z$74,$Z$80,$Z$76,AA1507)</f>
        <v>0.85491522987174218</v>
      </c>
    </row>
    <row r="1508" spans="27:30" x14ac:dyDescent="0.3">
      <c r="AA1508">
        <f>[1]!REFPROP("T",$Z$74,$Z$77,$Z$76,AC1508)</f>
        <v>226.74814324598657</v>
      </c>
      <c r="AB1508">
        <f>[1]!REFPROP("S",$Z$74,$Z$79,$Z$76,AA1508)</f>
        <v>0.68093335583329762</v>
      </c>
      <c r="AC1508">
        <v>1.4339999999999999</v>
      </c>
      <c r="AD1508">
        <f>[1]!REFPROP("S",$Z$74,$Z$80,$Z$76,AA1508)</f>
        <v>0.85499062963493078</v>
      </c>
    </row>
    <row r="1509" spans="27:30" x14ac:dyDescent="0.3">
      <c r="AA1509">
        <f>[1]!REFPROP("T",$Z$74,$Z$77,$Z$76,AC1509)</f>
        <v>226.79185153683653</v>
      </c>
      <c r="AB1509">
        <f>[1]!REFPROP("S",$Z$74,$Z$79,$Z$76,AA1509)</f>
        <v>0.68117769422735286</v>
      </c>
      <c r="AC1509">
        <v>1.4350000000000001</v>
      </c>
      <c r="AD1509">
        <f>[1]!REFPROP("S",$Z$74,$Z$80,$Z$76,AA1509)</f>
        <v>0.85506586455988753</v>
      </c>
    </row>
    <row r="1510" spans="27:30" x14ac:dyDescent="0.3">
      <c r="AA1510">
        <f>[1]!REFPROP("T",$Z$74,$Z$77,$Z$76,AC1510)</f>
        <v>226.83553348003005</v>
      </c>
      <c r="AB1510">
        <f>[1]!REFPROP("S",$Z$74,$Z$79,$Z$76,AA1510)</f>
        <v>0.6814219475900507</v>
      </c>
      <c r="AC1510">
        <v>1.4359999999999999</v>
      </c>
      <c r="AD1510">
        <f>[1]!REFPROP("S",$Z$74,$Z$80,$Z$76,AA1510)</f>
        <v>0.85514093444711614</v>
      </c>
    </row>
    <row r="1511" spans="27:30" x14ac:dyDescent="0.3">
      <c r="AA1511">
        <f>[1]!REFPROP("T",$Z$74,$Z$77,$Z$76,AC1511)</f>
        <v>226.87918910142923</v>
      </c>
      <c r="AB1511">
        <f>[1]!REFPROP("S",$Z$74,$Z$79,$Z$76,AA1511)</f>
        <v>0.68166611625223705</v>
      </c>
      <c r="AC1511">
        <v>1.4370000000000001</v>
      </c>
      <c r="AD1511">
        <f>[1]!REFPROP("S",$Z$74,$Z$80,$Z$76,AA1511)</f>
        <v>0.85521583909535082</v>
      </c>
    </row>
    <row r="1512" spans="27:30" x14ac:dyDescent="0.3">
      <c r="AA1512">
        <f>[1]!REFPROP("T",$Z$74,$Z$77,$Z$76,AC1512)</f>
        <v>226.92281842682428</v>
      </c>
      <c r="AB1512">
        <f>[1]!REFPROP("S",$Z$74,$Z$79,$Z$76,AA1512)</f>
        <v>0.68191020054539664</v>
      </c>
      <c r="AC1512">
        <v>1.4379999999999999</v>
      </c>
      <c r="AD1512">
        <f>[1]!REFPROP("S",$Z$74,$Z$80,$Z$76,AA1512)</f>
        <v>0.85529057830145805</v>
      </c>
    </row>
    <row r="1513" spans="27:30" x14ac:dyDescent="0.3">
      <c r="AA1513">
        <f>[1]!REFPROP("T",$Z$74,$Z$77,$Z$76,AC1513)</f>
        <v>226.96642148193644</v>
      </c>
      <c r="AB1513">
        <f>[1]!REFPROP("S",$Z$74,$Z$79,$Z$76,AA1513)</f>
        <v>0.68215420080176448</v>
      </c>
      <c r="AC1513">
        <v>1.4390000000000001</v>
      </c>
      <c r="AD1513">
        <f>[1]!REFPROP("S",$Z$74,$Z$80,$Z$76,AA1513)</f>
        <v>0.85536515186059336</v>
      </c>
    </row>
    <row r="1514" spans="27:30" x14ac:dyDescent="0.3">
      <c r="AA1514">
        <f>[1]!REFPROP("T",$Z$74,$Z$77,$Z$76,AC1514)</f>
        <v>227.00999829242028</v>
      </c>
      <c r="AB1514">
        <f>[1]!REFPROP("S",$Z$74,$Z$79,$Z$76,AA1514)</f>
        <v>0.68239811735424638</v>
      </c>
      <c r="AC1514">
        <v>1.44</v>
      </c>
      <c r="AD1514">
        <f>[1]!REFPROP("S",$Z$74,$Z$80,$Z$76,AA1514)</f>
        <v>0.85543955956604334</v>
      </c>
    </row>
    <row r="1515" spans="27:30" x14ac:dyDescent="0.3">
      <c r="AA1515">
        <f>[1]!REFPROP("T",$Z$74,$Z$77,$Z$76,AC1515)</f>
        <v>227.05354888385858</v>
      </c>
      <c r="AB1515">
        <f>[1]!REFPROP("S",$Z$74,$Z$79,$Z$76,AA1515)</f>
        <v>0.6826419505364647</v>
      </c>
      <c r="AC1515">
        <v>1.4410000000000001</v>
      </c>
      <c r="AD1515">
        <f>[1]!REFPROP("S",$Z$74,$Z$80,$Z$76,AA1515)</f>
        <v>0.85551380120930054</v>
      </c>
    </row>
    <row r="1516" spans="27:30" x14ac:dyDescent="0.3">
      <c r="AA1516">
        <f>[1]!REFPROP("T",$Z$74,$Z$77,$Z$76,AC1516)</f>
        <v>227.09707328176756</v>
      </c>
      <c r="AB1516">
        <f>[1]!REFPROP("S",$Z$74,$Z$79,$Z$76,AA1516)</f>
        <v>0.68288570068275578</v>
      </c>
      <c r="AC1516">
        <v>1.4419999999999999</v>
      </c>
      <c r="AD1516">
        <f>[1]!REFPROP("S",$Z$74,$Z$80,$Z$76,AA1516)</f>
        <v>0.85558787657996749</v>
      </c>
    </row>
    <row r="1517" spans="27:30" x14ac:dyDescent="0.3">
      <c r="AA1517">
        <f>[1]!REFPROP("T",$Z$74,$Z$77,$Z$76,AC1517)</f>
        <v>227.140571511595</v>
      </c>
      <c r="AB1517">
        <f>[1]!REFPROP("S",$Z$74,$Z$79,$Z$76,AA1517)</f>
        <v>0.68312936812820413</v>
      </c>
      <c r="AC1517">
        <v>1.4430000000000001</v>
      </c>
      <c r="AD1517">
        <f>[1]!REFPROP("S",$Z$74,$Z$80,$Z$76,AA1517)</f>
        <v>0.85566178546586136</v>
      </c>
    </row>
    <row r="1518" spans="27:30" x14ac:dyDescent="0.3">
      <c r="AA1518">
        <f>[1]!REFPROP("T",$Z$74,$Z$77,$Z$76,AC1518)</f>
        <v>227.18404359872335</v>
      </c>
      <c r="AB1518">
        <f>[1]!REFPROP("S",$Z$74,$Z$79,$Z$76,AA1518)</f>
        <v>0.68337295320863145</v>
      </c>
      <c r="AC1518">
        <v>1.444</v>
      </c>
      <c r="AD1518">
        <f>[1]!REFPROP("S",$Z$74,$Z$80,$Z$76,AA1518)</f>
        <v>0.85573552765288174</v>
      </c>
    </row>
    <row r="1519" spans="27:30" x14ac:dyDescent="0.3">
      <c r="AA1519">
        <f>[1]!REFPROP("T",$Z$74,$Z$77,$Z$76,AC1519)</f>
        <v>227.2274895684576</v>
      </c>
      <c r="AB1519">
        <f>[1]!REFPROP("S",$Z$74,$Z$79,$Z$76,AA1519)</f>
        <v>0.68361645626058143</v>
      </c>
      <c r="AC1519">
        <v>1.4450000000000001</v>
      </c>
      <c r="AD1519">
        <f>[1]!REFPROP("S",$Z$74,$Z$80,$Z$76,AA1519)</f>
        <v>0.85580910292508128</v>
      </c>
    </row>
    <row r="1520" spans="27:30" x14ac:dyDescent="0.3">
      <c r="AA1520">
        <f>[1]!REFPROP("T",$Z$74,$Z$77,$Z$76,AC1520)</f>
        <v>227.27090944604572</v>
      </c>
      <c r="AB1520">
        <f>[1]!REFPROP("S",$Z$74,$Z$79,$Z$76,AA1520)</f>
        <v>0.68385987762137468</v>
      </c>
      <c r="AC1520">
        <v>1.446</v>
      </c>
      <c r="AD1520">
        <f>[1]!REFPROP("S",$Z$74,$Z$80,$Z$76,AA1520)</f>
        <v>0.85588251106460755</v>
      </c>
    </row>
    <row r="1521" spans="27:30" x14ac:dyDescent="0.3">
      <c r="AA1521">
        <f>[1]!REFPROP("T",$Z$74,$Z$77,$Z$76,AC1521)</f>
        <v>227.31430325665531</v>
      </c>
      <c r="AB1521">
        <f>[1]!REFPROP("S",$Z$74,$Z$79,$Z$76,AA1521)</f>
        <v>0.68410321762908444</v>
      </c>
      <c r="AC1521">
        <v>1.4470000000000001</v>
      </c>
      <c r="AD1521">
        <f>[1]!REFPROP("S",$Z$74,$Z$80,$Z$76,AA1521)</f>
        <v>0.85595575185172024</v>
      </c>
    </row>
    <row r="1522" spans="27:30" x14ac:dyDescent="0.3">
      <c r="AA1522">
        <f>[1]!REFPROP("T",$Z$74,$Z$77,$Z$76,AC1522)</f>
        <v>227.35767102540342</v>
      </c>
      <c r="AB1522">
        <f>[1]!REFPROP("S",$Z$74,$Z$79,$Z$76,AA1522)</f>
        <v>0.68434647662261783</v>
      </c>
      <c r="AC1522">
        <v>1.448</v>
      </c>
      <c r="AD1522">
        <f>[1]!REFPROP("S",$Z$74,$Z$80,$Z$76,AA1522)</f>
        <v>0.85602882506477185</v>
      </c>
    </row>
    <row r="1523" spans="27:30" x14ac:dyDescent="0.3">
      <c r="AA1523">
        <f>[1]!REFPROP("T",$Z$74,$Z$77,$Z$76,AC1523)</f>
        <v>227.40101277731736</v>
      </c>
      <c r="AB1523">
        <f>[1]!REFPROP("S",$Z$74,$Z$79,$Z$76,AA1523)</f>
        <v>0.68458965494154533</v>
      </c>
      <c r="AC1523">
        <v>1.4490000000000001</v>
      </c>
      <c r="AD1523">
        <f>[1]!REFPROP("S",$Z$74,$Z$80,$Z$76,AA1523)</f>
        <v>0.8561017304801487</v>
      </c>
    </row>
    <row r="1524" spans="27:30" x14ac:dyDescent="0.3">
      <c r="AA1524">
        <f>[1]!REFPROP("T",$Z$74,$Z$77,$Z$76,AC1524)</f>
        <v>227.44432853737499</v>
      </c>
      <c r="AB1524">
        <f>[1]!REFPROP("S",$Z$74,$Z$79,$Z$76,AA1524)</f>
        <v>0.68483275292636714</v>
      </c>
      <c r="AC1524">
        <v>1.45</v>
      </c>
      <c r="AD1524">
        <f>[1]!REFPROP("S",$Z$74,$Z$80,$Z$76,AA1524)</f>
        <v>0.85617446787234852</v>
      </c>
    </row>
    <row r="1525" spans="27:30" x14ac:dyDescent="0.3">
      <c r="AA1525">
        <f>[1]!REFPROP("T",$Z$74,$Z$77,$Z$76,AC1525)</f>
        <v>227.4876183304774</v>
      </c>
      <c r="AB1525">
        <f>[1]!REFPROP("S",$Z$74,$Z$79,$Z$76,AA1525)</f>
        <v>0.68507577091829952</v>
      </c>
      <c r="AC1525">
        <v>1.4510000000000001</v>
      </c>
      <c r="AD1525">
        <f>[1]!REFPROP("S",$Z$74,$Z$80,$Z$76,AA1525)</f>
        <v>0.85624703701387317</v>
      </c>
    </row>
    <row r="1526" spans="27:30" x14ac:dyDescent="0.3">
      <c r="AA1526">
        <f>[1]!REFPROP("T",$Z$74,$Z$77,$Z$76,AC1526)</f>
        <v>227.53088218145206</v>
      </c>
      <c r="AB1526">
        <f>[1]!REFPROP("S",$Z$74,$Z$79,$Z$76,AA1526)</f>
        <v>0.68531870925937144</v>
      </c>
      <c r="AC1526">
        <v>1.452</v>
      </c>
      <c r="AD1526">
        <f>[1]!REFPROP("S",$Z$74,$Z$80,$Z$76,AA1526)</f>
        <v>0.85631943767527352</v>
      </c>
    </row>
    <row r="1527" spans="27:30" x14ac:dyDescent="0.3">
      <c r="AA1527">
        <f>[1]!REFPROP("T",$Z$74,$Z$77,$Z$76,AC1527)</f>
        <v>227.57412011507535</v>
      </c>
      <c r="AB1527">
        <f>[1]!REFPROP("S",$Z$74,$Z$79,$Z$76,AA1527)</f>
        <v>0.6855615682925118</v>
      </c>
      <c r="AC1527">
        <v>1.4530000000000001</v>
      </c>
      <c r="AD1527">
        <f>[1]!REFPROP("S",$Z$74,$Z$80,$Z$76,AA1527)</f>
        <v>0.85639166962514945</v>
      </c>
    </row>
    <row r="1528" spans="27:30" x14ac:dyDescent="0.3">
      <c r="AA1528">
        <f>[1]!REFPROP("T",$Z$74,$Z$77,$Z$76,AC1528)</f>
        <v>227.61733215603579</v>
      </c>
      <c r="AB1528">
        <f>[1]!REFPROP("S",$Z$74,$Z$79,$Z$76,AA1528)</f>
        <v>0.68580434836136128</v>
      </c>
      <c r="AC1528">
        <v>1.454</v>
      </c>
      <c r="AD1528">
        <f>[1]!REFPROP("S",$Z$74,$Z$80,$Z$76,AA1528)</f>
        <v>0.85646373263004094</v>
      </c>
    </row>
    <row r="1529" spans="27:30" x14ac:dyDescent="0.3">
      <c r="AA1529">
        <f>[1]!REFPROP("T",$Z$74,$Z$77,$Z$76,AC1529)</f>
        <v>227.66051832897443</v>
      </c>
      <c r="AB1529">
        <f>[1]!REFPROP("S",$Z$74,$Z$79,$Z$76,AA1529)</f>
        <v>0.68604704981053966</v>
      </c>
      <c r="AC1529">
        <v>1.4550000000000001</v>
      </c>
      <c r="AD1529">
        <f>[1]!REFPROP("S",$Z$74,$Z$80,$Z$76,AA1529)</f>
        <v>0.85653562645454928</v>
      </c>
    </row>
    <row r="1530" spans="27:30" x14ac:dyDescent="0.3">
      <c r="AA1530">
        <f>[1]!REFPROP("T",$Z$74,$Z$77,$Z$76,AC1530)</f>
        <v>227.70367865844668</v>
      </c>
      <c r="AB1530">
        <f>[1]!REFPROP("S",$Z$74,$Z$79,$Z$76,AA1530)</f>
        <v>0.68628967298540589</v>
      </c>
      <c r="AC1530">
        <v>1.456</v>
      </c>
      <c r="AD1530">
        <f>[1]!REFPROP("S",$Z$74,$Z$80,$Z$76,AA1530)</f>
        <v>0.8566073508612061</v>
      </c>
    </row>
    <row r="1531" spans="27:30" x14ac:dyDescent="0.3">
      <c r="AA1531">
        <f>[1]!REFPROP("T",$Z$74,$Z$77,$Z$76,AC1531)</f>
        <v>227.74681316894936</v>
      </c>
      <c r="AB1531">
        <f>[1]!REFPROP("S",$Z$74,$Z$79,$Z$76,AA1531)</f>
        <v>0.6865322182322301</v>
      </c>
      <c r="AC1531">
        <v>1.4570000000000001</v>
      </c>
      <c r="AD1531">
        <f>[1]!REFPROP("S",$Z$74,$Z$80,$Z$76,AA1531)</f>
        <v>0.85667890561051496</v>
      </c>
    </row>
    <row r="1532" spans="27:30" x14ac:dyDescent="0.3">
      <c r="AA1532">
        <f>[1]!REFPROP("T",$Z$74,$Z$77,$Z$76,AC1532)</f>
        <v>227.7899218849106</v>
      </c>
      <c r="AB1532">
        <f>[1]!REFPROP("S",$Z$74,$Z$79,$Z$76,AA1532)</f>
        <v>0.68677468589815771</v>
      </c>
      <c r="AC1532">
        <v>1.458</v>
      </c>
      <c r="AD1532">
        <f>[1]!REFPROP("S",$Z$74,$Z$80,$Z$76,AA1532)</f>
        <v>0.85675029046097295</v>
      </c>
    </row>
    <row r="1533" spans="27:30" x14ac:dyDescent="0.3">
      <c r="AA1533">
        <f>[1]!REFPROP("T",$Z$74,$Z$77,$Z$76,AC1533)</f>
        <v>227.83300483069041</v>
      </c>
      <c r="AB1533">
        <f>[1]!REFPROP("S",$Z$74,$Z$79,$Z$76,AA1533)</f>
        <v>0.68701707633119924</v>
      </c>
      <c r="AC1533">
        <v>1.4590000000000001</v>
      </c>
      <c r="AD1533">
        <f>[1]!REFPROP("S",$Z$74,$Z$80,$Z$76,AA1533)</f>
        <v>0.85682150516895306</v>
      </c>
    </row>
    <row r="1534" spans="27:30" x14ac:dyDescent="0.3">
      <c r="AA1534">
        <f>[1]!REFPROP("T",$Z$74,$Z$77,$Z$76,AC1534)</f>
        <v>227.87606203058402</v>
      </c>
      <c r="AB1534">
        <f>[1]!REFPROP("S",$Z$74,$Z$79,$Z$76,AA1534)</f>
        <v>0.68725938988029622</v>
      </c>
      <c r="AC1534">
        <v>1.46</v>
      </c>
      <c r="AD1534">
        <f>[1]!REFPROP("S",$Z$74,$Z$80,$Z$76,AA1534)</f>
        <v>0.85689254948878246</v>
      </c>
    </row>
    <row r="1535" spans="27:30" x14ac:dyDescent="0.3">
      <c r="AA1535">
        <f>[1]!REFPROP("T",$Z$74,$Z$77,$Z$76,AC1535)</f>
        <v>227.91909350880928</v>
      </c>
      <c r="AB1535">
        <f>[1]!REFPROP("S",$Z$74,$Z$79,$Z$76,AA1535)</f>
        <v>0.68750162689521155</v>
      </c>
      <c r="AC1535">
        <v>1.4610000000000001</v>
      </c>
      <c r="AD1535">
        <f>[1]!REFPROP("S",$Z$74,$Z$80,$Z$76,AA1535)</f>
        <v>0.85696342317267804</v>
      </c>
    </row>
    <row r="1536" spans="27:30" x14ac:dyDescent="0.3">
      <c r="AA1536">
        <f>[1]!REFPROP("T",$Z$74,$Z$77,$Z$76,AC1536)</f>
        <v>227.96209928953164</v>
      </c>
      <c r="AB1536">
        <f>[1]!REFPROP("S",$Z$74,$Z$79,$Z$76,AA1536)</f>
        <v>0.68774378772673872</v>
      </c>
      <c r="AC1536">
        <v>1.462</v>
      </c>
      <c r="AD1536">
        <f>[1]!REFPROP("S",$Z$74,$Z$80,$Z$76,AA1536)</f>
        <v>0.85703412597078343</v>
      </c>
    </row>
    <row r="1537" spans="27:30" x14ac:dyDescent="0.3">
      <c r="AA1537">
        <f>[1]!REFPROP("T",$Z$74,$Z$77,$Z$76,AC1537)</f>
        <v>228.00507939683564</v>
      </c>
      <c r="AB1537">
        <f>[1]!REFPROP("S",$Z$74,$Z$79,$Z$76,AA1537)</f>
        <v>0.68798587272646983</v>
      </c>
      <c r="AC1537">
        <v>1.4630000000000001</v>
      </c>
      <c r="AD1537">
        <f>[1]!REFPROP("S",$Z$74,$Z$80,$Z$76,AA1537)</f>
        <v>0.85710465763106725</v>
      </c>
    </row>
    <row r="1538" spans="27:30" x14ac:dyDescent="0.3">
      <c r="AA1538">
        <f>[1]!REFPROP("T",$Z$74,$Z$77,$Z$76,AC1538)</f>
        <v>228.04803385474207</v>
      </c>
      <c r="AB1538">
        <f>[1]!REFPROP("S",$Z$74,$Z$79,$Z$76,AA1538)</f>
        <v>0.68822788224701259</v>
      </c>
      <c r="AC1538">
        <v>1.464</v>
      </c>
      <c r="AD1538">
        <f>[1]!REFPROP("S",$Z$74,$Z$80,$Z$76,AA1538)</f>
        <v>0.85717501789939254</v>
      </c>
    </row>
    <row r="1539" spans="27:30" x14ac:dyDescent="0.3">
      <c r="AA1539">
        <f>[1]!REFPROP("T",$Z$74,$Z$77,$Z$76,AC1539)</f>
        <v>228.09096268721078</v>
      </c>
      <c r="AB1539">
        <f>[1]!REFPROP("S",$Z$74,$Z$79,$Z$76,AA1539)</f>
        <v>0.68846981664191764</v>
      </c>
      <c r="AC1539">
        <v>1.4650000000000001</v>
      </c>
      <c r="AD1539">
        <f>[1]!REFPROP("S",$Z$74,$Z$80,$Z$76,AA1539)</f>
        <v>0.85724520651947855</v>
      </c>
    </row>
    <row r="1540" spans="27:30" x14ac:dyDescent="0.3">
      <c r="AA1540">
        <f>[1]!REFPROP("T",$Z$74,$Z$77,$Z$76,AC1540)</f>
        <v>228.13386591812866</v>
      </c>
      <c r="AB1540">
        <f>[1]!REFPROP("S",$Z$74,$Z$79,$Z$76,AA1540)</f>
        <v>0.68871167626568663</v>
      </c>
      <c r="AC1540">
        <v>1.466</v>
      </c>
      <c r="AD1540">
        <f>[1]!REFPROP("S",$Z$74,$Z$80,$Z$76,AA1540)</f>
        <v>0.85731522323285958</v>
      </c>
    </row>
    <row r="1541" spans="27:30" x14ac:dyDescent="0.3">
      <c r="AA1541">
        <f>[1]!REFPROP("T",$Z$74,$Z$77,$Z$76,AC1541)</f>
        <v>228.17674357131415</v>
      </c>
      <c r="AB1541">
        <f>[1]!REFPROP("S",$Z$74,$Z$79,$Z$76,AA1541)</f>
        <v>0.68895346147374303</v>
      </c>
      <c r="AC1541">
        <v>1.4670000000000001</v>
      </c>
      <c r="AD1541">
        <f>[1]!REFPROP("S",$Z$74,$Z$80,$Z$76,AA1541)</f>
        <v>0.85738506777886114</v>
      </c>
    </row>
    <row r="1542" spans="27:30" x14ac:dyDescent="0.3">
      <c r="AA1542">
        <f>[1]!REFPROP("T",$Z$74,$Z$77,$Z$76,AC1542)</f>
        <v>228.21959567052278</v>
      </c>
      <c r="AB1542">
        <f>[1]!REFPROP("S",$Z$74,$Z$79,$Z$76,AA1542)</f>
        <v>0.68919517262256835</v>
      </c>
      <c r="AC1542">
        <v>1.468</v>
      </c>
      <c r="AD1542">
        <f>[1]!REFPROP("S",$Z$74,$Z$80,$Z$76,AA1542)</f>
        <v>0.85745473989467902</v>
      </c>
    </row>
    <row r="1543" spans="27:30" x14ac:dyDescent="0.3">
      <c r="AA1543">
        <f>[1]!REFPROP("T",$Z$74,$Z$77,$Z$76,AC1543)</f>
        <v>228.26242223943859</v>
      </c>
      <c r="AB1543">
        <f>[1]!REFPROP("S",$Z$74,$Z$79,$Z$76,AA1543)</f>
        <v>0.68943681006953605</v>
      </c>
      <c r="AC1543">
        <v>1.4690000000000001</v>
      </c>
      <c r="AD1543">
        <f>[1]!REFPROP("S",$Z$74,$Z$80,$Z$76,AA1543)</f>
        <v>0.8575242393151743</v>
      </c>
    </row>
    <row r="1544" spans="27:30" x14ac:dyDescent="0.3">
      <c r="AA1544">
        <f>[1]!REFPROP("T",$Z$74,$Z$77,$Z$76,AC1544)</f>
        <v>228.30522330167747</v>
      </c>
      <c r="AB1544">
        <f>[1]!REFPROP("S",$Z$74,$Z$79,$Z$76,AA1544)</f>
        <v>0.68967837417310485</v>
      </c>
      <c r="AC1544">
        <v>1.47</v>
      </c>
      <c r="AD1544">
        <f>[1]!REFPROP("S",$Z$74,$Z$80,$Z$76,AA1544)</f>
        <v>0.8575935657731284</v>
      </c>
    </row>
    <row r="1545" spans="27:30" x14ac:dyDescent="0.3">
      <c r="AA1545">
        <f>[1]!REFPROP("T",$Z$74,$Z$77,$Z$76,AC1545)</f>
        <v>228.34799888079351</v>
      </c>
      <c r="AB1545">
        <f>[1]!REFPROP("S",$Z$74,$Z$79,$Z$76,AA1545)</f>
        <v>0.68991986529272131</v>
      </c>
      <c r="AC1545">
        <v>1.4710000000000001</v>
      </c>
      <c r="AD1545">
        <f>[1]!REFPROP("S",$Z$74,$Z$80,$Z$76,AA1545)</f>
        <v>0.85766271899895796</v>
      </c>
    </row>
    <row r="1546" spans="27:30" x14ac:dyDescent="0.3">
      <c r="AA1546">
        <f>[1]!REFPROP("T",$Z$74,$Z$77,$Z$76,AC1546)</f>
        <v>228.390749000271</v>
      </c>
      <c r="AB1546">
        <f>[1]!REFPROP("S",$Z$74,$Z$79,$Z$76,AA1546)</f>
        <v>0.69016128378883668</v>
      </c>
      <c r="AC1546">
        <v>1.472</v>
      </c>
      <c r="AD1546">
        <f>[1]!REFPROP("S",$Z$74,$Z$80,$Z$76,AA1546)</f>
        <v>0.85773169872084931</v>
      </c>
    </row>
    <row r="1547" spans="27:30" x14ac:dyDescent="0.3">
      <c r="AA1547">
        <f>[1]!REFPROP("T",$Z$74,$Z$77,$Z$76,AC1547)</f>
        <v>228.43347368352795</v>
      </c>
      <c r="AB1547">
        <f>[1]!REFPROP("S",$Z$74,$Z$79,$Z$76,AA1547)</f>
        <v>0.69040263002297286</v>
      </c>
      <c r="AC1547">
        <v>1.4730000000000001</v>
      </c>
      <c r="AD1547">
        <f>[1]!REFPROP("S",$Z$74,$Z$80,$Z$76,AA1547)</f>
        <v>0.85780050466472568</v>
      </c>
    </row>
    <row r="1548" spans="27:30" x14ac:dyDescent="0.3">
      <c r="AA1548">
        <f>[1]!REFPROP("T",$Z$74,$Z$77,$Z$76,AC1548)</f>
        <v>228.47617295391245</v>
      </c>
      <c r="AB1548">
        <f>[1]!REFPROP("S",$Z$74,$Z$79,$Z$76,AA1548)</f>
        <v>0.69064390435767042</v>
      </c>
      <c r="AC1548">
        <v>1.474</v>
      </c>
      <c r="AD1548">
        <f>[1]!REFPROP("S",$Z$74,$Z$80,$Z$76,AA1548)</f>
        <v>0.85786913655418728</v>
      </c>
    </row>
    <row r="1549" spans="27:30" x14ac:dyDescent="0.3">
      <c r="AA1549">
        <f>[1]!REFPROP("T",$Z$74,$Z$77,$Z$76,AC1549)</f>
        <v>228.51884683470882</v>
      </c>
      <c r="AB1549">
        <f>[1]!REFPROP("S",$Z$74,$Z$79,$Z$76,AA1549)</f>
        <v>0.69088510715654061</v>
      </c>
      <c r="AC1549">
        <v>1.4750000000000001</v>
      </c>
      <c r="AD1549">
        <f>[1]!REFPROP("S",$Z$74,$Z$80,$Z$76,AA1549)</f>
        <v>0.85793759411053427</v>
      </c>
    </row>
    <row r="1550" spans="27:30" x14ac:dyDescent="0.3">
      <c r="AA1550">
        <f>[1]!REFPROP("T",$Z$74,$Z$77,$Z$76,AC1550)</f>
        <v>228.56149534913067</v>
      </c>
      <c r="AB1550">
        <f>[1]!REFPROP("S",$Z$74,$Z$79,$Z$76,AA1550)</f>
        <v>0.69112623878425006</v>
      </c>
      <c r="AC1550">
        <v>1.476</v>
      </c>
      <c r="AD1550">
        <f>[1]!REFPROP("S",$Z$74,$Z$80,$Z$76,AA1550)</f>
        <v>0.85800587705272469</v>
      </c>
    </row>
    <row r="1551" spans="27:30" x14ac:dyDescent="0.3">
      <c r="AA1551">
        <f>[1]!REFPROP("T",$Z$74,$Z$77,$Z$76,AC1551)</f>
        <v>228.60411852032911</v>
      </c>
      <c r="AB1551">
        <f>[1]!REFPROP("S",$Z$74,$Z$79,$Z$76,AA1551)</f>
        <v>0.69136729960659915</v>
      </c>
      <c r="AC1551">
        <v>1.4770000000000001</v>
      </c>
      <c r="AD1551">
        <f>[1]!REFPROP("S",$Z$74,$Z$80,$Z$76,AA1551)</f>
        <v>0.85807398509738553</v>
      </c>
    </row>
    <row r="1552" spans="27:30" x14ac:dyDescent="0.3">
      <c r="AA1552">
        <f>[1]!REFPROP("T",$Z$74,$Z$77,$Z$76,AC1552)</f>
        <v>228.64671637138065</v>
      </c>
      <c r="AB1552">
        <f>[1]!REFPROP("S",$Z$74,$Z$79,$Z$76,AA1552)</f>
        <v>0.69160828999040169</v>
      </c>
      <c r="AC1552">
        <v>1.478</v>
      </c>
      <c r="AD1552">
        <f>[1]!REFPROP("S",$Z$74,$Z$80,$Z$76,AA1552)</f>
        <v>0.85814191795874395</v>
      </c>
    </row>
    <row r="1553" spans="27:30" x14ac:dyDescent="0.3">
      <c r="AA1553">
        <f>[1]!REFPROP("T",$Z$74,$Z$77,$Z$76,AC1553)</f>
        <v>228.68928892530721</v>
      </c>
      <c r="AB1553">
        <f>[1]!REFPROP("S",$Z$74,$Z$79,$Z$76,AA1553)</f>
        <v>0.69184921030368252</v>
      </c>
      <c r="AC1553">
        <v>1.4790000000000001</v>
      </c>
      <c r="AD1553">
        <f>[1]!REFPROP("S",$Z$74,$Z$80,$Z$76,AA1553)</f>
        <v>0.85820967534868875</v>
      </c>
    </row>
    <row r="1554" spans="27:30" x14ac:dyDescent="0.3">
      <c r="AA1554">
        <f>[1]!REFPROP("T",$Z$74,$Z$77,$Z$76,AC1554)</f>
        <v>228.73183620505137</v>
      </c>
      <c r="AB1554">
        <f>[1]!REFPROP("S",$Z$74,$Z$79,$Z$76,AA1554)</f>
        <v>0.69209006091549874</v>
      </c>
      <c r="AC1554">
        <v>1.48</v>
      </c>
      <c r="AD1554">
        <f>[1]!REFPROP("S",$Z$74,$Z$80,$Z$76,AA1554)</f>
        <v>0.85827725697666268</v>
      </c>
    </row>
    <row r="1555" spans="27:30" x14ac:dyDescent="0.3">
      <c r="AA1555">
        <f>[1]!REFPROP("T",$Z$74,$Z$77,$Z$76,AC1555)</f>
        <v>228.77435823349208</v>
      </c>
      <c r="AB1555">
        <f>[1]!REFPROP("S",$Z$74,$Z$79,$Z$76,AA1555)</f>
        <v>0.69233084219606766</v>
      </c>
      <c r="AC1555">
        <v>1.4810000000000001</v>
      </c>
      <c r="AD1555">
        <f>[1]!REFPROP("S",$Z$74,$Z$80,$Z$76,AA1555)</f>
        <v>0.85834466254970943</v>
      </c>
    </row>
    <row r="1556" spans="27:30" x14ac:dyDescent="0.3">
      <c r="AA1556">
        <f>[1]!REFPROP("T",$Z$74,$Z$77,$Z$76,AC1556)</f>
        <v>228.81685503345</v>
      </c>
      <c r="AB1556">
        <f>[1]!REFPROP("S",$Z$74,$Z$79,$Z$76,AA1556)</f>
        <v>0.69257155451678276</v>
      </c>
      <c r="AC1556">
        <v>1.482</v>
      </c>
      <c r="AD1556">
        <f>[1]!REFPROP("S",$Z$74,$Z$80,$Z$76,AA1556)</f>
        <v>0.85841189177243171</v>
      </c>
    </row>
    <row r="1557" spans="27:30" x14ac:dyDescent="0.3">
      <c r="AA1557">
        <f>[1]!REFPROP("T",$Z$74,$Z$77,$Z$76,AC1557)</f>
        <v>228.85932662766874</v>
      </c>
      <c r="AB1557">
        <f>[1]!REFPROP("S",$Z$74,$Z$79,$Z$76,AA1557)</f>
        <v>0.69281219825019169</v>
      </c>
      <c r="AC1557">
        <v>1.4830000000000001</v>
      </c>
      <c r="AD1557">
        <f>[1]!REFPROP("S",$Z$74,$Z$80,$Z$76,AA1557)</f>
        <v>0.85847894434700034</v>
      </c>
    </row>
    <row r="1558" spans="27:30" x14ac:dyDescent="0.3">
      <c r="AA1558">
        <f>[1]!REFPROP("T",$Z$74,$Z$77,$Z$76,AC1558)</f>
        <v>228.90177303882103</v>
      </c>
      <c r="AB1558">
        <f>[1]!REFPROP("S",$Z$74,$Z$79,$Z$76,AA1558)</f>
        <v>0.69305277376992358</v>
      </c>
      <c r="AC1558">
        <v>1.484</v>
      </c>
      <c r="AD1558">
        <f>[1]!REFPROP("S",$Z$74,$Z$80,$Z$76,AA1558)</f>
        <v>0.85854581997302615</v>
      </c>
    </row>
    <row r="1559" spans="27:30" x14ac:dyDescent="0.3">
      <c r="AA1559">
        <f>[1]!REFPROP("T",$Z$74,$Z$77,$Z$76,AC1559)</f>
        <v>228.94419428952637</v>
      </c>
      <c r="AB1559">
        <f>[1]!REFPROP("S",$Z$74,$Z$79,$Z$76,AA1559)</f>
        <v>0.6932932814509265</v>
      </c>
      <c r="AC1559">
        <v>1.4850000000000001</v>
      </c>
      <c r="AD1559">
        <f>[1]!REFPROP("S",$Z$74,$Z$80,$Z$76,AA1559)</f>
        <v>0.85861251834774754</v>
      </c>
    </row>
    <row r="1560" spans="27:30" x14ac:dyDescent="0.3">
      <c r="AA1560">
        <f>[1]!REFPROP("T",$Z$74,$Z$77,$Z$76,AC1560)</f>
        <v>228.98659040233355</v>
      </c>
      <c r="AB1560">
        <f>[1]!REFPROP("S",$Z$74,$Z$79,$Z$76,AA1560)</f>
        <v>0.69353372166929295</v>
      </c>
      <c r="AC1560">
        <v>1.486</v>
      </c>
      <c r="AD1560">
        <f>[1]!REFPROP("S",$Z$74,$Z$80,$Z$76,AA1560)</f>
        <v>0.85867903916579646</v>
      </c>
    </row>
    <row r="1561" spans="27:30" x14ac:dyDescent="0.3">
      <c r="AA1561">
        <f>[1]!REFPROP("T",$Z$74,$Z$77,$Z$76,AC1561)</f>
        <v>229.02896139971563</v>
      </c>
      <c r="AB1561">
        <f>[1]!REFPROP("S",$Z$74,$Z$79,$Z$76,AA1561)</f>
        <v>0.69377409480229191</v>
      </c>
      <c r="AC1561">
        <v>1.4870000000000001</v>
      </c>
      <c r="AD1561">
        <f>[1]!REFPROP("S",$Z$74,$Z$80,$Z$76,AA1561)</f>
        <v>0.85874538211930573</v>
      </c>
    </row>
    <row r="1562" spans="27:30" x14ac:dyDescent="0.3">
      <c r="AA1562">
        <f>[1]!REFPROP("T",$Z$74,$Z$77,$Z$76,AC1562)</f>
        <v>229.07130730408693</v>
      </c>
      <c r="AB1562">
        <f>[1]!REFPROP("S",$Z$74,$Z$79,$Z$76,AA1562)</f>
        <v>0.69401440122846636</v>
      </c>
      <c r="AC1562">
        <v>1.488</v>
      </c>
      <c r="AD1562">
        <f>[1]!REFPROP("S",$Z$74,$Z$80,$Z$76,AA1562)</f>
        <v>0.85881154689787964</v>
      </c>
    </row>
    <row r="1563" spans="27:30" x14ac:dyDescent="0.3">
      <c r="AA1563">
        <f>[1]!REFPROP("T",$Z$74,$Z$77,$Z$76,AC1563)</f>
        <v>229.1136281377901</v>
      </c>
      <c r="AB1563">
        <f>[1]!REFPROP("S",$Z$74,$Z$79,$Z$76,AA1563)</f>
        <v>0.69425464132754588</v>
      </c>
      <c r="AC1563">
        <v>1.4890000000000001</v>
      </c>
      <c r="AD1563">
        <f>[1]!REFPROP("S",$Z$74,$Z$80,$Z$76,AA1563)</f>
        <v>0.85887753318848381</v>
      </c>
    </row>
    <row r="1564" spans="27:30" x14ac:dyDescent="0.3">
      <c r="AA1564">
        <f>[1]!REFPROP("T",$Z$74,$Z$77,$Z$76,AC1564)</f>
        <v>229.15592392310629</v>
      </c>
      <c r="AB1564">
        <f>[1]!REFPROP("S",$Z$74,$Z$79,$Z$76,AA1564)</f>
        <v>0.69449481548058445</v>
      </c>
      <c r="AC1564">
        <v>1.49</v>
      </c>
      <c r="AD1564">
        <f>[1]!REFPROP("S",$Z$74,$Z$80,$Z$76,AA1564)</f>
        <v>0.85894334067556577</v>
      </c>
    </row>
    <row r="1565" spans="27:30" x14ac:dyDescent="0.3">
      <c r="AA1565">
        <f>[1]!REFPROP("T",$Z$74,$Z$77,$Z$76,AC1565)</f>
        <v>229.19819468224824</v>
      </c>
      <c r="AB1565">
        <f>[1]!REFPROP("S",$Z$74,$Z$79,$Z$76,AA1565)</f>
        <v>0.69473492406985149</v>
      </c>
      <c r="AC1565">
        <v>1.4910000000000001</v>
      </c>
      <c r="AD1565">
        <f>[1]!REFPROP("S",$Z$74,$Z$80,$Z$76,AA1565)</f>
        <v>0.85900896904091295</v>
      </c>
    </row>
    <row r="1566" spans="27:30" x14ac:dyDescent="0.3">
      <c r="AA1566">
        <f>[1]!REFPROP("T",$Z$74,$Z$77,$Z$76,AC1566)</f>
        <v>229.24044043735591</v>
      </c>
      <c r="AB1566">
        <f>[1]!REFPROP("S",$Z$74,$Z$79,$Z$76,AA1566)</f>
        <v>0.69497496747889931</v>
      </c>
      <c r="AC1566">
        <v>1.492</v>
      </c>
      <c r="AD1566">
        <f>[1]!REFPROP("S",$Z$74,$Z$80,$Z$76,AA1566)</f>
        <v>0.85907441796371242</v>
      </c>
    </row>
    <row r="1567" spans="27:30" x14ac:dyDescent="0.3">
      <c r="AA1567">
        <f>[1]!REFPROP("T",$Z$74,$Z$77,$Z$76,AC1567)</f>
        <v>229.28266121051195</v>
      </c>
      <c r="AB1567">
        <f>[1]!REFPROP("S",$Z$74,$Z$79,$Z$76,AA1567)</f>
        <v>0.69521494609262402</v>
      </c>
      <c r="AC1567">
        <v>1.4930000000000001</v>
      </c>
      <c r="AD1567">
        <f>[1]!REFPROP("S",$Z$74,$Z$80,$Z$76,AA1567)</f>
        <v>0.85913968712049138</v>
      </c>
    </row>
    <row r="1568" spans="27:30" x14ac:dyDescent="0.3">
      <c r="AA1568">
        <f>[1]!REFPROP("T",$Z$74,$Z$77,$Z$76,AC1568)</f>
        <v>229.3248570237235</v>
      </c>
      <c r="AB1568">
        <f>[1]!REFPROP("S",$Z$74,$Z$79,$Z$76,AA1568)</f>
        <v>0.69545486029715664</v>
      </c>
      <c r="AC1568">
        <v>1.494</v>
      </c>
      <c r="AD1568">
        <f>[1]!REFPROP("S",$Z$74,$Z$80,$Z$76,AA1568)</f>
        <v>0.85920477618508218</v>
      </c>
    </row>
    <row r="1569" spans="27:30" x14ac:dyDescent="0.3">
      <c r="AA1569">
        <f>[1]!REFPROP("T",$Z$74,$Z$77,$Z$76,AC1569)</f>
        <v>229.36702789893212</v>
      </c>
      <c r="AB1569">
        <f>[1]!REFPROP("S",$Z$74,$Z$79,$Z$76,AA1569)</f>
        <v>0.69569471047997977</v>
      </c>
      <c r="AC1569">
        <v>1.4950000000000001</v>
      </c>
      <c r="AD1569">
        <f>[1]!REFPROP("S",$Z$74,$Z$80,$Z$76,AA1569)</f>
        <v>0.85926968482865085</v>
      </c>
    </row>
    <row r="1570" spans="27:30" x14ac:dyDescent="0.3">
      <c r="AA1570">
        <f>[1]!REFPROP("T",$Z$74,$Z$77,$Z$76,AC1570)</f>
        <v>229.40917385802157</v>
      </c>
      <c r="AB1570">
        <f>[1]!REFPROP("S",$Z$74,$Z$79,$Z$76,AA1570)</f>
        <v>0.69593449702996513</v>
      </c>
      <c r="AC1570">
        <v>1.496</v>
      </c>
      <c r="AD1570">
        <f>[1]!REFPROP("S",$Z$74,$Z$80,$Z$76,AA1570)</f>
        <v>0.85933441271963662</v>
      </c>
    </row>
    <row r="1571" spans="27:30" x14ac:dyDescent="0.3">
      <c r="AA1571">
        <f>[1]!REFPROP("T",$Z$74,$Z$77,$Z$76,AC1571)</f>
        <v>229.45129492279659</v>
      </c>
      <c r="AB1571">
        <f>[1]!REFPROP("S",$Z$74,$Z$79,$Z$76,AA1571)</f>
        <v>0.6961742203372685</v>
      </c>
      <c r="AC1571">
        <v>1.4970000000000001</v>
      </c>
      <c r="AD1571">
        <f>[1]!REFPROP("S",$Z$74,$Z$80,$Z$76,AA1571)</f>
        <v>0.85939895952373302</v>
      </c>
    </row>
    <row r="1572" spans="27:30" x14ac:dyDescent="0.3">
      <c r="AA1572">
        <f>[1]!REFPROP("T",$Z$74,$Z$77,$Z$76,AC1572)</f>
        <v>229.49339111500024</v>
      </c>
      <c r="AB1572">
        <f>[1]!REFPROP("S",$Z$74,$Z$79,$Z$76,AA1572)</f>
        <v>0.69641388079345068</v>
      </c>
      <c r="AC1572">
        <v>1.498</v>
      </c>
      <c r="AD1572">
        <f>[1]!REFPROP("S",$Z$74,$Z$80,$Z$76,AA1572)</f>
        <v>0.8594633249038931</v>
      </c>
    </row>
    <row r="1573" spans="27:30" x14ac:dyDescent="0.3">
      <c r="AA1573">
        <f>[1]!REFPROP("T",$Z$74,$Z$77,$Z$76,AC1573)</f>
        <v>229.53546245631105</v>
      </c>
      <c r="AB1573">
        <f>[1]!REFPROP("S",$Z$74,$Z$79,$Z$76,AA1573)</f>
        <v>0.69665347879146855</v>
      </c>
      <c r="AC1573">
        <v>1.4990000000000001</v>
      </c>
      <c r="AD1573">
        <f>[1]!REFPROP("S",$Z$74,$Z$80,$Z$76,AA1573)</f>
        <v>0.85952750852031268</v>
      </c>
    </row>
    <row r="1574" spans="27:30" x14ac:dyDescent="0.3">
      <c r="AA1574">
        <f>[1]!REFPROP("T",$Z$74,$Z$77,$Z$76,AC1574)</f>
        <v>229.57750896833835</v>
      </c>
      <c r="AB1574">
        <f>[1]!REFPROP("S",$Z$74,$Z$79,$Z$76,AA1574)</f>
        <v>0.69689301472563892</v>
      </c>
      <c r="AC1574">
        <v>1.5</v>
      </c>
      <c r="AD1574">
        <f>[1]!REFPROP("S",$Z$74,$Z$80,$Z$76,AA1574)</f>
        <v>0.8595915100303253</v>
      </c>
    </row>
    <row r="1575" spans="27:30" x14ac:dyDescent="0.3">
      <c r="AA1575">
        <f>[1]!REFPROP("T",$Z$74,$Z$77,$Z$76,AC1575)</f>
        <v>229.61953067262095</v>
      </c>
      <c r="AB1575">
        <f>[1]!REFPROP("S",$Z$74,$Z$79,$Z$76,AA1575)</f>
        <v>0.69713248899169844</v>
      </c>
      <c r="AC1575">
        <v>1.5009999999999999</v>
      </c>
      <c r="AD1575">
        <f>[1]!REFPROP("S",$Z$74,$Z$80,$Z$76,AA1575)</f>
        <v>0.85965532908847053</v>
      </c>
    </row>
    <row r="1576" spans="27:30" x14ac:dyDescent="0.3">
      <c r="AA1576">
        <f>[1]!REFPROP("T",$Z$74,$Z$77,$Z$76,AC1576)</f>
        <v>229.66152759063965</v>
      </c>
      <c r="AB1576">
        <f>[1]!REFPROP("S",$Z$74,$Z$79,$Z$76,AA1576)</f>
        <v>0.69737190198687404</v>
      </c>
      <c r="AC1576">
        <v>1.502</v>
      </c>
      <c r="AD1576">
        <f>[1]!REFPROP("S",$Z$74,$Z$80,$Z$76,AA1576)</f>
        <v>0.85971896534646364</v>
      </c>
    </row>
    <row r="1577" spans="27:30" x14ac:dyDescent="0.3">
      <c r="AA1577">
        <f>[1]!REFPROP("T",$Z$74,$Z$77,$Z$76,AC1577)</f>
        <v>229.70349974380241</v>
      </c>
      <c r="AB1577">
        <f>[1]!REFPROP("S",$Z$74,$Z$79,$Z$76,AA1577)</f>
        <v>0.69761125410977076</v>
      </c>
      <c r="AC1577">
        <v>1.5029999999999999</v>
      </c>
      <c r="AD1577">
        <f>[1]!REFPROP("S",$Z$74,$Z$80,$Z$76,AA1577)</f>
        <v>0.85978241845312509</v>
      </c>
    </row>
    <row r="1578" spans="27:30" x14ac:dyDescent="0.3">
      <c r="AA1578">
        <f>[1]!REFPROP("T",$Z$74,$Z$77,$Z$76,AC1578)</f>
        <v>229.74544715344604</v>
      </c>
      <c r="AB1578">
        <f>[1]!REFPROP("S",$Z$74,$Z$79,$Z$76,AA1578)</f>
        <v>0.69785054576047434</v>
      </c>
      <c r="AC1578">
        <v>1.504</v>
      </c>
      <c r="AD1578">
        <f>[1]!REFPROP("S",$Z$74,$Z$80,$Z$76,AA1578)</f>
        <v>0.85984568805438955</v>
      </c>
    </row>
    <row r="1579" spans="27:30" x14ac:dyDescent="0.3">
      <c r="AA1579">
        <f>[1]!REFPROP("T",$Z$74,$Z$77,$Z$76,AC1579)</f>
        <v>229.78736984084776</v>
      </c>
      <c r="AB1579">
        <f>[1]!REFPROP("S",$Z$74,$Z$79,$Z$76,AA1579)</f>
        <v>0.69808977734054589</v>
      </c>
      <c r="AC1579">
        <v>1.5049999999999999</v>
      </c>
      <c r="AD1579">
        <f>[1]!REFPROP("S",$Z$74,$Z$80,$Z$76,AA1579)</f>
        <v>0.85990877379325814</v>
      </c>
    </row>
    <row r="1580" spans="27:30" x14ac:dyDescent="0.3">
      <c r="AA1580">
        <f>[1]!REFPROP("T",$Z$74,$Z$77,$Z$76,AC1580)</f>
        <v>229.82926782721773</v>
      </c>
      <c r="AB1580">
        <f>[1]!REFPROP("S",$Z$74,$Z$79,$Z$76,AA1580)</f>
        <v>0.69832894925309585</v>
      </c>
      <c r="AC1580">
        <v>1.506</v>
      </c>
      <c r="AD1580">
        <f>[1]!REFPROP("S",$Z$74,$Z$80,$Z$76,AA1580)</f>
        <v>0.8599716753098513</v>
      </c>
    </row>
    <row r="1581" spans="27:30" x14ac:dyDescent="0.3">
      <c r="AA1581">
        <f>[1]!REFPROP("T",$Z$74,$Z$77,$Z$76,AC1581)</f>
        <v>229.8711411336937</v>
      </c>
      <c r="AB1581">
        <f>[1]!REFPROP("S",$Z$74,$Z$79,$Z$76,AA1581)</f>
        <v>0.69856806190265353</v>
      </c>
      <c r="AC1581">
        <v>1.5069999999999999</v>
      </c>
      <c r="AD1581">
        <f>[1]!REFPROP("S",$Z$74,$Z$80,$Z$76,AA1581)</f>
        <v>0.8600343922412329</v>
      </c>
    </row>
    <row r="1582" spans="27:30" x14ac:dyDescent="0.3">
      <c r="AA1582">
        <f>[1]!REFPROP("T",$Z$74,$Z$77,$Z$76,AC1582)</f>
        <v>229.91298978134904</v>
      </c>
      <c r="AB1582">
        <f>[1]!REFPROP("S",$Z$74,$Z$79,$Z$76,AA1582)</f>
        <v>0.69880711569533305</v>
      </c>
      <c r="AC1582">
        <v>1.508</v>
      </c>
      <c r="AD1582">
        <f>[1]!REFPROP("S",$Z$74,$Z$80,$Z$76,AA1582)</f>
        <v>0.8600969242215577</v>
      </c>
    </row>
    <row r="1583" spans="27:30" x14ac:dyDescent="0.3">
      <c r="AA1583">
        <f>[1]!REFPROP("T",$Z$74,$Z$77,$Z$76,AC1583)</f>
        <v>229.9548137911911</v>
      </c>
      <c r="AB1583">
        <f>[1]!REFPROP("S",$Z$74,$Z$79,$Z$76,AA1583)</f>
        <v>0.69904611103878156</v>
      </c>
      <c r="AC1583">
        <v>1.5089999999999999</v>
      </c>
      <c r="AD1583">
        <f>[1]!REFPROP("S",$Z$74,$Z$80,$Z$76,AA1583)</f>
        <v>0.86015927088195543</v>
      </c>
    </row>
    <row r="1584" spans="27:30" x14ac:dyDescent="0.3">
      <c r="AA1584">
        <f>[1]!REFPROP("T",$Z$74,$Z$77,$Z$76,AC1584)</f>
        <v>229.99661318415798</v>
      </c>
      <c r="AB1584">
        <f>[1]!REFPROP("S",$Z$74,$Z$79,$Z$76,AA1584)</f>
        <v>0.69928504834221628</v>
      </c>
      <c r="AC1584">
        <v>1.51</v>
      </c>
      <c r="AD1584">
        <f>[1]!REFPROP("S",$Z$74,$Z$80,$Z$76,AA1584)</f>
        <v>0.86022143185046585</v>
      </c>
    </row>
    <row r="1585" spans="27:30" x14ac:dyDescent="0.3">
      <c r="AA1585">
        <f>[1]!REFPROP("T",$Z$74,$Z$77,$Z$76,AC1585)</f>
        <v>230.0383879811256</v>
      </c>
      <c r="AB1585">
        <f>[1]!REFPROP("S",$Z$74,$Z$79,$Z$76,AA1585)</f>
        <v>0.69952392801641383</v>
      </c>
      <c r="AC1585">
        <v>1.5109999999999999</v>
      </c>
      <c r="AD1585">
        <f>[1]!REFPROP("S",$Z$74,$Z$80,$Z$76,AA1585)</f>
        <v>0.86028340675213044</v>
      </c>
    </row>
    <row r="1586" spans="27:30" x14ac:dyDescent="0.3">
      <c r="AA1586">
        <f>[1]!REFPROP("T",$Z$74,$Z$77,$Z$76,AC1586)</f>
        <v>230.08013820289358</v>
      </c>
      <c r="AB1586">
        <f>[1]!REFPROP("S",$Z$74,$Z$79,$Z$76,AA1586)</f>
        <v>0.69976275047375891</v>
      </c>
      <c r="AC1586">
        <v>1.512</v>
      </c>
      <c r="AD1586">
        <f>[1]!REFPROP("S",$Z$74,$Z$80,$Z$76,AA1586)</f>
        <v>0.86034519520887565</v>
      </c>
    </row>
    <row r="1587" spans="27:30" x14ac:dyDescent="0.3">
      <c r="AA1587">
        <f>[1]!REFPROP("T",$Z$74,$Z$77,$Z$76,AC1587)</f>
        <v>230.12186387020648</v>
      </c>
      <c r="AB1587">
        <f>[1]!REFPROP("S",$Z$74,$Z$79,$Z$76,AA1587)</f>
        <v>0.70000151612828343</v>
      </c>
      <c r="AC1587">
        <v>1.5129999999999999</v>
      </c>
      <c r="AD1587">
        <f>[1]!REFPROP("S",$Z$74,$Z$80,$Z$76,AA1587)</f>
        <v>0.86040679683953569</v>
      </c>
    </row>
    <row r="1588" spans="27:30" x14ac:dyDescent="0.3">
      <c r="AA1588">
        <f>[1]!REFPROP("T",$Z$74,$Z$77,$Z$76,AC1588)</f>
        <v>230.16356500373053</v>
      </c>
      <c r="AB1588">
        <f>[1]!REFPROP("S",$Z$74,$Z$79,$Z$76,AA1588)</f>
        <v>0.70024022539559361</v>
      </c>
      <c r="AC1588">
        <v>1.514</v>
      </c>
      <c r="AD1588">
        <f>[1]!REFPROP("S",$Z$74,$Z$80,$Z$76,AA1588)</f>
        <v>0.86046821125978656</v>
      </c>
    </row>
    <row r="1589" spans="27:30" x14ac:dyDescent="0.3">
      <c r="AA1589">
        <f>[1]!REFPROP("T",$Z$74,$Z$77,$Z$76,AC1589)</f>
        <v>230.205241624069</v>
      </c>
      <c r="AB1589">
        <f>[1]!REFPROP("S",$Z$74,$Z$79,$Z$76,AA1589)</f>
        <v>0.70047887869294612</v>
      </c>
      <c r="AC1589">
        <v>1.5149999999999999</v>
      </c>
      <c r="AD1589">
        <f>[1]!REFPROP("S",$Z$74,$Z$80,$Z$76,AA1589)</f>
        <v>0.86052943808212079</v>
      </c>
    </row>
    <row r="1590" spans="27:30" x14ac:dyDescent="0.3">
      <c r="AA1590">
        <f>[1]!REFPROP("T",$Z$74,$Z$77,$Z$76,AC1590)</f>
        <v>230.24689375176598</v>
      </c>
      <c r="AB1590">
        <f>[1]!REFPROP("S",$Z$74,$Z$79,$Z$76,AA1590)</f>
        <v>0.70071747643935534</v>
      </c>
      <c r="AC1590">
        <v>1.516</v>
      </c>
      <c r="AD1590">
        <f>[1]!REFPROP("S",$Z$74,$Z$80,$Z$76,AA1590)</f>
        <v>0.86059047691589419</v>
      </c>
    </row>
    <row r="1591" spans="27:30" x14ac:dyDescent="0.3">
      <c r="AA1591">
        <f>[1]!REFPROP("T",$Z$74,$Z$77,$Z$76,AC1591)</f>
        <v>230.28852140728043</v>
      </c>
      <c r="AB1591">
        <f>[1]!REFPROP("S",$Z$74,$Z$79,$Z$76,AA1591)</f>
        <v>0.70095601905538529</v>
      </c>
      <c r="AC1591">
        <v>1.5169999999999999</v>
      </c>
      <c r="AD1591">
        <f>[1]!REFPROP("S",$Z$74,$Z$80,$Z$76,AA1591)</f>
        <v>0.86065132736719108</v>
      </c>
    </row>
    <row r="1592" spans="27:30" x14ac:dyDescent="0.3">
      <c r="AA1592">
        <f>[1]!REFPROP("T",$Z$74,$Z$77,$Z$76,AC1592)</f>
        <v>230.3301246110222</v>
      </c>
      <c r="AB1592">
        <f>[1]!REFPROP("S",$Z$74,$Z$79,$Z$76,AA1592)</f>
        <v>0.70119450696343943</v>
      </c>
      <c r="AC1592">
        <v>1.518</v>
      </c>
      <c r="AD1592">
        <f>[1]!REFPROP("S",$Z$74,$Z$80,$Z$76,AA1592)</f>
        <v>0.86071198903889912</v>
      </c>
    </row>
    <row r="1593" spans="27:30" x14ac:dyDescent="0.3">
      <c r="AA1593">
        <f>[1]!REFPROP("T",$Z$74,$Z$77,$Z$76,AC1593)</f>
        <v>230.37170338332214</v>
      </c>
      <c r="AB1593">
        <f>[1]!REFPROP("S",$Z$74,$Z$79,$Z$76,AA1593)</f>
        <v>0.70143294058755024</v>
      </c>
      <c r="AC1593">
        <v>1.5189999999999999</v>
      </c>
      <c r="AD1593">
        <f>[1]!REFPROP("S",$Z$74,$Z$80,$Z$76,AA1593)</f>
        <v>0.8607724615305965</v>
      </c>
    </row>
    <row r="1594" spans="27:30" x14ac:dyDescent="0.3">
      <c r="AA1594">
        <f>[1]!REFPROP("T",$Z$74,$Z$77,$Z$76,AC1594)</f>
        <v>230.41325774444408</v>
      </c>
      <c r="AB1594">
        <f>[1]!REFPROP("S",$Z$74,$Z$79,$Z$76,AA1594)</f>
        <v>0.7016713203535262</v>
      </c>
      <c r="AC1594">
        <v>1.52</v>
      </c>
      <c r="AD1594">
        <f>[1]!REFPROP("S",$Z$74,$Z$80,$Z$76,AA1594)</f>
        <v>0.86083274443860502</v>
      </c>
    </row>
    <row r="1595" spans="27:30" x14ac:dyDescent="0.3">
      <c r="AA1595">
        <f>[1]!REFPROP("T",$Z$74,$Z$77,$Z$76,AC1595)</f>
        <v>230.45478771459665</v>
      </c>
      <c r="AB1595">
        <f>[1]!REFPROP("S",$Z$74,$Z$79,$Z$76,AA1595)</f>
        <v>0.70190964668896227</v>
      </c>
      <c r="AC1595">
        <v>1.5209999999999999</v>
      </c>
      <c r="AD1595">
        <f>[1]!REFPROP("S",$Z$74,$Z$80,$Z$76,AA1595)</f>
        <v>0.86089283735585054</v>
      </c>
    </row>
    <row r="1596" spans="27:30" x14ac:dyDescent="0.3">
      <c r="AA1596">
        <f>[1]!REFPROP("T",$Z$74,$Z$77,$Z$76,AC1596)</f>
        <v>230.49629331390889</v>
      </c>
      <c r="AB1596">
        <f>[1]!REFPROP("S",$Z$74,$Z$79,$Z$76,AA1596)</f>
        <v>0.70214792002319737</v>
      </c>
      <c r="AC1596">
        <v>1.522</v>
      </c>
      <c r="AD1596">
        <f>[1]!REFPROP("S",$Z$74,$Z$80,$Z$76,AA1596)</f>
        <v>0.86095273987196352</v>
      </c>
    </row>
    <row r="1597" spans="27:30" x14ac:dyDescent="0.3">
      <c r="AA1597">
        <f>[1]!REFPROP("T",$Z$74,$Z$77,$Z$76,AC1597)</f>
        <v>230.53777456243989</v>
      </c>
      <c r="AB1597">
        <f>[1]!REFPROP("S",$Z$74,$Z$79,$Z$76,AA1597)</f>
        <v>0.70238614078737216</v>
      </c>
      <c r="AC1597">
        <v>1.5229999999999999</v>
      </c>
      <c r="AD1597">
        <f>[1]!REFPROP("S",$Z$74,$Z$80,$Z$76,AA1597)</f>
        <v>0.86101245157317896</v>
      </c>
    </row>
    <row r="1598" spans="27:30" x14ac:dyDescent="0.3">
      <c r="AA1598">
        <f>[1]!REFPROP("T",$Z$74,$Z$77,$Z$76,AC1598)</f>
        <v>230.57923148019376</v>
      </c>
      <c r="AB1598">
        <f>[1]!REFPROP("S",$Z$74,$Z$79,$Z$76,AA1598)</f>
        <v>0.70262430941448961</v>
      </c>
      <c r="AC1598">
        <v>1.524</v>
      </c>
      <c r="AD1598">
        <f>[1]!REFPROP("S",$Z$74,$Z$80,$Z$76,AA1598)</f>
        <v>0.86107197204230046</v>
      </c>
    </row>
    <row r="1599" spans="27:30" x14ac:dyDescent="0.3">
      <c r="AA1599">
        <f>[1]!REFPROP("T",$Z$74,$Z$77,$Z$76,AC1599)</f>
        <v>230.62066408709785</v>
      </c>
      <c r="AB1599">
        <f>[1]!REFPROP("S",$Z$74,$Z$79,$Z$76,AA1599)</f>
        <v>0.70286242633936558</v>
      </c>
      <c r="AC1599">
        <v>1.5249999999999999</v>
      </c>
      <c r="AD1599">
        <f>[1]!REFPROP("S",$Z$74,$Z$80,$Z$76,AA1599)</f>
        <v>0.86113130085870837</v>
      </c>
    </row>
    <row r="1600" spans="27:30" x14ac:dyDescent="0.3">
      <c r="AA1600">
        <f>[1]!REFPROP("T",$Z$74,$Z$77,$Z$76,AC1600)</f>
        <v>230.66207240301384</v>
      </c>
      <c r="AB1600">
        <f>[1]!REFPROP("S",$Z$74,$Z$79,$Z$76,AA1600)</f>
        <v>0.70310049199866498</v>
      </c>
      <c r="AC1600">
        <v>1.526</v>
      </c>
      <c r="AD1600">
        <f>[1]!REFPROP("S",$Z$74,$Z$80,$Z$76,AA1600)</f>
        <v>0.86119043759830194</v>
      </c>
    </row>
    <row r="1601" spans="27:30" x14ac:dyDescent="0.3">
      <c r="AA1601">
        <f>[1]!REFPROP("T",$Z$74,$Z$77,$Z$76,AC1601)</f>
        <v>230.70345644773778</v>
      </c>
      <c r="AB1601">
        <f>[1]!REFPROP("S",$Z$74,$Z$79,$Z$76,AA1601)</f>
        <v>0.70333850683096688</v>
      </c>
      <c r="AC1601">
        <v>1.5269999999999999</v>
      </c>
      <c r="AD1601">
        <f>[1]!REFPROP("S",$Z$74,$Z$80,$Z$76,AA1601)</f>
        <v>0.86124938183347677</v>
      </c>
    </row>
    <row r="1602" spans="27:30" x14ac:dyDescent="0.3">
      <c r="AA1602">
        <f>[1]!REFPROP("T",$Z$74,$Z$77,$Z$76,AC1602)</f>
        <v>230.74481624099707</v>
      </c>
      <c r="AB1602">
        <f>[1]!REFPROP("S",$Z$74,$Z$79,$Z$76,AA1602)</f>
        <v>0.70357647127673695</v>
      </c>
      <c r="AC1602">
        <v>1.528</v>
      </c>
      <c r="AD1602">
        <f>[1]!REFPROP("S",$Z$74,$Z$80,$Z$76,AA1602)</f>
        <v>0.86130813313310051</v>
      </c>
    </row>
    <row r="1603" spans="27:30" x14ac:dyDescent="0.3">
      <c r="AA1603">
        <f>[1]!REFPROP("T",$Z$74,$Z$77,$Z$76,AC1603)</f>
        <v>230.78615180244782</v>
      </c>
      <c r="AB1603">
        <f>[1]!REFPROP("S",$Z$74,$Z$79,$Z$76,AA1603)</f>
        <v>0.70381438577836919</v>
      </c>
      <c r="AC1603">
        <v>1.5289999999999999</v>
      </c>
      <c r="AD1603">
        <f>[1]!REFPROP("S",$Z$74,$Z$80,$Z$76,AA1603)</f>
        <v>0.8613666910624872</v>
      </c>
    </row>
    <row r="1604" spans="27:30" x14ac:dyDescent="0.3">
      <c r="AA1604">
        <f>[1]!REFPROP("T",$Z$74,$Z$77,$Z$76,AC1604)</f>
        <v>230.8274631516806</v>
      </c>
      <c r="AB1604">
        <f>[1]!REFPROP("S",$Z$74,$Z$79,$Z$76,AA1604)</f>
        <v>0.70405225078017653</v>
      </c>
      <c r="AC1604">
        <v>1.53</v>
      </c>
      <c r="AD1604">
        <f>[1]!REFPROP("S",$Z$74,$Z$80,$Z$76,AA1604)</f>
        <v>0.86142505518332768</v>
      </c>
    </row>
    <row r="1605" spans="27:30" x14ac:dyDescent="0.3">
      <c r="AA1605">
        <f>[1]!REFPROP("T",$Z$74,$Z$77,$Z$76,AC1605)</f>
        <v>230.86875030822222</v>
      </c>
      <c r="AB1605">
        <f>[1]!REFPROP("S",$Z$74,$Z$79,$Z$76,AA1605)</f>
        <v>0.70429006672850336</v>
      </c>
      <c r="AC1605">
        <v>1.5309999999999999</v>
      </c>
      <c r="AD1605">
        <f>[1]!REFPROP("S",$Z$74,$Z$80,$Z$76,AA1605)</f>
        <v>0.86148322505372976</v>
      </c>
    </row>
    <row r="1606" spans="27:30" x14ac:dyDescent="0.3">
      <c r="AA1606">
        <f>[1]!REFPROP("T",$Z$74,$Z$77,$Z$76,AC1606)</f>
        <v>230.91001329152715</v>
      </c>
      <c r="AB1606">
        <f>[1]!REFPROP("S",$Z$74,$Z$79,$Z$76,AA1606)</f>
        <v>0.70452783407163355</v>
      </c>
      <c r="AC1606">
        <v>1.532</v>
      </c>
      <c r="AD1606">
        <f>[1]!REFPROP("S",$Z$74,$Z$80,$Z$76,AA1606)</f>
        <v>0.86154120022810221</v>
      </c>
    </row>
    <row r="1607" spans="27:30" x14ac:dyDescent="0.3">
      <c r="AA1607">
        <f>[1]!REFPROP("T",$Z$74,$Z$77,$Z$76,AC1607)</f>
        <v>230.95125212098412</v>
      </c>
      <c r="AB1607">
        <f>[1]!REFPROP("S",$Z$74,$Z$79,$Z$76,AA1607)</f>
        <v>0.70476555325989043</v>
      </c>
      <c r="AC1607">
        <v>1.5329999999999999</v>
      </c>
      <c r="AD1607">
        <f>[1]!REFPROP("S",$Z$74,$Z$80,$Z$76,AA1607)</f>
        <v>0.86159898025721238</v>
      </c>
    </row>
    <row r="1608" spans="27:30" x14ac:dyDescent="0.3">
      <c r="AA1608">
        <f>[1]!REFPROP("T",$Z$74,$Z$77,$Z$76,AC1608)</f>
        <v>230.99246681590733</v>
      </c>
      <c r="AB1608">
        <f>[1]!REFPROP("S",$Z$74,$Z$79,$Z$76,AA1608)</f>
        <v>0.70500322474558197</v>
      </c>
      <c r="AC1608">
        <v>1.534</v>
      </c>
      <c r="AD1608">
        <f>[1]!REFPROP("S",$Z$74,$Z$80,$Z$76,AA1608)</f>
        <v>0.86165656468807361</v>
      </c>
    </row>
    <row r="1609" spans="27:30" x14ac:dyDescent="0.3">
      <c r="AA1609">
        <f>[1]!REFPROP("T",$Z$74,$Z$77,$Z$76,AC1609)</f>
        <v>231.03365739555051</v>
      </c>
      <c r="AB1609">
        <f>[1]!REFPROP("S",$Z$74,$Z$79,$Z$76,AA1609)</f>
        <v>0.70524084898311401</v>
      </c>
      <c r="AC1609">
        <v>1.5349999999999999</v>
      </c>
      <c r="AD1609">
        <f>[1]!REFPROP("S",$Z$74,$Z$80,$Z$76,AA1609)</f>
        <v>0.86171395306390908</v>
      </c>
    </row>
    <row r="1610" spans="27:30" x14ac:dyDescent="0.3">
      <c r="AA1610">
        <f>[1]!REFPROP("T",$Z$74,$Z$77,$Z$76,AC1610)</f>
        <v>231.07482387910045</v>
      </c>
      <c r="AB1610">
        <f>[1]!REFPROP("S",$Z$74,$Z$79,$Z$76,AA1610)</f>
        <v>0.7054784264290056</v>
      </c>
      <c r="AC1610">
        <v>1.536</v>
      </c>
      <c r="AD1610">
        <f>[1]!REFPROP("S",$Z$74,$Z$80,$Z$76,AA1610)</f>
        <v>0.86177114492424312</v>
      </c>
    </row>
    <row r="1611" spans="27:30" x14ac:dyDescent="0.3">
      <c r="AA1611">
        <f>[1]!REFPROP("T",$Z$74,$Z$77,$Z$76,AC1611)</f>
        <v>231.11596628566718</v>
      </c>
      <c r="AB1611">
        <f>[1]!REFPROP("S",$Z$74,$Z$79,$Z$76,AA1611)</f>
        <v>0.70571595754180017</v>
      </c>
      <c r="AC1611">
        <v>1.5369999999999999</v>
      </c>
      <c r="AD1611">
        <f>[1]!REFPROP("S",$Z$74,$Z$80,$Z$76,AA1611)</f>
        <v>0.86182813980472228</v>
      </c>
    </row>
    <row r="1612" spans="27:30" x14ac:dyDescent="0.3">
      <c r="AA1612">
        <f>[1]!REFPROP("T",$Z$74,$Z$77,$Z$76,AC1612)</f>
        <v>231.15708463429752</v>
      </c>
      <c r="AB1612">
        <f>[1]!REFPROP("S",$Z$74,$Z$79,$Z$76,AA1612)</f>
        <v>0.70595344278222072</v>
      </c>
      <c r="AC1612">
        <v>1.538</v>
      </c>
      <c r="AD1612">
        <f>[1]!REFPROP("S",$Z$74,$Z$80,$Z$76,AA1612)</f>
        <v>0.861884937237127</v>
      </c>
    </row>
    <row r="1613" spans="27:30" x14ac:dyDescent="0.3">
      <c r="AA1613">
        <f>[1]!REFPROP("T",$Z$74,$Z$77,$Z$76,AC1613)</f>
        <v>231.1981789439705</v>
      </c>
      <c r="AB1613">
        <f>[1]!REFPROP("S",$Z$74,$Z$79,$Z$76,AA1613)</f>
        <v>0.70619088261312013</v>
      </c>
      <c r="AC1613">
        <v>1.5389999999999999</v>
      </c>
      <c r="AD1613">
        <f>[1]!REFPROP("S",$Z$74,$Z$80,$Z$76,AA1613)</f>
        <v>0.86194153674939067</v>
      </c>
    </row>
    <row r="1614" spans="27:30" x14ac:dyDescent="0.3">
      <c r="AA1614">
        <f>[1]!REFPROP("T",$Z$74,$Z$77,$Z$76,AC1614)</f>
        <v>231.23924923359527</v>
      </c>
      <c r="AB1614">
        <f>[1]!REFPROP("S",$Z$74,$Z$79,$Z$76,AA1614)</f>
        <v>0.70642827749952708</v>
      </c>
      <c r="AC1614">
        <v>1.54</v>
      </c>
      <c r="AD1614">
        <f>[1]!REFPROP("S",$Z$74,$Z$80,$Z$76,AA1614)</f>
        <v>0.86199793786547907</v>
      </c>
    </row>
    <row r="1615" spans="27:30" x14ac:dyDescent="0.3">
      <c r="AA1615">
        <f>[1]!REFPROP("T",$Z$74,$Z$77,$Z$76,AC1615)</f>
        <v>231.28029552201673</v>
      </c>
      <c r="AB1615">
        <f>[1]!REFPROP("S",$Z$74,$Z$79,$Z$76,AA1615)</f>
        <v>0.70666562790869458</v>
      </c>
      <c r="AC1615">
        <v>1.5409999999999999</v>
      </c>
      <c r="AD1615">
        <f>[1]!REFPROP("S",$Z$74,$Z$80,$Z$76,AA1615)</f>
        <v>0.86205414010543302</v>
      </c>
    </row>
    <row r="1616" spans="27:30" x14ac:dyDescent="0.3">
      <c r="AA1616">
        <f>[1]!REFPROP("T",$Z$74,$Z$77,$Z$76,AC1616)</f>
        <v>231.32131782800275</v>
      </c>
      <c r="AB1616">
        <f>[1]!REFPROP("S",$Z$74,$Z$79,$Z$76,AA1616)</f>
        <v>0.70690293431007434</v>
      </c>
      <c r="AC1616">
        <v>1.542</v>
      </c>
      <c r="AD1616">
        <f>[1]!REFPROP("S",$Z$74,$Z$80,$Z$76,AA1616)</f>
        <v>0.86211014298528343</v>
      </c>
    </row>
    <row r="1617" spans="27:30" x14ac:dyDescent="0.3">
      <c r="AA1617">
        <f>[1]!REFPROP("T",$Z$74,$Z$77,$Z$76,AC1617)</f>
        <v>231.36231617025629</v>
      </c>
      <c r="AB1617">
        <f>[1]!REFPROP("S",$Z$74,$Z$79,$Z$76,AA1617)</f>
        <v>0.70714019717533394</v>
      </c>
      <c r="AC1617">
        <v>1.5429999999999999</v>
      </c>
      <c r="AD1617">
        <f>[1]!REFPROP("S",$Z$74,$Z$80,$Z$76,AA1617)</f>
        <v>0.8621659460170169</v>
      </c>
    </row>
    <row r="1618" spans="27:30" x14ac:dyDescent="0.3">
      <c r="AA1618">
        <f>[1]!REFPROP("T",$Z$74,$Z$77,$Z$76,AC1618)</f>
        <v>231.4032905674128</v>
      </c>
      <c r="AB1618">
        <f>[1]!REFPROP("S",$Z$74,$Z$79,$Z$76,AA1618)</f>
        <v>0.70737741697847234</v>
      </c>
      <c r="AC1618">
        <v>1.544</v>
      </c>
      <c r="AD1618">
        <f>[1]!REFPROP("S",$Z$74,$Z$80,$Z$76,AA1618)</f>
        <v>0.86222154870858103</v>
      </c>
    </row>
    <row r="1619" spans="27:30" x14ac:dyDescent="0.3">
      <c r="AA1619">
        <f>[1]!REFPROP("T",$Z$74,$Z$77,$Z$76,AC1619)</f>
        <v>231.44424103804261</v>
      </c>
      <c r="AB1619">
        <f>[1]!REFPROP("S",$Z$74,$Z$79,$Z$76,AA1619)</f>
        <v>0.70761459419578165</v>
      </c>
      <c r="AC1619">
        <v>1.5449999999999999</v>
      </c>
      <c r="AD1619">
        <f>[1]!REFPROP("S",$Z$74,$Z$80,$Z$76,AA1619)</f>
        <v>0.86227695056377451</v>
      </c>
    </row>
    <row r="1620" spans="27:30" x14ac:dyDescent="0.3">
      <c r="AA1620">
        <f>[1]!REFPROP("T",$Z$74,$Z$77,$Z$76,AC1620)</f>
        <v>231.48516760064132</v>
      </c>
      <c r="AB1620">
        <f>[1]!REFPROP("S",$Z$74,$Z$79,$Z$76,AA1620)</f>
        <v>0.70785172930584161</v>
      </c>
      <c r="AC1620">
        <v>1.546</v>
      </c>
      <c r="AD1620">
        <f>[1]!REFPROP("S",$Z$74,$Z$80,$Z$76,AA1620)</f>
        <v>0.86233215108228989</v>
      </c>
    </row>
    <row r="1621" spans="27:30" x14ac:dyDescent="0.3">
      <c r="AA1621">
        <f>[1]!REFPROP("T",$Z$74,$Z$77,$Z$76,AC1621)</f>
        <v>231.5260702736328</v>
      </c>
      <c r="AB1621">
        <f>[1]!REFPROP("S",$Z$74,$Z$79,$Z$76,AA1621)</f>
        <v>0.70808882278960183</v>
      </c>
      <c r="AC1621">
        <v>1.5469999999999999</v>
      </c>
      <c r="AD1621">
        <f>[1]!REFPROP("S",$Z$74,$Z$80,$Z$76,AA1621)</f>
        <v>0.86238714975966102</v>
      </c>
    </row>
    <row r="1622" spans="27:30" x14ac:dyDescent="0.3">
      <c r="AA1622">
        <f>[1]!REFPROP("T",$Z$74,$Z$77,$Z$76,AC1622)</f>
        <v>231.56694907538474</v>
      </c>
      <c r="AB1622">
        <f>[1]!REFPROP("S",$Z$74,$Z$79,$Z$76,AA1622)</f>
        <v>0.70832587513041978</v>
      </c>
      <c r="AC1622">
        <v>1.548</v>
      </c>
      <c r="AD1622">
        <f>[1]!REFPROP("S",$Z$74,$Z$80,$Z$76,AA1622)</f>
        <v>0.86244194608712532</v>
      </c>
    </row>
    <row r="1623" spans="27:30" x14ac:dyDescent="0.3">
      <c r="AA1623">
        <f>[1]!REFPROP("T",$Z$74,$Z$77,$Z$76,AC1623)</f>
        <v>231.60780402417839</v>
      </c>
      <c r="AB1623">
        <f>[1]!REFPROP("S",$Z$74,$Z$79,$Z$76,AA1623)</f>
        <v>0.70856288681397128</v>
      </c>
      <c r="AC1623">
        <v>1.5489999999999999</v>
      </c>
      <c r="AD1623">
        <f>[1]!REFPROP("S",$Z$74,$Z$80,$Z$76,AA1623)</f>
        <v>0.86249653955171812</v>
      </c>
    </row>
    <row r="1624" spans="27:30" x14ac:dyDescent="0.3">
      <c r="AA1624">
        <f>[1]!REFPROP("T",$Z$74,$Z$77,$Z$76,AC1624)</f>
        <v>231.6486351382357</v>
      </c>
      <c r="AB1624">
        <f>[1]!REFPROP("S",$Z$74,$Z$79,$Z$76,AA1624)</f>
        <v>0.70879985832844861</v>
      </c>
      <c r="AC1624">
        <v>1.55</v>
      </c>
      <c r="AD1624">
        <f>[1]!REFPROP("S",$Z$74,$Z$80,$Z$76,AA1624)</f>
        <v>0.86255092963614866</v>
      </c>
    </row>
    <row r="1625" spans="27:30" x14ac:dyDescent="0.3">
      <c r="AA1625">
        <f>[1]!REFPROP("T",$Z$74,$Z$77,$Z$76,AC1625)</f>
        <v>231.68944243571059</v>
      </c>
      <c r="AB1625">
        <f>[1]!REFPROP("S",$Z$74,$Z$79,$Z$76,AA1625)</f>
        <v>0.70903679016446497</v>
      </c>
      <c r="AC1625">
        <v>1.5509999999999999</v>
      </c>
      <c r="AD1625">
        <f>[1]!REFPROP("S",$Z$74,$Z$80,$Z$76,AA1625)</f>
        <v>0.86260511581882338</v>
      </c>
    </row>
    <row r="1626" spans="27:30" x14ac:dyDescent="0.3">
      <c r="AA1626">
        <f>[1]!REFPROP("T",$Z$74,$Z$77,$Z$76,AC1626)</f>
        <v>231.73022593468932</v>
      </c>
      <c r="AB1626">
        <f>[1]!REFPROP("S",$Z$74,$Z$79,$Z$76,AA1626)</f>
        <v>0.70927368281517666</v>
      </c>
      <c r="AC1626">
        <v>1.552</v>
      </c>
      <c r="AD1626">
        <f>[1]!REFPROP("S",$Z$74,$Z$80,$Z$76,AA1626)</f>
        <v>0.86265909757376824</v>
      </c>
    </row>
    <row r="1627" spans="27:30" x14ac:dyDescent="0.3">
      <c r="AA1627">
        <f>[1]!REFPROP("T",$Z$74,$Z$77,$Z$76,AC1627)</f>
        <v>231.77098565317806</v>
      </c>
      <c r="AB1627">
        <f>[1]!REFPROP("S",$Z$74,$Z$79,$Z$76,AA1627)</f>
        <v>0.70951053677614784</v>
      </c>
      <c r="AC1627">
        <v>1.5529999999999999</v>
      </c>
      <c r="AD1627">
        <f>[1]!REFPROP("S",$Z$74,$Z$80,$Z$76,AA1627)</f>
        <v>0.86271287437053612</v>
      </c>
    </row>
    <row r="1628" spans="27:30" x14ac:dyDescent="0.3">
      <c r="AA1628">
        <f>[1]!REFPROP("T",$Z$74,$Z$77,$Z$76,AC1628)</f>
        <v>231.81172160911854</v>
      </c>
      <c r="AB1628">
        <f>[1]!REFPROP("S",$Z$74,$Z$79,$Z$76,AA1628)</f>
        <v>0.7097473525455511</v>
      </c>
      <c r="AC1628">
        <v>1.554</v>
      </c>
      <c r="AD1628">
        <f>[1]!REFPROP("S",$Z$74,$Z$80,$Z$76,AA1628)</f>
        <v>0.86276644567427985</v>
      </c>
    </row>
    <row r="1629" spans="27:30" x14ac:dyDescent="0.3">
      <c r="AA1629">
        <f>[1]!REFPROP("T",$Z$74,$Z$77,$Z$76,AC1629)</f>
        <v>231.85243382038794</v>
      </c>
      <c r="AB1629">
        <f>[1]!REFPROP("S",$Z$74,$Z$79,$Z$76,AA1629)</f>
        <v>0.70998413062413945</v>
      </c>
      <c r="AC1629">
        <v>1.5549999999999999</v>
      </c>
      <c r="AD1629">
        <f>[1]!REFPROP("S",$Z$74,$Z$80,$Z$76,AA1629)</f>
        <v>0.86281981094561333</v>
      </c>
    </row>
    <row r="1630" spans="27:30" x14ac:dyDescent="0.3">
      <c r="AA1630">
        <f>[1]!REFPROP("T",$Z$74,$Z$77,$Z$76,AC1630)</f>
        <v>231.89312230478237</v>
      </c>
      <c r="AB1630">
        <f>[1]!REFPROP("S",$Z$74,$Z$79,$Z$76,AA1630)</f>
        <v>0.71022087151521573</v>
      </c>
      <c r="AC1630">
        <v>1.556</v>
      </c>
      <c r="AD1630">
        <f>[1]!REFPROP("S",$Z$74,$Z$80,$Z$76,AA1630)</f>
        <v>0.8628729696406322</v>
      </c>
    </row>
    <row r="1631" spans="27:30" x14ac:dyDescent="0.3">
      <c r="AA1631">
        <f>[1]!REFPROP("T",$Z$74,$Z$77,$Z$76,AC1631)</f>
        <v>231.93378708004479</v>
      </c>
      <c r="AB1631">
        <f>[1]!REFPROP("S",$Z$74,$Z$79,$Z$76,AA1631)</f>
        <v>0.71045757572480872</v>
      </c>
      <c r="AC1631">
        <v>1.5569999999999999</v>
      </c>
      <c r="AD1631">
        <f>[1]!REFPROP("S",$Z$74,$Z$80,$Z$76,AA1631)</f>
        <v>0.86292592121081879</v>
      </c>
    </row>
    <row r="1632" spans="27:30" x14ac:dyDescent="0.3">
      <c r="AA1632">
        <f>[1]!REFPROP("T",$Z$74,$Z$77,$Z$76,AC1632)</f>
        <v>231.97442816383403</v>
      </c>
      <c r="AB1632">
        <f>[1]!REFPROP("S",$Z$74,$Z$79,$Z$76,AA1632)</f>
        <v>0.71069424376150991</v>
      </c>
      <c r="AC1632">
        <v>1.5580000000000001</v>
      </c>
      <c r="AD1632">
        <f>[1]!REFPROP("S",$Z$74,$Z$80,$Z$76,AA1632)</f>
        <v>0.86297866510303556</v>
      </c>
    </row>
    <row r="1633" spans="27:30" x14ac:dyDescent="0.3">
      <c r="AA1633">
        <f>[1]!REFPROP("T",$Z$74,$Z$77,$Z$76,AC1633)</f>
        <v>232.01504557374005</v>
      </c>
      <c r="AB1633">
        <f>[1]!REFPROP("S",$Z$74,$Z$79,$Z$76,AA1633)</f>
        <v>0.71093087613663375</v>
      </c>
      <c r="AC1633">
        <v>1.5589999999999999</v>
      </c>
      <c r="AD1633">
        <f>[1]!REFPROP("S",$Z$74,$Z$80,$Z$76,AA1633)</f>
        <v>0.86303120075950657</v>
      </c>
    </row>
    <row r="1634" spans="27:30" x14ac:dyDescent="0.3">
      <c r="AA1634">
        <f>[1]!REFPROP("T",$Z$74,$Z$77,$Z$76,AC1634)</f>
        <v>232.05563932728694</v>
      </c>
      <c r="AB1634">
        <f>[1]!REFPROP("S",$Z$74,$Z$79,$Z$76,AA1634)</f>
        <v>0.71116747336424124</v>
      </c>
      <c r="AC1634">
        <v>1.56</v>
      </c>
      <c r="AD1634">
        <f>[1]!REFPROP("S",$Z$74,$Z$80,$Z$76,AA1634)</f>
        <v>0.86308352761767326</v>
      </c>
    </row>
    <row r="1635" spans="27:30" x14ac:dyDescent="0.3">
      <c r="AA1635">
        <f>[1]!REFPROP("T",$Z$74,$Z$77,$Z$76,AC1635)</f>
        <v>232.09620944192824</v>
      </c>
      <c r="AB1635">
        <f>[1]!REFPROP("S",$Z$74,$Z$79,$Z$76,AA1635)</f>
        <v>0.71140403596110646</v>
      </c>
      <c r="AC1635">
        <v>1.5609999999999999</v>
      </c>
      <c r="AD1635">
        <f>[1]!REFPROP("S",$Z$74,$Z$80,$Z$76,AA1635)</f>
        <v>0.86313564511023588</v>
      </c>
    </row>
    <row r="1636" spans="27:30" x14ac:dyDescent="0.3">
      <c r="AA1636">
        <f>[1]!REFPROP("T",$Z$74,$Z$77,$Z$76,AC1636)</f>
        <v>232.13675593504348</v>
      </c>
      <c r="AB1636">
        <f>[1]!REFPROP("S",$Z$74,$Z$79,$Z$76,AA1636)</f>
        <v>0.71164056444681778</v>
      </c>
      <c r="AC1636">
        <v>1.5620000000000001</v>
      </c>
      <c r="AD1636">
        <f>[1]!REFPROP("S",$Z$74,$Z$80,$Z$76,AA1636)</f>
        <v>0.86318755266509617</v>
      </c>
    </row>
    <row r="1637" spans="27:30" x14ac:dyDescent="0.3">
      <c r="AA1637">
        <f>[1]!REFPROP("T",$Z$74,$Z$77,$Z$76,AC1637)</f>
        <v>232.17727882394553</v>
      </c>
      <c r="AB1637">
        <f>[1]!REFPROP("S",$Z$74,$Z$79,$Z$76,AA1637)</f>
        <v>0.71187705934377388</v>
      </c>
      <c r="AC1637">
        <v>1.5629999999999999</v>
      </c>
      <c r="AD1637">
        <f>[1]!REFPROP("S",$Z$74,$Z$80,$Z$76,AA1637)</f>
        <v>0.86323924970528954</v>
      </c>
    </row>
    <row r="1638" spans="27:30" x14ac:dyDescent="0.3">
      <c r="AA1638">
        <f>[1]!REFPROP("T",$Z$74,$Z$77,$Z$76,AC1638)</f>
        <v>232.21777812587527</v>
      </c>
      <c r="AB1638">
        <f>[1]!REFPROP("S",$Z$74,$Z$79,$Z$76,AA1638)</f>
        <v>0.71211352117722782</v>
      </c>
      <c r="AC1638">
        <v>1.5640000000000001</v>
      </c>
      <c r="AD1638">
        <f>[1]!REFPROP("S",$Z$74,$Z$80,$Z$76,AA1638)</f>
        <v>0.86329073564896908</v>
      </c>
    </row>
    <row r="1639" spans="27:30" x14ac:dyDescent="0.3">
      <c r="AA1639">
        <f>[1]!REFPROP("T",$Z$74,$Z$77,$Z$76,AC1639)</f>
        <v>232.25825385800221</v>
      </c>
      <c r="AB1639">
        <f>[1]!REFPROP("S",$Z$74,$Z$79,$Z$76,AA1639)</f>
        <v>0.71234995047530714</v>
      </c>
      <c r="AC1639">
        <v>1.5649999999999999</v>
      </c>
      <c r="AD1639">
        <f>[1]!REFPROP("S",$Z$74,$Z$80,$Z$76,AA1639)</f>
        <v>0.86334200990931975</v>
      </c>
    </row>
    <row r="1640" spans="27:30" x14ac:dyDescent="0.3">
      <c r="AA1640">
        <f>[1]!REFPROP("T",$Z$74,$Z$77,$Z$76,AC1640)</f>
        <v>232.2987060374212</v>
      </c>
      <c r="AB1640">
        <f>[1]!REFPROP("S",$Z$74,$Z$79,$Z$76,AA1640)</f>
        <v>0.71258634776901386</v>
      </c>
      <c r="AC1640">
        <v>1.5660000000000001</v>
      </c>
      <c r="AD1640">
        <f>[1]!REFPROP("S",$Z$74,$Z$80,$Z$76,AA1640)</f>
        <v>0.86339307189447656</v>
      </c>
    </row>
    <row r="1641" spans="27:30" x14ac:dyDescent="0.3">
      <c r="AA1641">
        <f>[1]!REFPROP("T",$Z$74,$Z$77,$Z$76,AC1641)</f>
        <v>232.33913468116219</v>
      </c>
      <c r="AB1641">
        <f>[1]!REFPROP("S",$Z$74,$Z$79,$Z$76,AA1641)</f>
        <v>0.71282271359236626</v>
      </c>
      <c r="AC1641">
        <v>1.5669999999999999</v>
      </c>
      <c r="AD1641">
        <f>[1]!REFPROP("S",$Z$74,$Z$80,$Z$76,AA1641)</f>
        <v>0.86344392100762757</v>
      </c>
    </row>
    <row r="1642" spans="27:30" x14ac:dyDescent="0.3">
      <c r="AA1642">
        <f>[1]!REFPROP("T",$Z$74,$Z$77,$Z$76,AC1642)</f>
        <v>232.37953980618062</v>
      </c>
      <c r="AB1642">
        <f>[1]!REFPROP("S",$Z$74,$Z$79,$Z$76,AA1642)</f>
        <v>0.7130590484823236</v>
      </c>
      <c r="AC1642">
        <v>1.5680000000000001</v>
      </c>
      <c r="AD1642">
        <f>[1]!REFPROP("S",$Z$74,$Z$80,$Z$76,AA1642)</f>
        <v>0.86349455664679242</v>
      </c>
    </row>
    <row r="1643" spans="27:30" x14ac:dyDescent="0.3">
      <c r="AA1643">
        <f>[1]!REFPROP("T",$Z$74,$Z$77,$Z$76,AC1643)</f>
        <v>232.41992142936073</v>
      </c>
      <c r="AB1643">
        <f>[1]!REFPROP("S",$Z$74,$Z$79,$Z$76,AA1643)</f>
        <v>0.7132953529788747</v>
      </c>
      <c r="AC1643">
        <v>1.569</v>
      </c>
      <c r="AD1643">
        <f>[1]!REFPROP("S",$Z$74,$Z$80,$Z$76,AA1643)</f>
        <v>0.86354497820486653</v>
      </c>
    </row>
    <row r="1644" spans="27:30" x14ac:dyDescent="0.3">
      <c r="AA1644">
        <f>[1]!REFPROP("T",$Z$74,$Z$77,$Z$76,AC1644)</f>
        <v>232.46027956751828</v>
      </c>
      <c r="AB1644">
        <f>[1]!REFPROP("S",$Z$74,$Z$79,$Z$76,AA1644)</f>
        <v>0.7135316276250746</v>
      </c>
      <c r="AC1644">
        <v>1.57</v>
      </c>
      <c r="AD1644">
        <f>[1]!REFPROP("S",$Z$74,$Z$80,$Z$76,AA1644)</f>
        <v>0.86359518506956301</v>
      </c>
    </row>
    <row r="1645" spans="27:30" x14ac:dyDescent="0.3">
      <c r="AA1645">
        <f>[1]!REFPROP("T",$Z$74,$Z$77,$Z$76,AC1645)</f>
        <v>232.50061423739044</v>
      </c>
      <c r="AB1645">
        <f>[1]!REFPROP("S",$Z$74,$Z$79,$Z$76,AA1645)</f>
        <v>0.7137678729670186</v>
      </c>
      <c r="AC1645">
        <v>1.571</v>
      </c>
      <c r="AD1645">
        <f>[1]!REFPROP("S",$Z$74,$Z$80,$Z$76,AA1645)</f>
        <v>0.86364517662328144</v>
      </c>
    </row>
    <row r="1646" spans="27:30" x14ac:dyDescent="0.3">
      <c r="AA1646">
        <f>[1]!REFPROP("T",$Z$74,$Z$77,$Z$76,AC1646)</f>
        <v>232.54092545564873</v>
      </c>
      <c r="AB1646">
        <f>[1]!REFPROP("S",$Z$74,$Z$79,$Z$76,AA1646)</f>
        <v>0.71400408955397188</v>
      </c>
      <c r="AC1646">
        <v>1.5720000000000001</v>
      </c>
      <c r="AD1646">
        <f>[1]!REFPROP("S",$Z$74,$Z$80,$Z$76,AA1646)</f>
        <v>0.8636949522431896</v>
      </c>
    </row>
    <row r="1647" spans="27:30" x14ac:dyDescent="0.3">
      <c r="AA1647">
        <f>[1]!REFPROP("T",$Z$74,$Z$77,$Z$76,AC1647)</f>
        <v>232.58121323889122</v>
      </c>
      <c r="AB1647">
        <f>[1]!REFPROP("S",$Z$74,$Z$79,$Z$76,AA1647)</f>
        <v>0.71424027793833667</v>
      </c>
      <c r="AC1647">
        <v>1.573</v>
      </c>
      <c r="AD1647">
        <f>[1]!REFPROP("S",$Z$74,$Z$80,$Z$76,AA1647)</f>
        <v>0.86374451130109653</v>
      </c>
    </row>
    <row r="1648" spans="27:30" x14ac:dyDescent="0.3">
      <c r="AA1648">
        <f>[1]!REFPROP("T",$Z$74,$Z$77,$Z$76,AC1648)</f>
        <v>232.62147760364445</v>
      </c>
      <c r="AB1648">
        <f>[1]!REFPROP("S",$Z$74,$Z$79,$Z$76,AA1648)</f>
        <v>0.71447643867572164</v>
      </c>
      <c r="AC1648">
        <v>1.5740000000000001</v>
      </c>
      <c r="AD1648">
        <f>[1]!REFPROP("S",$Z$74,$Z$80,$Z$76,AA1648)</f>
        <v>0.86379385316334423</v>
      </c>
    </row>
    <row r="1649" spans="27:30" x14ac:dyDescent="0.3">
      <c r="AA1649">
        <f>[1]!REFPROP("T",$Z$74,$Z$77,$Z$76,AC1649)</f>
        <v>232.66171856636043</v>
      </c>
      <c r="AB1649">
        <f>[1]!REFPROP("S",$Z$74,$Z$79,$Z$76,AA1649)</f>
        <v>0.71471257232497709</v>
      </c>
      <c r="AC1649">
        <v>1.575</v>
      </c>
      <c r="AD1649">
        <f>[1]!REFPROP("S",$Z$74,$Z$80,$Z$76,AA1649)</f>
        <v>0.86384297719090641</v>
      </c>
    </row>
    <row r="1650" spans="27:30" x14ac:dyDescent="0.3">
      <c r="AA1650">
        <f>[1]!REFPROP("T",$Z$74,$Z$77,$Z$76,AC1650)</f>
        <v>232.70193614342122</v>
      </c>
      <c r="AB1650">
        <f>[1]!REFPROP("S",$Z$74,$Z$79,$Z$76,AA1650)</f>
        <v>0.71494867944818719</v>
      </c>
      <c r="AC1650">
        <v>1.5760000000000001</v>
      </c>
      <c r="AD1650">
        <f>[1]!REFPROP("S",$Z$74,$Z$80,$Z$76,AA1650)</f>
        <v>0.86389188273915596</v>
      </c>
    </row>
    <row r="1651" spans="27:30" x14ac:dyDescent="0.3">
      <c r="AA1651">
        <f>[1]!REFPROP("T",$Z$74,$Z$77,$Z$76,AC1651)</f>
        <v>232.74213035113468</v>
      </c>
      <c r="AB1651">
        <f>[1]!REFPROP("S",$Z$74,$Z$79,$Z$76,AA1651)</f>
        <v>0.7151847606107915</v>
      </c>
      <c r="AC1651">
        <v>1.577</v>
      </c>
      <c r="AD1651">
        <f>[1]!REFPROP("S",$Z$74,$Z$80,$Z$76,AA1651)</f>
        <v>0.86394056915794526</v>
      </c>
    </row>
    <row r="1652" spans="27:30" x14ac:dyDescent="0.3">
      <c r="AA1652">
        <f>[1]!REFPROP("T",$Z$74,$Z$77,$Z$76,AC1652)</f>
        <v>232.78230120573664</v>
      </c>
      <c r="AB1652">
        <f>[1]!REFPROP("S",$Z$74,$Z$79,$Z$76,AA1652)</f>
        <v>0.71542081638153121</v>
      </c>
      <c r="AC1652">
        <v>1.5780000000000001</v>
      </c>
      <c r="AD1652">
        <f>[1]!REFPROP("S",$Z$74,$Z$80,$Z$76,AA1652)</f>
        <v>0.86398903579145636</v>
      </c>
    </row>
    <row r="1653" spans="27:30" x14ac:dyDescent="0.3">
      <c r="AA1653">
        <f>[1]!REFPROP("T",$Z$74,$Z$77,$Z$76,AC1653)</f>
        <v>232.82244872339015</v>
      </c>
      <c r="AB1653">
        <f>[1]!REFPROP("S",$Z$74,$Z$79,$Z$76,AA1653)</f>
        <v>0.71565684733258506</v>
      </c>
      <c r="AC1653">
        <v>1.579</v>
      </c>
      <c r="AD1653">
        <f>[1]!REFPROP("S",$Z$74,$Z$80,$Z$76,AA1653)</f>
        <v>0.86403728197826346</v>
      </c>
    </row>
    <row r="1654" spans="27:30" x14ac:dyDescent="0.3">
      <c r="AA1654">
        <f>[1]!REFPROP("T",$Z$74,$Z$77,$Z$76,AC1654)</f>
        <v>232.86257292018388</v>
      </c>
      <c r="AB1654">
        <f>[1]!REFPROP("S",$Z$74,$Z$79,$Z$76,AA1654)</f>
        <v>0.71589285403951031</v>
      </c>
      <c r="AC1654">
        <v>1.58</v>
      </c>
      <c r="AD1654">
        <f>[1]!REFPROP("S",$Z$74,$Z$80,$Z$76,AA1654)</f>
        <v>0.86408530705108566</v>
      </c>
    </row>
    <row r="1655" spans="27:30" x14ac:dyDescent="0.3">
      <c r="AA1655">
        <f>[1]!REFPROP("T",$Z$74,$Z$77,$Z$76,AC1655)</f>
        <v>232.90267381213448</v>
      </c>
      <c r="AB1655">
        <f>[1]!REFPROP("S",$Z$74,$Z$79,$Z$76,AA1655)</f>
        <v>0.71612883708135577</v>
      </c>
      <c r="AC1655">
        <v>1.581</v>
      </c>
      <c r="AD1655">
        <f>[1]!REFPROP("S",$Z$74,$Z$80,$Z$76,AA1655)</f>
        <v>0.86413311033692997</v>
      </c>
    </row>
    <row r="1656" spans="27:30" x14ac:dyDescent="0.3">
      <c r="AA1656">
        <f>[1]!REFPROP("T",$Z$74,$Z$77,$Z$76,AC1656)</f>
        <v>232.94275141518733</v>
      </c>
      <c r="AB1656">
        <f>[1]!REFPROP("S",$Z$74,$Z$79,$Z$76,AA1656)</f>
        <v>0.71636479704069922</v>
      </c>
      <c r="AC1656">
        <v>1.5820000000000001</v>
      </c>
      <c r="AD1656">
        <f>[1]!REFPROP("S",$Z$74,$Z$80,$Z$76,AA1656)</f>
        <v>0.86418069115691976</v>
      </c>
    </row>
    <row r="1657" spans="27:30" x14ac:dyDescent="0.3">
      <c r="AA1657">
        <f>[1]!REFPROP("T",$Z$74,$Z$77,$Z$76,AC1657)</f>
        <v>232.98280574521618</v>
      </c>
      <c r="AB1657">
        <f>[1]!REFPROP("S",$Z$74,$Z$79,$Z$76,AA1657)</f>
        <v>0.716600734503684</v>
      </c>
      <c r="AC1657">
        <v>1.583</v>
      </c>
      <c r="AD1657">
        <f>[1]!REFPROP("S",$Z$74,$Z$80,$Z$76,AA1657)</f>
        <v>0.86422804882628879</v>
      </c>
    </row>
    <row r="1658" spans="27:30" x14ac:dyDescent="0.3">
      <c r="AA1658">
        <f>[1]!REFPROP("T",$Z$74,$Z$77,$Z$76,AC1658)</f>
        <v>233.02283681801032</v>
      </c>
      <c r="AB1658">
        <f>[1]!REFPROP("S",$Z$74,$Z$79,$Z$76,AA1658)</f>
        <v>0.71683665005993891</v>
      </c>
      <c r="AC1658">
        <v>1.5840000000000001</v>
      </c>
      <c r="AD1658">
        <f>[1]!REFPROP("S",$Z$74,$Z$80,$Z$76,AA1658)</f>
        <v>0.86427518265418968</v>
      </c>
    </row>
    <row r="1659" spans="27:30" x14ac:dyDescent="0.3">
      <c r="AA1659">
        <f>[1]!REFPROP("T",$Z$74,$Z$77,$Z$76,AC1659)</f>
        <v>233.06284464929399</v>
      </c>
      <c r="AB1659">
        <f>[1]!REFPROP("S",$Z$74,$Z$79,$Z$76,AA1659)</f>
        <v>0.71707254430284095</v>
      </c>
      <c r="AC1659">
        <v>1.585</v>
      </c>
      <c r="AD1659">
        <f>[1]!REFPROP("S",$Z$74,$Z$80,$Z$76,AA1659)</f>
        <v>0.86432209194386045</v>
      </c>
    </row>
    <row r="1660" spans="27:30" x14ac:dyDescent="0.3">
      <c r="AA1660">
        <f>[1]!REFPROP("T",$Z$74,$Z$77,$Z$76,AC1660)</f>
        <v>233.10282925471489</v>
      </c>
      <c r="AB1660">
        <f>[1]!REFPROP("S",$Z$74,$Z$79,$Z$76,AA1660)</f>
        <v>0.7173084178293857</v>
      </c>
      <c r="AC1660">
        <v>1.5860000000000001</v>
      </c>
      <c r="AD1660">
        <f>[1]!REFPROP("S",$Z$74,$Z$80,$Z$76,AA1660)</f>
        <v>0.86436877599235051</v>
      </c>
    </row>
    <row r="1661" spans="27:30" x14ac:dyDescent="0.3">
      <c r="AA1661">
        <f>[1]!REFPROP("T",$Z$74,$Z$77,$Z$76,AC1661)</f>
        <v>233.14279064984845</v>
      </c>
      <c r="AB1661">
        <f>[1]!REFPROP("S",$Z$74,$Z$79,$Z$76,AA1661)</f>
        <v>0.71754427124032427</v>
      </c>
      <c r="AC1661">
        <v>1.587</v>
      </c>
      <c r="AD1661">
        <f>[1]!REFPROP("S",$Z$74,$Z$80,$Z$76,AA1661)</f>
        <v>0.86441523409055854</v>
      </c>
    </row>
    <row r="1662" spans="27:30" x14ac:dyDescent="0.3">
      <c r="AA1662">
        <f>[1]!REFPROP("T",$Z$74,$Z$77,$Z$76,AC1662)</f>
        <v>233.18272885019928</v>
      </c>
      <c r="AB1662">
        <f>[1]!REFPROP("S",$Z$74,$Z$79,$Z$76,AA1662)</f>
        <v>0.71778010514021007</v>
      </c>
      <c r="AC1662">
        <v>1.5880000000000001</v>
      </c>
      <c r="AD1662">
        <f>[1]!REFPROP("S",$Z$74,$Z$80,$Z$76,AA1662)</f>
        <v>0.86446146552321157</v>
      </c>
    </row>
    <row r="1663" spans="27:30" x14ac:dyDescent="0.3">
      <c r="AA1663">
        <f>[1]!REFPROP("T",$Z$74,$Z$77,$Z$76,AC1663)</f>
        <v>233.2226438711848</v>
      </c>
      <c r="AB1663">
        <f>[1]!REFPROP("S",$Z$74,$Z$79,$Z$76,AA1663)</f>
        <v>0.7180159201372821</v>
      </c>
      <c r="AC1663">
        <v>1.589</v>
      </c>
      <c r="AD1663">
        <f>[1]!REFPROP("S",$Z$74,$Z$80,$Z$76,AA1663)</f>
        <v>0.86450746956859548</v>
      </c>
    </row>
    <row r="1664" spans="27:30" x14ac:dyDescent="0.3">
      <c r="AA1664">
        <f>[1]!REFPROP("T",$Z$74,$Z$77,$Z$76,AC1664)</f>
        <v>233.26253572816069</v>
      </c>
      <c r="AB1664">
        <f>[1]!REFPROP("S",$Z$74,$Z$79,$Z$76,AA1664)</f>
        <v>0.71825171684377198</v>
      </c>
      <c r="AC1664">
        <v>1.59</v>
      </c>
      <c r="AD1664">
        <f>[1]!REFPROP("S",$Z$74,$Z$80,$Z$76,AA1664)</f>
        <v>0.86455324549882151</v>
      </c>
    </row>
    <row r="1665" spans="27:30" x14ac:dyDescent="0.3">
      <c r="AA1665">
        <f>[1]!REFPROP("T",$Z$74,$Z$77,$Z$76,AC1665)</f>
        <v>233.30240443640156</v>
      </c>
      <c r="AB1665">
        <f>[1]!REFPROP("S",$Z$74,$Z$79,$Z$76,AA1665)</f>
        <v>0.71848749587573812</v>
      </c>
      <c r="AC1665">
        <v>1.591</v>
      </c>
      <c r="AD1665">
        <f>[1]!REFPROP("S",$Z$74,$Z$80,$Z$76,AA1665)</f>
        <v>0.86459879257940631</v>
      </c>
    </row>
    <row r="1666" spans="27:30" x14ac:dyDescent="0.3">
      <c r="AA1666">
        <f>[1]!REFPROP("T",$Z$74,$Z$77,$Z$76,AC1666)</f>
        <v>233.34225001110394</v>
      </c>
      <c r="AB1666">
        <f>[1]!REFPROP("S",$Z$74,$Z$79,$Z$76,AA1666)</f>
        <v>0.71872325785319635</v>
      </c>
      <c r="AC1666">
        <v>1.5920000000000001</v>
      </c>
      <c r="AD1666">
        <f>[1]!REFPROP("S",$Z$74,$Z$80,$Z$76,AA1666)</f>
        <v>0.86464411006944464</v>
      </c>
    </row>
    <row r="1667" spans="27:30" x14ac:dyDescent="0.3">
      <c r="AA1667">
        <f>[1]!REFPROP("T",$Z$74,$Z$77,$Z$76,AC1667)</f>
        <v>233.38207246739938</v>
      </c>
      <c r="AB1667">
        <f>[1]!REFPROP("S",$Z$74,$Z$79,$Z$76,AA1667)</f>
        <v>0.71895900340022345</v>
      </c>
      <c r="AC1667">
        <v>1.593</v>
      </c>
      <c r="AD1667">
        <f>[1]!REFPROP("S",$Z$74,$Z$80,$Z$76,AA1667)</f>
        <v>0.86468919722148041</v>
      </c>
    </row>
    <row r="1668" spans="27:30" x14ac:dyDescent="0.3">
      <c r="AA1668">
        <f>[1]!REFPROP("T",$Z$74,$Z$77,$Z$76,AC1668)</f>
        <v>233.42187182033706</v>
      </c>
      <c r="AB1668">
        <f>[1]!REFPROP("S",$Z$74,$Z$79,$Z$76,AA1668)</f>
        <v>0.71919473314489102</v>
      </c>
      <c r="AC1668">
        <v>1.5940000000000001</v>
      </c>
      <c r="AD1668">
        <f>[1]!REFPROP("S",$Z$74,$Z$80,$Z$76,AA1668)</f>
        <v>0.86473405328139341</v>
      </c>
    </row>
    <row r="1669" spans="27:30" x14ac:dyDescent="0.3">
      <c r="AA1669">
        <f>[1]!REFPROP("T",$Z$74,$Z$77,$Z$76,AC1669)</f>
        <v>233.46164808488373</v>
      </c>
      <c r="AB1669">
        <f>[1]!REFPROP("S",$Z$74,$Z$79,$Z$76,AA1669)</f>
        <v>0.71943044771933429</v>
      </c>
      <c r="AC1669">
        <v>1.595</v>
      </c>
      <c r="AD1669">
        <f>[1]!REFPROP("S",$Z$74,$Z$80,$Z$76,AA1669)</f>
        <v>0.86477867748834036</v>
      </c>
    </row>
    <row r="1670" spans="27:30" x14ac:dyDescent="0.3">
      <c r="AA1670">
        <f>[1]!REFPROP("T",$Z$74,$Z$77,$Z$76,AC1670)</f>
        <v>233.50140127594096</v>
      </c>
      <c r="AB1670">
        <f>[1]!REFPROP("S",$Z$74,$Z$79,$Z$76,AA1670)</f>
        <v>0.71966614775989601</v>
      </c>
      <c r="AC1670">
        <v>1.5960000000000001</v>
      </c>
      <c r="AD1670">
        <f>[1]!REFPROP("S",$Z$74,$Z$80,$Z$76,AA1670)</f>
        <v>0.86482306907473916</v>
      </c>
    </row>
    <row r="1671" spans="27:30" x14ac:dyDescent="0.3">
      <c r="AA1671">
        <f>[1]!REFPROP("T",$Z$74,$Z$77,$Z$76,AC1671)</f>
        <v>233.54113140833454</v>
      </c>
      <c r="AB1671">
        <f>[1]!REFPROP("S",$Z$74,$Z$79,$Z$76,AA1671)</f>
        <v>0.71990183390712115</v>
      </c>
      <c r="AC1671">
        <v>1.597</v>
      </c>
      <c r="AD1671">
        <f>[1]!REFPROP("S",$Z$74,$Z$80,$Z$76,AA1671)</f>
        <v>0.86486722726612086</v>
      </c>
    </row>
    <row r="1672" spans="27:30" x14ac:dyDescent="0.3">
      <c r="AA1672">
        <f>[1]!REFPROP("T",$Z$74,$Z$77,$Z$76,AC1672)</f>
        <v>233.58083849680463</v>
      </c>
      <c r="AB1672">
        <f>[1]!REFPROP("S",$Z$74,$Z$79,$Z$76,AA1672)</f>
        <v>0.72013750680574462</v>
      </c>
      <c r="AC1672">
        <v>1.5980000000000001</v>
      </c>
      <c r="AD1672">
        <f>[1]!REFPROP("S",$Z$74,$Z$80,$Z$76,AA1672)</f>
        <v>0.8649111512811023</v>
      </c>
    </row>
    <row r="1673" spans="27:30" x14ac:dyDescent="0.3">
      <c r="AA1673">
        <f>[1]!REFPROP("T",$Z$74,$Z$77,$Z$76,AC1673)</f>
        <v>233.62052255602663</v>
      </c>
      <c r="AB1673">
        <f>[1]!REFPROP("S",$Z$74,$Z$79,$Z$76,AA1673)</f>
        <v>0.72037316710486576</v>
      </c>
      <c r="AC1673">
        <v>1.599</v>
      </c>
      <c r="AD1673">
        <f>[1]!REFPROP("S",$Z$74,$Z$80,$Z$76,AA1673)</f>
        <v>0.86495484033133008</v>
      </c>
    </row>
    <row r="1674" spans="27:30" x14ac:dyDescent="0.3">
      <c r="AA1674">
        <f>[1]!REFPROP("T",$Z$74,$Z$77,$Z$76,AC1674)</f>
        <v>233.66018360058314</v>
      </c>
      <c r="AB1674">
        <f>[1]!REFPROP("S",$Z$74,$Z$79,$Z$76,AA1674)</f>
        <v>0.72060881545785416</v>
      </c>
      <c r="AC1674">
        <v>1.6</v>
      </c>
      <c r="AD1674">
        <f>[1]!REFPROP("S",$Z$74,$Z$80,$Z$76,AA1674)</f>
        <v>0.86499829362132896</v>
      </c>
    </row>
    <row r="1675" spans="27:30" x14ac:dyDescent="0.3">
      <c r="AA1675">
        <f>[1]!REFPROP("T",$Z$74,$Z$77,$Z$76,AC1675)</f>
        <v>233.69982164499498</v>
      </c>
      <c r="AB1675">
        <f>[1]!REFPROP("S",$Z$74,$Z$79,$Z$76,AA1675)</f>
        <v>0.72084445252256635</v>
      </c>
      <c r="AC1675">
        <v>1.601</v>
      </c>
      <c r="AD1675">
        <f>[1]!REFPROP("S",$Z$74,$Z$80,$Z$76,AA1675)</f>
        <v>0.8650415103484943</v>
      </c>
    </row>
    <row r="1676" spans="27:30" x14ac:dyDescent="0.3">
      <c r="AA1676">
        <f>[1]!REFPROP("T",$Z$74,$Z$77,$Z$76,AC1676)</f>
        <v>233.73943670369999</v>
      </c>
      <c r="AB1676">
        <f>[1]!REFPROP("S",$Z$74,$Z$79,$Z$76,AA1676)</f>
        <v>0.72108007896130744</v>
      </c>
      <c r="AC1676">
        <v>1.6020000000000001</v>
      </c>
      <c r="AD1676">
        <f>[1]!REFPROP("S",$Z$74,$Z$80,$Z$76,AA1676)</f>
        <v>0.86508448970301466</v>
      </c>
    </row>
    <row r="1677" spans="27:30" x14ac:dyDescent="0.3">
      <c r="AA1677">
        <f>[1]!REFPROP("T",$Z$74,$Z$77,$Z$76,AC1677)</f>
        <v>233.77902879105523</v>
      </c>
      <c r="AB1677">
        <f>[1]!REFPROP("S",$Z$74,$Z$79,$Z$76,AA1677)</f>
        <v>0.7213156954408364</v>
      </c>
      <c r="AC1677">
        <v>1.603</v>
      </c>
      <c r="AD1677">
        <f>[1]!REFPROP("S",$Z$74,$Z$80,$Z$76,AA1677)</f>
        <v>0.86512723086770227</v>
      </c>
    </row>
    <row r="1678" spans="27:30" x14ac:dyDescent="0.3">
      <c r="AA1678">
        <f>[1]!REFPROP("T",$Z$74,$Z$77,$Z$76,AC1678)</f>
        <v>233.81859792135145</v>
      </c>
      <c r="AB1678">
        <f>[1]!REFPROP("S",$Z$74,$Z$79,$Z$76,AA1678)</f>
        <v>0.7215513026325886</v>
      </c>
      <c r="AC1678">
        <v>1.6040000000000001</v>
      </c>
      <c r="AD1678">
        <f>[1]!REFPROP("S",$Z$74,$Z$80,$Z$76,AA1678)</f>
        <v>0.86516973301808586</v>
      </c>
    </row>
    <row r="1679" spans="27:30" x14ac:dyDescent="0.3">
      <c r="AA1679">
        <f>[1]!REFPROP("T",$Z$74,$Z$77,$Z$76,AC1679)</f>
        <v>233.85814410878368</v>
      </c>
      <c r="AB1679">
        <f>[1]!REFPROP("S",$Z$74,$Z$79,$Z$76,AA1679)</f>
        <v>0.72178690121249933</v>
      </c>
      <c r="AC1679">
        <v>1.605</v>
      </c>
      <c r="AD1679">
        <f>[1]!REFPROP("S",$Z$74,$Z$80,$Z$76,AA1679)</f>
        <v>0.86521199532211124</v>
      </c>
    </row>
    <row r="1680" spans="27:30" x14ac:dyDescent="0.3">
      <c r="AA1680">
        <f>[1]!REFPROP("T",$Z$74,$Z$77,$Z$76,AC1680)</f>
        <v>233.89766736747993</v>
      </c>
      <c r="AB1680">
        <f>[1]!REFPROP("S",$Z$74,$Z$79,$Z$76,AA1680)</f>
        <v>0.72202249186127121</v>
      </c>
      <c r="AC1680">
        <v>1.6060000000000001</v>
      </c>
      <c r="AD1680">
        <f>[1]!REFPROP("S",$Z$74,$Z$80,$Z$76,AA1680)</f>
        <v>0.86525401694023707</v>
      </c>
    </row>
    <row r="1681" spans="27:30" x14ac:dyDescent="0.3">
      <c r="AA1681">
        <f>[1]!REFPROP("T",$Z$74,$Z$77,$Z$76,AC1681)</f>
        <v>233.93716771149394</v>
      </c>
      <c r="AB1681">
        <f>[1]!REFPROP("S",$Z$74,$Z$79,$Z$76,AA1681)</f>
        <v>0.72225807526435959</v>
      </c>
      <c r="AC1681">
        <v>1.607</v>
      </c>
      <c r="AD1681">
        <f>[1]!REFPROP("S",$Z$74,$Z$80,$Z$76,AA1681)</f>
        <v>0.86529579702528192</v>
      </c>
    </row>
    <row r="1682" spans="27:30" x14ac:dyDescent="0.3">
      <c r="AA1682">
        <f>[1]!REFPROP("T",$Z$74,$Z$77,$Z$76,AC1682)</f>
        <v>233.97664515478994</v>
      </c>
      <c r="AB1682">
        <f>[1]!REFPROP("S",$Z$74,$Z$79,$Z$76,AA1682)</f>
        <v>0.72249365211197791</v>
      </c>
      <c r="AC1682">
        <v>1.6080000000000001</v>
      </c>
      <c r="AD1682">
        <f>[1]!REFPROP("S",$Z$74,$Z$80,$Z$76,AA1682)</f>
        <v>0.86533733472232954</v>
      </c>
    </row>
    <row r="1683" spans="27:30" x14ac:dyDescent="0.3">
      <c r="AA1683">
        <f>[1]!REFPROP("T",$Z$74,$Z$77,$Z$76,AC1683)</f>
        <v>234.01609971125743</v>
      </c>
      <c r="AB1683">
        <f>[1]!REFPROP("S",$Z$74,$Z$79,$Z$76,AA1683)</f>
        <v>0.72272922309919296</v>
      </c>
      <c r="AC1683">
        <v>1.609</v>
      </c>
      <c r="AD1683">
        <f>[1]!REFPROP("S",$Z$74,$Z$80,$Z$76,AA1683)</f>
        <v>0.86537862916862374</v>
      </c>
    </row>
    <row r="1684" spans="27:30" x14ac:dyDescent="0.3">
      <c r="AA1684">
        <f>[1]!REFPROP("T",$Z$74,$Z$77,$Z$76,AC1684)</f>
        <v>234.05553139471203</v>
      </c>
      <c r="AB1684">
        <f>[1]!REFPROP("S",$Z$74,$Z$79,$Z$76,AA1684)</f>
        <v>0.72296478892607641</v>
      </c>
      <c r="AC1684">
        <v>1.61</v>
      </c>
      <c r="AD1684">
        <f>[1]!REFPROP("S",$Z$74,$Z$80,$Z$76,AA1684)</f>
        <v>0.86541967949361209</v>
      </c>
    </row>
    <row r="1685" spans="27:30" x14ac:dyDescent="0.3">
      <c r="AA1685">
        <f>[1]!REFPROP("T",$Z$74,$Z$77,$Z$76,AC1685)</f>
        <v>234.09494021888366</v>
      </c>
      <c r="AB1685">
        <f>[1]!REFPROP("S",$Z$74,$Z$79,$Z$76,AA1685)</f>
        <v>0.72320035029760898</v>
      </c>
      <c r="AC1685">
        <v>1.611</v>
      </c>
      <c r="AD1685">
        <f>[1]!REFPROP("S",$Z$74,$Z$80,$Z$76,AA1685)</f>
        <v>0.86546048481867976</v>
      </c>
    </row>
    <row r="1686" spans="27:30" x14ac:dyDescent="0.3">
      <c r="AA1686">
        <f>[1]!REFPROP("T",$Z$74,$Z$77,$Z$76,AC1686)</f>
        <v>234.13432619742076</v>
      </c>
      <c r="AB1686">
        <f>[1]!REFPROP("S",$Z$74,$Z$79,$Z$76,AA1686)</f>
        <v>0.72343590792382106</v>
      </c>
      <c r="AC1686">
        <v>1.6120000000000001</v>
      </c>
      <c r="AD1686">
        <f>[1]!REFPROP("S",$Z$74,$Z$80,$Z$76,AA1686)</f>
        <v>0.8655010442571226</v>
      </c>
    </row>
    <row r="1687" spans="27:30" x14ac:dyDescent="0.3">
      <c r="AA1687">
        <f>[1]!REFPROP("T",$Z$74,$Z$77,$Z$76,AC1687)</f>
        <v>234.17368934389879</v>
      </c>
      <c r="AB1687">
        <f>[1]!REFPROP("S",$Z$74,$Z$79,$Z$76,AA1687)</f>
        <v>0.7236714625198859</v>
      </c>
      <c r="AC1687">
        <v>1.613</v>
      </c>
      <c r="AD1687">
        <f>[1]!REFPROP("S",$Z$74,$Z$80,$Z$76,AA1687)</f>
        <v>0.86554135691411838</v>
      </c>
    </row>
    <row r="1688" spans="27:30" x14ac:dyDescent="0.3">
      <c r="AA1688">
        <f>[1]!REFPROP("T",$Z$74,$Z$77,$Z$76,AC1688)</f>
        <v>234.21302967181089</v>
      </c>
      <c r="AB1688">
        <f>[1]!REFPROP("S",$Z$74,$Z$79,$Z$76,AA1688)</f>
        <v>0.72390701480617359</v>
      </c>
      <c r="AC1688">
        <v>1.6140000000000001</v>
      </c>
      <c r="AD1688">
        <f>[1]!REFPROP("S",$Z$74,$Z$80,$Z$76,AA1688)</f>
        <v>0.86558142188659504</v>
      </c>
    </row>
    <row r="1689" spans="27:30" x14ac:dyDescent="0.3">
      <c r="AA1689">
        <f>[1]!REFPROP("T",$Z$74,$Z$77,$Z$76,AC1689)</f>
        <v>234.2523471945662</v>
      </c>
      <c r="AB1689">
        <f>[1]!REFPROP("S",$Z$74,$Z$79,$Z$76,AA1689)</f>
        <v>0.72414256550824674</v>
      </c>
      <c r="AC1689">
        <v>1.615</v>
      </c>
      <c r="AD1689">
        <f>[1]!REFPROP("S",$Z$74,$Z$80,$Z$76,AA1689)</f>
        <v>0.86562123826313497</v>
      </c>
    </row>
    <row r="1690" spans="27:30" x14ac:dyDescent="0.3">
      <c r="AA1690">
        <f>[1]!REFPROP("T",$Z$74,$Z$77,$Z$76,AC1690)</f>
        <v>234.29164192549285</v>
      </c>
      <c r="AB1690">
        <f>[1]!REFPROP("S",$Z$74,$Z$79,$Z$76,AA1690)</f>
        <v>0.72437811535697083</v>
      </c>
      <c r="AC1690">
        <v>1.6160000000000001</v>
      </c>
      <c r="AD1690">
        <f>[1]!REFPROP("S",$Z$74,$Z$80,$Z$76,AA1690)</f>
        <v>0.86566080512379706</v>
      </c>
    </row>
    <row r="1691" spans="27:30" x14ac:dyDescent="0.3">
      <c r="AA1691">
        <f>[1]!REFPROP("T",$Z$74,$Z$77,$Z$76,AC1691)</f>
        <v>234.33091387784526</v>
      </c>
      <c r="AB1691">
        <f>[1]!REFPROP("S",$Z$74,$Z$79,$Z$76,AA1691)</f>
        <v>0.72461366508866309</v>
      </c>
      <c r="AC1691">
        <v>1.617</v>
      </c>
      <c r="AD1691">
        <f>[1]!REFPROP("S",$Z$74,$Z$80,$Z$76,AA1691)</f>
        <v>0.86570012154019416</v>
      </c>
    </row>
    <row r="1692" spans="27:30" x14ac:dyDescent="0.3">
      <c r="AA1692">
        <f>[1]!REFPROP("T",$Z$74,$Z$77,$Z$76,AC1692)</f>
        <v>234.37016306478779</v>
      </c>
      <c r="AB1692">
        <f>[1]!REFPROP("S",$Z$74,$Z$79,$Z$76,AA1692)</f>
        <v>0.72484921544499514</v>
      </c>
      <c r="AC1692">
        <v>1.6180000000000001</v>
      </c>
      <c r="AD1692">
        <f>[1]!REFPROP("S",$Z$74,$Z$80,$Z$76,AA1692)</f>
        <v>0.86573918657523685</v>
      </c>
    </row>
    <row r="1693" spans="27:30" x14ac:dyDescent="0.3">
      <c r="AA1693">
        <f>[1]!REFPROP("T",$Z$74,$Z$77,$Z$76,AC1693)</f>
        <v>234.40938949940869</v>
      </c>
      <c r="AB1693">
        <f>[1]!REFPROP("S",$Z$74,$Z$79,$Z$76,AA1693)</f>
        <v>0.72508476717321679</v>
      </c>
      <c r="AC1693">
        <v>1.619</v>
      </c>
      <c r="AD1693">
        <f>[1]!REFPROP("S",$Z$74,$Z$80,$Z$76,AA1693)</f>
        <v>0.86577799928311694</v>
      </c>
    </row>
    <row r="1694" spans="27:30" x14ac:dyDescent="0.3">
      <c r="AA1694">
        <f>[1]!REFPROP("T",$Z$74,$Z$77,$Z$76,AC1694)</f>
        <v>234.44859319470737</v>
      </c>
      <c r="AB1694">
        <f>[1]!REFPROP("S",$Z$74,$Z$79,$Z$76,AA1694)</f>
        <v>0.72532032102611255</v>
      </c>
      <c r="AC1694">
        <v>1.62</v>
      </c>
      <c r="AD1694">
        <f>[1]!REFPROP("S",$Z$74,$Z$80,$Z$76,AA1694)</f>
        <v>0.86581655870920471</v>
      </c>
    </row>
    <row r="1695" spans="27:30" x14ac:dyDescent="0.3">
      <c r="AA1695">
        <f>[1]!REFPROP("T",$Z$74,$Z$77,$Z$76,AC1695)</f>
        <v>234.48777416361457</v>
      </c>
      <c r="AB1695">
        <f>[1]!REFPROP("S",$Z$74,$Z$79,$Z$76,AA1695)</f>
        <v>0.72555587776219665</v>
      </c>
      <c r="AC1695">
        <v>1.621</v>
      </c>
      <c r="AD1695">
        <f>[1]!REFPROP("S",$Z$74,$Z$80,$Z$76,AA1695)</f>
        <v>0.86585486388987742</v>
      </c>
    </row>
    <row r="1696" spans="27:30" x14ac:dyDescent="0.3">
      <c r="AA1696">
        <f>[1]!REFPROP("T",$Z$74,$Z$77,$Z$76,AC1696)</f>
        <v>234.52693241896009</v>
      </c>
      <c r="AB1696">
        <f>[1]!REFPROP("S",$Z$74,$Z$79,$Z$76,AA1696)</f>
        <v>0.72579143814563574</v>
      </c>
      <c r="AC1696">
        <v>1.6220000000000001</v>
      </c>
      <c r="AD1696">
        <f>[1]!REFPROP("S",$Z$74,$Z$80,$Z$76,AA1696)</f>
        <v>0.86589291385253486</v>
      </c>
    </row>
    <row r="1697" spans="27:30" x14ac:dyDescent="0.3">
      <c r="AA1697">
        <f>[1]!REFPROP("T",$Z$74,$Z$77,$Z$76,AC1697)</f>
        <v>234.5660679735056</v>
      </c>
      <c r="AB1697">
        <f>[1]!REFPROP("S",$Z$74,$Z$79,$Z$76,AA1697)</f>
        <v>0.72602700294645228</v>
      </c>
      <c r="AC1697">
        <v>1.623</v>
      </c>
      <c r="AD1697">
        <f>[1]!REFPROP("S",$Z$74,$Z$80,$Z$76,AA1697)</f>
        <v>0.86593070761536017</v>
      </c>
    </row>
    <row r="1698" spans="27:30" x14ac:dyDescent="0.3">
      <c r="AA1698">
        <f>[1]!REFPROP("T",$Z$74,$Z$77,$Z$76,AC1698)</f>
        <v>234.60518083993026</v>
      </c>
      <c r="AB1698">
        <f>[1]!REFPROP("S",$Z$74,$Z$79,$Z$76,AA1698)</f>
        <v>0.72626257294055341</v>
      </c>
      <c r="AC1698">
        <v>1.6240000000000001</v>
      </c>
      <c r="AD1698">
        <f>[1]!REFPROP("S",$Z$74,$Z$80,$Z$76,AA1698)</f>
        <v>0.86596824418729501</v>
      </c>
    </row>
    <row r="1699" spans="27:30" x14ac:dyDescent="0.3">
      <c r="AA1699">
        <f>[1]!REFPROP("T",$Z$74,$Z$77,$Z$76,AC1699)</f>
        <v>234.6442710308072</v>
      </c>
      <c r="AB1699">
        <f>[1]!REFPROP("S",$Z$74,$Z$79,$Z$76,AA1699)</f>
        <v>0.72649814890971243</v>
      </c>
      <c r="AC1699">
        <v>1.625</v>
      </c>
      <c r="AD1699">
        <f>[1]!REFPROP("S",$Z$74,$Z$80,$Z$76,AA1699)</f>
        <v>0.86600552256794572</v>
      </c>
    </row>
    <row r="1700" spans="27:30" x14ac:dyDescent="0.3">
      <c r="AA1700">
        <f>[1]!REFPROP("T",$Z$74,$Z$77,$Z$76,AC1700)</f>
        <v>234.68333855866013</v>
      </c>
      <c r="AB1700">
        <f>[1]!REFPROP("S",$Z$74,$Z$79,$Z$76,AA1700)</f>
        <v>0.72673373164189714</v>
      </c>
      <c r="AC1700">
        <v>1.6259999999999999</v>
      </c>
      <c r="AD1700">
        <f>[1]!REFPROP("S",$Z$74,$Z$80,$Z$76,AA1700)</f>
        <v>0.86604254174739781</v>
      </c>
    </row>
    <row r="1701" spans="27:30" x14ac:dyDescent="0.3">
      <c r="AA1701">
        <f>[1]!REFPROP("T",$Z$74,$Z$77,$Z$76,AC1701)</f>
        <v>234.72238343590175</v>
      </c>
      <c r="AB1701">
        <f>[1]!REFPROP("S",$Z$74,$Z$79,$Z$76,AA1701)</f>
        <v>0.72696932193104524</v>
      </c>
      <c r="AC1701">
        <v>1.627</v>
      </c>
      <c r="AD1701">
        <f>[1]!REFPROP("S",$Z$74,$Z$80,$Z$76,AA1701)</f>
        <v>0.86607930070614969</v>
      </c>
    </row>
    <row r="1702" spans="27:30" x14ac:dyDescent="0.3">
      <c r="AA1702">
        <f>[1]!REFPROP("T",$Z$74,$Z$77,$Z$76,AC1702)</f>
        <v>234.76140567486743</v>
      </c>
      <c r="AB1702">
        <f>[1]!REFPROP("S",$Z$74,$Z$79,$Z$76,AA1702)</f>
        <v>0.7272049205773129</v>
      </c>
      <c r="AC1702">
        <v>1.6279999999999999</v>
      </c>
      <c r="AD1702">
        <f>[1]!REFPROP("S",$Z$74,$Z$80,$Z$76,AA1702)</f>
        <v>0.86611579841496378</v>
      </c>
    </row>
    <row r="1703" spans="27:30" x14ac:dyDescent="0.3">
      <c r="AA1703">
        <f>[1]!REFPROP("T",$Z$74,$Z$77,$Z$76,AC1703)</f>
        <v>234.8004052878199</v>
      </c>
      <c r="AB1703">
        <f>[1]!REFPROP("S",$Z$74,$Z$79,$Z$76,AA1703)</f>
        <v>0.72744052838725126</v>
      </c>
      <c r="AC1703">
        <v>1.629</v>
      </c>
      <c r="AD1703">
        <f>[1]!REFPROP("S",$Z$74,$Z$80,$Z$76,AA1703)</f>
        <v>0.86615203383491834</v>
      </c>
    </row>
    <row r="1704" spans="27:30" x14ac:dyDescent="0.3">
      <c r="AA1704">
        <f>[1]!REFPROP("T",$Z$74,$Z$77,$Z$76,AC1704)</f>
        <v>234.83938228692023</v>
      </c>
      <c r="AB1704">
        <f>[1]!REFPROP("S",$Z$74,$Z$79,$Z$76,AA1704)</f>
        <v>0.72767614617361054</v>
      </c>
      <c r="AC1704">
        <v>1.63</v>
      </c>
      <c r="AD1704">
        <f>[1]!REFPROP("S",$Z$74,$Z$80,$Z$76,AA1704)</f>
        <v>0.86618800591696576</v>
      </c>
    </row>
    <row r="1705" spans="27:30" x14ac:dyDescent="0.3">
      <c r="AA1705">
        <f>[1]!REFPROP("T",$Z$74,$Z$77,$Z$76,AC1705)</f>
        <v>234.87833668424622</v>
      </c>
      <c r="AB1705">
        <f>[1]!REFPROP("S",$Z$74,$Z$79,$Z$76,AA1705)</f>
        <v>0.72791177475564772</v>
      </c>
      <c r="AC1705">
        <v>1.631</v>
      </c>
      <c r="AD1705">
        <f>[1]!REFPROP("S",$Z$74,$Z$80,$Z$76,AA1705)</f>
        <v>0.86622371360210315</v>
      </c>
    </row>
    <row r="1706" spans="27:30" x14ac:dyDescent="0.3">
      <c r="AA1706">
        <f>[1]!REFPROP("T",$Z$74,$Z$77,$Z$76,AC1706)</f>
        <v>234.91726849179901</v>
      </c>
      <c r="AB1706">
        <f>[1]!REFPROP("S",$Z$74,$Z$79,$Z$76,AA1706)</f>
        <v>0.72814741495916602</v>
      </c>
      <c r="AC1706">
        <v>1.6319999999999999</v>
      </c>
      <c r="AD1706">
        <f>[1]!REFPROP("S",$Z$74,$Z$80,$Z$76,AA1706)</f>
        <v>0.8662591558211703</v>
      </c>
    </row>
    <row r="1707" spans="27:30" x14ac:dyDescent="0.3">
      <c r="AA1707">
        <f>[1]!REFPROP("T",$Z$74,$Z$77,$Z$76,AC1707)</f>
        <v>234.95617772148836</v>
      </c>
      <c r="AB1707">
        <f>[1]!REFPROP("S",$Z$74,$Z$79,$Z$76,AA1707)</f>
        <v>0.72838306761657567</v>
      </c>
      <c r="AC1707">
        <v>1.633</v>
      </c>
      <c r="AD1707">
        <f>[1]!REFPROP("S",$Z$74,$Z$80,$Z$76,AA1707)</f>
        <v>0.86629433149462542</v>
      </c>
    </row>
    <row r="1708" spans="27:30" x14ac:dyDescent="0.3">
      <c r="AA1708">
        <f>[1]!REFPROP("T",$Z$74,$Z$77,$Z$76,AC1708)</f>
        <v>234.99506438513487</v>
      </c>
      <c r="AB1708">
        <f>[1]!REFPROP("S",$Z$74,$Z$79,$Z$76,AA1708)</f>
        <v>0.72861873356693985</v>
      </c>
      <c r="AC1708">
        <v>1.6339999999999999</v>
      </c>
      <c r="AD1708">
        <f>[1]!REFPROP("S",$Z$74,$Z$80,$Z$76,AA1708)</f>
        <v>0.86632923953253937</v>
      </c>
    </row>
    <row r="1709" spans="27:30" x14ac:dyDescent="0.3">
      <c r="AA1709">
        <f>[1]!REFPROP("T",$Z$74,$Z$77,$Z$76,AC1709)</f>
        <v>235.03392849447499</v>
      </c>
      <c r="AB1709">
        <f>[1]!REFPROP("S",$Z$74,$Z$79,$Z$76,AA1709)</f>
        <v>0.72885441365617532</v>
      </c>
      <c r="AC1709">
        <v>1.635</v>
      </c>
      <c r="AD1709">
        <f>[1]!REFPROP("S",$Z$74,$Z$80,$Z$76,AA1709)</f>
        <v>0.86636387883445409</v>
      </c>
    </row>
    <row r="1710" spans="27:30" x14ac:dyDescent="0.3">
      <c r="AA1710">
        <f>[1]!REFPROP("T",$Z$74,$Z$77,$Z$76,AC1710)</f>
        <v>235.07277006115942</v>
      </c>
      <c r="AB1710">
        <f>[1]!REFPROP("S",$Z$74,$Z$79,$Z$76,AA1710)</f>
        <v>0.72909010873705105</v>
      </c>
      <c r="AC1710">
        <v>1.6359999999999999</v>
      </c>
      <c r="AD1710">
        <f>[1]!REFPROP("S",$Z$74,$Z$80,$Z$76,AA1710)</f>
        <v>0.86639824828917356</v>
      </c>
    </row>
    <row r="1711" spans="27:30" x14ac:dyDescent="0.3">
      <c r="AA1711">
        <f>[1]!REFPROP("T",$Z$74,$Z$77,$Z$76,AC1711)</f>
        <v>235.11158909674799</v>
      </c>
      <c r="AB1711">
        <f>[1]!REFPROP("S",$Z$74,$Z$79,$Z$76,AA1711)</f>
        <v>0.72932581966931076</v>
      </c>
      <c r="AC1711">
        <v>1.637</v>
      </c>
      <c r="AD1711">
        <f>[1]!REFPROP("S",$Z$74,$Z$80,$Z$76,AA1711)</f>
        <v>0.86643234677473047</v>
      </c>
    </row>
    <row r="1712" spans="27:30" x14ac:dyDescent="0.3">
      <c r="AA1712">
        <f>[1]!REFPROP("T",$Z$74,$Z$77,$Z$76,AC1712)</f>
        <v>235.15038561271604</v>
      </c>
      <c r="AB1712">
        <f>[1]!REFPROP("S",$Z$74,$Z$79,$Z$76,AA1712)</f>
        <v>0.72956154731980105</v>
      </c>
      <c r="AC1712">
        <v>1.6379999999999999</v>
      </c>
      <c r="AD1712">
        <f>[1]!REFPROP("S",$Z$74,$Z$80,$Z$76,AA1712)</f>
        <v>0.86646617315819763</v>
      </c>
    </row>
    <row r="1713" spans="27:30" x14ac:dyDescent="0.3">
      <c r="AA1713">
        <f>[1]!REFPROP("T",$Z$74,$Z$77,$Z$76,AC1713)</f>
        <v>235.18915962044446</v>
      </c>
      <c r="AB1713">
        <f>[1]!REFPROP("S",$Z$74,$Z$79,$Z$76,AA1713)</f>
        <v>0.72979729256246628</v>
      </c>
      <c r="AC1713">
        <v>1.639</v>
      </c>
      <c r="AD1713">
        <f>[1]!REFPROP("S",$Z$74,$Z$80,$Z$76,AA1713)</f>
        <v>0.86649972629555594</v>
      </c>
    </row>
    <row r="1714" spans="27:30" x14ac:dyDescent="0.3">
      <c r="AA1714">
        <f>[1]!REFPROP("T",$Z$74,$Z$77,$Z$76,AC1714)</f>
        <v>235.22791113123333</v>
      </c>
      <c r="AB1714">
        <f>[1]!REFPROP("S",$Z$74,$Z$79,$Z$76,AA1714)</f>
        <v>0.73003305627858583</v>
      </c>
      <c r="AC1714">
        <v>1.64</v>
      </c>
      <c r="AD1714">
        <f>[1]!REFPROP("S",$Z$74,$Z$80,$Z$76,AA1714)</f>
        <v>0.86653300503156427</v>
      </c>
    </row>
    <row r="1715" spans="27:30" x14ac:dyDescent="0.3">
      <c r="AA1715">
        <f>[1]!REFPROP("T",$Z$74,$Z$77,$Z$76,AC1715)</f>
        <v>235.26664015628171</v>
      </c>
      <c r="AB1715">
        <f>[1]!REFPROP("S",$Z$74,$Z$79,$Z$76,AA1715)</f>
        <v>0.73026883935671127</v>
      </c>
      <c r="AC1715">
        <v>1.641</v>
      </c>
      <c r="AD1715">
        <f>[1]!REFPROP("S",$Z$74,$Z$80,$Z$76,AA1715)</f>
        <v>0.86656600819964091</v>
      </c>
    </row>
    <row r="1716" spans="27:30" x14ac:dyDescent="0.3">
      <c r="AA1716">
        <f>[1]!REFPROP("T",$Z$74,$Z$77,$Z$76,AC1716)</f>
        <v>235.30534670671517</v>
      </c>
      <c r="AB1716">
        <f>[1]!REFPROP("S",$Z$74,$Z$79,$Z$76,AA1716)</f>
        <v>0.73050464269296334</v>
      </c>
      <c r="AC1716">
        <v>1.6419999999999999</v>
      </c>
      <c r="AD1716">
        <f>[1]!REFPROP("S",$Z$74,$Z$80,$Z$76,AA1716)</f>
        <v>0.86659873462164805</v>
      </c>
    </row>
    <row r="1717" spans="27:30" x14ac:dyDescent="0.3">
      <c r="AA1717">
        <f>[1]!REFPROP("T",$Z$74,$Z$77,$Z$76,AC1717)</f>
        <v>235.34403079355599</v>
      </c>
      <c r="AB1717">
        <f>[1]!REFPROP("S",$Z$74,$Z$79,$Z$76,AA1717)</f>
        <v>0.73074046719094776</v>
      </c>
      <c r="AC1717">
        <v>1.643</v>
      </c>
      <c r="AD1717">
        <f>[1]!REFPROP("S",$Z$74,$Z$80,$Z$76,AA1717)</f>
        <v>0.86663118310789899</v>
      </c>
    </row>
    <row r="1718" spans="27:30" x14ac:dyDescent="0.3">
      <c r="AA1718">
        <f>[1]!REFPROP("T",$Z$74,$Z$77,$Z$76,AC1718)</f>
        <v>235.38269242773799</v>
      </c>
      <c r="AB1718">
        <f>[1]!REFPROP("S",$Z$74,$Z$79,$Z$76,AA1718)</f>
        <v>0.7309763137619486</v>
      </c>
      <c r="AC1718">
        <v>1.6439999999999999</v>
      </c>
      <c r="AD1718">
        <f>[1]!REFPROP("S",$Z$74,$Z$80,$Z$76,AA1718)</f>
        <v>0.86666335245683146</v>
      </c>
    </row>
    <row r="1719" spans="27:30" x14ac:dyDescent="0.3">
      <c r="AA1719">
        <f>[1]!REFPROP("T",$Z$74,$Z$77,$Z$76,AC1719)</f>
        <v>235.42133162011066</v>
      </c>
      <c r="AB1719">
        <f>[1]!REFPROP("S",$Z$74,$Z$79,$Z$76,AA1719)</f>
        <v>0.73121218332505455</v>
      </c>
      <c r="AC1719">
        <v>1.645</v>
      </c>
      <c r="AD1719">
        <f>[1]!REFPROP("S",$Z$74,$Z$80,$Z$76,AA1719)</f>
        <v>0.86669524145498233</v>
      </c>
    </row>
    <row r="1720" spans="27:30" x14ac:dyDescent="0.3">
      <c r="AA1720">
        <f>[1]!REFPROP("T",$Z$74,$Z$77,$Z$76,AC1720)</f>
        <v>235.45994838142752</v>
      </c>
      <c r="AB1720">
        <f>[1]!REFPROP("S",$Z$74,$Z$79,$Z$76,AA1720)</f>
        <v>0.73144807680720092</v>
      </c>
      <c r="AC1720">
        <v>1.6459999999999999</v>
      </c>
      <c r="AD1720">
        <f>[1]!REFPROP("S",$Z$74,$Z$80,$Z$76,AA1720)</f>
        <v>0.86672684887677998</v>
      </c>
    </row>
    <row r="1721" spans="27:30" x14ac:dyDescent="0.3">
      <c r="AA1721">
        <f>[1]!REFPROP("T",$Z$74,$Z$77,$Z$76,AC1721)</f>
        <v>235.49854272234995</v>
      </c>
      <c r="AB1721">
        <f>[1]!REFPROP("S",$Z$74,$Z$79,$Z$76,AA1721)</f>
        <v>0.73168399514331606</v>
      </c>
      <c r="AC1721">
        <v>1.647</v>
      </c>
      <c r="AD1721">
        <f>[1]!REFPROP("S",$Z$74,$Z$80,$Z$76,AA1721)</f>
        <v>0.86675817348440387</v>
      </c>
    </row>
    <row r="1722" spans="27:30" x14ac:dyDescent="0.3">
      <c r="AA1722">
        <f>[1]!REFPROP("T",$Z$74,$Z$77,$Z$76,AC1722)</f>
        <v>235.53711465344395</v>
      </c>
      <c r="AB1722">
        <f>[1]!REFPROP("S",$Z$74,$Z$79,$Z$76,AA1722)</f>
        <v>0.73191993927643106</v>
      </c>
      <c r="AC1722">
        <v>1.6479999999999999</v>
      </c>
      <c r="AD1722">
        <f>[1]!REFPROP("S",$Z$74,$Z$80,$Z$76,AA1722)</f>
        <v>0.86678921402765752</v>
      </c>
    </row>
    <row r="1723" spans="27:30" x14ac:dyDescent="0.3">
      <c r="AA1723">
        <f>[1]!REFPROP("T",$Z$74,$Z$77,$Z$76,AC1723)</f>
        <v>235.57566418518741</v>
      </c>
      <c r="AB1723">
        <f>[1]!REFPROP("S",$Z$74,$Z$79,$Z$76,AA1723)</f>
        <v>0.73215591015777692</v>
      </c>
      <c r="AC1723">
        <v>1.649</v>
      </c>
      <c r="AD1723">
        <f>[1]!REFPROP("S",$Z$74,$Z$80,$Z$76,AA1723)</f>
        <v>0.86681996924374782</v>
      </c>
    </row>
    <row r="1724" spans="27:30" x14ac:dyDescent="0.3">
      <c r="AA1724">
        <f>[1]!REFPROP("T",$Z$74,$Z$77,$Z$76,AC1724)</f>
        <v>235.6141913279701</v>
      </c>
      <c r="AB1724">
        <f>[1]!REFPROP("S",$Z$74,$Z$79,$Z$76,AA1724)</f>
        <v>0.73239190874697035</v>
      </c>
      <c r="AC1724">
        <v>1.65</v>
      </c>
      <c r="AD1724">
        <f>[1]!REFPROP("S",$Z$74,$Z$80,$Z$76,AA1724)</f>
        <v>0.8668504378571722</v>
      </c>
    </row>
    <row r="1725" spans="27:30" x14ac:dyDescent="0.3">
      <c r="AA1725">
        <f>[1]!REFPROP("T",$Z$74,$Z$77,$Z$76,AC1725)</f>
        <v>235.65269609207917</v>
      </c>
      <c r="AB1725">
        <f>[1]!REFPROP("S",$Z$74,$Z$79,$Z$76,AA1725)</f>
        <v>0.73262793601200082</v>
      </c>
      <c r="AC1725">
        <v>1.651</v>
      </c>
      <c r="AD1725">
        <f>[1]!REFPROP("S",$Z$74,$Z$80,$Z$76,AA1725)</f>
        <v>0.86688061857955012</v>
      </c>
    </row>
    <row r="1726" spans="27:30" x14ac:dyDescent="0.3">
      <c r="AA1726">
        <f>[1]!REFPROP("T",$Z$74,$Z$77,$Z$76,AC1726)</f>
        <v>235.69117848771373</v>
      </c>
      <c r="AB1726">
        <f>[1]!REFPROP("S",$Z$74,$Z$79,$Z$76,AA1726)</f>
        <v>0.73286399292946391</v>
      </c>
      <c r="AC1726">
        <v>1.6519999999999999</v>
      </c>
      <c r="AD1726">
        <f>[1]!REFPROP("S",$Z$74,$Z$80,$Z$76,AA1726)</f>
        <v>0.86691051010947162</v>
      </c>
    </row>
    <row r="1727" spans="27:30" x14ac:dyDescent="0.3">
      <c r="AA1727">
        <f>[1]!REFPROP("T",$Z$74,$Z$77,$Z$76,AC1727)</f>
        <v>235.72963852496804</v>
      </c>
      <c r="AB1727">
        <f>[1]!REFPROP("S",$Z$74,$Z$79,$Z$76,AA1727)</f>
        <v>0.73310008048457465</v>
      </c>
      <c r="AC1727">
        <v>1.653</v>
      </c>
      <c r="AD1727">
        <f>[1]!REFPROP("S",$Z$74,$Z$80,$Z$76,AA1727)</f>
        <v>0.86694011113224934</v>
      </c>
    </row>
    <row r="1728" spans="27:30" x14ac:dyDescent="0.3">
      <c r="AA1728">
        <f>[1]!REFPROP("T",$Z$74,$Z$77,$Z$76,AC1728)</f>
        <v>235.7680762138545</v>
      </c>
      <c r="AB1728">
        <f>[1]!REFPROP("S",$Z$74,$Z$79,$Z$76,AA1728)</f>
        <v>0.73333619967142283</v>
      </c>
      <c r="AC1728">
        <v>1.6539999999999999</v>
      </c>
      <c r="AD1728">
        <f>[1]!REFPROP("S",$Z$74,$Z$80,$Z$76,AA1728)</f>
        <v>0.86696942031980351</v>
      </c>
    </row>
    <row r="1729" spans="27:30" x14ac:dyDescent="0.3">
      <c r="AA1729">
        <f>[1]!REFPROP("T",$Z$74,$Z$77,$Z$76,AC1729)</f>
        <v>235.80649156428251</v>
      </c>
      <c r="AB1729">
        <f>[1]!REFPROP("S",$Z$74,$Z$79,$Z$76,AA1729)</f>
        <v>0.73357235149301159</v>
      </c>
      <c r="AC1729">
        <v>1.655</v>
      </c>
      <c r="AD1729">
        <f>[1]!REFPROP("S",$Z$74,$Z$80,$Z$76,AA1729)</f>
        <v>0.86699843633056417</v>
      </c>
    </row>
    <row r="1730" spans="27:30" x14ac:dyDescent="0.3">
      <c r="AA1730">
        <f>[1]!REFPROP("T",$Z$74,$Z$77,$Z$76,AC1730)</f>
        <v>235.84488458606603</v>
      </c>
      <c r="AB1730">
        <f>[1]!REFPROP("S",$Z$74,$Z$79,$Z$76,AA1730)</f>
        <v>0.73380853696136616</v>
      </c>
      <c r="AC1730">
        <v>1.6559999999999999</v>
      </c>
      <c r="AD1730">
        <f>[1]!REFPROP("S",$Z$74,$Z$80,$Z$76,AA1730)</f>
        <v>0.8670271578091181</v>
      </c>
    </row>
    <row r="1731" spans="27:30" x14ac:dyDescent="0.3">
      <c r="AA1731">
        <f>[1]!REFPROP("T",$Z$74,$Z$77,$Z$76,AC1731)</f>
        <v>235.88325528892949</v>
      </c>
      <c r="AB1731">
        <f>[1]!REFPROP("S",$Z$74,$Z$79,$Z$76,AA1731)</f>
        <v>0.73404475709777484</v>
      </c>
      <c r="AC1731">
        <v>1.657</v>
      </c>
      <c r="AD1731">
        <f>[1]!REFPROP("S",$Z$74,$Z$80,$Z$76,AA1731)</f>
        <v>0.86705558338617073</v>
      </c>
    </row>
    <row r="1732" spans="27:30" x14ac:dyDescent="0.3">
      <c r="AA1732">
        <f>[1]!REFPROP("T",$Z$74,$Z$77,$Z$76,AC1732)</f>
        <v>235.92160368248574</v>
      </c>
      <c r="AB1732">
        <f>[1]!REFPROP("S",$Z$74,$Z$79,$Z$76,AA1732)</f>
        <v>0.73428101293275261</v>
      </c>
      <c r="AC1732">
        <v>1.6579999999999999</v>
      </c>
      <c r="AD1732">
        <f>[1]!REFPROP("S",$Z$74,$Z$80,$Z$76,AA1732)</f>
        <v>0.86708371167832476</v>
      </c>
    </row>
    <row r="1733" spans="27:30" x14ac:dyDescent="0.3">
      <c r="AA1733">
        <f>[1]!REFPROP("T",$Z$74,$Z$77,$Z$76,AC1733)</f>
        <v>235.95992977626651</v>
      </c>
      <c r="AB1733">
        <f>[1]!REFPROP("S",$Z$74,$Z$79,$Z$76,AA1733)</f>
        <v>0.73451730550632999</v>
      </c>
      <c r="AC1733">
        <v>1.659</v>
      </c>
      <c r="AD1733">
        <f>[1]!REFPROP("S",$Z$74,$Z$80,$Z$76,AA1733)</f>
        <v>0.86711154128781831</v>
      </c>
    </row>
    <row r="1734" spans="27:30" x14ac:dyDescent="0.3">
      <c r="AA1734">
        <f>[1]!REFPROP("T",$Z$74,$Z$77,$Z$76,AC1734)</f>
        <v>235.99823357969598</v>
      </c>
      <c r="AB1734">
        <f>[1]!REFPROP("S",$Z$74,$Z$79,$Z$76,AA1734)</f>
        <v>0.73475363586810882</v>
      </c>
      <c r="AC1734">
        <v>1.66</v>
      </c>
      <c r="AD1734">
        <f>[1]!REFPROP("S",$Z$74,$Z$80,$Z$76,AA1734)</f>
        <v>0.86713907080247754</v>
      </c>
    </row>
    <row r="1735" spans="27:30" x14ac:dyDescent="0.3">
      <c r="AA1735">
        <f>[1]!REFPROP("T",$Z$74,$Z$77,$Z$76,AC1735)</f>
        <v>236.03651510209943</v>
      </c>
      <c r="AB1735">
        <f>[1]!REFPROP("S",$Z$74,$Z$79,$Z$76,AA1735)</f>
        <v>0.73499000507741508</v>
      </c>
      <c r="AC1735">
        <v>1.661</v>
      </c>
      <c r="AD1735">
        <f>[1]!REFPROP("S",$Z$74,$Z$80,$Z$76,AA1735)</f>
        <v>0.86716629879537188</v>
      </c>
    </row>
    <row r="1736" spans="27:30" x14ac:dyDescent="0.3">
      <c r="AA1736">
        <f>[1]!REFPROP("T",$Z$74,$Z$77,$Z$76,AC1736)</f>
        <v>236.07477435270511</v>
      </c>
      <c r="AB1736">
        <f>[1]!REFPROP("S",$Z$74,$Z$79,$Z$76,AA1736)</f>
        <v>0.73522641420341717</v>
      </c>
      <c r="AC1736">
        <v>1.6619999999999999</v>
      </c>
      <c r="AD1736">
        <f>[1]!REFPROP("S",$Z$74,$Z$80,$Z$76,AA1736)</f>
        <v>0.86719322382474684</v>
      </c>
    </row>
    <row r="1737" spans="27:30" x14ac:dyDescent="0.3">
      <c r="AA1737">
        <f>[1]!REFPROP("T",$Z$74,$Z$77,$Z$76,AC1737)</f>
        <v>236.11301134064149</v>
      </c>
      <c r="AB1737">
        <f>[1]!REFPROP("S",$Z$74,$Z$79,$Z$76,AA1737)</f>
        <v>0.73546286432534536</v>
      </c>
      <c r="AC1737">
        <v>1.663</v>
      </c>
      <c r="AD1737">
        <f>[1]!REFPROP("S",$Z$74,$Z$80,$Z$76,AA1737)</f>
        <v>0.86721984443369837</v>
      </c>
    </row>
    <row r="1738" spans="27:30" x14ac:dyDescent="0.3">
      <c r="AA1738">
        <f>[1]!REFPROP("T",$Z$74,$Z$77,$Z$76,AC1738)</f>
        <v>236.15122607494311</v>
      </c>
      <c r="AB1738">
        <f>[1]!REFPROP("S",$Z$74,$Z$79,$Z$76,AA1738)</f>
        <v>0.73569935653259055</v>
      </c>
      <c r="AC1738">
        <v>1.6639999999999999</v>
      </c>
      <c r="AD1738">
        <f>[1]!REFPROP("S",$Z$74,$Z$80,$Z$76,AA1738)</f>
        <v>0.8672461591501065</v>
      </c>
    </row>
    <row r="1739" spans="27:30" x14ac:dyDescent="0.3">
      <c r="AA1739">
        <f>[1]!REFPROP("T",$Z$74,$Z$77,$Z$76,AC1739)</f>
        <v>236.18941856453125</v>
      </c>
      <c r="AB1739">
        <f>[1]!REFPROP("S",$Z$74,$Z$79,$Z$76,AA1739)</f>
        <v>0.73593589192479258</v>
      </c>
      <c r="AC1739">
        <v>1.665</v>
      </c>
      <c r="AD1739">
        <f>[1]!REFPROP("S",$Z$74,$Z$80,$Z$76,AA1739)</f>
        <v>0.86727216648628114</v>
      </c>
    </row>
    <row r="1740" spans="27:30" x14ac:dyDescent="0.3">
      <c r="AA1740">
        <f>[1]!REFPROP("T",$Z$74,$Z$77,$Z$76,AC1740)</f>
        <v>236.2275888182316</v>
      </c>
      <c r="AB1740">
        <f>[1]!REFPROP("S",$Z$74,$Z$79,$Z$76,AA1740)</f>
        <v>0.73617247161207888</v>
      </c>
      <c r="AC1740">
        <v>1.6659999999999999</v>
      </c>
      <c r="AD1740">
        <f>[1]!REFPROP("S",$Z$74,$Z$80,$Z$76,AA1740)</f>
        <v>0.86729786493889416</v>
      </c>
    </row>
    <row r="1741" spans="27:30" x14ac:dyDescent="0.3">
      <c r="AA1741">
        <f>[1]!REFPROP("T",$Z$74,$Z$77,$Z$76,AC1741)</f>
        <v>236.26573684477074</v>
      </c>
      <c r="AB1741">
        <f>[1]!REFPROP("S",$Z$74,$Z$79,$Z$76,AA1741)</f>
        <v>0.73640909671520982</v>
      </c>
      <c r="AC1741">
        <v>1.667</v>
      </c>
      <c r="AD1741">
        <f>[1]!REFPROP("S",$Z$74,$Z$80,$Z$76,AA1741)</f>
        <v>0.86732325298864921</v>
      </c>
    </row>
    <row r="1742" spans="27:30" x14ac:dyDescent="0.3">
      <c r="AA1742">
        <f>[1]!REFPROP("T",$Z$74,$Z$77,$Z$76,AC1742)</f>
        <v>236.30386265277212</v>
      </c>
      <c r="AB1742">
        <f>[1]!REFPROP("S",$Z$74,$Z$79,$Z$76,AA1742)</f>
        <v>0.73664576836571494</v>
      </c>
      <c r="AC1742">
        <v>1.6679999999999999</v>
      </c>
      <c r="AD1742">
        <f>[1]!REFPROP("S",$Z$74,$Z$80,$Z$76,AA1742)</f>
        <v>0.86734832910011472</v>
      </c>
    </row>
    <row r="1743" spans="27:30" x14ac:dyDescent="0.3">
      <c r="AA1743">
        <f>[1]!REFPROP("T",$Z$74,$Z$77,$Z$76,AC1743)</f>
        <v>236.34196625074969</v>
      </c>
      <c r="AB1743">
        <f>[1]!REFPROP("S",$Z$74,$Z$79,$Z$76,AA1743)</f>
        <v>0.73688248770601683</v>
      </c>
      <c r="AC1743">
        <v>1.669</v>
      </c>
      <c r="AD1743">
        <f>[1]!REFPROP("S",$Z$74,$Z$80,$Z$76,AA1743)</f>
        <v>0.8673730917214979</v>
      </c>
    </row>
    <row r="1744" spans="27:30" x14ac:dyDescent="0.3">
      <c r="AA1744">
        <f>[1]!REFPROP("T",$Z$74,$Z$77,$Z$76,AC1744)</f>
        <v>236.38004764712213</v>
      </c>
      <c r="AB1744">
        <f>[1]!REFPROP("S",$Z$74,$Z$79,$Z$76,AA1744)</f>
        <v>0.73711925588966432</v>
      </c>
      <c r="AC1744">
        <v>1.67</v>
      </c>
      <c r="AD1744">
        <f>[1]!REFPROP("S",$Z$74,$Z$80,$Z$76,AA1744)</f>
        <v>0.86739753928441066</v>
      </c>
    </row>
    <row r="1745" spans="27:30" x14ac:dyDescent="0.3">
      <c r="AA1745">
        <f>[1]!REFPROP("T",$Z$74,$Z$77,$Z$76,AC1745)</f>
        <v>236.41810685019618</v>
      </c>
      <c r="AB1745">
        <f>[1]!REFPROP("S",$Z$74,$Z$79,$Z$76,AA1745)</f>
        <v>0.73735607408145087</v>
      </c>
      <c r="AC1745">
        <v>1.671</v>
      </c>
      <c r="AD1745">
        <f>[1]!REFPROP("S",$Z$74,$Z$80,$Z$76,AA1745)</f>
        <v>0.86742167020364846</v>
      </c>
    </row>
    <row r="1746" spans="27:30" x14ac:dyDescent="0.3">
      <c r="AA1746">
        <f>[1]!REFPROP("T",$Z$74,$Z$77,$Z$76,AC1746)</f>
        <v>236.4561438681813</v>
      </c>
      <c r="AB1746">
        <f>[1]!REFPROP("S",$Z$74,$Z$79,$Z$76,AA1746)</f>
        <v>0.73759294345762016</v>
      </c>
      <c r="AC1746">
        <v>1.6719999999999999</v>
      </c>
      <c r="AD1746">
        <f>[1]!REFPROP("S",$Z$74,$Z$80,$Z$76,AA1746)</f>
        <v>0.86744548287694867</v>
      </c>
    </row>
    <row r="1747" spans="27:30" x14ac:dyDescent="0.3">
      <c r="AA1747">
        <f>[1]!REFPROP("T",$Z$74,$Z$77,$Z$76,AC1747)</f>
        <v>236.49415870917693</v>
      </c>
      <c r="AB1747">
        <f>[1]!REFPROP("S",$Z$74,$Z$79,$Z$76,AA1747)</f>
        <v>0.73782986520601301</v>
      </c>
      <c r="AC1747">
        <v>1.673</v>
      </c>
      <c r="AD1747">
        <f>[1]!REFPROP("S",$Z$74,$Z$80,$Z$76,AA1747)</f>
        <v>0.8674689756847791</v>
      </c>
    </row>
    <row r="1748" spans="27:30" x14ac:dyDescent="0.3">
      <c r="AA1748">
        <f>[1]!REFPROP("T",$Z$74,$Z$77,$Z$76,AC1748)</f>
        <v>236.53215138117423</v>
      </c>
      <c r="AB1748">
        <f>[1]!REFPROP("S",$Z$74,$Z$79,$Z$76,AA1748)</f>
        <v>0.73806684052619187</v>
      </c>
      <c r="AC1748">
        <v>1.6739999999999999</v>
      </c>
      <c r="AD1748">
        <f>[1]!REFPROP("S",$Z$74,$Z$80,$Z$76,AA1748)</f>
        <v>0.86749214698998656</v>
      </c>
    </row>
    <row r="1749" spans="27:30" x14ac:dyDescent="0.3">
      <c r="AA1749">
        <f>[1]!REFPROP("T",$Z$74,$Z$77,$Z$76,AC1749)</f>
        <v>236.57012189206176</v>
      </c>
      <c r="AB1749">
        <f>[1]!REFPROP("S",$Z$74,$Z$79,$Z$76,AA1749)</f>
        <v>0.73830387062975711</v>
      </c>
      <c r="AC1749">
        <v>1.675</v>
      </c>
      <c r="AD1749">
        <f>[1]!REFPROP("S",$Z$74,$Z$80,$Z$76,AA1749)</f>
        <v>0.86751499513769914</v>
      </c>
    </row>
    <row r="1750" spans="27:30" x14ac:dyDescent="0.3">
      <c r="AA1750">
        <f>[1]!REFPROP("T",$Z$74,$Z$77,$Z$76,AC1750)</f>
        <v>236.60807024961576</v>
      </c>
      <c r="AB1750">
        <f>[1]!REFPROP("S",$Z$74,$Z$79,$Z$76,AA1750)</f>
        <v>0.73854095674037468</v>
      </c>
      <c r="AC1750">
        <v>1.6759999999999999</v>
      </c>
      <c r="AD1750">
        <f>[1]!REFPROP("S",$Z$74,$Z$80,$Z$76,AA1750)</f>
        <v>0.86753751845499794</v>
      </c>
    </row>
    <row r="1751" spans="27:30" x14ac:dyDescent="0.3">
      <c r="AA1751">
        <f>[1]!REFPROP("T",$Z$74,$Z$77,$Z$76,AC1751)</f>
        <v>236.64599646151015</v>
      </c>
      <c r="AB1751">
        <f>[1]!REFPROP("S",$Z$74,$Z$79,$Z$76,AA1751)</f>
        <v>0.73877810009408162</v>
      </c>
      <c r="AC1751">
        <v>1.677</v>
      </c>
      <c r="AD1751">
        <f>[1]!REFPROP("S",$Z$74,$Z$80,$Z$76,AA1751)</f>
        <v>0.86755971525064757</v>
      </c>
    </row>
    <row r="1752" spans="27:30" x14ac:dyDescent="0.3">
      <c r="AA1752">
        <f>[1]!REFPROP("T",$Z$74,$Z$77,$Z$76,AC1752)</f>
        <v>236.6839005353055</v>
      </c>
      <c r="AB1752">
        <f>[1]!REFPROP("S",$Z$74,$Z$79,$Z$76,AA1752)</f>
        <v>0.73901530193940301</v>
      </c>
      <c r="AC1752">
        <v>1.6779999999999999</v>
      </c>
      <c r="AD1752">
        <f>[1]!REFPROP("S",$Z$74,$Z$80,$Z$76,AA1752)</f>
        <v>0.8675815838148665</v>
      </c>
    </row>
    <row r="1753" spans="27:30" x14ac:dyDescent="0.3">
      <c r="AA1753">
        <f>[1]!REFPROP("T",$Z$74,$Z$77,$Z$76,AC1753)</f>
        <v>236.72178247845869</v>
      </c>
      <c r="AB1753">
        <f>[1]!REFPROP("S",$Z$74,$Z$79,$Z$76,AA1753)</f>
        <v>0.73925256353758673</v>
      </c>
      <c r="AC1753">
        <v>1.679</v>
      </c>
      <c r="AD1753">
        <f>[1]!REFPROP("S",$Z$74,$Z$80,$Z$76,AA1753)</f>
        <v>0.86760312241904425</v>
      </c>
    </row>
    <row r="1754" spans="27:30" x14ac:dyDescent="0.3">
      <c r="AA1754">
        <f>[1]!REFPROP("T",$Z$74,$Z$77,$Z$76,AC1754)</f>
        <v>236.75964229830095</v>
      </c>
      <c r="AB1754">
        <f>[1]!REFPROP("S",$Z$74,$Z$79,$Z$76,AA1754)</f>
        <v>0.73948988616272893</v>
      </c>
      <c r="AC1754">
        <v>1.68</v>
      </c>
      <c r="AD1754">
        <f>[1]!REFPROP("S",$Z$74,$Z$80,$Z$76,AA1754)</f>
        <v>0.86762432931546374</v>
      </c>
    </row>
    <row r="1755" spans="27:30" x14ac:dyDescent="0.3">
      <c r="AA1755">
        <f>[1]!REFPROP("T",$Z$74,$Z$77,$Z$76,AC1755)</f>
        <v>236.79748000207286</v>
      </c>
      <c r="AB1755">
        <f>[1]!REFPROP("S",$Z$74,$Z$79,$Z$76,AA1755)</f>
        <v>0.73972727110209269</v>
      </c>
      <c r="AC1755">
        <v>1.681</v>
      </c>
      <c r="AD1755">
        <f>[1]!REFPROP("S",$Z$74,$Z$80,$Z$76,AA1755)</f>
        <v>0.86764520273701951</v>
      </c>
    </row>
    <row r="1756" spans="27:30" x14ac:dyDescent="0.3">
      <c r="AA1756">
        <f>[1]!REFPROP("T",$Z$74,$Z$77,$Z$76,AC1756)</f>
        <v>236.83529559689049</v>
      </c>
      <c r="AB1756">
        <f>[1]!REFPROP("S",$Z$74,$Z$79,$Z$76,AA1756)</f>
        <v>0.73996471965620969</v>
      </c>
      <c r="AC1756">
        <v>1.6819999999999999</v>
      </c>
      <c r="AD1756">
        <f>[1]!REFPROP("S",$Z$74,$Z$80,$Z$76,AA1756)</f>
        <v>0.86766574089702142</v>
      </c>
    </row>
    <row r="1757" spans="27:30" x14ac:dyDescent="0.3">
      <c r="AA1757">
        <f>[1]!REFPROP("T",$Z$74,$Z$77,$Z$76,AC1757)</f>
        <v>236.87308908976149</v>
      </c>
      <c r="AB1757">
        <f>[1]!REFPROP("S",$Z$74,$Z$79,$Z$76,AA1757)</f>
        <v>0.74020223313913946</v>
      </c>
      <c r="AC1757">
        <v>1.6830000000000001</v>
      </c>
      <c r="AD1757">
        <f>[1]!REFPROP("S",$Z$74,$Z$80,$Z$76,AA1757)</f>
        <v>0.86768594198877724</v>
      </c>
    </row>
    <row r="1758" spans="27:30" x14ac:dyDescent="0.3">
      <c r="AA1758">
        <f>[1]!REFPROP("T",$Z$74,$Z$77,$Z$76,AC1758)</f>
        <v>236.91086048757842</v>
      </c>
      <c r="AB1758">
        <f>[1]!REFPROP("S",$Z$74,$Z$79,$Z$76,AA1758)</f>
        <v>0.74043981287863692</v>
      </c>
      <c r="AC1758">
        <v>1.6839999999999999</v>
      </c>
      <c r="AD1758">
        <f>[1]!REFPROP("S",$Z$74,$Z$80,$Z$76,AA1758)</f>
        <v>0.86770580418533449</v>
      </c>
    </row>
    <row r="1759" spans="27:30" x14ac:dyDescent="0.3">
      <c r="AA1759">
        <f>[1]!REFPROP("T",$Z$74,$Z$77,$Z$76,AC1759)</f>
        <v>236.94860979711859</v>
      </c>
      <c r="AB1759">
        <f>[1]!REFPROP("S",$Z$74,$Z$79,$Z$76,AA1759)</f>
        <v>0.74067746021640535</v>
      </c>
      <c r="AC1759">
        <v>1.6850000000000001</v>
      </c>
      <c r="AD1759">
        <f>[1]!REFPROP("S",$Z$74,$Z$80,$Z$76,AA1759)</f>
        <v>0.86772532563927118</v>
      </c>
    </row>
    <row r="1760" spans="27:30" x14ac:dyDescent="0.3">
      <c r="AA1760">
        <f>[1]!REFPROP("T",$Z$74,$Z$77,$Z$76,AC1760)</f>
        <v>236.98633702505009</v>
      </c>
      <c r="AB1760">
        <f>[1]!REFPROP("S",$Z$74,$Z$79,$Z$76,AA1760)</f>
        <v>0.74091517650833871</v>
      </c>
      <c r="AC1760">
        <v>1.6859999999999999</v>
      </c>
      <c r="AD1760">
        <f>[1]!REFPROP("S",$Z$74,$Z$80,$Z$76,AA1760)</f>
        <v>0.86774450448230711</v>
      </c>
    </row>
    <row r="1761" spans="27:30" x14ac:dyDescent="0.3">
      <c r="AA1761">
        <f>[1]!REFPROP("T",$Z$74,$Z$77,$Z$76,AC1761)</f>
        <v>237.02404217792224</v>
      </c>
      <c r="AB1761">
        <f>[1]!REFPROP("S",$Z$74,$Z$79,$Z$76,AA1761)</f>
        <v>0.74115296312466772</v>
      </c>
      <c r="AC1761">
        <v>1.6870000000000001</v>
      </c>
      <c r="AD1761">
        <f>[1]!REFPROP("S",$Z$74,$Z$80,$Z$76,AA1761)</f>
        <v>0.86776333882498635</v>
      </c>
    </row>
    <row r="1762" spans="27:30" x14ac:dyDescent="0.3">
      <c r="AA1762">
        <f>[1]!REFPROP("T",$Z$74,$Z$77,$Z$76,AC1762)</f>
        <v>237.06172526216352</v>
      </c>
      <c r="AB1762">
        <f>[1]!REFPROP("S",$Z$74,$Z$79,$Z$76,AA1762)</f>
        <v>0.74139082145025836</v>
      </c>
      <c r="AC1762">
        <v>1.6879999999999999</v>
      </c>
      <c r="AD1762">
        <f>[1]!REFPROP("S",$Z$74,$Z$80,$Z$76,AA1762)</f>
        <v>0.86778182675648785</v>
      </c>
    </row>
    <row r="1763" spans="27:30" x14ac:dyDescent="0.3">
      <c r="AA1763">
        <f>[1]!REFPROP("T",$Z$74,$Z$77,$Z$76,AC1763)</f>
        <v>237.09938628409782</v>
      </c>
      <c r="AB1763">
        <f>[1]!REFPROP("S",$Z$74,$Z$79,$Z$76,AA1763)</f>
        <v>0.74162875288487651</v>
      </c>
      <c r="AC1763">
        <v>1.6890000000000001</v>
      </c>
      <c r="AD1763">
        <f>[1]!REFPROP("S",$Z$74,$Z$80,$Z$76,AA1763)</f>
        <v>0.86779996634410173</v>
      </c>
    </row>
    <row r="1764" spans="27:30" x14ac:dyDescent="0.3">
      <c r="AA1764">
        <f>[1]!REFPROP("T",$Z$74,$Z$77,$Z$76,AC1764)</f>
        <v>237.13702524991845</v>
      </c>
      <c r="AB1764">
        <f>[1]!REFPROP("S",$Z$74,$Z$79,$Z$76,AA1764)</f>
        <v>0.74186675884327702</v>
      </c>
      <c r="AC1764">
        <v>1.69</v>
      </c>
      <c r="AD1764">
        <f>[1]!REFPROP("S",$Z$74,$Z$80,$Z$76,AA1764)</f>
        <v>0.86781775563306718</v>
      </c>
    </row>
    <row r="1765" spans="27:30" x14ac:dyDescent="0.3">
      <c r="AA1765">
        <f>[1]!REFPROP("T",$Z$74,$Z$77,$Z$76,AC1765)</f>
        <v>237.1746421657021</v>
      </c>
      <c r="AB1765">
        <f>[1]!REFPROP("S",$Z$74,$Z$79,$Z$76,AA1765)</f>
        <v>0.74210484075556038</v>
      </c>
      <c r="AC1765">
        <v>1.6910000000000001</v>
      </c>
      <c r="AD1765">
        <f>[1]!REFPROP("S",$Z$74,$Z$80,$Z$76,AA1765)</f>
        <v>0.86783519264612774</v>
      </c>
    </row>
    <row r="1766" spans="27:30" x14ac:dyDescent="0.3">
      <c r="AA1766">
        <f>[1]!REFPROP("T",$Z$74,$Z$77,$Z$76,AC1766)</f>
        <v>237.21223703741146</v>
      </c>
      <c r="AB1766">
        <f>[1]!REFPROP("S",$Z$74,$Z$79,$Z$76,AA1766)</f>
        <v>0.74234300006747178</v>
      </c>
      <c r="AC1766">
        <v>1.6919999999999999</v>
      </c>
      <c r="AD1766">
        <f>[1]!REFPROP("S",$Z$74,$Z$80,$Z$76,AA1766)</f>
        <v>0.86785227538335985</v>
      </c>
    </row>
    <row r="1767" spans="27:30" x14ac:dyDescent="0.3">
      <c r="AA1767">
        <f>[1]!REFPROP("T",$Z$74,$Z$77,$Z$76,AC1767)</f>
        <v>237.24980987088543</v>
      </c>
      <c r="AB1767">
        <f>[1]!REFPROP("S",$Z$74,$Z$79,$Z$76,AA1767)</f>
        <v>0.74258123824049604</v>
      </c>
      <c r="AC1767">
        <v>1.6930000000000001</v>
      </c>
      <c r="AD1767">
        <f>[1]!REFPROP("S",$Z$74,$Z$80,$Z$76,AA1767)</f>
        <v>0.86786900182156412</v>
      </c>
    </row>
    <row r="1768" spans="27:30" x14ac:dyDescent="0.3">
      <c r="AA1768">
        <f>[1]!REFPROP("T",$Z$74,$Z$77,$Z$76,AC1768)</f>
        <v>237.28736067183888</v>
      </c>
      <c r="AB1768">
        <f>[1]!REFPROP("S",$Z$74,$Z$79,$Z$76,AA1768)</f>
        <v>0.74281955675226163</v>
      </c>
      <c r="AC1768">
        <v>1.694</v>
      </c>
      <c r="AD1768">
        <f>[1]!REFPROP("S",$Z$74,$Z$80,$Z$76,AA1768)</f>
        <v>0.86788536991417931</v>
      </c>
    </row>
    <row r="1769" spans="27:30" x14ac:dyDescent="0.3">
      <c r="AA1769">
        <f>[1]!REFPROP("T",$Z$74,$Z$77,$Z$76,AC1769)</f>
        <v>237.32488944587118</v>
      </c>
      <c r="AB1769">
        <f>[1]!REFPROP("S",$Z$74,$Z$79,$Z$76,AA1769)</f>
        <v>0.74305795709673295</v>
      </c>
      <c r="AC1769">
        <v>1.6950000000000001</v>
      </c>
      <c r="AD1769">
        <f>[1]!REFPROP("S",$Z$74,$Z$80,$Z$76,AA1769)</f>
        <v>0.86790137759075137</v>
      </c>
    </row>
    <row r="1770" spans="27:30" x14ac:dyDescent="0.3">
      <c r="AA1770">
        <f>[1]!REFPROP("T",$Z$74,$Z$77,$Z$76,AC1770)</f>
        <v>237.36239619845486</v>
      </c>
      <c r="AB1770">
        <f>[1]!REFPROP("S",$Z$74,$Z$79,$Z$76,AA1770)</f>
        <v>0.74329644078448665</v>
      </c>
      <c r="AC1770">
        <v>1.696</v>
      </c>
      <c r="AD1770">
        <f>[1]!REFPROP("S",$Z$74,$Z$80,$Z$76,AA1770)</f>
        <v>0.86791702275661797</v>
      </c>
    </row>
    <row r="1771" spans="27:30" x14ac:dyDescent="0.3">
      <c r="AA1771">
        <f>[1]!REFPROP("T",$Z$74,$Z$77,$Z$76,AC1771)</f>
        <v>237.39988093493423</v>
      </c>
      <c r="AB1771">
        <f>[1]!REFPROP("S",$Z$74,$Z$79,$Z$76,AA1771)</f>
        <v>0.74353500934295558</v>
      </c>
      <c r="AC1771">
        <v>1.6970000000000001</v>
      </c>
      <c r="AD1771">
        <f>[1]!REFPROP("S",$Z$74,$Z$80,$Z$76,AA1771)</f>
        <v>0.86793230329254456</v>
      </c>
    </row>
    <row r="1772" spans="27:30" x14ac:dyDescent="0.3">
      <c r="AA1772">
        <f>[1]!REFPROP("T",$Z$74,$Z$77,$Z$76,AC1772)</f>
        <v>237.43734366053894</v>
      </c>
      <c r="AB1772">
        <f>[1]!REFPROP("S",$Z$74,$Z$79,$Z$76,AA1772)</f>
        <v>0.7437736643168178</v>
      </c>
      <c r="AC1772">
        <v>1.698</v>
      </c>
      <c r="AD1772">
        <f>[1]!REFPROP("S",$Z$74,$Z$80,$Z$76,AA1772)</f>
        <v>0.86794721705433808</v>
      </c>
    </row>
    <row r="1773" spans="27:30" x14ac:dyDescent="0.3">
      <c r="AA1773">
        <f>[1]!REFPROP("T",$Z$74,$Z$77,$Z$76,AC1773)</f>
        <v>237.47478438035995</v>
      </c>
      <c r="AB1773">
        <f>[1]!REFPROP("S",$Z$74,$Z$79,$Z$76,AA1773)</f>
        <v>0.7440124072681048</v>
      </c>
      <c r="AC1773">
        <v>1.6990000000000001</v>
      </c>
      <c r="AD1773">
        <f>[1]!REFPROP("S",$Z$74,$Z$80,$Z$76,AA1773)</f>
        <v>0.86796176187240215</v>
      </c>
    </row>
    <row r="1774" spans="27:30" x14ac:dyDescent="0.3">
      <c r="AA1774">
        <f>[1]!REFPROP("T",$Z$74,$Z$77,$Z$76,AC1774)</f>
        <v>237.51220309937838</v>
      </c>
      <c r="AB1774">
        <f>[1]!REFPROP("S",$Z$74,$Z$79,$Z$76,AA1774)</f>
        <v>0.74425123977673535</v>
      </c>
      <c r="AC1774">
        <v>1.7</v>
      </c>
      <c r="AD1774">
        <f>[1]!REFPROP("S",$Z$74,$Z$80,$Z$76,AA1774)</f>
        <v>0.86797593555149366</v>
      </c>
    </row>
    <row r="1775" spans="27:30" x14ac:dyDescent="0.3">
      <c r="AA1775">
        <f>[1]!REFPROP("T",$Z$74,$Z$77,$Z$76,AC1775)</f>
        <v>237.54959982242519</v>
      </c>
      <c r="AB1775">
        <f>[1]!REFPROP("S",$Z$74,$Z$79,$Z$76,AA1775)</f>
        <v>0.74449016344049679</v>
      </c>
      <c r="AC1775">
        <v>1.7010000000000001</v>
      </c>
      <c r="AD1775">
        <f>[1]!REFPROP("S",$Z$74,$Z$80,$Z$76,AA1775)</f>
        <v>0.86798973587008121</v>
      </c>
    </row>
    <row r="1776" spans="27:30" x14ac:dyDescent="0.3">
      <c r="AA1776">
        <f>[1]!REFPROP("T",$Z$74,$Z$77,$Z$76,AC1776)</f>
        <v>237.58697455422498</v>
      </c>
      <c r="AB1776">
        <f>[1]!REFPROP("S",$Z$74,$Z$79,$Z$76,AA1776)</f>
        <v>0.74472917987565901</v>
      </c>
      <c r="AC1776">
        <v>1.702</v>
      </c>
      <c r="AD1776">
        <f>[1]!REFPROP("S",$Z$74,$Z$80,$Z$76,AA1776)</f>
        <v>0.8680031605801326</v>
      </c>
    </row>
    <row r="1777" spans="27:30" x14ac:dyDescent="0.3">
      <c r="AA1777">
        <f>[1]!REFPROP("T",$Z$74,$Z$77,$Z$76,AC1777)</f>
        <v>237.62432729935841</v>
      </c>
      <c r="AB1777">
        <f>[1]!REFPROP("S",$Z$74,$Z$79,$Z$76,AA1777)</f>
        <v>0.7449682907170847</v>
      </c>
      <c r="AC1777">
        <v>1.7030000000000001</v>
      </c>
      <c r="AD1777">
        <f>[1]!REFPROP("S",$Z$74,$Z$80,$Z$76,AA1777)</f>
        <v>0.86801620740661933</v>
      </c>
    </row>
    <row r="1778" spans="27:30" x14ac:dyDescent="0.3">
      <c r="AA1778">
        <f>[1]!REFPROP("T",$Z$74,$Z$77,$Z$76,AC1778)</f>
        <v>237.66165806227559</v>
      </c>
      <c r="AB1778">
        <f>[1]!REFPROP("S",$Z$74,$Z$79,$Z$76,AA1778)</f>
        <v>0.74520749761861216</v>
      </c>
      <c r="AC1778">
        <v>1.704</v>
      </c>
      <c r="AD1778">
        <f>[1]!REFPROP("S",$Z$74,$Z$80,$Z$76,AA1778)</f>
        <v>0.86802887404710771</v>
      </c>
    </row>
    <row r="1779" spans="27:30" x14ac:dyDescent="0.3">
      <c r="AA1779">
        <f>[1]!REFPROP("T",$Z$74,$Z$77,$Z$76,AC1779)</f>
        <v>237.69896684730946</v>
      </c>
      <c r="AB1779">
        <f>[1]!REFPROP("S",$Z$74,$Z$79,$Z$76,AA1779)</f>
        <v>0.74544680225343407</v>
      </c>
      <c r="AC1779">
        <v>1.7050000000000001</v>
      </c>
      <c r="AD1779">
        <f>[1]!REFPROP("S",$Z$74,$Z$80,$Z$76,AA1779)</f>
        <v>0.86804115817124894</v>
      </c>
    </row>
    <row r="1780" spans="27:30" x14ac:dyDescent="0.3">
      <c r="AA1780">
        <f>[1]!REFPROP("T",$Z$74,$Z$77,$Z$76,AC1780)</f>
        <v>237.73625365863836</v>
      </c>
      <c r="AB1780">
        <f>[1]!REFPROP("S",$Z$74,$Z$79,$Z$76,AA1780)</f>
        <v>0.7456862063142552</v>
      </c>
      <c r="AC1780">
        <v>1.706</v>
      </c>
      <c r="AD1780">
        <f>[1]!REFPROP("S",$Z$74,$Z$80,$Z$76,AA1780)</f>
        <v>0.86805305742039951</v>
      </c>
    </row>
    <row r="1781" spans="27:30" x14ac:dyDescent="0.3">
      <c r="AA1781">
        <f>[1]!REFPROP("T",$Z$74,$Z$77,$Z$76,AC1781)</f>
        <v>237.77351850033108</v>
      </c>
      <c r="AB1781">
        <f>[1]!REFPROP("S",$Z$74,$Z$79,$Z$76,AA1781)</f>
        <v>0.74592571151389642</v>
      </c>
      <c r="AC1781">
        <v>1.7070000000000001</v>
      </c>
      <c r="AD1781">
        <f>[1]!REFPROP("S",$Z$74,$Z$80,$Z$76,AA1781)</f>
        <v>0.86806456940720456</v>
      </c>
    </row>
    <row r="1782" spans="27:30" x14ac:dyDescent="0.3">
      <c r="AA1782">
        <f>[1]!REFPROP("T",$Z$74,$Z$77,$Z$76,AC1782)</f>
        <v>237.81076137629503</v>
      </c>
      <c r="AB1782">
        <f>[1]!REFPROP("S",$Z$74,$Z$79,$Z$76,AA1782)</f>
        <v>0.74616531958528065</v>
      </c>
      <c r="AC1782">
        <v>1.708</v>
      </c>
      <c r="AD1782">
        <f>[1]!REFPROP("S",$Z$74,$Z$80,$Z$76,AA1782)</f>
        <v>0.8680756917149367</v>
      </c>
    </row>
    <row r="1783" spans="27:30" x14ac:dyDescent="0.3">
      <c r="AA1783">
        <f>[1]!REFPROP("T",$Z$74,$Z$77,$Z$76,AC1783)</f>
        <v>237.84798229032293</v>
      </c>
      <c r="AB1783">
        <f>[1]!REFPROP("S",$Z$74,$Z$79,$Z$76,AA1783)</f>
        <v>0.74640503228219102</v>
      </c>
      <c r="AC1783">
        <v>1.7090000000000001</v>
      </c>
      <c r="AD1783">
        <f>[1]!REFPROP("S",$Z$74,$Z$80,$Z$76,AA1783)</f>
        <v>0.86808642189734186</v>
      </c>
    </row>
    <row r="1784" spans="27:30" x14ac:dyDescent="0.3">
      <c r="AA1784">
        <f>[1]!REFPROP("T",$Z$74,$Z$77,$Z$76,AC1784)</f>
        <v>237.88518124605872</v>
      </c>
      <c r="AB1784">
        <f>[1]!REFPROP("S",$Z$74,$Z$79,$Z$76,AA1784)</f>
        <v>0.74664485137928482</v>
      </c>
      <c r="AC1784">
        <v>1.71</v>
      </c>
      <c r="AD1784">
        <f>[1]!REFPROP("S",$Z$74,$Z$80,$Z$76,AA1784)</f>
        <v>0.86809675747778869</v>
      </c>
    </row>
    <row r="1785" spans="27:30" x14ac:dyDescent="0.3">
      <c r="AA1785">
        <f>[1]!REFPROP("T",$Z$74,$Z$77,$Z$76,AC1785)</f>
        <v>237.92235824701919</v>
      </c>
      <c r="AB1785">
        <f>[1]!REFPROP("S",$Z$74,$Z$79,$Z$76,AA1785)</f>
        <v>0.74688477867270275</v>
      </c>
      <c r="AC1785">
        <v>1.7110000000000001</v>
      </c>
      <c r="AD1785">
        <f>[1]!REFPROP("S",$Z$74,$Z$80,$Z$76,AA1785)</f>
        <v>0.86810669594902545</v>
      </c>
    </row>
    <row r="1786" spans="27:30" x14ac:dyDescent="0.3">
      <c r="AA1786">
        <f>[1]!REFPROP("T",$Z$74,$Z$77,$Z$76,AC1786)</f>
        <v>237.95951329656543</v>
      </c>
      <c r="AB1786">
        <f>[1]!REFPROP("S",$Z$74,$Z$79,$Z$76,AA1786)</f>
        <v>0.74712481598024505</v>
      </c>
      <c r="AC1786">
        <v>1.712</v>
      </c>
      <c r="AD1786">
        <f>[1]!REFPROP("S",$Z$74,$Z$80,$Z$76,AA1786)</f>
        <v>0.86811623477260746</v>
      </c>
    </row>
    <row r="1787" spans="27:30" x14ac:dyDescent="0.3">
      <c r="AA1787">
        <f>[1]!REFPROP("T",$Z$74,$Z$77,$Z$76,AC1787)</f>
        <v>237.99664639793195</v>
      </c>
      <c r="AB1787">
        <f>[1]!REFPROP("S",$Z$74,$Z$79,$Z$76,AA1787)</f>
        <v>0.74736496514195172</v>
      </c>
      <c r="AC1787">
        <v>1.7130000000000001</v>
      </c>
      <c r="AD1787">
        <f>[1]!REFPROP("S",$Z$74,$Z$80,$Z$76,AA1787)</f>
        <v>0.86812537137836987</v>
      </c>
    </row>
    <row r="1788" spans="27:30" x14ac:dyDescent="0.3">
      <c r="AA1788">
        <f>[1]!REFPROP("T",$Z$74,$Z$77,$Z$76,AC1788)</f>
        <v>238.03375755420427</v>
      </c>
      <c r="AB1788">
        <f>[1]!REFPROP("S",$Z$74,$Z$79,$Z$76,AA1788)</f>
        <v>0.74760522802029805</v>
      </c>
      <c r="AC1788">
        <v>1.714</v>
      </c>
      <c r="AD1788">
        <f>[1]!REFPROP("S",$Z$74,$Z$80,$Z$76,AA1788)</f>
        <v>0.868134103163827</v>
      </c>
    </row>
    <row r="1789" spans="27:30" x14ac:dyDescent="0.3">
      <c r="AA1789">
        <f>[1]!REFPROP("T",$Z$74,$Z$77,$Z$76,AC1789)</f>
        <v>238.07084676833773</v>
      </c>
      <c r="AB1789">
        <f>[1]!REFPROP("S",$Z$74,$Z$79,$Z$76,AA1789)</f>
        <v>0.74784560650082266</v>
      </c>
      <c r="AC1789">
        <v>1.7150000000000001</v>
      </c>
      <c r="AD1789">
        <f>[1]!REFPROP("S",$Z$74,$Z$80,$Z$76,AA1789)</f>
        <v>0.86814242749375903</v>
      </c>
    </row>
    <row r="1790" spans="27:30" x14ac:dyDescent="0.3">
      <c r="AA1790">
        <f>[1]!REFPROP("T",$Z$74,$Z$77,$Z$76,AC1790)</f>
        <v>238.10791404311857</v>
      </c>
      <c r="AB1790">
        <f>[1]!REFPROP("S",$Z$74,$Z$79,$Z$76,AA1790)</f>
        <v>0.74808610249223872</v>
      </c>
      <c r="AC1790">
        <v>1.716</v>
      </c>
      <c r="AD1790">
        <f>[1]!REFPROP("S",$Z$74,$Z$80,$Z$76,AA1790)</f>
        <v>0.86815034169963556</v>
      </c>
    </row>
    <row r="1791" spans="27:30" x14ac:dyDescent="0.3">
      <c r="AA1791">
        <f>[1]!REFPROP("T",$Z$74,$Z$77,$Z$76,AC1791)</f>
        <v>238.14495938121252</v>
      </c>
      <c r="AB1791">
        <f>[1]!REFPROP("S",$Z$74,$Z$79,$Z$76,AA1791)</f>
        <v>0.74832671792716521</v>
      </c>
      <c r="AC1791">
        <v>1.7170000000000001</v>
      </c>
      <c r="AD1791">
        <f>[1]!REFPROP("S",$Z$74,$Z$80,$Z$76,AA1791)</f>
        <v>0.86815784307889832</v>
      </c>
    </row>
    <row r="1792" spans="27:30" x14ac:dyDescent="0.3">
      <c r="AA1792">
        <f>[1]!REFPROP("T",$Z$74,$Z$77,$Z$76,AC1792)</f>
        <v>238.18198278512165</v>
      </c>
      <c r="AB1792">
        <f>[1]!REFPROP("S",$Z$74,$Z$79,$Z$76,AA1792)</f>
        <v>0.74856745476230502</v>
      </c>
      <c r="AC1792">
        <v>1.718</v>
      </c>
      <c r="AD1792">
        <f>[1]!REFPROP("S",$Z$74,$Z$80,$Z$76,AA1792)</f>
        <v>0.86816492889456842</v>
      </c>
    </row>
    <row r="1793" spans="27:30" x14ac:dyDescent="0.3">
      <c r="AA1793">
        <f>[1]!REFPROP("T",$Z$74,$Z$77,$Z$76,AC1793)</f>
        <v>238.21898425721861</v>
      </c>
      <c r="AB1793">
        <f>[1]!REFPROP("S",$Z$74,$Z$79,$Z$76,AA1793)</f>
        <v>0.74880831497911005</v>
      </c>
      <c r="AC1793">
        <v>1.7190000000000001</v>
      </c>
      <c r="AD1793">
        <f>[1]!REFPROP("S",$Z$74,$Z$80,$Z$76,AA1793)</f>
        <v>0.86817159637463015</v>
      </c>
    </row>
    <row r="1794" spans="27:30" x14ac:dyDescent="0.3">
      <c r="AA1794">
        <f>[1]!REFPROP("T",$Z$74,$Z$77,$Z$76,AC1794)</f>
        <v>238.25596379970335</v>
      </c>
      <c r="AB1794">
        <f>[1]!REFPROP("S",$Z$74,$Z$79,$Z$76,AA1794)</f>
        <v>0.74904930058394159</v>
      </c>
      <c r="AC1794">
        <v>1.72</v>
      </c>
      <c r="AD1794">
        <f>[1]!REFPROP("S",$Z$74,$Z$80,$Z$76,AA1794)</f>
        <v>0.86817784271133203</v>
      </c>
    </row>
    <row r="1795" spans="27:30" x14ac:dyDescent="0.3">
      <c r="AA1795">
        <f>[1]!REFPROP("T",$Z$74,$Z$77,$Z$76,AC1795)</f>
        <v>238.29292141464578</v>
      </c>
      <c r="AB1795">
        <f>[1]!REFPROP("S",$Z$74,$Z$79,$Z$76,AA1795)</f>
        <v>0.74929041360884074</v>
      </c>
      <c r="AC1795">
        <v>1.7210000000000001</v>
      </c>
      <c r="AD1795">
        <f>[1]!REFPROP("S",$Z$74,$Z$80,$Z$76,AA1795)</f>
        <v>0.86818366506063527</v>
      </c>
    </row>
    <row r="1796" spans="27:30" x14ac:dyDescent="0.3">
      <c r="AA1796">
        <f>[1]!REFPROP("T",$Z$74,$Z$77,$Z$76,AC1796)</f>
        <v>238.32985710394581</v>
      </c>
      <c r="AB1796">
        <f>[1]!REFPROP("S",$Z$74,$Z$79,$Z$76,AA1796)</f>
        <v>0.74953165611170813</v>
      </c>
      <c r="AC1796">
        <v>1.722</v>
      </c>
      <c r="AD1796">
        <f>[1]!REFPROP("S",$Z$74,$Z$80,$Z$76,AA1796)</f>
        <v>0.86818906054155887</v>
      </c>
    </row>
    <row r="1797" spans="27:30" x14ac:dyDescent="0.3">
      <c r="AA1797">
        <f>[1]!REFPROP("T",$Z$74,$Z$77,$Z$76,AC1797)</f>
        <v>238.36677086936891</v>
      </c>
      <c r="AB1797">
        <f>[1]!REFPROP("S",$Z$74,$Z$79,$Z$76,AA1797)</f>
        <v>0.7497730301770692</v>
      </c>
      <c r="AC1797">
        <v>1.7230000000000001</v>
      </c>
      <c r="AD1797">
        <f>[1]!REFPROP("S",$Z$74,$Z$80,$Z$76,AA1797)</f>
        <v>0.86819402623563569</v>
      </c>
    </row>
    <row r="1798" spans="27:30" x14ac:dyDescent="0.3">
      <c r="AA1798">
        <f>[1]!REFPROP("T",$Z$74,$Z$77,$Z$76,AC1798)</f>
        <v>238.40366271251531</v>
      </c>
      <c r="AB1798">
        <f>[1]!REFPROP("S",$Z$74,$Z$79,$Z$76,AA1798)</f>
        <v>0.75001453791631434</v>
      </c>
      <c r="AC1798">
        <v>1.724</v>
      </c>
      <c r="AD1798">
        <f>[1]!REFPROP("S",$Z$74,$Z$80,$Z$76,AA1798)</f>
        <v>0.86819855918609234</v>
      </c>
    </row>
    <row r="1799" spans="27:30" x14ac:dyDescent="0.3">
      <c r="AA1799">
        <f>[1]!REFPROP("T",$Z$74,$Z$77,$Z$76,AC1799)</f>
        <v>238.44053263482942</v>
      </c>
      <c r="AB1799">
        <f>[1]!REFPROP("S",$Z$74,$Z$79,$Z$76,AA1799)</f>
        <v>0.75025618146833073</v>
      </c>
      <c r="AC1799">
        <v>1.7250000000000001</v>
      </c>
      <c r="AD1799">
        <f>[1]!REFPROP("S",$Z$74,$Z$80,$Z$76,AA1799)</f>
        <v>0.86820265639731875</v>
      </c>
    </row>
    <row r="1800" spans="27:30" x14ac:dyDescent="0.3">
      <c r="AA1800">
        <f>[1]!REFPROP("T",$Z$74,$Z$77,$Z$76,AC1800)</f>
        <v>238.47738063760221</v>
      </c>
      <c r="AB1800">
        <f>[1]!REFPROP("S",$Z$74,$Z$79,$Z$76,AA1800)</f>
        <v>0.75049796299997429</v>
      </c>
      <c r="AC1800">
        <v>1.726</v>
      </c>
      <c r="AD1800">
        <f>[1]!REFPROP("S",$Z$74,$Z$80,$Z$76,AA1800)</f>
        <v>0.86820631483404709</v>
      </c>
    </row>
    <row r="1801" spans="27:30" x14ac:dyDescent="0.3">
      <c r="AA1801">
        <f>[1]!REFPROP("T",$Z$74,$Z$77,$Z$76,AC1801)</f>
        <v>238.51420672195371</v>
      </c>
      <c r="AB1801">
        <f>[1]!REFPROP("S",$Z$74,$Z$79,$Z$76,AA1801)</f>
        <v>0.75073988470658404</v>
      </c>
      <c r="AC1801">
        <v>1.7270000000000001</v>
      </c>
      <c r="AD1801">
        <f>[1]!REFPROP("S",$Z$74,$Z$80,$Z$76,AA1801)</f>
        <v>0.86820953142082635</v>
      </c>
    </row>
    <row r="1802" spans="27:30" x14ac:dyDescent="0.3">
      <c r="AA1802">
        <f>[1]!REFPROP("T",$Z$74,$Z$77,$Z$76,AC1802)</f>
        <v>238.55101088887051</v>
      </c>
      <c r="AB1802">
        <f>[1]!REFPROP("S",$Z$74,$Z$79,$Z$76,AA1802)</f>
        <v>0.75098194881265501</v>
      </c>
      <c r="AC1802">
        <v>1.728</v>
      </c>
      <c r="AD1802">
        <f>[1]!REFPROP("S",$Z$74,$Z$80,$Z$76,AA1802)</f>
        <v>0.86821230304108077</v>
      </c>
    </row>
    <row r="1803" spans="27:30" x14ac:dyDescent="0.3">
      <c r="AA1803">
        <f>[1]!REFPROP("T",$Z$74,$Z$77,$Z$76,AC1803)</f>
        <v>238.58779313914471</v>
      </c>
      <c r="AB1803">
        <f>[1]!REFPROP("S",$Z$74,$Z$79,$Z$76,AA1803)</f>
        <v>0.75122415757209993</v>
      </c>
      <c r="AC1803">
        <v>1.7290000000000001</v>
      </c>
      <c r="AD1803">
        <f>[1]!REFPROP("S",$Z$74,$Z$80,$Z$76,AA1803)</f>
        <v>0.86821462653663495</v>
      </c>
    </row>
    <row r="1804" spans="27:30" x14ac:dyDescent="0.3">
      <c r="AA1804">
        <f>[1]!REFPROP("T",$Z$74,$Z$77,$Z$76,AC1804)</f>
        <v>238.62455347342973</v>
      </c>
      <c r="AB1804">
        <f>[1]!REFPROP("S",$Z$74,$Z$79,$Z$76,AA1804)</f>
        <v>0.75146651326913116</v>
      </c>
      <c r="AC1804">
        <v>1.73</v>
      </c>
      <c r="AD1804">
        <f>[1]!REFPROP("S",$Z$74,$Z$80,$Z$76,AA1804)</f>
        <v>0.86821649870675977</v>
      </c>
    </row>
    <row r="1805" spans="27:30" x14ac:dyDescent="0.3">
      <c r="AA1805">
        <f>[1]!REFPROP("T",$Z$74,$Z$77,$Z$76,AC1805)</f>
        <v>238.66129189219282</v>
      </c>
      <c r="AB1805">
        <f>[1]!REFPROP("S",$Z$74,$Z$79,$Z$76,AA1805)</f>
        <v>0.75170901821855918</v>
      </c>
      <c r="AC1805">
        <v>1.7310000000000001</v>
      </c>
      <c r="AD1805">
        <f>[1]!REFPROP("S",$Z$74,$Z$80,$Z$76,AA1805)</f>
        <v>0.86821791630736311</v>
      </c>
    </row>
    <row r="1806" spans="27:30" x14ac:dyDescent="0.3">
      <c r="AA1806">
        <f>[1]!REFPROP("T",$Z$74,$Z$77,$Z$76,AC1806)</f>
        <v>238.69800839576038</v>
      </c>
      <c r="AB1806">
        <f>[1]!REFPROP("S",$Z$74,$Z$79,$Z$76,AA1806)</f>
        <v>0.7519516747666698</v>
      </c>
      <c r="AC1806">
        <v>1.732</v>
      </c>
      <c r="AD1806">
        <f>[1]!REFPROP("S",$Z$74,$Z$80,$Z$76,AA1806)</f>
        <v>0.86821887605050951</v>
      </c>
    </row>
    <row r="1807" spans="27:30" x14ac:dyDescent="0.3">
      <c r="AA1807">
        <f>[1]!REFPROP("T",$Z$74,$Z$77,$Z$76,AC1807)</f>
        <v>238.73470298426605</v>
      </c>
      <c r="AB1807">
        <f>[1]!REFPROP("S",$Z$74,$Z$79,$Z$76,AA1807)</f>
        <v>0.75219448529152233</v>
      </c>
      <c r="AC1807">
        <v>1.7330000000000001</v>
      </c>
      <c r="AD1807">
        <f>[1]!REFPROP("S",$Z$74,$Z$80,$Z$76,AA1807)</f>
        <v>0.86821937460322995</v>
      </c>
    </row>
    <row r="1808" spans="27:30" x14ac:dyDescent="0.3">
      <c r="AA1808">
        <f>[1]!REFPROP("T",$Z$74,$Z$77,$Z$76,AC1808)</f>
        <v>238.77137565769164</v>
      </c>
      <c r="AB1808">
        <f>[1]!REFPROP("S",$Z$74,$Z$79,$Z$76,AA1808)</f>
        <v>0.75243745220384717</v>
      </c>
      <c r="AC1808">
        <v>1.734</v>
      </c>
      <c r="AD1808">
        <f>[1]!REFPROP("S",$Z$74,$Z$80,$Z$76,AA1808)</f>
        <v>0.86821940858701707</v>
      </c>
    </row>
    <row r="1809" spans="27:30" x14ac:dyDescent="0.3">
      <c r="AA1809">
        <f>[1]!REFPROP("T",$Z$74,$Z$77,$Z$76,AC1809)</f>
        <v>238.80802641583642</v>
      </c>
      <c r="AB1809">
        <f>[1]!REFPROP("S",$Z$74,$Z$79,$Z$76,AA1809)</f>
        <v>0.7526805779474578</v>
      </c>
      <c r="AC1809">
        <v>1.7350000000000001</v>
      </c>
      <c r="AD1809">
        <f>[1]!REFPROP("S",$Z$74,$Z$80,$Z$76,AA1809)</f>
        <v>0.86821897457677477</v>
      </c>
    </row>
    <row r="1810" spans="27:30" x14ac:dyDescent="0.3">
      <c r="AA1810">
        <f>[1]!REFPROP("T",$Z$74,$Z$77,$Z$76,AC1810)</f>
        <v>238.84465525833133</v>
      </c>
      <c r="AB1810">
        <f>[1]!REFPROP("S",$Z$74,$Z$79,$Z$76,AA1810)</f>
        <v>0.75292386500004416</v>
      </c>
      <c r="AC1810">
        <v>1.736</v>
      </c>
      <c r="AD1810">
        <f>[1]!REFPROP("S",$Z$74,$Z$80,$Z$76,AA1810)</f>
        <v>0.86821806910004773</v>
      </c>
    </row>
    <row r="1811" spans="27:30" x14ac:dyDescent="0.3">
      <c r="AA1811">
        <f>[1]!REFPROP("T",$Z$74,$Z$77,$Z$76,AC1811)</f>
        <v>238.88126218462571</v>
      </c>
      <c r="AB1811">
        <f>[1]!REFPROP("S",$Z$74,$Z$79,$Z$76,AA1811)</f>
        <v>0.75316731587370978</v>
      </c>
      <c r="AC1811">
        <v>1.7370000000000001</v>
      </c>
      <c r="AD1811">
        <f>[1]!REFPROP("S",$Z$74,$Z$80,$Z$76,AA1811)</f>
        <v>0.86821668863604506</v>
      </c>
    </row>
    <row r="1812" spans="27:30" x14ac:dyDescent="0.3">
      <c r="AA1812">
        <f>[1]!REFPROP("T",$Z$74,$Z$77,$Z$76,AC1812)</f>
        <v>238.91784719400619</v>
      </c>
      <c r="AB1812">
        <f>[1]!REFPROP("S",$Z$74,$Z$79,$Z$76,AA1812)</f>
        <v>0.75341093311586482</v>
      </c>
      <c r="AC1812">
        <v>1.738</v>
      </c>
      <c r="AD1812">
        <f>[1]!REFPROP("S",$Z$74,$Z$80,$Z$76,AA1812)</f>
        <v>0.86821482961489937</v>
      </c>
    </row>
    <row r="1813" spans="27:30" x14ac:dyDescent="0.3">
      <c r="AA1813">
        <f>[1]!REFPROP("T",$Z$74,$Z$77,$Z$76,AC1813)</f>
        <v>238.95441028556729</v>
      </c>
      <c r="AB1813">
        <f>[1]!REFPROP("S",$Z$74,$Z$79,$Z$76,AA1813)</f>
        <v>0.75365471930969563</v>
      </c>
      <c r="AC1813">
        <v>1.7390000000000001</v>
      </c>
      <c r="AD1813">
        <f>[1]!REFPROP("S",$Z$74,$Z$80,$Z$76,AA1813)</f>
        <v>0.86821248841662091</v>
      </c>
    </row>
    <row r="1814" spans="27:30" x14ac:dyDescent="0.3">
      <c r="AA1814">
        <f>[1]!REFPROP("T",$Z$74,$Z$77,$Z$76,AC1814)</f>
        <v>238.99095145822844</v>
      </c>
      <c r="AB1814">
        <f>[1]!REFPROP("S",$Z$74,$Z$79,$Z$76,AA1814)</f>
        <v>0.75389867707497671</v>
      </c>
      <c r="AC1814">
        <v>1.74</v>
      </c>
      <c r="AD1814">
        <f>[1]!REFPROP("S",$Z$74,$Z$80,$Z$76,AA1814)</f>
        <v>0.86820966137012379</v>
      </c>
    </row>
    <row r="1815" spans="27:30" x14ac:dyDescent="0.3">
      <c r="AA1815">
        <f>[1]!REFPROP("T",$Z$74,$Z$77,$Z$76,AC1815)</f>
        <v>239.02747071073156</v>
      </c>
      <c r="AB1815">
        <f>[1]!REFPROP("S",$Z$74,$Z$79,$Z$76,AA1815)</f>
        <v>0.75414280906886921</v>
      </c>
      <c r="AC1815">
        <v>1.7410000000000001</v>
      </c>
      <c r="AD1815">
        <f>[1]!REFPROP("S",$Z$74,$Z$80,$Z$76,AA1815)</f>
        <v>0.86820634475235914</v>
      </c>
    </row>
    <row r="1816" spans="27:30" x14ac:dyDescent="0.3">
      <c r="AA1816">
        <f>[1]!REFPROP("T",$Z$74,$Z$77,$Z$76,AC1816)</f>
        <v>239.06396804162489</v>
      </c>
      <c r="AB1816">
        <f>[1]!REFPROP("S",$Z$74,$Z$79,$Z$76,AA1816)</f>
        <v>0.75438711798654312</v>
      </c>
      <c r="AC1816">
        <v>1.742</v>
      </c>
      <c r="AD1816">
        <f>[1]!REFPROP("S",$Z$74,$Z$80,$Z$76,AA1816)</f>
        <v>0.86820253478722687</v>
      </c>
    </row>
    <row r="1817" spans="27:30" x14ac:dyDescent="0.3">
      <c r="AA1817">
        <f>[1]!REFPROP("T",$Z$74,$Z$77,$Z$76,AC1817)</f>
        <v>239.10044344928031</v>
      </c>
      <c r="AB1817">
        <f>[1]!REFPROP("S",$Z$74,$Z$79,$Z$76,AA1817)</f>
        <v>0.75463160656207939</v>
      </c>
      <c r="AC1817">
        <v>1.7430000000000001</v>
      </c>
      <c r="AD1817">
        <f>[1]!REFPROP("S",$Z$74,$Z$80,$Z$76,AA1817)</f>
        <v>0.86819822764464072</v>
      </c>
    </row>
    <row r="1818" spans="27:30" x14ac:dyDescent="0.3">
      <c r="AA1818">
        <f>[1]!REFPROP("T",$Z$74,$Z$77,$Z$76,AC1818)</f>
        <v>239.13689693187439</v>
      </c>
      <c r="AB1818">
        <f>[1]!REFPROP("S",$Z$74,$Z$79,$Z$76,AA1818)</f>
        <v>0.75487627756910647</v>
      </c>
      <c r="AC1818">
        <v>1.744</v>
      </c>
      <c r="AD1818">
        <f>[1]!REFPROP("S",$Z$74,$Z$80,$Z$76,AA1818)</f>
        <v>0.86819341943933348</v>
      </c>
    </row>
    <row r="1819" spans="27:30" x14ac:dyDescent="0.3">
      <c r="AA1819">
        <f>[1]!REFPROP("T",$Z$74,$Z$77,$Z$76,AC1819)</f>
        <v>239.17332848739352</v>
      </c>
      <c r="AB1819">
        <f>[1]!REFPROP("S",$Z$74,$Z$79,$Z$76,AA1819)</f>
        <v>0.75512113382176016</v>
      </c>
      <c r="AC1819">
        <v>1.7450000000000001</v>
      </c>
      <c r="AD1819">
        <f>[1]!REFPROP("S",$Z$74,$Z$80,$Z$76,AA1819)</f>
        <v>0.86818810622999232</v>
      </c>
    </row>
    <row r="1820" spans="27:30" x14ac:dyDescent="0.3">
      <c r="AA1820">
        <f>[1]!REFPROP("T",$Z$74,$Z$77,$Z$76,AC1820)</f>
        <v>239.20973811364354</v>
      </c>
      <c r="AB1820">
        <f>[1]!REFPROP("S",$Z$74,$Z$79,$Z$76,AA1820)</f>
        <v>0.7553661781755201</v>
      </c>
      <c r="AC1820">
        <v>1.746</v>
      </c>
      <c r="AD1820">
        <f>[1]!REFPROP("S",$Z$74,$Z$80,$Z$76,AA1820)</f>
        <v>0.86818228401797515</v>
      </c>
    </row>
    <row r="1821" spans="27:30" x14ac:dyDescent="0.3">
      <c r="AA1821">
        <f>[1]!REFPROP("T",$Z$74,$Z$77,$Z$76,AC1821)</f>
        <v>239.24612580821986</v>
      </c>
      <c r="AB1821">
        <f>[1]!REFPROP("S",$Z$74,$Z$79,$Z$76,AA1821)</f>
        <v>0.75561141352786787</v>
      </c>
      <c r="AC1821">
        <v>1.7470000000000001</v>
      </c>
      <c r="AD1821">
        <f>[1]!REFPROP("S",$Z$74,$Z$80,$Z$76,AA1821)</f>
        <v>0.86817594874631965</v>
      </c>
    </row>
    <row r="1822" spans="27:30" x14ac:dyDescent="0.3">
      <c r="AA1822">
        <f>[1]!REFPROP("T",$Z$74,$Z$77,$Z$76,AC1822)</f>
        <v>239.28249156853235</v>
      </c>
      <c r="AB1822">
        <f>[1]!REFPROP("S",$Z$74,$Z$79,$Z$76,AA1822)</f>
        <v>0.75585684281937915</v>
      </c>
      <c r="AC1822">
        <v>1.748</v>
      </c>
      <c r="AD1822">
        <f>[1]!REFPROP("S",$Z$74,$Z$80,$Z$76,AA1822)</f>
        <v>0.86816909629844041</v>
      </c>
    </row>
    <row r="1823" spans="27:30" x14ac:dyDescent="0.3">
      <c r="AA1823">
        <f>[1]!REFPROP("T",$Z$74,$Z$77,$Z$76,AC1823)</f>
        <v>239.31883539179705</v>
      </c>
      <c r="AB1823">
        <f>[1]!REFPROP("S",$Z$74,$Z$79,$Z$76,AA1823)</f>
        <v>0.75610246903460376</v>
      </c>
      <c r="AC1823">
        <v>1.7490000000000001</v>
      </c>
      <c r="AD1823">
        <f>[1]!REFPROP("S",$Z$74,$Z$80,$Z$76,AA1823)</f>
        <v>0.86816172249721113</v>
      </c>
    </row>
    <row r="1824" spans="27:30" x14ac:dyDescent="0.3">
      <c r="AA1824">
        <f>[1]!REFPROP("T",$Z$74,$Z$77,$Z$76,AC1824)</f>
        <v>239.35515727501343</v>
      </c>
      <c r="AB1824">
        <f>[1]!REFPROP("S",$Z$74,$Z$79,$Z$76,AA1824)</f>
        <v>0.75634829520277036</v>
      </c>
      <c r="AC1824">
        <v>1.75</v>
      </c>
      <c r="AD1824">
        <f>[1]!REFPROP("S",$Z$74,$Z$80,$Z$76,AA1824)</f>
        <v>0.86815382310333811</v>
      </c>
    </row>
    <row r="1825" spans="27:30" x14ac:dyDescent="0.3">
      <c r="AA1825">
        <f>[1]!REFPROP("T",$Z$74,$Z$77,$Z$76,AC1825)</f>
        <v>239.39145721499665</v>
      </c>
      <c r="AB1825">
        <f>[1]!REFPROP("S",$Z$74,$Z$79,$Z$76,AA1825)</f>
        <v>0.75659432439906027</v>
      </c>
      <c r="AC1825">
        <v>1.7509999999999999</v>
      </c>
      <c r="AD1825">
        <f>[1]!REFPROP("S",$Z$74,$Z$80,$Z$76,AA1825)</f>
        <v>0.86814539381459577</v>
      </c>
    </row>
    <row r="1826" spans="27:30" x14ac:dyDescent="0.3">
      <c r="AA1826">
        <f>[1]!REFPROP("T",$Z$74,$Z$77,$Z$76,AC1826)</f>
        <v>239.42773520834169</v>
      </c>
      <c r="AB1826">
        <f>[1]!REFPROP("S",$Z$74,$Z$79,$Z$76,AA1826)</f>
        <v>0.75684055974528142</v>
      </c>
      <c r="AC1826">
        <v>1.752</v>
      </c>
      <c r="AD1826">
        <f>[1]!REFPROP("S",$Z$74,$Z$80,$Z$76,AA1826)</f>
        <v>0.8681364302641762</v>
      </c>
    </row>
    <row r="1827" spans="27:30" x14ac:dyDescent="0.3">
      <c r="AA1827">
        <f>[1]!REFPROP("T",$Z$74,$Z$77,$Z$76,AC1827)</f>
        <v>239.46399125145069</v>
      </c>
      <c r="AB1827">
        <f>[1]!REFPROP("S",$Z$74,$Z$79,$Z$76,AA1827)</f>
        <v>0.75708700441109056</v>
      </c>
      <c r="AC1827">
        <v>1.7529999999999999</v>
      </c>
      <c r="AD1827">
        <f>[1]!REFPROP("S",$Z$74,$Z$80,$Z$76,AA1827)</f>
        <v>0.86812692801949431</v>
      </c>
    </row>
    <row r="1828" spans="27:30" x14ac:dyDescent="0.3">
      <c r="AA1828">
        <f>[1]!REFPROP("T",$Z$74,$Z$77,$Z$76,AC1828)</f>
        <v>239.50022534050163</v>
      </c>
      <c r="AB1828">
        <f>[1]!REFPROP("S",$Z$74,$Z$79,$Z$76,AA1828)</f>
        <v>0.75733366161483895</v>
      </c>
      <c r="AC1828">
        <v>1.754</v>
      </c>
      <c r="AD1828">
        <f>[1]!REFPROP("S",$Z$74,$Z$80,$Z$76,AA1828)</f>
        <v>0.86811688258088704</v>
      </c>
    </row>
    <row r="1829" spans="27:30" x14ac:dyDescent="0.3">
      <c r="AA1829">
        <f>[1]!REFPROP("T",$Z$74,$Z$77,$Z$76,AC1829)</f>
        <v>239.53643747146646</v>
      </c>
      <c r="AB1829">
        <f>[1]!REFPROP("S",$Z$74,$Z$79,$Z$76,AA1829)</f>
        <v>0.75758053462477659</v>
      </c>
      <c r="AC1829">
        <v>1.7549999999999999</v>
      </c>
      <c r="AD1829">
        <f>[1]!REFPROP("S",$Z$74,$Z$80,$Z$76,AA1829)</f>
        <v>0.86810628938032419</v>
      </c>
    </row>
    <row r="1830" spans="27:30" x14ac:dyDescent="0.3">
      <c r="AA1830">
        <f>[1]!REFPROP("T",$Z$74,$Z$77,$Z$76,AC1830)</f>
        <v>239.57262764011455</v>
      </c>
      <c r="AB1830">
        <f>[1]!REFPROP("S",$Z$74,$Z$79,$Z$76,AA1830)</f>
        <v>0.75782762676010973</v>
      </c>
      <c r="AC1830">
        <v>1.756</v>
      </c>
      <c r="AD1830">
        <f>[1]!REFPROP("S",$Z$74,$Z$80,$Z$76,AA1830)</f>
        <v>0.8680951437797203</v>
      </c>
    </row>
    <row r="1831" spans="27:30" x14ac:dyDescent="0.3">
      <c r="AA1831">
        <f>[1]!REFPROP("T",$Z$74,$Z$77,$Z$76,AC1831)</f>
        <v>239.60879584197835</v>
      </c>
      <c r="AB1831">
        <f>[1]!REFPROP("S",$Z$74,$Z$79,$Z$76,AA1831)</f>
        <v>0.75807494139192233</v>
      </c>
      <c r="AC1831">
        <v>1.7569999999999999</v>
      </c>
      <c r="AD1831">
        <f>[1]!REFPROP("S",$Z$74,$Z$80,$Z$76,AA1831)</f>
        <v>0.86808344106968571</v>
      </c>
    </row>
    <row r="1832" spans="27:30" x14ac:dyDescent="0.3">
      <c r="AA1832">
        <f>[1]!REFPROP("T",$Z$74,$Z$77,$Z$76,AC1832)</f>
        <v>239.64494207238533</v>
      </c>
      <c r="AB1832">
        <f>[1]!REFPROP("S",$Z$74,$Z$79,$Z$76,AA1832)</f>
        <v>0.75832248194465424</v>
      </c>
      <c r="AC1832">
        <v>1.758</v>
      </c>
      <c r="AD1832">
        <f>[1]!REFPROP("S",$Z$74,$Z$80,$Z$76,AA1832)</f>
        <v>0.86807117646806653</v>
      </c>
    </row>
    <row r="1833" spans="27:30" x14ac:dyDescent="0.3">
      <c r="AA1833">
        <f>[1]!REFPROP("T",$Z$74,$Z$77,$Z$76,AC1833)</f>
        <v>239.68106632643503</v>
      </c>
      <c r="AB1833">
        <f>[1]!REFPROP("S",$Z$74,$Z$79,$Z$76,AA1833)</f>
        <v>0.75857025189695615</v>
      </c>
      <c r="AC1833">
        <v>1.7589999999999999</v>
      </c>
      <c r="AD1833">
        <f>[1]!REFPROP("S",$Z$74,$Z$80,$Z$76,AA1833)</f>
        <v>0.86805834511825719</v>
      </c>
    </row>
    <row r="1834" spans="27:30" x14ac:dyDescent="0.3">
      <c r="AA1834">
        <f>[1]!REFPROP("T",$Z$74,$Z$77,$Z$76,AC1834)</f>
        <v>239.71716859900039</v>
      </c>
      <c r="AB1834">
        <f>[1]!REFPROP("S",$Z$74,$Z$79,$Z$76,AA1834)</f>
        <v>0.75881825478305986</v>
      </c>
      <c r="AC1834">
        <v>1.76</v>
      </c>
      <c r="AD1834">
        <f>[1]!REFPROP("S",$Z$74,$Z$80,$Z$76,AA1834)</f>
        <v>0.86804494208777538</v>
      </c>
    </row>
    <row r="1835" spans="27:30" x14ac:dyDescent="0.3">
      <c r="AA1835">
        <f>[1]!REFPROP("T",$Z$74,$Z$77,$Z$76,AC1835)</f>
        <v>239.75324888473926</v>
      </c>
      <c r="AB1835">
        <f>[1]!REFPROP("S",$Z$74,$Z$79,$Z$76,AA1835)</f>
        <v>0.75906649419405869</v>
      </c>
      <c r="AC1835">
        <v>1.7609999999999999</v>
      </c>
      <c r="AD1835">
        <f>[1]!REFPROP("S",$Z$74,$Z$80,$Z$76,AA1835)</f>
        <v>0.86803096236652688</v>
      </c>
    </row>
    <row r="1836" spans="27:30" x14ac:dyDescent="0.3">
      <c r="AA1836">
        <f>[1]!REFPROP("T",$Z$74,$Z$77,$Z$76,AC1836)</f>
        <v>239.7893071780627</v>
      </c>
      <c r="AB1836">
        <f>[1]!REFPROP("S",$Z$74,$Z$79,$Z$76,AA1836)</f>
        <v>0.75931497377901558</v>
      </c>
      <c r="AC1836">
        <v>1.762</v>
      </c>
      <c r="AD1836">
        <f>[1]!REFPROP("S",$Z$74,$Z$80,$Z$76,AA1836)</f>
        <v>0.86801640086520293</v>
      </c>
    </row>
    <row r="1837" spans="27:30" x14ac:dyDescent="0.3">
      <c r="AA1837">
        <f>[1]!REFPROP("T",$Z$74,$Z$77,$Z$76,AC1837)</f>
        <v>239.82534347315971</v>
      </c>
      <c r="AB1837">
        <f>[1]!REFPROP("S",$Z$74,$Z$79,$Z$76,AA1837)</f>
        <v>0.7595636972464197</v>
      </c>
      <c r="AC1837">
        <v>1.7629999999999999</v>
      </c>
      <c r="AD1837">
        <f>[1]!REFPROP("S",$Z$74,$Z$80,$Z$76,AA1837)</f>
        <v>0.86800125241359727</v>
      </c>
    </row>
    <row r="1838" spans="27:30" x14ac:dyDescent="0.3">
      <c r="AA1838">
        <f>[1]!REFPROP("T",$Z$74,$Z$77,$Z$76,AC1838)</f>
        <v>239.86135776398226</v>
      </c>
      <c r="AB1838">
        <f>[1]!REFPROP("S",$Z$74,$Z$79,$Z$76,AA1838)</f>
        <v>0.75981266836552019</v>
      </c>
      <c r="AC1838">
        <v>1.764</v>
      </c>
      <c r="AD1838">
        <f>[1]!REFPROP("S",$Z$74,$Z$80,$Z$76,AA1838)</f>
        <v>0.86798551175894756</v>
      </c>
    </row>
    <row r="1839" spans="27:30" x14ac:dyDescent="0.3">
      <c r="AA1839">
        <f>[1]!REFPROP("T",$Z$74,$Z$77,$Z$76,AC1839)</f>
        <v>239.89735004424517</v>
      </c>
      <c r="AB1839">
        <f>[1]!REFPROP("S",$Z$74,$Z$79,$Z$76,AA1839)</f>
        <v>0.76006189096764998</v>
      </c>
      <c r="AC1839">
        <v>1.7649999999999999</v>
      </c>
      <c r="AD1839">
        <f>[1]!REFPROP("S",$Z$74,$Z$80,$Z$76,AA1839)</f>
        <v>0.86796917356381886</v>
      </c>
    </row>
    <row r="1840" spans="27:30" x14ac:dyDescent="0.3">
      <c r="AA1840">
        <f>[1]!REFPROP("T",$Z$74,$Z$77,$Z$76,AC1840)</f>
        <v>239.93332030741556</v>
      </c>
      <c r="AB1840">
        <f>[1]!REFPROP("S",$Z$74,$Z$79,$Z$76,AA1840)</f>
        <v>0.76031136894764462</v>
      </c>
      <c r="AC1840">
        <v>1.766</v>
      </c>
      <c r="AD1840">
        <f>[1]!REFPROP("S",$Z$74,$Z$80,$Z$76,AA1840)</f>
        <v>0.86795223240456143</v>
      </c>
    </row>
    <row r="1841" spans="27:30" x14ac:dyDescent="0.3">
      <c r="AA1841">
        <f>[1]!REFPROP("T",$Z$74,$Z$77,$Z$76,AC1841)</f>
        <v>239.96926854672563</v>
      </c>
      <c r="AB1841">
        <f>[1]!REFPROP("S",$Z$74,$Z$79,$Z$76,AA1841)</f>
        <v>0.76056110626542228</v>
      </c>
      <c r="AC1841">
        <v>1.7669999999999999</v>
      </c>
      <c r="AD1841">
        <f>[1]!REFPROP("S",$Z$74,$Z$80,$Z$76,AA1841)</f>
        <v>0.86793468276930197</v>
      </c>
    </row>
    <row r="1842" spans="27:30" x14ac:dyDescent="0.3">
      <c r="AA1842">
        <f>[1]!REFPROP("T",$Z$74,$Z$77,$Z$76,AC1842)</f>
        <v>240.00519475515171</v>
      </c>
      <c r="AB1842">
        <f>[1]!REFPROP("S",$Z$74,$Z$79,$Z$76,AA1842)</f>
        <v>0.76081110694736365</v>
      </c>
      <c r="AC1842">
        <v>1.768</v>
      </c>
      <c r="AD1842">
        <f>[1]!REFPROP("S",$Z$74,$Z$80,$Z$76,AA1842)</f>
        <v>0.86791651905601164</v>
      </c>
    </row>
    <row r="1843" spans="27:30" x14ac:dyDescent="0.3">
      <c r="AA1843">
        <f>[1]!REFPROP("T",$Z$74,$Z$77,$Z$76,AC1843)</f>
        <v>240.04109892542397</v>
      </c>
      <c r="AB1843">
        <f>[1]!REFPROP("S",$Z$74,$Z$79,$Z$76,AA1843)</f>
        <v>0.76106137508798577</v>
      </c>
      <c r="AC1843">
        <v>1.7689999999999999</v>
      </c>
      <c r="AD1843">
        <f>[1]!REFPROP("S",$Z$74,$Z$80,$Z$76,AA1843)</f>
        <v>0.86789773557045313</v>
      </c>
    </row>
    <row r="1844" spans="27:30" x14ac:dyDescent="0.3">
      <c r="AA1844">
        <f>[1]!REFPROP("T",$Z$74,$Z$77,$Z$76,AC1844)</f>
        <v>240.07698105001145</v>
      </c>
      <c r="AB1844">
        <f>[1]!REFPROP("S",$Z$74,$Z$79,$Z$76,AA1844)</f>
        <v>0.76131191485138539</v>
      </c>
      <c r="AC1844">
        <v>1.77</v>
      </c>
      <c r="AD1844">
        <f>[1]!REFPROP("S",$Z$74,$Z$80,$Z$76,AA1844)</f>
        <v>0.86787832652417252</v>
      </c>
    </row>
    <row r="1845" spans="27:30" x14ac:dyDescent="0.3">
      <c r="AA1845">
        <f>[1]!REFPROP("T",$Z$74,$Z$77,$Z$76,AC1845)</f>
        <v>240.11284112114379</v>
      </c>
      <c r="AB1845">
        <f>[1]!REFPROP("S",$Z$74,$Z$79,$Z$76,AA1845)</f>
        <v>0.76156273047316803</v>
      </c>
      <c r="AC1845">
        <v>1.7709999999999999</v>
      </c>
      <c r="AD1845">
        <f>[1]!REFPROP("S",$Z$74,$Z$80,$Z$76,AA1845)</f>
        <v>0.86785828603226678</v>
      </c>
    </row>
    <row r="1846" spans="27:30" x14ac:dyDescent="0.3">
      <c r="AA1846">
        <f>[1]!REFPROP("T",$Z$74,$Z$77,$Z$76,AC1846)</f>
        <v>240.14867913077262</v>
      </c>
      <c r="AB1846">
        <f>[1]!REFPROP("S",$Z$74,$Z$79,$Z$76,AA1846)</f>
        <v>0.76181382626177774</v>
      </c>
      <c r="AC1846">
        <v>1.772</v>
      </c>
      <c r="AD1846">
        <f>[1]!REFPROP("S",$Z$74,$Z$80,$Z$76,AA1846)</f>
        <v>0.86783760811136801</v>
      </c>
    </row>
    <row r="1847" spans="27:30" x14ac:dyDescent="0.3">
      <c r="AA1847">
        <f>[1]!REFPROP("T",$Z$74,$Z$77,$Z$76,AC1847)</f>
        <v>240.18449507058961</v>
      </c>
      <c r="AB1847">
        <f>[1]!REFPROP("S",$Z$74,$Z$79,$Z$76,AA1847)</f>
        <v>0.7620652066005017</v>
      </c>
      <c r="AC1847">
        <v>1.7729999999999999</v>
      </c>
      <c r="AD1847">
        <f>[1]!REFPROP("S",$Z$74,$Z$80,$Z$76,AA1847)</f>
        <v>0.86781628667715427</v>
      </c>
    </row>
    <row r="1848" spans="27:30" x14ac:dyDescent="0.3">
      <c r="AA1848">
        <f>[1]!REFPROP("T",$Z$74,$Z$77,$Z$76,AC1848)</f>
        <v>240.22028893202355</v>
      </c>
      <c r="AB1848">
        <f>[1]!REFPROP("S",$Z$74,$Z$79,$Z$76,AA1848)</f>
        <v>0.76231687594924979</v>
      </c>
      <c r="AC1848">
        <v>1.774</v>
      </c>
      <c r="AD1848">
        <f>[1]!REFPROP("S",$Z$74,$Z$80,$Z$76,AA1848)</f>
        <v>0.86779431554230824</v>
      </c>
    </row>
    <row r="1849" spans="27:30" x14ac:dyDescent="0.3">
      <c r="AA1849">
        <f>[1]!REFPROP("T",$Z$74,$Z$77,$Z$76,AC1849)</f>
        <v>240.25606070623542</v>
      </c>
      <c r="AB1849">
        <f>[1]!REFPROP("S",$Z$74,$Z$79,$Z$76,AA1849)</f>
        <v>0.76256883884637927</v>
      </c>
      <c r="AC1849">
        <v>1.7749999999999999</v>
      </c>
      <c r="AD1849">
        <f>[1]!REFPROP("S",$Z$74,$Z$80,$Z$76,AA1849)</f>
        <v>0.86777168841392838</v>
      </c>
    </row>
    <row r="1850" spans="27:30" x14ac:dyDescent="0.3">
      <c r="AA1850">
        <f>[1]!REFPROP("T",$Z$74,$Z$77,$Z$76,AC1850)</f>
        <v>240.29181038409615</v>
      </c>
      <c r="AB1850">
        <f>[1]!REFPROP("S",$Z$74,$Z$79,$Z$76,AA1850)</f>
        <v>0.76282109991045899</v>
      </c>
      <c r="AC1850">
        <v>1.776</v>
      </c>
      <c r="AD1850">
        <f>[1]!REFPROP("S",$Z$74,$Z$80,$Z$76,AA1850)</f>
        <v>0.86774839889109046</v>
      </c>
    </row>
    <row r="1851" spans="27:30" x14ac:dyDescent="0.3">
      <c r="AA1851">
        <f>[1]!REFPROP("T",$Z$74,$Z$77,$Z$76,AC1851)</f>
        <v>240.32753795622739</v>
      </c>
      <c r="AB1851">
        <f>[1]!REFPROP("S",$Z$74,$Z$79,$Z$76,AA1851)</f>
        <v>0.76307366384263808</v>
      </c>
      <c r="AC1851">
        <v>1.7769999999999999</v>
      </c>
      <c r="AD1851">
        <f>[1]!REFPROP("S",$Z$74,$Z$80,$Z$76,AA1851)</f>
        <v>0.86772444046251951</v>
      </c>
    </row>
    <row r="1852" spans="27:30" x14ac:dyDescent="0.3">
      <c r="AA1852">
        <f>[1]!REFPROP("T",$Z$74,$Z$77,$Z$76,AC1852)</f>
        <v>240.36324341293835</v>
      </c>
      <c r="AB1852">
        <f>[1]!REFPROP("S",$Z$74,$Z$79,$Z$76,AA1852)</f>
        <v>0.76332653542824536</v>
      </c>
      <c r="AC1852">
        <v>1.778</v>
      </c>
      <c r="AD1852">
        <f>[1]!REFPROP("S",$Z$74,$Z$80,$Z$76,AA1852)</f>
        <v>0.86769980650386846</v>
      </c>
    </row>
    <row r="1853" spans="27:30" x14ac:dyDescent="0.3">
      <c r="AA1853">
        <f>[1]!REFPROP("T",$Z$74,$Z$77,$Z$76,AC1853)</f>
        <v>240.39892674426778</v>
      </c>
      <c r="AB1853">
        <f>[1]!REFPROP("S",$Z$74,$Z$79,$Z$76,AA1853)</f>
        <v>0.76357971953895376</v>
      </c>
      <c r="AC1853">
        <v>1.7789999999999999</v>
      </c>
      <c r="AD1853">
        <f>[1]!REFPROP("S",$Z$74,$Z$80,$Z$76,AA1853)</f>
        <v>0.8676744902743273</v>
      </c>
    </row>
    <row r="1854" spans="27:30" x14ac:dyDescent="0.3">
      <c r="AA1854">
        <f>[1]!REFPROP("T",$Z$74,$Z$77,$Z$76,AC1854)</f>
        <v>240.43458793996194</v>
      </c>
      <c r="AB1854">
        <f>[1]!REFPROP("S",$Z$74,$Z$79,$Z$76,AA1854)</f>
        <v>0.76383322113526819</v>
      </c>
      <c r="AC1854">
        <v>1.78</v>
      </c>
      <c r="AD1854">
        <f>[1]!REFPROP("S",$Z$74,$Z$80,$Z$76,AA1854)</f>
        <v>0.86764848491525215</v>
      </c>
    </row>
    <row r="1855" spans="27:30" x14ac:dyDescent="0.3">
      <c r="AA1855">
        <f>[1]!REFPROP("T",$Z$74,$Z$77,$Z$76,AC1855)</f>
        <v>240.47022698947808</v>
      </c>
      <c r="AB1855">
        <f>[1]!REFPROP("S",$Z$74,$Z$79,$Z$76,AA1855)</f>
        <v>0.76408704526851823</v>
      </c>
      <c r="AC1855">
        <v>1.7809999999999999</v>
      </c>
      <c r="AD1855">
        <f>[1]!REFPROP("S",$Z$74,$Z$80,$Z$76,AA1855)</f>
        <v>0.86762178344644103</v>
      </c>
    </row>
    <row r="1856" spans="27:30" x14ac:dyDescent="0.3">
      <c r="AA1856">
        <f>[1]!REFPROP("T",$Z$74,$Z$77,$Z$76,AC1856)</f>
        <v>240.50584388196899</v>
      </c>
      <c r="AB1856">
        <f>[1]!REFPROP("S",$Z$74,$Z$79,$Z$76,AA1856)</f>
        <v>0.76434119708312098</v>
      </c>
      <c r="AC1856">
        <v>1.782</v>
      </c>
      <c r="AD1856">
        <f>[1]!REFPROP("S",$Z$74,$Z$80,$Z$76,AA1856)</f>
        <v>0.86759437876316692</v>
      </c>
    </row>
    <row r="1857" spans="27:30" x14ac:dyDescent="0.3">
      <c r="AA1857">
        <f>[1]!REFPROP("T",$Z$74,$Z$77,$Z$76,AC1857)</f>
        <v>240.54143860629131</v>
      </c>
      <c r="AB1857">
        <f>[1]!REFPROP("S",$Z$74,$Z$79,$Z$76,AA1857)</f>
        <v>0.76459568181907467</v>
      </c>
      <c r="AC1857">
        <v>1.7829999999999999</v>
      </c>
      <c r="AD1857">
        <f>[1]!REFPROP("S",$Z$74,$Z$80,$Z$76,AA1857)</f>
        <v>0.86756626363347189</v>
      </c>
    </row>
    <row r="1858" spans="27:30" x14ac:dyDescent="0.3">
      <c r="AA1858">
        <f>[1]!REFPROP("T",$Z$74,$Z$77,$Z$76,AC1858)</f>
        <v>240.57701115099019</v>
      </c>
      <c r="AB1858">
        <f>[1]!REFPROP("S",$Z$74,$Z$79,$Z$76,AA1858)</f>
        <v>0.76485050481433692</v>
      </c>
      <c r="AC1858">
        <v>1.784</v>
      </c>
      <c r="AD1858">
        <f>[1]!REFPROP("S",$Z$74,$Z$80,$Z$76,AA1858)</f>
        <v>0.86753743069484734</v>
      </c>
    </row>
    <row r="1859" spans="27:30" x14ac:dyDescent="0.3">
      <c r="AA1859">
        <f>[1]!REFPROP("T",$Z$74,$Z$77,$Z$76,AC1859)</f>
        <v>240.61256150430552</v>
      </c>
      <c r="AB1859">
        <f>[1]!REFPROP("S",$Z$74,$Z$79,$Z$76,AA1859)</f>
        <v>0.76510567150741793</v>
      </c>
      <c r="AC1859">
        <v>1.7849999999999999</v>
      </c>
      <c r="AD1859">
        <f>[1]!REFPROP("S",$Z$74,$Z$80,$Z$76,AA1859)</f>
        <v>0.86750787245095828</v>
      </c>
    </row>
    <row r="1860" spans="27:30" x14ac:dyDescent="0.3">
      <c r="AA1860">
        <f>[1]!REFPROP("T",$Z$74,$Z$77,$Z$76,AC1860)</f>
        <v>240.64808965415841</v>
      </c>
      <c r="AB1860">
        <f>[1]!REFPROP("S",$Z$74,$Z$79,$Z$76,AA1860)</f>
        <v>0.7653611874399443</v>
      </c>
      <c r="AC1860">
        <v>1.786</v>
      </c>
      <c r="AD1860">
        <f>[1]!REFPROP("S",$Z$74,$Z$80,$Z$76,AA1860)</f>
        <v>0.8674775812685368</v>
      </c>
    </row>
    <row r="1861" spans="27:30" x14ac:dyDescent="0.3">
      <c r="AA1861">
        <f>[1]!REFPROP("T",$Z$74,$Z$77,$Z$76,AC1861)</f>
        <v>240.68359558815462</v>
      </c>
      <c r="AB1861">
        <f>[1]!REFPROP("S",$Z$74,$Z$79,$Z$76,AA1861)</f>
        <v>0.76561705825940374</v>
      </c>
      <c r="AC1861">
        <v>1.7869999999999999</v>
      </c>
      <c r="AD1861">
        <f>[1]!REFPROP("S",$Z$74,$Z$80,$Z$76,AA1861)</f>
        <v>0.86744654937372645</v>
      </c>
    </row>
    <row r="1862" spans="27:30" x14ac:dyDescent="0.3">
      <c r="AA1862">
        <f>[1]!REFPROP("T",$Z$74,$Z$77,$Z$76,AC1862)</f>
        <v>240.71907929356826</v>
      </c>
      <c r="AB1862">
        <f>[1]!REFPROP("S",$Z$74,$Z$79,$Z$76,AA1862)</f>
        <v>0.76587328972184532</v>
      </c>
      <c r="AC1862">
        <v>1.788</v>
      </c>
      <c r="AD1862">
        <f>[1]!REFPROP("S",$Z$74,$Z$80,$Z$76,AA1862)</f>
        <v>0.86741476884873914</v>
      </c>
    </row>
    <row r="1863" spans="27:30" x14ac:dyDescent="0.3">
      <c r="AA1863">
        <f>[1]!REFPROP("T",$Z$74,$Z$77,$Z$76,AC1863)</f>
        <v>240.75454075735479</v>
      </c>
      <c r="AB1863">
        <f>[1]!REFPROP("S",$Z$74,$Z$79,$Z$76,AA1863)</f>
        <v>0.76612988769494472</v>
      </c>
      <c r="AC1863">
        <v>1.7889999999999999</v>
      </c>
      <c r="AD1863">
        <f>[1]!REFPROP("S",$Z$74,$Z$80,$Z$76,AA1863)</f>
        <v>0.86738223162801198</v>
      </c>
    </row>
    <row r="1864" spans="27:30" x14ac:dyDescent="0.3">
      <c r="AA1864">
        <f>[1]!REFPROP("T",$Z$74,$Z$77,$Z$76,AC1864)</f>
        <v>240.78997996612623</v>
      </c>
      <c r="AB1864">
        <f>[1]!REFPROP("S",$Z$74,$Z$79,$Z$76,AA1864)</f>
        <v>0.76638685816081675</v>
      </c>
      <c r="AC1864">
        <v>1.79</v>
      </c>
      <c r="AD1864">
        <f>[1]!REFPROP("S",$Z$74,$Z$80,$Z$76,AA1864)</f>
        <v>0.86734892949467146</v>
      </c>
    </row>
    <row r="1865" spans="27:30" x14ac:dyDescent="0.3">
      <c r="AA1865">
        <f>[1]!REFPROP("T",$Z$74,$Z$77,$Z$76,AC1865)</f>
        <v>240.82539690616511</v>
      </c>
      <c r="AB1865">
        <f>[1]!REFPROP("S",$Z$74,$Z$79,$Z$76,AA1865)</f>
        <v>0.76664420721916415</v>
      </c>
      <c r="AC1865">
        <v>1.7909999999999999</v>
      </c>
      <c r="AD1865">
        <f>[1]!REFPROP("S",$Z$74,$Z$80,$Z$76,AA1865)</f>
        <v>0.86731485407638031</v>
      </c>
    </row>
    <row r="1866" spans="27:30" x14ac:dyDescent="0.3">
      <c r="AA1866">
        <f>[1]!REFPROP("T",$Z$74,$Z$77,$Z$76,AC1866)</f>
        <v>240.86079156339952</v>
      </c>
      <c r="AB1866">
        <f>[1]!REFPROP("S",$Z$74,$Z$79,$Z$76,AA1866)</f>
        <v>0.76690194109040677</v>
      </c>
      <c r="AC1866">
        <v>1.792</v>
      </c>
      <c r="AD1866">
        <f>[1]!REFPROP("S",$Z$74,$Z$80,$Z$76,AA1866)</f>
        <v>0.86727999684140533</v>
      </c>
    </row>
    <row r="1867" spans="27:30" x14ac:dyDescent="0.3">
      <c r="AA1867">
        <f>[1]!REFPROP("T",$Z$74,$Z$77,$Z$76,AC1867)</f>
        <v>240.89616392342225</v>
      </c>
      <c r="AB1867">
        <f>[1]!REFPROP("S",$Z$74,$Z$79,$Z$76,AA1867)</f>
        <v>0.76716006611917031</v>
      </c>
      <c r="AC1867">
        <v>1.7929999999999999</v>
      </c>
      <c r="AD1867">
        <f>[1]!REFPROP("S",$Z$74,$Z$80,$Z$76,AA1867)</f>
        <v>0.86724434909456072</v>
      </c>
    </row>
    <row r="1868" spans="27:30" x14ac:dyDescent="0.3">
      <c r="AA1868">
        <f>[1]!REFPROP("T",$Z$74,$Z$77,$Z$76,AC1868)</f>
        <v>240.93151397145539</v>
      </c>
      <c r="AB1868">
        <f>[1]!REFPROP("S",$Z$74,$Z$79,$Z$76,AA1868)</f>
        <v>0.76741858877740821</v>
      </c>
      <c r="AC1868">
        <v>1.794</v>
      </c>
      <c r="AD1868">
        <f>[1]!REFPROP("S",$Z$74,$Z$80,$Z$76,AA1868)</f>
        <v>0.86720790197285169</v>
      </c>
    </row>
    <row r="1869" spans="27:30" x14ac:dyDescent="0.3">
      <c r="AA1869">
        <f>[1]!REFPROP("T",$Z$74,$Z$77,$Z$76,AC1869)</f>
        <v>240.96684169237381</v>
      </c>
      <c r="AB1869">
        <f>[1]!REFPROP("S",$Z$74,$Z$79,$Z$76,AA1869)</f>
        <v>0.76767751566815667</v>
      </c>
      <c r="AC1869">
        <v>1.7949999999999999</v>
      </c>
      <c r="AD1869">
        <f>[1]!REFPROP("S",$Z$74,$Z$80,$Z$76,AA1869)</f>
        <v>0.86717064644095943</v>
      </c>
    </row>
    <row r="1870" spans="27:30" x14ac:dyDescent="0.3">
      <c r="AA1870">
        <f>[1]!REFPROP("T",$Z$74,$Z$77,$Z$76,AC1870)</f>
        <v>241.00214707067505</v>
      </c>
      <c r="AB1870">
        <f>[1]!REFPROP("S",$Z$74,$Z$79,$Z$76,AA1870)</f>
        <v>0.76793685352902696</v>
      </c>
      <c r="AC1870">
        <v>1.796</v>
      </c>
      <c r="AD1870">
        <f>[1]!REFPROP("S",$Z$74,$Z$80,$Z$76,AA1870)</f>
        <v>0.8671325732866082</v>
      </c>
    </row>
    <row r="1871" spans="27:30" x14ac:dyDescent="0.3">
      <c r="AA1871">
        <f>[1]!REFPROP("T",$Z$74,$Z$77,$Z$76,AC1871)</f>
        <v>241.0374300905039</v>
      </c>
      <c r="AB1871">
        <f>[1]!REFPROP("S",$Z$74,$Z$79,$Z$76,AA1871)</f>
        <v>0.76819660923625754</v>
      </c>
      <c r="AC1871">
        <v>1.7969999999999999</v>
      </c>
      <c r="AD1871">
        <f>[1]!REFPROP("S",$Z$74,$Z$80,$Z$76,AA1871)</f>
        <v>0.86709367311621854</v>
      </c>
    </row>
    <row r="1872" spans="27:30" x14ac:dyDescent="0.3">
      <c r="AA1872">
        <f>[1]!REFPROP("T",$Z$74,$Z$77,$Z$76,AC1872)</f>
        <v>241.07269073560917</v>
      </c>
      <c r="AB1872">
        <f>[1]!REFPROP("S",$Z$74,$Z$79,$Z$76,AA1872)</f>
        <v>0.76845678980825505</v>
      </c>
      <c r="AC1872">
        <v>1.798</v>
      </c>
      <c r="AD1872">
        <f>[1]!REFPROP("S",$Z$74,$Z$80,$Z$76,AA1872)</f>
        <v>0.86705393634936756</v>
      </c>
    </row>
    <row r="1873" spans="27:30" x14ac:dyDescent="0.3">
      <c r="AA1873">
        <f>[1]!REFPROP("T",$Z$74,$Z$77,$Z$76,AC1873)</f>
        <v>241.10792898936916</v>
      </c>
      <c r="AB1873">
        <f>[1]!REFPROP("S",$Z$74,$Z$79,$Z$76,AA1873)</f>
        <v>0.76871740240991815</v>
      </c>
      <c r="AC1873">
        <v>1.7989999999999999</v>
      </c>
      <c r="AD1873">
        <f>[1]!REFPROP("S",$Z$74,$Z$80,$Z$76,AA1873)</f>
        <v>0.86701335321414963</v>
      </c>
    </row>
    <row r="1874" spans="27:30" x14ac:dyDescent="0.3">
      <c r="AA1874">
        <f>[1]!REFPROP("T",$Z$74,$Z$77,$Z$76,AC1874)</f>
        <v>241.1431448347613</v>
      </c>
      <c r="AB1874">
        <f>[1]!REFPROP("S",$Z$74,$Z$79,$Z$76,AA1874)</f>
        <v>0.76897845435669743</v>
      </c>
      <c r="AC1874">
        <v>1.8</v>
      </c>
      <c r="AD1874">
        <f>[1]!REFPROP("S",$Z$74,$Z$80,$Z$76,AA1874)</f>
        <v>0.8669719137417996</v>
      </c>
    </row>
    <row r="1875" spans="27:30" x14ac:dyDescent="0.3">
      <c r="AA1875">
        <f>[1]!REFPROP("T",$Z$74,$Z$77,$Z$76,AC1875)</f>
        <v>241.17833825438436</v>
      </c>
      <c r="AB1875">
        <f>[1]!REFPROP("S",$Z$74,$Z$79,$Z$76,AA1875)</f>
        <v>0.7692399531191555</v>
      </c>
      <c r="AC1875">
        <v>1.8009999999999999</v>
      </c>
      <c r="AD1875">
        <f>[1]!REFPROP("S",$Z$74,$Z$80,$Z$76,AA1875)</f>
        <v>0.8669296077612717</v>
      </c>
    </row>
    <row r="1876" spans="27:30" x14ac:dyDescent="0.3">
      <c r="AA1876">
        <f>[1]!REFPROP("T",$Z$74,$Z$77,$Z$76,AC1876)</f>
        <v>241.21350923041405</v>
      </c>
      <c r="AB1876">
        <f>[1]!REFPROP("S",$Z$74,$Z$79,$Z$76,AA1876)</f>
        <v>0.7695019063271874</v>
      </c>
      <c r="AC1876">
        <v>1.802</v>
      </c>
      <c r="AD1876">
        <f>[1]!REFPROP("S",$Z$74,$Z$80,$Z$76,AA1876)</f>
        <v>0.86688642489354528</v>
      </c>
    </row>
    <row r="1877" spans="27:30" x14ac:dyDescent="0.3">
      <c r="AA1877">
        <f>[1]!REFPROP("T",$Z$74,$Z$77,$Z$76,AC1877)</f>
        <v>241.24865774463944</v>
      </c>
      <c r="AB1877">
        <f>[1]!REFPROP("S",$Z$74,$Z$79,$Z$76,AA1877)</f>
        <v>0.7697643217749548</v>
      </c>
      <c r="AC1877">
        <v>1.8029999999999999</v>
      </c>
      <c r="AD1877">
        <f>[1]!REFPROP("S",$Z$74,$Z$80,$Z$76,AA1877)</f>
        <v>0.86684235454579572</v>
      </c>
    </row>
    <row r="1878" spans="27:30" x14ac:dyDescent="0.3">
      <c r="AA1878">
        <f>[1]!REFPROP("T",$Z$74,$Z$77,$Z$76,AC1878)</f>
        <v>241.28378377841591</v>
      </c>
      <c r="AB1878">
        <f>[1]!REFPROP("S",$Z$74,$Z$79,$Z$76,AA1878)</f>
        <v>0.7700272074255643</v>
      </c>
      <c r="AC1878">
        <v>1.804</v>
      </c>
      <c r="AD1878">
        <f>[1]!REFPROP("S",$Z$74,$Z$80,$Z$76,AA1878)</f>
        <v>0.86679738590537647</v>
      </c>
    </row>
    <row r="1879" spans="27:30" x14ac:dyDescent="0.3">
      <c r="AA1879">
        <f>[1]!REFPROP("T",$Z$74,$Z$77,$Z$76,AC1879)</f>
        <v>241.31888731268566</v>
      </c>
      <c r="AB1879">
        <f>[1]!REFPROP("S",$Z$74,$Z$79,$Z$76,AA1879)</f>
        <v>0.77029057141624269</v>
      </c>
      <c r="AC1879">
        <v>1.8049999999999999</v>
      </c>
      <c r="AD1879">
        <f>[1]!REFPROP("S",$Z$74,$Z$80,$Z$76,AA1879)</f>
        <v>0.86675150793356104</v>
      </c>
    </row>
    <row r="1880" spans="27:30" x14ac:dyDescent="0.3">
      <c r="AA1880">
        <f>[1]!REFPROP("T",$Z$74,$Z$77,$Z$76,AC1880)</f>
        <v>241.35396832796107</v>
      </c>
      <c r="AB1880">
        <f>[1]!REFPROP("S",$Z$74,$Z$79,$Z$76,AA1880)</f>
        <v>0.77055442206343627</v>
      </c>
      <c r="AC1880">
        <v>1.806</v>
      </c>
      <c r="AD1880">
        <f>[1]!REFPROP("S",$Z$74,$Z$80,$Z$76,AA1880)</f>
        <v>0.86670470935887489</v>
      </c>
    </row>
    <row r="1881" spans="27:30" x14ac:dyDescent="0.3">
      <c r="AA1881">
        <f>[1]!REFPROP("T",$Z$74,$Z$77,$Z$76,AC1881)</f>
        <v>241.38902680432113</v>
      </c>
      <c r="AB1881">
        <f>[1]!REFPROP("S",$Z$74,$Z$79,$Z$76,AA1881)</f>
        <v>0.77081876786844516</v>
      </c>
      <c r="AC1881">
        <v>1.8069999999999999</v>
      </c>
      <c r="AD1881">
        <f>[1]!REFPROP("S",$Z$74,$Z$80,$Z$76,AA1881)</f>
        <v>0.86665697867083935</v>
      </c>
    </row>
    <row r="1882" spans="27:30" x14ac:dyDescent="0.3">
      <c r="AA1882">
        <f>[1]!REFPROP("T",$Z$74,$Z$77,$Z$76,AC1882)</f>
        <v>241.42406272138476</v>
      </c>
      <c r="AB1882">
        <f>[1]!REFPROP("S",$Z$74,$Z$79,$Z$76,AA1882)</f>
        <v>0.77108361752268739</v>
      </c>
      <c r="AC1882">
        <v>1.8080000000000001</v>
      </c>
      <c r="AD1882">
        <f>[1]!REFPROP("S",$Z$74,$Z$80,$Z$76,AA1882)</f>
        <v>0.86660830411232592</v>
      </c>
    </row>
    <row r="1883" spans="27:30" x14ac:dyDescent="0.3">
      <c r="AA1883">
        <f>[1]!REFPROP("T",$Z$74,$Z$77,$Z$76,AC1883)</f>
        <v>241.45907605833861</v>
      </c>
      <c r="AB1883">
        <f>[1]!REFPROP("S",$Z$74,$Z$79,$Z$76,AA1883)</f>
        <v>0.77134897991397322</v>
      </c>
      <c r="AC1883">
        <v>1.8089999999999999</v>
      </c>
      <c r="AD1883">
        <f>[1]!REFPROP("S",$Z$74,$Z$80,$Z$76,AA1883)</f>
        <v>0.86655867367270223</v>
      </c>
    </row>
    <row r="1884" spans="27:30" x14ac:dyDescent="0.3">
      <c r="AA1884">
        <f>[1]!REFPROP("T",$Z$74,$Z$77,$Z$76,AC1884)</f>
        <v>241.49406679390256</v>
      </c>
      <c r="AB1884">
        <f>[1]!REFPROP("S",$Z$74,$Z$79,$Z$76,AA1884)</f>
        <v>0.77161486413232072</v>
      </c>
      <c r="AC1884">
        <v>1.81</v>
      </c>
      <c r="AD1884">
        <f>[1]!REFPROP("S",$Z$74,$Z$80,$Z$76,AA1884)</f>
        <v>0.86650807508040384</v>
      </c>
    </row>
    <row r="1885" spans="27:30" x14ac:dyDescent="0.3">
      <c r="AA1885">
        <f>[1]!REFPROP("T",$Z$74,$Z$77,$Z$76,AC1885)</f>
        <v>241.5290349063265</v>
      </c>
      <c r="AB1885">
        <f>[1]!REFPROP("S",$Z$74,$Z$79,$Z$76,AA1885)</f>
        <v>0.77188127947632412</v>
      </c>
      <c r="AC1885">
        <v>1.8109999999999999</v>
      </c>
      <c r="AD1885">
        <f>[1]!REFPROP("S",$Z$74,$Z$80,$Z$76,AA1885)</f>
        <v>0.86645649579476736</v>
      </c>
    </row>
    <row r="1886" spans="27:30" x14ac:dyDescent="0.3">
      <c r="AA1886">
        <f>[1]!REFPROP("T",$Z$74,$Z$77,$Z$76,AC1886)</f>
        <v>241.5639803733842</v>
      </c>
      <c r="AB1886">
        <f>[1]!REFPROP("S",$Z$74,$Z$79,$Z$76,AA1886)</f>
        <v>0.77214823545974609</v>
      </c>
      <c r="AC1886">
        <v>1.8120000000000001</v>
      </c>
      <c r="AD1886">
        <f>[1]!REFPROP("S",$Z$74,$Z$80,$Z$76,AA1886)</f>
        <v>0.86640392299824753</v>
      </c>
    </row>
    <row r="1887" spans="27:30" x14ac:dyDescent="0.3">
      <c r="AA1887">
        <f>[1]!REFPROP("T",$Z$74,$Z$77,$Z$76,AC1887)</f>
        <v>241.5989031723683</v>
      </c>
      <c r="AB1887">
        <f>[1]!REFPROP("S",$Z$74,$Z$79,$Z$76,AA1887)</f>
        <v>0.77241574181837125</v>
      </c>
      <c r="AC1887">
        <v>1.8129999999999999</v>
      </c>
      <c r="AD1887">
        <f>[1]!REFPROP("S",$Z$74,$Z$80,$Z$76,AA1887)</f>
        <v>0.86635034358776808</v>
      </c>
    </row>
    <row r="1888" spans="27:30" x14ac:dyDescent="0.3">
      <c r="AA1888">
        <f>[1]!REFPROP("T",$Z$74,$Z$77,$Z$76,AC1888)</f>
        <v>241.63380328007383</v>
      </c>
      <c r="AB1888">
        <f>[1]!REFPROP("S",$Z$74,$Z$79,$Z$76,AA1888)</f>
        <v>0.77268380851702789</v>
      </c>
      <c r="AC1888">
        <v>1.8140000000000001</v>
      </c>
      <c r="AD1888">
        <f>[1]!REFPROP("S",$Z$74,$Z$80,$Z$76,AA1888)</f>
        <v>0.86629574416621369</v>
      </c>
    </row>
    <row r="1889" spans="27:30" x14ac:dyDescent="0.3">
      <c r="AA1889">
        <f>[1]!REFPROP("T",$Z$74,$Z$77,$Z$76,AC1889)</f>
        <v>241.6686806727995</v>
      </c>
      <c r="AB1889">
        <f>[1]!REFPROP("S",$Z$74,$Z$79,$Z$76,AA1889)</f>
        <v>0.77295244575709798</v>
      </c>
      <c r="AC1889">
        <v>1.8149999999999999</v>
      </c>
      <c r="AD1889">
        <f>[1]!REFPROP("S",$Z$74,$Z$80,$Z$76,AA1889)</f>
        <v>0.86624011103305321</v>
      </c>
    </row>
    <row r="1890" spans="27:30" x14ac:dyDescent="0.3">
      <c r="AA1890">
        <f>[1]!REFPROP("T",$Z$74,$Z$77,$Z$76,AC1890)</f>
        <v>241.70353532632419</v>
      </c>
      <c r="AB1890">
        <f>[1]!REFPROP("S",$Z$74,$Z$79,$Z$76,AA1890)</f>
        <v>0.77322166398406078</v>
      </c>
      <c r="AC1890">
        <v>1.8160000000000001</v>
      </c>
      <c r="AD1890">
        <f>[1]!REFPROP("S",$Z$74,$Z$80,$Z$76,AA1890)</f>
        <v>0.86618343017518051</v>
      </c>
    </row>
    <row r="1891" spans="27:30" x14ac:dyDescent="0.3">
      <c r="AA1891">
        <f>[1]!REFPROP("T",$Z$74,$Z$77,$Z$76,AC1891)</f>
        <v>241.73836721591954</v>
      </c>
      <c r="AB1891">
        <f>[1]!REFPROP("S",$Z$74,$Z$79,$Z$76,AA1891)</f>
        <v>0.77349147389573314</v>
      </c>
      <c r="AC1891">
        <v>1.8169999999999999</v>
      </c>
      <c r="AD1891">
        <f>[1]!REFPROP("S",$Z$74,$Z$80,$Z$76,AA1891)</f>
        <v>0.86612568725677652</v>
      </c>
    </row>
    <row r="1892" spans="27:30" x14ac:dyDescent="0.3">
      <c r="AA1892">
        <f>[1]!REFPROP("T",$Z$74,$Z$77,$Z$76,AC1892)</f>
        <v>241.77317631631547</v>
      </c>
      <c r="AB1892">
        <f>[1]!REFPROP("S",$Z$74,$Z$79,$Z$76,AA1892)</f>
        <v>0.77376188645035193</v>
      </c>
      <c r="AC1892">
        <v>1.8180000000000001</v>
      </c>
      <c r="AD1892">
        <f>[1]!REFPROP("S",$Z$74,$Z$80,$Z$76,AA1892)</f>
        <v>0.86606686760937313</v>
      </c>
    </row>
    <row r="1893" spans="27:30" x14ac:dyDescent="0.3">
      <c r="AA1893">
        <f>[1]!REFPROP("T",$Z$74,$Z$77,$Z$76,AC1893)</f>
        <v>241.80796260170052</v>
      </c>
      <c r="AB1893">
        <f>[1]!REFPROP("S",$Z$74,$Z$79,$Z$76,AA1893)</f>
        <v>0.77403291287541565</v>
      </c>
      <c r="AC1893">
        <v>1.819</v>
      </c>
      <c r="AD1893">
        <f>[1]!REFPROP("S",$Z$74,$Z$80,$Z$76,AA1893)</f>
        <v>0.86600695622109602</v>
      </c>
    </row>
    <row r="1894" spans="27:30" x14ac:dyDescent="0.3">
      <c r="AA1894">
        <f>[1]!REFPROP("T",$Z$74,$Z$77,$Z$76,AC1894)</f>
        <v>241.8427260457172</v>
      </c>
      <c r="AB1894">
        <f>[1]!REFPROP("S",$Z$74,$Z$79,$Z$76,AA1894)</f>
        <v>0.77430456467674069</v>
      </c>
      <c r="AC1894">
        <v>1.82</v>
      </c>
      <c r="AD1894">
        <f>[1]!REFPROP("S",$Z$74,$Z$80,$Z$76,AA1894)</f>
        <v>0.86594593772538619</v>
      </c>
    </row>
    <row r="1895" spans="27:30" x14ac:dyDescent="0.3">
      <c r="AA1895">
        <f>[1]!REFPROP("T",$Z$74,$Z$77,$Z$76,AC1895)</f>
        <v>241.87746662143741</v>
      </c>
      <c r="AB1895">
        <f>[1]!REFPROP("S",$Z$74,$Z$79,$Z$76,AA1895)</f>
        <v>0.77457685364787154</v>
      </c>
      <c r="AC1895">
        <v>1.821</v>
      </c>
      <c r="AD1895">
        <f>[1]!REFPROP("S",$Z$74,$Z$80,$Z$76,AA1895)</f>
        <v>0.86588379638999347</v>
      </c>
    </row>
    <row r="1896" spans="27:30" x14ac:dyDescent="0.3">
      <c r="AA1896">
        <f>[1]!REFPROP("T",$Z$74,$Z$77,$Z$76,AC1896)</f>
        <v>241.91218430139202</v>
      </c>
      <c r="AB1896">
        <f>[1]!REFPROP("S",$Z$74,$Z$79,$Z$76,AA1896)</f>
        <v>0.77484979188014258</v>
      </c>
      <c r="AC1896">
        <v>1.8220000000000001</v>
      </c>
      <c r="AD1896">
        <f>[1]!REFPROP("S",$Z$74,$Z$80,$Z$76,AA1896)</f>
        <v>0.8658205161042849</v>
      </c>
    </row>
    <row r="1897" spans="27:30" x14ac:dyDescent="0.3">
      <c r="AA1897">
        <f>[1]!REFPROP("T",$Z$74,$Z$77,$Z$76,AC1897)</f>
        <v>241.94687905748208</v>
      </c>
      <c r="AB1897">
        <f>[1]!REFPROP("S",$Z$74,$Z$79,$Z$76,AA1897)</f>
        <v>0.77512339177248957</v>
      </c>
      <c r="AC1897">
        <v>1.823</v>
      </c>
      <c r="AD1897">
        <f>[1]!REFPROP("S",$Z$74,$Z$80,$Z$76,AA1897)</f>
        <v>0.86575608036717566</v>
      </c>
    </row>
    <row r="1898" spans="27:30" x14ac:dyDescent="0.3">
      <c r="AA1898">
        <f>[1]!REFPROP("T",$Z$74,$Z$77,$Z$76,AC1898)</f>
        <v>241.98155086105453</v>
      </c>
      <c r="AB1898">
        <f>[1]!REFPROP("S",$Z$74,$Z$79,$Z$76,AA1898)</f>
        <v>0.77539766604276228</v>
      </c>
      <c r="AC1898">
        <v>1.8240000000000001</v>
      </c>
      <c r="AD1898">
        <f>[1]!REFPROP("S",$Z$74,$Z$80,$Z$76,AA1898)</f>
        <v>0.86569047227398188</v>
      </c>
    </row>
    <row r="1899" spans="27:30" x14ac:dyDescent="0.3">
      <c r="AA1899">
        <f>[1]!REFPROP("T",$Z$74,$Z$77,$Z$76,AC1899)</f>
        <v>242.01619968283148</v>
      </c>
      <c r="AB1899">
        <f>[1]!REFPROP("S",$Z$74,$Z$79,$Z$76,AA1899)</f>
        <v>0.77567262773859458</v>
      </c>
      <c r="AC1899">
        <v>1.825</v>
      </c>
      <c r="AD1899">
        <f>[1]!REFPROP("S",$Z$74,$Z$80,$Z$76,AA1899)</f>
        <v>0.86562367450280231</v>
      </c>
    </row>
    <row r="1900" spans="27:30" x14ac:dyDescent="0.3">
      <c r="AA1900">
        <f>[1]!REFPROP("T",$Z$74,$Z$77,$Z$76,AC1900)</f>
        <v>242.05082549290728</v>
      </c>
      <c r="AB1900">
        <f>[1]!REFPROP("S",$Z$74,$Z$79,$Z$76,AA1900)</f>
        <v>0.77594829024900258</v>
      </c>
      <c r="AC1900">
        <v>1.8260000000000001</v>
      </c>
      <c r="AD1900">
        <f>[1]!REFPROP("S",$Z$74,$Z$80,$Z$76,AA1900)</f>
        <v>0.86555566930018124</v>
      </c>
    </row>
    <row r="1901" spans="27:30" x14ac:dyDescent="0.3">
      <c r="AA1901">
        <f>[1]!REFPROP("T",$Z$74,$Z$77,$Z$76,AC1901)</f>
        <v>242.08542826076678</v>
      </c>
      <c r="AB1901">
        <f>[1]!REFPROP("S",$Z$74,$Z$79,$Z$76,AA1901)</f>
        <v>0.77622466731711448</v>
      </c>
      <c r="AC1901">
        <v>1.827</v>
      </c>
      <c r="AD1901">
        <f>[1]!REFPROP("S",$Z$74,$Z$80,$Z$76,AA1901)</f>
        <v>0.86548643846648532</v>
      </c>
    </row>
    <row r="1902" spans="27:30" x14ac:dyDescent="0.3">
      <c r="AA1902">
        <f>[1]!REFPROP("T",$Z$74,$Z$77,$Z$76,AC1902)</f>
        <v>242.12000795523807</v>
      </c>
      <c r="AB1902">
        <f>[1]!REFPROP("S",$Z$74,$Z$79,$Z$76,AA1902)</f>
        <v>0.7765017730524546</v>
      </c>
      <c r="AC1902">
        <v>1.8280000000000001</v>
      </c>
      <c r="AD1902">
        <f>[1]!REFPROP("S",$Z$74,$Z$80,$Z$76,AA1902)</f>
        <v>0.86541596334018123</v>
      </c>
    </row>
    <row r="1903" spans="27:30" x14ac:dyDescent="0.3">
      <c r="AA1903">
        <f>[1]!REFPROP("T",$Z$74,$Z$77,$Z$76,AC1903)</f>
        <v>242.15456454449406</v>
      </c>
      <c r="AB1903">
        <f>[1]!REFPROP("S",$Z$74,$Z$79,$Z$76,AA1903)</f>
        <v>0.77677962194466421</v>
      </c>
      <c r="AC1903">
        <v>1.829</v>
      </c>
      <c r="AD1903">
        <f>[1]!REFPROP("S",$Z$74,$Z$80,$Z$76,AA1903)</f>
        <v>0.865344224782023</v>
      </c>
    </row>
    <row r="1904" spans="27:30" x14ac:dyDescent="0.3">
      <c r="AA1904">
        <f>[1]!REFPROP("T",$Z$74,$Z$77,$Z$76,AC1904)</f>
        <v>242.18909799604148</v>
      </c>
      <c r="AB1904">
        <f>[1]!REFPROP("S",$Z$74,$Z$79,$Z$76,AA1904)</f>
        <v>0.77705822887735476</v>
      </c>
      <c r="AC1904">
        <v>1.83</v>
      </c>
      <c r="AD1904">
        <f>[1]!REFPROP("S",$Z$74,$Z$80,$Z$76,AA1904)</f>
        <v>0.86527120315780592</v>
      </c>
    </row>
    <row r="1905" spans="27:30" x14ac:dyDescent="0.3">
      <c r="AA1905">
        <f>[1]!REFPROP("T",$Z$74,$Z$77,$Z$76,AC1905)</f>
        <v>242.22360827669058</v>
      </c>
      <c r="AB1905">
        <f>[1]!REFPROP("S",$Z$74,$Z$79,$Z$76,AA1905)</f>
        <v>0.77733760914277972</v>
      </c>
      <c r="AC1905">
        <v>1.831</v>
      </c>
      <c r="AD1905">
        <f>[1]!REFPROP("S",$Z$74,$Z$80,$Z$76,AA1905)</f>
        <v>0.86519687832087266</v>
      </c>
    </row>
    <row r="1906" spans="27:30" x14ac:dyDescent="0.3">
      <c r="AA1906">
        <f>[1]!REFPROP("T",$Z$74,$Z$77,$Z$76,AC1906)</f>
        <v>242.25809535257065</v>
      </c>
      <c r="AB1906">
        <f>[1]!REFPROP("S",$Z$74,$Z$79,$Z$76,AA1906)</f>
        <v>0.7776177784572994</v>
      </c>
      <c r="AC1906">
        <v>1.8320000000000001</v>
      </c>
      <c r="AD1906">
        <f>[1]!REFPROP("S",$Z$74,$Z$80,$Z$76,AA1906)</f>
        <v>0.8651212295935593</v>
      </c>
    </row>
    <row r="1907" spans="27:30" x14ac:dyDescent="0.3">
      <c r="AA1907">
        <f>[1]!REFPROP("T",$Z$74,$Z$77,$Z$76,AC1907)</f>
        <v>242.29255918908302</v>
      </c>
      <c r="AB1907">
        <f>[1]!REFPROP("S",$Z$74,$Z$79,$Z$76,AA1907)</f>
        <v>0.77789875297730582</v>
      </c>
      <c r="AC1907">
        <v>1.833</v>
      </c>
      <c r="AD1907">
        <f>[1]!REFPROP("S",$Z$74,$Z$80,$Z$76,AA1907)</f>
        <v>0.86504423574788414</v>
      </c>
    </row>
    <row r="1908" spans="27:30" x14ac:dyDescent="0.3">
      <c r="AA1908">
        <f>[1]!REFPROP("T",$Z$74,$Z$77,$Z$76,AC1908)</f>
        <v>242.32699975089963</v>
      </c>
      <c r="AB1908">
        <f>[1]!REFPROP("S",$Z$74,$Z$79,$Z$76,AA1908)</f>
        <v>0.77818054931620628</v>
      </c>
      <c r="AC1908">
        <v>1.8340000000000001</v>
      </c>
      <c r="AD1908">
        <f>[1]!REFPROP("S",$Z$74,$Z$80,$Z$76,AA1908)</f>
        <v>0.86496587498553512</v>
      </c>
    </row>
    <row r="1909" spans="27:30" x14ac:dyDescent="0.3">
      <c r="AA1909">
        <f>[1]!REFPROP("T",$Z$74,$Z$77,$Z$76,AC1909)</f>
        <v>242.36141700194992</v>
      </c>
      <c r="AB1909">
        <f>[1]!REFPROP("S",$Z$74,$Z$79,$Z$76,AA1909)</f>
        <v>0.77846318456216113</v>
      </c>
      <c r="AC1909">
        <v>1.835</v>
      </c>
      <c r="AD1909">
        <f>[1]!REFPROP("S",$Z$74,$Z$80,$Z$76,AA1909)</f>
        <v>0.86488612491654626</v>
      </c>
    </row>
    <row r="1910" spans="27:30" x14ac:dyDescent="0.3">
      <c r="AA1910">
        <f>[1]!REFPROP("T",$Z$74,$Z$77,$Z$76,AC1910)</f>
        <v>242.39581090541526</v>
      </c>
      <c r="AB1910">
        <f>[1]!REFPROP("S",$Z$74,$Z$79,$Z$76,AA1910)</f>
        <v>0.7787466762964621</v>
      </c>
      <c r="AC1910">
        <v>1.8360000000000001</v>
      </c>
      <c r="AD1910">
        <f>[1]!REFPROP("S",$Z$74,$Z$80,$Z$76,AA1910)</f>
        <v>0.86480496253656647</v>
      </c>
    </row>
    <row r="1911" spans="27:30" x14ac:dyDescent="0.3">
      <c r="AA1911">
        <f>[1]!REFPROP("T",$Z$74,$Z$77,$Z$76,AC1911)</f>
        <v>242.43018142367259</v>
      </c>
      <c r="AB1911">
        <f>[1]!REFPROP("S",$Z$74,$Z$79,$Z$76,AA1911)</f>
        <v>0.77903104261311251</v>
      </c>
      <c r="AC1911">
        <v>1.837</v>
      </c>
      <c r="AD1911">
        <f>[1]!REFPROP("S",$Z$74,$Z$80,$Z$76,AA1911)</f>
        <v>0.86472236420466198</v>
      </c>
    </row>
    <row r="1912" spans="27:30" x14ac:dyDescent="0.3">
      <c r="AA1912">
        <f>[1]!REFPROP("T",$Z$74,$Z$77,$Z$76,AC1912)</f>
        <v>242.46452851832464</v>
      </c>
      <c r="AB1912">
        <f>[1]!REFPROP("S",$Z$74,$Z$79,$Z$76,AA1912)</f>
        <v>0.77931630213936787</v>
      </c>
      <c r="AC1912">
        <v>1.8380000000000001</v>
      </c>
      <c r="AD1912">
        <f>[1]!REFPROP("S",$Z$74,$Z$80,$Z$76,AA1912)</f>
        <v>0.86463830561813015</v>
      </c>
    </row>
    <row r="1913" spans="27:30" x14ac:dyDescent="0.3">
      <c r="AA1913">
        <f>[1]!REFPROP("T",$Z$74,$Z$77,$Z$76,AC1913)</f>
        <v>242.49885215014729</v>
      </c>
      <c r="AB1913">
        <f>[1]!REFPROP("S",$Z$74,$Z$79,$Z$76,AA1913)</f>
        <v>0.77960247405703664</v>
      </c>
      <c r="AC1913">
        <v>1.839</v>
      </c>
      <c r="AD1913">
        <f>[1]!REFPROP("S",$Z$74,$Z$80,$Z$76,AA1913)</f>
        <v>0.86455276178706275</v>
      </c>
    </row>
    <row r="1914" spans="27:30" x14ac:dyDescent="0.3">
      <c r="AA1914">
        <f>[1]!REFPROP("T",$Z$74,$Z$77,$Z$76,AC1914)</f>
        <v>242.53315227909343</v>
      </c>
      <c r="AB1914">
        <f>[1]!REFPROP("S",$Z$74,$Z$79,$Z$76,AA1914)</f>
        <v>0.77988957812525694</v>
      </c>
      <c r="AC1914">
        <v>1.84</v>
      </c>
      <c r="AD1914">
        <f>[1]!REFPROP("S",$Z$74,$Z$80,$Z$76,AA1914)</f>
        <v>0.86446570700756598</v>
      </c>
    </row>
    <row r="1915" spans="27:30" x14ac:dyDescent="0.3">
      <c r="AA1915">
        <f>[1]!REFPROP("T",$Z$74,$Z$77,$Z$76,AC1915)</f>
        <v>242.56742886425423</v>
      </c>
      <c r="AB1915">
        <f>[1]!REFPROP("S",$Z$74,$Z$79,$Z$76,AA1915)</f>
        <v>0.78017763470409374</v>
      </c>
      <c r="AC1915">
        <v>1.841</v>
      </c>
      <c r="AD1915">
        <f>[1]!REFPROP("S",$Z$74,$Z$80,$Z$76,AA1915)</f>
        <v>0.86437711483353852</v>
      </c>
    </row>
    <row r="1916" spans="27:30" x14ac:dyDescent="0.3">
      <c r="AA1916">
        <f>[1]!REFPROP("T",$Z$74,$Z$77,$Z$76,AC1916)</f>
        <v>242.60168186386773</v>
      </c>
      <c r="AB1916">
        <f>[1]!REFPROP("S",$Z$74,$Z$79,$Z$76,AA1916)</f>
        <v>0.7804666647798566</v>
      </c>
      <c r="AC1916">
        <v>1.8420000000000001</v>
      </c>
      <c r="AD1916">
        <f>[1]!REFPROP("S",$Z$74,$Z$80,$Z$76,AA1916)</f>
        <v>0.86428695804704836</v>
      </c>
    </row>
    <row r="1917" spans="27:30" x14ac:dyDescent="0.3">
      <c r="AA1917">
        <f>[1]!REFPROP("T",$Z$74,$Z$77,$Z$76,AC1917)</f>
        <v>242.63591123525134</v>
      </c>
      <c r="AB1917">
        <f>[1]!REFPROP("S",$Z$74,$Z$79,$Z$76,AA1917)</f>
        <v>0.78075668999086578</v>
      </c>
      <c r="AC1917">
        <v>1.843</v>
      </c>
      <c r="AD1917">
        <f>[1]!REFPROP("S",$Z$74,$Z$80,$Z$76,AA1917)</f>
        <v>0.86419520862695132</v>
      </c>
    </row>
    <row r="1918" spans="27:30" x14ac:dyDescent="0.3">
      <c r="AA1918">
        <f>[1]!REFPROP("T",$Z$74,$Z$77,$Z$76,AC1918)</f>
        <v>242.67011693484233</v>
      </c>
      <c r="AB1918">
        <f>[1]!REFPROP("S",$Z$74,$Z$79,$Z$76,AA1918)</f>
        <v>0.78104773265588601</v>
      </c>
      <c r="AC1918">
        <v>1.8440000000000001</v>
      </c>
      <c r="AD1918">
        <f>[1]!REFPROP("S",$Z$74,$Z$80,$Z$76,AA1918)</f>
        <v>0.86410183771625604</v>
      </c>
    </row>
    <row r="1919" spans="27:30" x14ac:dyDescent="0.3">
      <c r="AA1919">
        <f>[1]!REFPROP("T",$Z$74,$Z$77,$Z$76,AC1919)</f>
        <v>242.70429891810784</v>
      </c>
      <c r="AB1919">
        <f>[1]!REFPROP("S",$Z$74,$Z$79,$Z$76,AA1919)</f>
        <v>0.78133981580272949</v>
      </c>
      <c r="AC1919">
        <v>1.845</v>
      </c>
      <c r="AD1919">
        <f>[1]!REFPROP("S",$Z$74,$Z$80,$Z$76,AA1919)</f>
        <v>0.86400681558764203</v>
      </c>
    </row>
    <row r="1920" spans="27:30" x14ac:dyDescent="0.3">
      <c r="AA1920">
        <f>[1]!REFPROP("T",$Z$74,$Z$77,$Z$76,AC1920)</f>
        <v>242.7384571395952</v>
      </c>
      <c r="AB1920">
        <f>[1]!REFPROP("S",$Z$74,$Z$79,$Z$76,AA1920)</f>
        <v>0.78163296319977582</v>
      </c>
      <c r="AC1920">
        <v>1.8460000000000001</v>
      </c>
      <c r="AD1920">
        <f>[1]!REFPROP("S",$Z$74,$Z$80,$Z$76,AA1920)</f>
        <v>0.86391011160736531</v>
      </c>
    </row>
    <row r="1921" spans="27:30" x14ac:dyDescent="0.3">
      <c r="AA1921">
        <f>[1]!REFPROP("T",$Z$74,$Z$77,$Z$76,AC1921)</f>
        <v>242.77259155284526</v>
      </c>
      <c r="AB1921">
        <f>[1]!REFPROP("S",$Z$74,$Z$79,$Z$76,AA1921)</f>
        <v>0.78192719938779143</v>
      </c>
      <c r="AC1921">
        <v>1.847</v>
      </c>
      <c r="AD1921">
        <f>[1]!REFPROP("S",$Z$74,$Z$80,$Z$76,AA1921)</f>
        <v>0.86381169419608428</v>
      </c>
    </row>
    <row r="1922" spans="27:30" x14ac:dyDescent="0.3">
      <c r="AA1922">
        <f>[1]!REFPROP("T",$Z$74,$Z$77,$Z$76,AC1922)</f>
        <v>242.80670211039433</v>
      </c>
      <c r="AB1922">
        <f>[1]!REFPROP("S",$Z$74,$Z$79,$Z$76,AA1922)</f>
        <v>0.78222254971476812</v>
      </c>
      <c r="AC1922">
        <v>1.8480000000000001</v>
      </c>
      <c r="AD1922">
        <f>[1]!REFPROP("S",$Z$74,$Z$80,$Z$76,AA1922)</f>
        <v>0.86371153078930374</v>
      </c>
    </row>
    <row r="1923" spans="27:30" x14ac:dyDescent="0.3">
      <c r="AA1923">
        <f>[1]!REFPROP("T",$Z$74,$Z$77,$Z$76,AC1923)</f>
        <v>242.84078876376486</v>
      </c>
      <c r="AB1923">
        <f>[1]!REFPROP("S",$Z$74,$Z$79,$Z$76,AA1923)</f>
        <v>0.78251904037229458</v>
      </c>
      <c r="AC1923">
        <v>1.849</v>
      </c>
      <c r="AD1923">
        <f>[1]!REFPROP("S",$Z$74,$Z$80,$Z$76,AA1923)</f>
        <v>0.86360958779476693</v>
      </c>
    </row>
    <row r="1924" spans="27:30" x14ac:dyDescent="0.3">
      <c r="AA1924">
        <f>[1]!REFPROP("T",$Z$74,$Z$77,$Z$76,AC1924)</f>
        <v>242.87485146340453</v>
      </c>
      <c r="AB1924">
        <f>[1]!REFPROP("S",$Z$74,$Z$79,$Z$76,AA1924)</f>
        <v>0.78281669843354862</v>
      </c>
      <c r="AC1924">
        <v>1.85</v>
      </c>
      <c r="AD1924">
        <f>[1]!REFPROP("S",$Z$74,$Z$80,$Z$76,AA1924)</f>
        <v>0.86350583054676555</v>
      </c>
    </row>
    <row r="1925" spans="27:30" x14ac:dyDescent="0.3">
      <c r="AA1925">
        <f>[1]!REFPROP("T",$Z$74,$Z$77,$Z$76,AC1925)</f>
        <v>242.90889015868834</v>
      </c>
      <c r="AB1925">
        <f>[1]!REFPROP("S",$Z$74,$Z$79,$Z$76,AA1925)</f>
        <v>0.78311555189435833</v>
      </c>
      <c r="AC1925">
        <v>1.851</v>
      </c>
      <c r="AD1925">
        <f>[1]!REFPROP("S",$Z$74,$Z$80,$Z$76,AA1925)</f>
        <v>0.86340022325954457</v>
      </c>
    </row>
    <row r="1926" spans="27:30" x14ac:dyDescent="0.3">
      <c r="AA1926">
        <f>[1]!REFPROP("T",$Z$74,$Z$77,$Z$76,AC1926)</f>
        <v>242.94290479787935</v>
      </c>
      <c r="AB1926">
        <f>[1]!REFPROP("S",$Z$74,$Z$79,$Z$76,AA1926)</f>
        <v>0.78341562971596068</v>
      </c>
      <c r="AC1926">
        <v>1.8520000000000001</v>
      </c>
      <c r="AD1926">
        <f>[1]!REFPROP("S",$Z$74,$Z$80,$Z$76,AA1926)</f>
        <v>0.86329272897637521</v>
      </c>
    </row>
    <row r="1927" spans="27:30" x14ac:dyDescent="0.3">
      <c r="AA1927">
        <f>[1]!REFPROP("T",$Z$74,$Z$77,$Z$76,AC1927)</f>
        <v>242.976895328095</v>
      </c>
      <c r="AB1927">
        <f>[1]!REFPROP("S",$Z$74,$Z$79,$Z$76,AA1927)</f>
        <v>0.78371696187057116</v>
      </c>
      <c r="AC1927">
        <v>1.853</v>
      </c>
      <c r="AD1927">
        <f>[1]!REFPROP("S",$Z$74,$Z$80,$Z$76,AA1927)</f>
        <v>0.86318330951659694</v>
      </c>
    </row>
    <row r="1928" spans="27:30" x14ac:dyDescent="0.3">
      <c r="AA1928">
        <f>[1]!REFPROP("T",$Z$74,$Z$77,$Z$76,AC1928)</f>
        <v>243.01086169529628</v>
      </c>
      <c r="AB1928">
        <f>[1]!REFPROP("S",$Z$74,$Z$79,$Z$76,AA1928)</f>
        <v>0.78401957939009326</v>
      </c>
      <c r="AC1928">
        <v>1.8540000000000001</v>
      </c>
      <c r="AD1928">
        <f>[1]!REFPROP("S",$Z$74,$Z$80,$Z$76,AA1928)</f>
        <v>0.86307192542015287</v>
      </c>
    </row>
    <row r="1929" spans="27:30" x14ac:dyDescent="0.3">
      <c r="AA1929">
        <f>[1]!REFPROP("T",$Z$74,$Z$77,$Z$76,AC1929)</f>
        <v>243.04480384422186</v>
      </c>
      <c r="AB1929">
        <f>[1]!REFPROP("S",$Z$74,$Z$79,$Z$76,AA1929)</f>
        <v>0.78432351441654657</v>
      </c>
      <c r="AC1929">
        <v>1.855</v>
      </c>
      <c r="AD1929">
        <f>[1]!REFPROP("S",$Z$74,$Z$80,$Z$76,AA1929)</f>
        <v>0.86295853588653793</v>
      </c>
    </row>
    <row r="1930" spans="27:30" x14ac:dyDescent="0.3">
      <c r="AA1930">
        <f>[1]!REFPROP("T",$Z$74,$Z$77,$Z$76,AC1930)</f>
        <v>243.07872171838574</v>
      </c>
      <c r="AB1930">
        <f>[1]!REFPROP("S",$Z$74,$Z$79,$Z$76,AA1930)</f>
        <v>0.78462880025728432</v>
      </c>
      <c r="AC1930">
        <v>1.8560000000000001</v>
      </c>
      <c r="AD1930">
        <f>[1]!REFPROP("S",$Z$74,$Z$80,$Z$76,AA1930)</f>
        <v>0.86284309871333498</v>
      </c>
    </row>
    <row r="1931" spans="27:30" x14ac:dyDescent="0.3">
      <c r="AA1931">
        <f>[1]!REFPROP("T",$Z$74,$Z$77,$Z$76,AC1931)</f>
        <v>243.11261526004193</v>
      </c>
      <c r="AB1931">
        <f>[1]!REFPROP("S",$Z$74,$Z$79,$Z$76,AA1931)</f>
        <v>0.78493547144247267</v>
      </c>
      <c r="AC1931">
        <v>1.857</v>
      </c>
      <c r="AD1931">
        <f>[1]!REFPROP("S",$Z$74,$Z$80,$Z$76,AA1931)</f>
        <v>0.86272557022817076</v>
      </c>
    </row>
    <row r="1932" spans="27:30" x14ac:dyDescent="0.3">
      <c r="AA1932">
        <f>[1]!REFPROP("T",$Z$74,$Z$77,$Z$76,AC1932)</f>
        <v>243.14648441013071</v>
      </c>
      <c r="AB1932">
        <f>[1]!REFPROP("S",$Z$74,$Z$79,$Z$76,AA1932)</f>
        <v>0.78524356378651161</v>
      </c>
      <c r="AC1932">
        <v>1.8580000000000001</v>
      </c>
      <c r="AD1932">
        <f>[1]!REFPROP("S",$Z$74,$Z$80,$Z$76,AA1932)</f>
        <v>0.8626059052180779</v>
      </c>
    </row>
    <row r="1933" spans="27:30" x14ac:dyDescent="0.3">
      <c r="AA1933">
        <f>[1]!REFPROP("T",$Z$74,$Z$77,$Z$76,AC1933)</f>
        <v>243.18032910825775</v>
      </c>
      <c r="AB1933">
        <f>[1]!REFPROP("S",$Z$74,$Z$79,$Z$76,AA1933)</f>
        <v>0.78555311445358333</v>
      </c>
      <c r="AC1933">
        <v>1.859</v>
      </c>
      <c r="AD1933">
        <f>[1]!REFPROP("S",$Z$74,$Z$80,$Z$76,AA1933)</f>
        <v>0.86248405685412055</v>
      </c>
    </row>
    <row r="1934" spans="27:30" x14ac:dyDescent="0.3">
      <c r="AA1934">
        <f>[1]!REFPROP("T",$Z$74,$Z$77,$Z$76,AC1934)</f>
        <v>243.21414929265018</v>
      </c>
      <c r="AB1934">
        <f>[1]!REFPROP("S",$Z$74,$Z$79,$Z$76,AA1934)</f>
        <v>0.78586416202718667</v>
      </c>
      <c r="AC1934">
        <v>1.86</v>
      </c>
      <c r="AD1934">
        <f>[1]!REFPROP("S",$Z$74,$Z$80,$Z$76,AA1934)</f>
        <v>0.86235997661081931</v>
      </c>
    </row>
    <row r="1935" spans="27:30" x14ac:dyDescent="0.3">
      <c r="AA1935">
        <f>[1]!REFPROP("T",$Z$74,$Z$77,$Z$76,AC1935)</f>
        <v>243.2479449001288</v>
      </c>
      <c r="AB1935">
        <f>[1]!REFPROP("S",$Z$74,$Z$79,$Z$76,AA1935)</f>
        <v>0.78617674658464176</v>
      </c>
      <c r="AC1935">
        <v>1.861</v>
      </c>
      <c r="AD1935">
        <f>[1]!REFPROP("S",$Z$74,$Z$80,$Z$76,AA1935)</f>
        <v>0.86223361418097044</v>
      </c>
    </row>
    <row r="1936" spans="27:30" x14ac:dyDescent="0.3">
      <c r="AA1936">
        <f>[1]!REFPROP("T",$Z$74,$Z$77,$Z$76,AC1936)</f>
        <v>243.28171586603435</v>
      </c>
      <c r="AB1936">
        <f>[1]!REFPROP("S",$Z$74,$Z$79,$Z$76,AA1936)</f>
        <v>0.7864909097758761</v>
      </c>
      <c r="AC1936">
        <v>1.8620000000000001</v>
      </c>
      <c r="AD1936">
        <f>[1]!REFPROP("S",$Z$74,$Z$80,$Z$76,AA1936)</f>
        <v>0.86210491738480077</v>
      </c>
    </row>
    <row r="1937" spans="27:30" x14ac:dyDescent="0.3">
      <c r="AA1937">
        <f>[1]!REFPROP("T",$Z$74,$Z$77,$Z$76,AC1937)</f>
        <v>243.31546212423336</v>
      </c>
      <c r="AB1937">
        <f>[1]!REFPROP("S",$Z$74,$Z$79,$Z$76,AA1937)</f>
        <v>0.78680669490843813</v>
      </c>
      <c r="AC1937">
        <v>1.863</v>
      </c>
      <c r="AD1937">
        <f>[1]!REFPROP("S",$Z$74,$Z$80,$Z$76,AA1937)</f>
        <v>0.86197383207282541</v>
      </c>
    </row>
    <row r="1938" spans="27:30" x14ac:dyDescent="0.3">
      <c r="AA1938">
        <f>[1]!REFPROP("T",$Z$74,$Z$77,$Z$76,AC1938)</f>
        <v>243.34918360702613</v>
      </c>
      <c r="AB1938">
        <f>[1]!REFPROP("S",$Z$74,$Z$79,$Z$76,AA1938)</f>
        <v>0.78712414703772327</v>
      </c>
      <c r="AC1938">
        <v>1.8640000000000001</v>
      </c>
      <c r="AD1938">
        <f>[1]!REFPROP("S",$Z$74,$Z$80,$Z$76,AA1938)</f>
        <v>0.8618403020229779</v>
      </c>
    </row>
    <row r="1939" spans="27:30" x14ac:dyDescent="0.3">
      <c r="AA1939">
        <f>[1]!REFPROP("T",$Z$74,$Z$77,$Z$76,AC1939)</f>
        <v>243.38288024514907</v>
      </c>
      <c r="AB1939">
        <f>[1]!REFPROP("S",$Z$74,$Z$79,$Z$76,AA1939)</f>
        <v>0.78744331306365023</v>
      </c>
      <c r="AC1939">
        <v>1.865</v>
      </c>
      <c r="AD1939">
        <f>[1]!REFPROP("S",$Z$74,$Z$80,$Z$76,AA1939)</f>
        <v>0.86170426882935158</v>
      </c>
    </row>
    <row r="1940" spans="27:30" x14ac:dyDescent="0.3">
      <c r="AA1940">
        <f>[1]!REFPROP("T",$Z$74,$Z$77,$Z$76,AC1940)</f>
        <v>243.41655196766169</v>
      </c>
      <c r="AB1940">
        <f>[1]!REFPROP("S",$Z$74,$Z$79,$Z$76,AA1940)</f>
        <v>0.78776424183394422</v>
      </c>
      <c r="AC1940">
        <v>1.8660000000000001</v>
      </c>
      <c r="AD1940">
        <f>[1]!REFPROP("S",$Z$74,$Z$80,$Z$76,AA1940)</f>
        <v>0.86156567178468402</v>
      </c>
    </row>
    <row r="1941" spans="27:30" x14ac:dyDescent="0.3">
      <c r="AA1941">
        <f>[1]!REFPROP("T",$Z$74,$Z$77,$Z$76,AC1941)</f>
        <v>243.45019870196654</v>
      </c>
      <c r="AB1941">
        <f>[1]!REFPROP("S",$Z$74,$Z$79,$Z$76,AA1941)</f>
        <v>0.78808698425581114</v>
      </c>
      <c r="AC1941">
        <v>1.867</v>
      </c>
      <c r="AD1941">
        <f>[1]!REFPROP("S",$Z$74,$Z$80,$Z$76,AA1941)</f>
        <v>0.86142444775495297</v>
      </c>
    </row>
    <row r="1942" spans="27:30" x14ac:dyDescent="0.3">
      <c r="AA1942">
        <f>[1]!REFPROP("T",$Z$74,$Z$77,$Z$76,AC1942)</f>
        <v>243.48382037371141</v>
      </c>
      <c r="AB1942">
        <f>[1]!REFPROP("S",$Z$74,$Z$79,$Z$76,AA1942)</f>
        <v>0.78841159341411671</v>
      </c>
      <c r="AC1942">
        <v>1.8680000000000001</v>
      </c>
      <c r="AD1942">
        <f>[1]!REFPROP("S",$Z$74,$Z$80,$Z$76,AA1942)</f>
        <v>0.86128053104263524</v>
      </c>
    </row>
    <row r="1943" spans="27:30" x14ac:dyDescent="0.3">
      <c r="AA1943">
        <f>[1]!REFPROP("T",$Z$74,$Z$77,$Z$76,AC1943)</f>
        <v>243.51741690673919</v>
      </c>
      <c r="AB1943">
        <f>[1]!REFPROP("S",$Z$74,$Z$79,$Z$76,AA1943)</f>
        <v>0.78873812469971027</v>
      </c>
      <c r="AC1943">
        <v>1.869</v>
      </c>
      <c r="AD1943">
        <f>[1]!REFPROP("S",$Z$74,$Z$80,$Z$76,AA1943)</f>
        <v>0.861133853242951</v>
      </c>
    </row>
    <row r="1944" spans="27:30" x14ac:dyDescent="0.3">
      <c r="AA1944">
        <f>[1]!REFPROP("T",$Z$74,$Z$77,$Z$76,AC1944)</f>
        <v>243.5509882230516</v>
      </c>
      <c r="AB1944">
        <f>[1]!REFPROP("S",$Z$74,$Z$79,$Z$76,AA1944)</f>
        <v>0.78906663594698478</v>
      </c>
      <c r="AC1944">
        <v>1.87</v>
      </c>
      <c r="AD1944">
        <f>[1]!REFPROP("S",$Z$74,$Z$80,$Z$76,AA1944)</f>
        <v>0.86098434308816929</v>
      </c>
    </row>
    <row r="1945" spans="27:30" x14ac:dyDescent="0.3">
      <c r="AA1945">
        <f>[1]!REFPROP("T",$Z$74,$Z$77,$Z$76,AC1945)</f>
        <v>243.58453424273398</v>
      </c>
      <c r="AB1945">
        <f>[1]!REFPROP("S",$Z$74,$Z$79,$Z$76,AA1945)</f>
        <v>0.78939718758136745</v>
      </c>
      <c r="AC1945">
        <v>1.871</v>
      </c>
      <c r="AD1945">
        <f>[1]!REFPROP("S",$Z$74,$Z$80,$Z$76,AA1945)</f>
        <v>0.8608319262802816</v>
      </c>
    </row>
    <row r="1946" spans="27:30" x14ac:dyDescent="0.3">
      <c r="AA1946">
        <f>[1]!REFPROP("T",$Z$74,$Z$77,$Z$76,AC1946)</f>
        <v>243.61805488388381</v>
      </c>
      <c r="AB1946">
        <f>[1]!REFPROP("S",$Z$74,$Z$79,$Z$76,AA1946)</f>
        <v>0.78972984277914771</v>
      </c>
      <c r="AC1946">
        <v>1.8720000000000001</v>
      </c>
      <c r="AD1946">
        <f>[1]!REFPROP("S",$Z$74,$Z$80,$Z$76,AA1946)</f>
        <v>0.86067652531207406</v>
      </c>
    </row>
    <row r="1947" spans="27:30" x14ac:dyDescent="0.3">
      <c r="AA1947">
        <f>[1]!REFPROP("T",$Z$74,$Z$77,$Z$76,AC1947)</f>
        <v>243.651550062561</v>
      </c>
      <c r="AB1947">
        <f>[1]!REFPROP("S",$Z$74,$Z$79,$Z$76,AA1947)</f>
        <v>0.79006466763910932</v>
      </c>
      <c r="AC1947">
        <v>1.873</v>
      </c>
      <c r="AD1947">
        <f>[1]!REFPROP("S",$Z$74,$Z$80,$Z$76,AA1947)</f>
        <v>0.86051805927274583</v>
      </c>
    </row>
    <row r="1948" spans="27:30" x14ac:dyDescent="0.3">
      <c r="AA1948">
        <f>[1]!REFPROP("T",$Z$74,$Z$77,$Z$76,AC1948)</f>
        <v>243.68501969270812</v>
      </c>
      <c r="AB1948">
        <f>[1]!REFPROP("S",$Z$74,$Z$79,$Z$76,AA1948)</f>
        <v>0.79040173136844483</v>
      </c>
      <c r="AC1948">
        <v>1.8740000000000001</v>
      </c>
      <c r="AD1948">
        <f>[1]!REFPROP("S",$Z$74,$Z$80,$Z$76,AA1948)</f>
        <v>0.86035644364069308</v>
      </c>
    </row>
    <row r="1949" spans="27:30" x14ac:dyDescent="0.3">
      <c r="AA1949">
        <f>[1]!REFPROP("T",$Z$74,$Z$77,$Z$76,AC1949)</f>
        <v>243.71846368609317</v>
      </c>
      <c r="AB1949">
        <f>[1]!REFPROP("S",$Z$74,$Z$79,$Z$76,AA1949)</f>
        <v>0.79074110648372387</v>
      </c>
      <c r="AC1949">
        <v>1.875</v>
      </c>
      <c r="AD1949">
        <f>[1]!REFPROP("S",$Z$74,$Z$80,$Z$76,AA1949)</f>
        <v>0.86019159005681545</v>
      </c>
    </row>
    <row r="1950" spans="27:30" x14ac:dyDescent="0.3">
      <c r="AA1950">
        <f>[1]!REFPROP("T",$Z$74,$Z$77,$Z$76,AC1950)</f>
        <v>243.75188195221892</v>
      </c>
      <c r="AB1950">
        <f>[1]!REFPROP("S",$Z$74,$Z$79,$Z$76,AA1950)</f>
        <v>0.7910828690282713</v>
      </c>
      <c r="AC1950">
        <v>1.8759999999999999</v>
      </c>
      <c r="AD1950">
        <f>[1]!REFPROP("S",$Z$74,$Z$80,$Z$76,AA1950)</f>
        <v>0.86002340608321126</v>
      </c>
    </row>
    <row r="1951" spans="27:30" x14ac:dyDescent="0.3">
      <c r="AA1951">
        <f>[1]!REFPROP("T",$Z$74,$Z$77,$Z$76,AC1951)</f>
        <v>243.78527439823597</v>
      </c>
      <c r="AB1951">
        <f>[1]!REFPROP("S",$Z$74,$Z$79,$Z$76,AA1951)</f>
        <v>0.7914270988078983</v>
      </c>
      <c r="AC1951">
        <v>1.877</v>
      </c>
      <c r="AD1951">
        <f>[1]!REFPROP("S",$Z$74,$Z$80,$Z$76,AA1951)</f>
        <v>0.85985179493888009</v>
      </c>
    </row>
    <row r="1952" spans="27:30" x14ac:dyDescent="0.3">
      <c r="AA1952">
        <f>[1]!REFPROP("T",$Z$74,$Z$77,$Z$76,AC1952)</f>
        <v>243.81864092887986</v>
      </c>
      <c r="AB1952">
        <f>[1]!REFPROP("S",$Z$74,$Z$79,$Z$76,AA1952)</f>
        <v>0.79177387964734447</v>
      </c>
      <c r="AC1952">
        <v>1.8779999999999999</v>
      </c>
      <c r="AD1952">
        <f>[1]!REFPROP("S",$Z$74,$Z$80,$Z$76,AA1952)</f>
        <v>0.85967665521481362</v>
      </c>
    </row>
    <row r="1953" spans="27:30" x14ac:dyDescent="0.3">
      <c r="AA1953">
        <f>[1]!REFPROP("T",$Z$74,$Z$77,$Z$76,AC1953)</f>
        <v>243.85198144638468</v>
      </c>
      <c r="AB1953">
        <f>[1]!REFPROP("S",$Z$74,$Z$79,$Z$76,AA1953)</f>
        <v>0.79212329966861528</v>
      </c>
      <c r="AC1953">
        <v>1.879</v>
      </c>
      <c r="AD1953">
        <f>[1]!REFPROP("S",$Z$74,$Z$80,$Z$76,AA1953)</f>
        <v>0.85949788056436882</v>
      </c>
    </row>
    <row r="1954" spans="27:30" x14ac:dyDescent="0.3">
      <c r="AA1954">
        <f>[1]!REFPROP("T",$Z$74,$Z$77,$Z$76,AC1954)</f>
        <v>243.88529585035246</v>
      </c>
      <c r="AB1954">
        <f>[1]!REFPROP("S",$Z$74,$Z$79,$Z$76,AA1954)</f>
        <v>0.79247545159418642</v>
      </c>
      <c r="AC1954">
        <v>1.88</v>
      </c>
      <c r="AD1954">
        <f>[1]!REFPROP("S",$Z$74,$Z$80,$Z$76,AA1954)</f>
        <v>0.85931535936767534</v>
      </c>
    </row>
    <row r="1955" spans="27:30" x14ac:dyDescent="0.3">
      <c r="AA1955">
        <f>[1]!REFPROP("T",$Z$74,$Z$77,$Z$76,AC1955)</f>
        <v>243.91858403771892</v>
      </c>
      <c r="AB1955">
        <f>[1]!REFPROP("S",$Z$74,$Z$79,$Z$76,AA1955)</f>
        <v>0.79283043307808121</v>
      </c>
      <c r="AC1955">
        <v>1.881</v>
      </c>
      <c r="AD1955">
        <f>[1]!REFPROP("S",$Z$74,$Z$80,$Z$76,AA1955)</f>
        <v>0.8591289743645899</v>
      </c>
    </row>
    <row r="1956" spans="27:30" x14ac:dyDescent="0.3">
      <c r="AA1956">
        <f>[1]!REFPROP("T",$Z$74,$Z$77,$Z$76,AC1956)</f>
        <v>243.95184590258168</v>
      </c>
      <c r="AB1956">
        <f>[1]!REFPROP("S",$Z$74,$Z$79,$Z$76,AA1956)</f>
        <v>0.79318834706675767</v>
      </c>
      <c r="AC1956">
        <v>1.8819999999999999</v>
      </c>
      <c r="AD1956">
        <f>[1]!REFPROP("S",$Z$74,$Z$80,$Z$76,AA1956)</f>
        <v>0.85893860225633489</v>
      </c>
    </row>
    <row r="1957" spans="27:30" x14ac:dyDescent="0.3">
      <c r="AA1957">
        <f>[1]!REFPROP("T",$Z$74,$Z$77,$Z$76,AC1957)</f>
        <v>243.98508133614746</v>
      </c>
      <c r="AB1957">
        <f>[1]!REFPROP("S",$Z$74,$Z$79,$Z$76,AA1957)</f>
        <v>0.79354930219546937</v>
      </c>
      <c r="AC1957">
        <v>1.883</v>
      </c>
      <c r="AD1957">
        <f>[1]!REFPROP("S",$Z$74,$Z$80,$Z$76,AA1957)</f>
        <v>0.85874411327010836</v>
      </c>
    </row>
    <row r="1958" spans="27:30" x14ac:dyDescent="0.3">
      <c r="AA1958">
        <f>[1]!REFPROP("T",$Z$74,$Z$77,$Z$76,AC1958)</f>
        <v>244.01829022659024</v>
      </c>
      <c r="AB1958">
        <f>[1]!REFPROP("S",$Z$74,$Z$79,$Z$76,AA1958)</f>
        <v>0.79391341322079534</v>
      </c>
      <c r="AC1958">
        <v>1.8839999999999999</v>
      </c>
      <c r="AD1958">
        <f>[1]!REFPROP("S",$Z$74,$Z$80,$Z$76,AA1958)</f>
        <v>0.85854537068123937</v>
      </c>
    </row>
    <row r="1959" spans="27:30" x14ac:dyDescent="0.3">
      <c r="AA1959">
        <f>[1]!REFPROP("T",$Z$74,$Z$77,$Z$76,AC1959)</f>
        <v>244.05147245894204</v>
      </c>
      <c r="AB1959">
        <f>[1]!REFPROP("S",$Z$74,$Z$79,$Z$76,AA1959)</f>
        <v>0.79428080149737423</v>
      </c>
      <c r="AC1959">
        <v>1.885</v>
      </c>
      <c r="AD1959">
        <f>[1]!REFPROP("S",$Z$74,$Z$80,$Z$76,AA1959)</f>
        <v>0.85834223029168022</v>
      </c>
    </row>
    <row r="1960" spans="27:30" x14ac:dyDescent="0.3">
      <c r="AA1960">
        <f>[1]!REFPROP("T",$Z$74,$Z$77,$Z$76,AC1960)</f>
        <v>244.08462791494776</v>
      </c>
      <c r="AB1960">
        <f>[1]!REFPROP("S",$Z$74,$Z$79,$Z$76,AA1960)</f>
        <v>0.79465159550173659</v>
      </c>
      <c r="AC1960">
        <v>1.8859999999999999</v>
      </c>
      <c r="AD1960">
        <f>[1]!REFPROP("S",$Z$74,$Z$80,$Z$76,AA1960)</f>
        <v>0.85813453985770616</v>
      </c>
    </row>
    <row r="1961" spans="27:30" x14ac:dyDescent="0.3">
      <c r="AA1961">
        <f>[1]!REFPROP("T",$Z$74,$Z$77,$Z$76,AC1961)</f>
        <v>244.11775647295258</v>
      </c>
      <c r="AB1961">
        <f>[1]!REFPROP("S",$Z$74,$Z$79,$Z$76,AA1961)</f>
        <v>0.79502593140901034</v>
      </c>
      <c r="AC1961">
        <v>1.887</v>
      </c>
      <c r="AD1961">
        <f>[1]!REFPROP("S",$Z$74,$Z$80,$Z$76,AA1961)</f>
        <v>0.85792213845633858</v>
      </c>
    </row>
    <row r="1962" spans="27:30" x14ac:dyDescent="0.3">
      <c r="AA1962">
        <f>[1]!REFPROP("T",$Z$74,$Z$77,$Z$76,AC1962)</f>
        <v>244.15085800776058</v>
      </c>
      <c r="AB1962">
        <f>[1]!REFPROP("S",$Z$74,$Z$79,$Z$76,AA1962)</f>
        <v>0.79540395373198125</v>
      </c>
      <c r="AC1962">
        <v>1.8879999999999999</v>
      </c>
      <c r="AD1962">
        <f>[1]!REFPROP("S",$Z$74,$Z$80,$Z$76,AA1962)</f>
        <v>0.85770485579362743</v>
      </c>
    </row>
    <row r="1963" spans="27:30" x14ac:dyDescent="0.3">
      <c r="AA1963">
        <f>[1]!REFPROP("T",$Z$74,$Z$77,$Z$76,AC1963)</f>
        <v>244.18393239045884</v>
      </c>
      <c r="AB1963">
        <f>[1]!REFPROP("S",$Z$74,$Z$79,$Z$76,AA1963)</f>
        <v>0.79578581602621778</v>
      </c>
      <c r="AC1963">
        <v>1.889</v>
      </c>
      <c r="AD1963">
        <f>[1]!REFPROP("S",$Z$74,$Z$80,$Z$76,AA1963)</f>
        <v>0.85748251143463272</v>
      </c>
    </row>
    <row r="1964" spans="27:30" x14ac:dyDescent="0.3">
      <c r="AA1964">
        <f>[1]!REFPROP("T",$Z$74,$Z$77,$Z$76,AC1964)</f>
        <v>244.21697948827557</v>
      </c>
      <c r="AB1964">
        <f>[1]!REFPROP("S",$Z$74,$Z$79,$Z$76,AA1964)</f>
        <v>0.79617168167371133</v>
      </c>
      <c r="AC1964">
        <v>1.89</v>
      </c>
      <c r="AD1964">
        <f>[1]!REFPROP("S",$Z$74,$Z$80,$Z$76,AA1964)</f>
        <v>0.85725491395387599</v>
      </c>
    </row>
    <row r="1965" spans="27:30" x14ac:dyDescent="0.3">
      <c r="AA1965">
        <f>[1]!REFPROP("T",$Z$74,$Z$77,$Z$76,AC1965)</f>
        <v>244.24999916442209</v>
      </c>
      <c r="AB1965">
        <f>[1]!REFPROP("S",$Z$74,$Z$79,$Z$76,AA1965)</f>
        <v>0.79656172475474452</v>
      </c>
      <c r="AC1965">
        <v>1.891</v>
      </c>
      <c r="AD1965">
        <f>[1]!REFPROP("S",$Z$74,$Z$80,$Z$76,AA1965)</f>
        <v>0.85702185999383973</v>
      </c>
    </row>
    <row r="1966" spans="27:30" x14ac:dyDescent="0.3">
      <c r="AA1966">
        <f>[1]!REFPROP("T",$Z$74,$Z$77,$Z$76,AC1966)</f>
        <v>244.28299127788057</v>
      </c>
      <c r="AB1966">
        <f>[1]!REFPROP("S",$Z$74,$Z$79,$Z$76,AA1966)</f>
        <v>0.79695613101808971</v>
      </c>
      <c r="AC1966">
        <v>1.8919999999999999</v>
      </c>
      <c r="AD1966">
        <f>[1]!REFPROP("S",$Z$74,$Z$80,$Z$76,AA1966)</f>
        <v>0.85678313321433253</v>
      </c>
    </row>
    <row r="1967" spans="27:30" x14ac:dyDescent="0.3">
      <c r="AA1967">
        <f>[1]!REFPROP("T",$Z$74,$Z$77,$Z$76,AC1967)</f>
        <v>244.31595568323417</v>
      </c>
      <c r="AB1967">
        <f>[1]!REFPROP("S",$Z$74,$Z$79,$Z$76,AA1967)</f>
        <v>0.79735509896682932</v>
      </c>
      <c r="AC1967">
        <v>1.893</v>
      </c>
      <c r="AD1967">
        <f>[1]!REFPROP("S",$Z$74,$Z$80,$Z$76,AA1967)</f>
        <v>0.85653850312450763</v>
      </c>
    </row>
    <row r="1968" spans="27:30" x14ac:dyDescent="0.3">
      <c r="AA1968">
        <f>[1]!REFPROP("T",$Z$74,$Z$77,$Z$76,AC1968)</f>
        <v>244.3488922304698</v>
      </c>
      <c r="AB1968">
        <f>[1]!REFPROP("S",$Z$74,$Z$79,$Z$76,AA1968)</f>
        <v>0.79775884107483019</v>
      </c>
      <c r="AC1968">
        <v>1.8939999999999999</v>
      </c>
      <c r="AD1968">
        <f>[1]!REFPROP("S",$Z$74,$Z$80,$Z$76,AA1968)</f>
        <v>0.85628772377490603</v>
      </c>
    </row>
    <row r="1969" spans="27:30" x14ac:dyDescent="0.3">
      <c r="AA1969">
        <f>[1]!REFPROP("T",$Z$74,$Z$77,$Z$76,AC1969)</f>
        <v>244.38180076472338</v>
      </c>
      <c r="AB1969">
        <f>[1]!REFPROP("S",$Z$74,$Z$79,$Z$76,AA1969)</f>
        <v>0.79816758515337538</v>
      </c>
      <c r="AC1969">
        <v>1.895</v>
      </c>
      <c r="AD1969">
        <f>[1]!REFPROP("S",$Z$74,$Z$80,$Z$76,AA1969)</f>
        <v>0.8560305322927666</v>
      </c>
    </row>
    <row r="1970" spans="27:30" x14ac:dyDescent="0.3">
      <c r="AA1970">
        <f>[1]!REFPROP("T",$Z$74,$Z$77,$Z$76,AC1970)</f>
        <v>244.41468112610096</v>
      </c>
      <c r="AB1970">
        <f>[1]!REFPROP("S",$Z$74,$Z$79,$Z$76,AA1970)</f>
        <v>0.7985815758921917</v>
      </c>
      <c r="AC1970">
        <v>1.8959999999999999</v>
      </c>
      <c r="AD1970">
        <f>[1]!REFPROP("S",$Z$74,$Z$80,$Z$76,AA1970)</f>
        <v>0.85576664723383156</v>
      </c>
    </row>
    <row r="1971" spans="27:30" x14ac:dyDescent="0.3">
      <c r="AA1971">
        <f>[1]!REFPROP("T",$Z$74,$Z$77,$Z$76,AC1971)</f>
        <v>244.44753314938009</v>
      </c>
      <c r="AB1971">
        <f>[1]!REFPROP("S",$Z$74,$Z$79,$Z$76,AA1971)</f>
        <v>0.7990010766001332</v>
      </c>
      <c r="AC1971">
        <v>1.897</v>
      </c>
      <c r="AD1971">
        <f>[1]!REFPROP("S",$Z$74,$Z$80,$Z$76,AA1971)</f>
        <v>0.85549576672202465</v>
      </c>
    </row>
    <row r="1972" spans="27:30" x14ac:dyDescent="0.3">
      <c r="AA1972">
        <f>[1]!REFPROP("T",$Z$74,$Z$77,$Z$76,AC1972)</f>
        <v>244.4803566637695</v>
      </c>
      <c r="AB1972">
        <f>[1]!REFPROP("S",$Z$74,$Z$79,$Z$76,AA1972)</f>
        <v>0.79942637118266635</v>
      </c>
      <c r="AC1972">
        <v>1.8979999999999999</v>
      </c>
      <c r="AD1972">
        <f>[1]!REFPROP("S",$Z$74,$Z$80,$Z$76,AA1972)</f>
        <v>0.85521756634948465</v>
      </c>
    </row>
    <row r="1973" spans="27:30" x14ac:dyDescent="0.3">
      <c r="AA1973">
        <f>[1]!REFPROP("T",$Z$74,$Z$77,$Z$76,AC1973)</f>
        <v>244.51315149261438</v>
      </c>
      <c r="AB1973">
        <f>[1]!REFPROP("S",$Z$74,$Z$79,$Z$76,AA1973)</f>
        <v>0.79985776638959472</v>
      </c>
      <c r="AC1973">
        <v>1.899</v>
      </c>
      <c r="AD1973">
        <f>[1]!REFPROP("S",$Z$74,$Z$80,$Z$76,AA1973)</f>
        <v>0.85493169678558467</v>
      </c>
    </row>
    <row r="1974" spans="27:30" x14ac:dyDescent="0.3">
      <c r="AA1974">
        <f>[1]!REFPROP("T",$Z$74,$Z$77,$Z$76,AC1974)</f>
        <v>244.54591745310211</v>
      </c>
      <c r="AB1974">
        <f>[1]!REFPROP("S",$Z$74,$Z$79,$Z$76,AA1974)</f>
        <v>0.80029559438584086</v>
      </c>
      <c r="AC1974">
        <v>1.9</v>
      </c>
      <c r="AD1974">
        <f>[1]!REFPROP("S",$Z$74,$Z$80,$Z$76,AA1974)</f>
        <v>0.85463778105461108</v>
      </c>
    </row>
    <row r="1975" spans="27:30" x14ac:dyDescent="0.3">
      <c r="AA1975">
        <f>[1]!REFPROP("T",$Z$74,$Z$77,$Z$76,AC1975)</f>
        <v>244.57865435591759</v>
      </c>
      <c r="AB1975">
        <f>[1]!REFPROP("S",$Z$74,$Z$79,$Z$76,AA1975)</f>
        <v>0.80074021569838316</v>
      </c>
      <c r="AC1975">
        <v>1.901</v>
      </c>
      <c r="AD1975">
        <f>[1]!REFPROP("S",$Z$74,$Z$80,$Z$76,AA1975)</f>
        <v>0.85433541142399083</v>
      </c>
    </row>
    <row r="1976" spans="27:30" x14ac:dyDescent="0.3">
      <c r="AA1976">
        <f>[1]!REFPROP("T",$Z$74,$Z$77,$Z$76,AC1976)</f>
        <v>244.61136200489284</v>
      </c>
      <c r="AB1976">
        <f>[1]!REFPROP("S",$Z$74,$Z$79,$Z$76,AA1976)</f>
        <v>0.80119202261098632</v>
      </c>
      <c r="AC1976">
        <v>1.9019999999999999</v>
      </c>
      <c r="AD1976">
        <f>[1]!REFPROP("S",$Z$74,$Z$80,$Z$76,AA1976)</f>
        <v>0.85402414582221575</v>
      </c>
    </row>
    <row r="1977" spans="27:30" x14ac:dyDescent="0.3">
      <c r="AA1977">
        <f>[1]!REFPROP("T",$Z$74,$Z$77,$Z$76,AC1977)</f>
        <v>244.64404019662823</v>
      </c>
      <c r="AB1977">
        <f>[1]!REFPROP("S",$Z$74,$Z$79,$Z$76,AA1977)</f>
        <v>0.80165144309265246</v>
      </c>
      <c r="AC1977">
        <v>1.903</v>
      </c>
      <c r="AD1977">
        <f>[1]!REFPROP("S",$Z$74,$Z$80,$Z$76,AA1977)</f>
        <v>0.85370350371293657</v>
      </c>
    </row>
    <row r="1978" spans="27:30" x14ac:dyDescent="0.3">
      <c r="AA1978">
        <f>[1]!REFPROP("T",$Z$74,$Z$77,$Z$76,AC1978)</f>
        <v>244.67668872009381</v>
      </c>
      <c r="AB1978">
        <f>[1]!REFPROP("S",$Z$74,$Z$79,$Z$76,AA1978)</f>
        <v>0.80211894536088391</v>
      </c>
      <c r="AC1978">
        <v>1.9039999999999999</v>
      </c>
      <c r="AD1978">
        <f>[1]!REFPROP("S",$Z$74,$Z$80,$Z$76,AA1978)</f>
        <v>0.85337296130344742</v>
      </c>
    </row>
    <row r="1979" spans="27:30" x14ac:dyDescent="0.3">
      <c r="AA1979">
        <f>[1]!REFPROP("T",$Z$74,$Z$77,$Z$76,AC1979)</f>
        <v>244.70930735613649</v>
      </c>
      <c r="AB1979">
        <f>[1]!REFPROP("S",$Z$74,$Z$79,$Z$76,AA1979)</f>
        <v>0.80259504321728015</v>
      </c>
      <c r="AC1979">
        <v>1.905</v>
      </c>
      <c r="AD1979">
        <f>[1]!REFPROP("S",$Z$74,$Z$80,$Z$76,AA1979)</f>
        <v>0.85303194596863274</v>
      </c>
    </row>
    <row r="1980" spans="27:30" x14ac:dyDescent="0.3">
      <c r="AA1980">
        <f>[1]!REFPROP("T",$Z$74,$Z$77,$Z$76,AC1980)</f>
        <v>244.74189587705985</v>
      </c>
      <c r="AB1980">
        <f>[1]!REFPROP("S",$Z$74,$Z$79,$Z$76,AA1980)</f>
        <v>0.80308030230915295</v>
      </c>
      <c r="AC1980">
        <v>1.9059999999999999</v>
      </c>
      <c r="AD1980">
        <f>[1]!REFPROP("S",$Z$74,$Z$80,$Z$76,AA1980)</f>
        <v>0.85267982971017642</v>
      </c>
    </row>
    <row r="1981" spans="27:30" x14ac:dyDescent="0.3">
      <c r="AA1981">
        <f>[1]!REFPROP("T",$Z$74,$Z$77,$Z$76,AC1981)</f>
        <v>244.77445404602804</v>
      </c>
      <c r="AB1981">
        <f>[1]!REFPROP("S",$Z$74,$Z$79,$Z$76,AA1981)</f>
        <v>0.80357534753136306</v>
      </c>
      <c r="AC1981">
        <v>1.907</v>
      </c>
      <c r="AD1981">
        <f>[1]!REFPROP("S",$Z$74,$Z$80,$Z$76,AA1981)</f>
        <v>0.85231592145672219</v>
      </c>
    </row>
    <row r="1982" spans="27:30" x14ac:dyDescent="0.3">
      <c r="AA1982">
        <f>[1]!REFPROP("T",$Z$74,$Z$77,$Z$76,AC1982)</f>
        <v>244.80698161658597</v>
      </c>
      <c r="AB1982">
        <f>[1]!REFPROP("S",$Z$74,$Z$79,$Z$76,AA1982)</f>
        <v>0.80408087182409149</v>
      </c>
      <c r="AC1982">
        <v>1.9079999999999999</v>
      </c>
      <c r="AD1982">
        <f>[1]!REFPROP("S",$Z$74,$Z$80,$Z$76,AA1982)</f>
        <v>0.85193945792372172</v>
      </c>
    </row>
    <row r="1983" spans="27:30" x14ac:dyDescent="0.3">
      <c r="AA1983">
        <f>[1]!REFPROP("T",$Z$74,$Z$77,$Z$76,AC1983)</f>
        <v>244.8394783319419</v>
      </c>
      <c r="AB1983">
        <f>[1]!REFPROP("S",$Z$74,$Z$79,$Z$76,AA1983)</f>
        <v>0.80459764670283107</v>
      </c>
      <c r="AC1983">
        <v>1.909</v>
      </c>
      <c r="AD1983">
        <f>[1]!REFPROP("S",$Z$74,$Z$80,$Z$76,AA1983)</f>
        <v>0.85154959271033059</v>
      </c>
    </row>
    <row r="1984" spans="27:30" x14ac:dyDescent="0.3">
      <c r="AA1984">
        <f>[1]!REFPROP("T",$Z$74,$Z$77,$Z$76,AC1984)</f>
        <v>244.87194392431024</v>
      </c>
      <c r="AB1984">
        <f>[1]!REFPROP("S",$Z$74,$Z$79,$Z$76,AA1984)</f>
        <v>0.80512653495419073</v>
      </c>
      <c r="AC1984">
        <v>1.91</v>
      </c>
      <c r="AD1984">
        <f>[1]!REFPROP("S",$Z$74,$Z$80,$Z$76,AA1984)</f>
        <v>0.85114538317784294</v>
      </c>
    </row>
    <row r="1985" spans="27:30" x14ac:dyDescent="0.3">
      <c r="AA1985">
        <f>[1]!REFPROP("T",$Z$74,$Z$77,$Z$76,AC1985)</f>
        <v>244.90437811425375</v>
      </c>
      <c r="AB1985">
        <f>[1]!REFPROP("S",$Z$74,$Z$79,$Z$76,AA1985)</f>
        <v>0.80566850606922236</v>
      </c>
      <c r="AC1985">
        <v>1.911</v>
      </c>
      <c r="AD1985">
        <f>[1]!REFPROP("S",$Z$74,$Z$80,$Z$76,AA1985)</f>
        <v>0.85072577454415421</v>
      </c>
    </row>
    <row r="1986" spans="27:30" x14ac:dyDescent="0.3">
      <c r="AA1986">
        <f>[1]!REFPROP("T",$Z$74,$Z$77,$Z$76,AC1986)</f>
        <v>244.93678060970922</v>
      </c>
      <c r="AB1986">
        <f>[1]!REFPROP("S",$Z$74,$Z$79,$Z$76,AA1986)</f>
        <v>0.80622465515933839</v>
      </c>
      <c r="AC1986">
        <v>1.9119999999999999</v>
      </c>
      <c r="AD1986">
        <f>[1]!REFPROP("S",$Z$74,$Z$80,$Z$76,AA1986)</f>
        <v>0.8502895804306756</v>
      </c>
    </row>
    <row r="1987" spans="27:30" x14ac:dyDescent="0.3">
      <c r="AA1987">
        <f>[1]!REFPROP("T",$Z$74,$Z$77,$Z$76,AC1987)</f>
        <v>244.96915110522718</v>
      </c>
      <c r="AB1987">
        <f>[1]!REFPROP("S",$Z$74,$Z$79,$Z$76,AA1987)</f>
        <v>0.8067962263782873</v>
      </c>
      <c r="AC1987">
        <v>1.913</v>
      </c>
      <c r="AD1987">
        <f>[1]!REFPROP("S",$Z$74,$Z$80,$Z$76,AA1987)</f>
        <v>0.84983545884047718</v>
      </c>
    </row>
    <row r="1988" spans="27:30" x14ac:dyDescent="0.3">
      <c r="AA1988">
        <f>[1]!REFPROP("T",$Z$74,$Z$77,$Z$76,AC1988)</f>
        <v>245.00148928090925</v>
      </c>
      <c r="AB1988">
        <f>[1]!REFPROP("S",$Z$74,$Z$79,$Z$76,AA1988)</f>
        <v>0.80738464221701312</v>
      </c>
      <c r="AC1988">
        <v>1.9139999999999999</v>
      </c>
      <c r="AD1988">
        <f>[1]!REFPROP("S",$Z$74,$Z$80,$Z$76,AA1988)</f>
        <v>0.84936188217644693</v>
      </c>
    </row>
    <row r="1989" spans="27:30" x14ac:dyDescent="0.3">
      <c r="AA1989">
        <f>[1]!REFPROP("T",$Z$74,$Z$77,$Z$76,AC1989)</f>
        <v>245.03379480132082</v>
      </c>
      <c r="AB1989">
        <f>[1]!REFPROP("S",$Z$74,$Z$79,$Z$76,AA1989)</f>
        <v>0.80799154058041445</v>
      </c>
      <c r="AC1989">
        <v>1.915</v>
      </c>
      <c r="AD1989">
        <f>[1]!REFPROP("S",$Z$74,$Z$80,$Z$76,AA1989)</f>
        <v>0.84886709938441152</v>
      </c>
    </row>
    <row r="1990" spans="27:30" x14ac:dyDescent="0.3">
      <c r="AA1990">
        <f>[1]!REFPROP("T",$Z$74,$Z$77,$Z$76,AC1990)</f>
        <v>245.0660673142562</v>
      </c>
      <c r="AB1990">
        <f>[1]!REFPROP("S",$Z$74,$Z$79,$Z$76,AA1990)</f>
        <v>0.80861882233049498</v>
      </c>
      <c r="AC1990">
        <v>1.9159999999999999</v>
      </c>
      <c r="AD1990">
        <f>[1]!REFPROP("S",$Z$74,$Z$80,$Z$76,AA1990)</f>
        <v>0.8483490875170786</v>
      </c>
    </row>
    <row r="1991" spans="27:30" x14ac:dyDescent="0.3">
      <c r="AA1991">
        <f>[1]!REFPROP("T",$Z$74,$Z$77,$Z$76,AC1991)</f>
        <v>245.09830644942463</v>
      </c>
      <c r="AB1991">
        <f>[1]!REFPROP("S",$Z$74,$Z$79,$Z$76,AA1991)</f>
        <v>0.80926871314677062</v>
      </c>
      <c r="AC1991">
        <v>1.917</v>
      </c>
      <c r="AD1991">
        <f>[1]!REFPROP("S",$Z$74,$Z$80,$Z$76,AA1991)</f>
        <v>0.84780548886315288</v>
      </c>
    </row>
    <row r="1992" spans="27:30" x14ac:dyDescent="0.3">
      <c r="AA1992">
        <f>[1]!REFPROP("T",$Z$74,$Z$77,$Z$76,AC1992)</f>
        <v>245.13051181687683</v>
      </c>
      <c r="AB1992">
        <f>[1]!REFPROP("S",$Z$74,$Z$79,$Z$76,AA1992)</f>
        <v>0.80994384533550134</v>
      </c>
      <c r="AC1992">
        <v>1.9179999999999999</v>
      </c>
      <c r="AD1992">
        <f>[1]!REFPROP("S",$Z$74,$Z$80,$Z$76,AA1992)</f>
        <v>0.8472335279431612</v>
      </c>
    </row>
    <row r="1993" spans="27:30" x14ac:dyDescent="0.3">
      <c r="AA1993">
        <f>[1]!REFPROP("T",$Z$74,$Z$77,$Z$76,AC1993)</f>
        <v>245.16268300534364</v>
      </c>
      <c r="AB1993">
        <f>[1]!REFPROP("S",$Z$74,$Z$79,$Z$76,AA1993)</f>
        <v>0.81064736809656801</v>
      </c>
      <c r="AC1993">
        <v>1.919</v>
      </c>
      <c r="AD1993">
        <f>[1]!REFPROP("S",$Z$74,$Z$80,$Z$76,AA1993)</f>
        <v>0.84662989989433235</v>
      </c>
    </row>
    <row r="1994" spans="27:30" x14ac:dyDescent="0.3">
      <c r="AA1994">
        <f>[1]!REFPROP("T",$Z$74,$Z$77,$Z$76,AC1994)</f>
        <v>245.19481958028769</v>
      </c>
      <c r="AB1994">
        <f>[1]!REFPROP("S",$Z$74,$Z$79,$Z$76,AA1994)</f>
        <v>0.81138309934974939</v>
      </c>
      <c r="AC1994">
        <v>1.92</v>
      </c>
      <c r="AD1994">
        <f>[1]!REFPROP("S",$Z$74,$Z$80,$Z$76,AA1994)</f>
        <v>0.8459906170509145</v>
      </c>
    </row>
    <row r="1995" spans="27:30" x14ac:dyDescent="0.3">
      <c r="AA1995">
        <f>[1]!REFPROP("T",$Z$74,$Z$77,$Z$76,AC1995)</f>
        <v>245.22692108175715</v>
      </c>
      <c r="AB1995">
        <f>[1]!REFPROP("S",$Z$74,$Z$79,$Z$76,AA1995)</f>
        <v>0.81215574008888669</v>
      </c>
      <c r="AC1995">
        <v>1.921</v>
      </c>
      <c r="AD1995">
        <f>[1]!REFPROP("S",$Z$74,$Z$80,$Z$76,AA1995)</f>
        <v>0.84531079274386389</v>
      </c>
    </row>
    <row r="1996" spans="27:30" x14ac:dyDescent="0.3">
      <c r="AA1996">
        <f>[1]!REFPROP("T",$Z$74,$Z$77,$Z$76,AC1996)</f>
        <v>245.25898702194411</v>
      </c>
      <c r="AB1996">
        <f>[1]!REFPROP("S",$Z$74,$Z$79,$Z$76,AA1996)</f>
        <v>0.81297118600730744</v>
      </c>
      <c r="AC1996">
        <v>1.9219999999999999</v>
      </c>
      <c r="AD1996">
        <f>[1]!REFPROP("S",$Z$74,$Z$80,$Z$76,AA1996)</f>
        <v>0.8445843275017465</v>
      </c>
    </row>
    <row r="1997" spans="27:30" x14ac:dyDescent="0.3">
      <c r="AA1997">
        <f>[1]!REFPROP("T",$Z$74,$Z$77,$Z$76,AC1997)</f>
        <v>245.29101688229957</v>
      </c>
      <c r="AB1997">
        <f>[1]!REFPROP("S",$Z$74,$Z$79,$Z$76,AA1997)</f>
        <v>0.81383699660899056</v>
      </c>
      <c r="AC1997">
        <v>1.923</v>
      </c>
      <c r="AD1997">
        <f>[1]!REFPROP("S",$Z$74,$Z$80,$Z$76,AA1997)</f>
        <v>0.84380343729625151</v>
      </c>
    </row>
    <row r="1998" spans="27:30" x14ac:dyDescent="0.3">
      <c r="AA1998">
        <f>[1]!REFPROP("T",$Z$74,$Z$77,$Z$76,AC1998)</f>
        <v>245.32301011042227</v>
      </c>
      <c r="AB1998">
        <f>[1]!REFPROP("S",$Z$74,$Z$79,$Z$76,AA1998)</f>
        <v>0.81476313209820883</v>
      </c>
      <c r="AC1998">
        <v>1.9239999999999999</v>
      </c>
      <c r="AD1998">
        <f>[1]!REFPROP("S",$Z$74,$Z$80,$Z$76,AA1998)</f>
        <v>0.84295791368274553</v>
      </c>
    </row>
    <row r="1999" spans="27:30" x14ac:dyDescent="0.3">
      <c r="AA1999">
        <f>[1]!REFPROP("T",$Z$74,$Z$77,$Z$76,AC1999)</f>
        <v>245.3549661162765</v>
      </c>
      <c r="AB1999">
        <f>[1]!REFPROP("S",$Z$74,$Z$79,$Z$76,AA1999)</f>
        <v>0.8157631730586411</v>
      </c>
      <c r="AC1999">
        <v>1.925</v>
      </c>
      <c r="AD1999">
        <f>[1]!REFPROP("S",$Z$74,$Z$80,$Z$76,AA1999)</f>
        <v>0.84203390037669423</v>
      </c>
    </row>
    <row r="2000" spans="27:30" x14ac:dyDescent="0.3">
      <c r="AA2000">
        <f>[1]!REFPROP("T",$Z$74,$Z$77,$Z$76,AC2000)</f>
        <v>245.38688426791146</v>
      </c>
      <c r="AB2000">
        <f>[1]!REFPROP("S",$Z$74,$Z$79,$Z$76,AA2000)</f>
        <v>0.81685647913273729</v>
      </c>
      <c r="AC2000">
        <v>1.9259999999999999</v>
      </c>
      <c r="AD2000">
        <f>[1]!REFPROP("S",$Z$74,$Z$80,$Z$76,AA2000)</f>
        <v>0.84101173010173325</v>
      </c>
    </row>
    <row r="2001" spans="27:30" x14ac:dyDescent="0.3">
      <c r="AA2001">
        <f>[1]!REFPROP("T",$Z$74,$Z$77,$Z$76,AC2001)</f>
        <v>245.4187638863749</v>
      </c>
      <c r="AB2001">
        <f>[1]!REFPROP("S",$Z$74,$Z$79,$Z$76,AA2001)</f>
        <v>0.81807236293152674</v>
      </c>
      <c r="AC2001">
        <v>1.927</v>
      </c>
      <c r="AD2001">
        <f>[1]!REFPROP("S",$Z$74,$Z$80,$Z$76,AA2001)</f>
        <v>0.83986174530332902</v>
      </c>
    </row>
    <row r="2002" spans="27:30" x14ac:dyDescent="0.3">
      <c r="AA2002">
        <f>[1]!REFPROP("T",$Z$74,$Z$77,$Z$76,AC2002)</f>
        <v>245.45060423993675</v>
      </c>
      <c r="AB2002">
        <f>[1]!REFPROP("S",$Z$74,$Z$79,$Z$76,AA2002)</f>
        <v>0.81945921881508776</v>
      </c>
      <c r="AC2002">
        <v>1.9279999999999999</v>
      </c>
      <c r="AD2002">
        <f>[1]!REFPROP("S",$Z$74,$Z$80,$Z$76,AA2002)</f>
        <v>0.83853516260957306</v>
      </c>
    </row>
    <row r="2003" spans="27:30" x14ac:dyDescent="0.3">
      <c r="AA2003">
        <f>[1]!REFPROP("T",$Z$74,$Z$77,$Z$76,AC2003)</f>
        <v>245.48240453694859</v>
      </c>
      <c r="AB2003">
        <f>[1]!REFPROP("S",$Z$74,$Z$79,$Z$76,AA2003)</f>
        <v>0.82110857753775934</v>
      </c>
      <c r="AC2003">
        <v>1.929</v>
      </c>
      <c r="AD2003">
        <f>[1]!REFPROP("S",$Z$74,$Z$80,$Z$76,AA2003)</f>
        <v>0.83694000994533491</v>
      </c>
    </row>
    <row r="2004" spans="27:30" x14ac:dyDescent="0.3">
      <c r="AA2004">
        <f>[1]!REFPROP("T",$Z$74,$Z$77,$Z$76,AC2004)</f>
        <v>245.51416391747011</v>
      </c>
      <c r="AB2004">
        <f>[1]!REFPROP("S",$Z$74,$Z$79,$Z$76,AA2004)</f>
        <v>0.82324310320307958</v>
      </c>
      <c r="AC2004">
        <v>1.93</v>
      </c>
      <c r="AD2004">
        <f>[1]!REFPROP("S",$Z$74,$Z$80,$Z$76,AA2004)</f>
        <v>0.83485311912400495</v>
      </c>
    </row>
    <row r="2005" spans="27:30" x14ac:dyDescent="0.3">
      <c r="AA2005">
        <f>[1]!REFPROP("T",$Z$74,$Z$77,$Z$76,AC2005)</f>
        <v>245.54588144325487</v>
      </c>
      <c r="AB2005">
        <f>[1]!REFPROP("S",$Z$74,$Z$79,$Z$76,AA2005)</f>
        <v>0.82706084418213521</v>
      </c>
      <c r="AC2005">
        <v>1.931</v>
      </c>
      <c r="AD2005">
        <f>[1]!REFPROP("S",$Z$74,$Z$80,$Z$76,AA2005)</f>
        <v>0.83107586186431504</v>
      </c>
    </row>
    <row r="2006" spans="27:30" x14ac:dyDescent="0.3">
      <c r="AA2006" t="str">
        <f>[1]!REFPROP("T",$Z$74,$Z$77,$Z$76,AC2006)</f>
        <v>#[PQFLSH error 141] Pressure input to saturation routine is greater than critical or maxcondentherm pressure: P = 1.93200 MPa, Pc = 1.93113 MPa.</v>
      </c>
      <c r="AB2006" t="e">
        <f>[1]!REFPROP("S",$Z$74,$Z$79,$Z$76,AA2006)</f>
        <v>#VALUE!</v>
      </c>
      <c r="AC2006">
        <v>1.9319999999999999</v>
      </c>
      <c r="AD2006" t="e">
        <f>[1]!REFPROP("S",$Z$74,$Z$80,$Z$76,AA2006)</f>
        <v>#VALUE!</v>
      </c>
    </row>
    <row r="2007" spans="27:30" x14ac:dyDescent="0.3">
      <c r="AA2007" t="str">
        <f>[1]!REFPROP("T",$Z$74,$Z$77,$Z$76,AC2007)</f>
        <v>#[PQFLSH error 141] Pressure input to saturation routine is greater than critical or maxcondentherm pressure: P = 1.93300 MPa, Pc = 1.93113 MPa.</v>
      </c>
      <c r="AB2007" t="e">
        <f>[1]!REFPROP("S",$Z$74,$Z$79,$Z$76,AA2007)</f>
        <v>#VALUE!</v>
      </c>
      <c r="AC2007">
        <v>1.9330000000000001</v>
      </c>
      <c r="AD2007" t="e">
        <f>[1]!REFPROP("S",$Z$74,$Z$80,$Z$76,AA2007)</f>
        <v>#VALUE!</v>
      </c>
    </row>
    <row r="2008" spans="27:30" x14ac:dyDescent="0.3">
      <c r="AA2008" t="str">
        <f>[1]!REFPROP("T",$Z$74,$Z$77,$Z$76,AC2008)</f>
        <v>#[PQFLSH error 141] Pressure input to saturation routine is greater than critical or maxcondentherm pressure: P = 1.93400 MPa, Pc = 1.93113 MPa.</v>
      </c>
      <c r="AB2008" t="e">
        <f>[1]!REFPROP("S",$Z$74,$Z$79,$Z$76,AA2008)</f>
        <v>#VALUE!</v>
      </c>
      <c r="AC2008">
        <v>1.9339999999999999</v>
      </c>
      <c r="AD2008" t="e">
        <f>[1]!REFPROP("S",$Z$74,$Z$80,$Z$76,AA2008)</f>
        <v>#VALUE!</v>
      </c>
    </row>
    <row r="2009" spans="27:30" x14ac:dyDescent="0.3">
      <c r="AA2009" t="str">
        <f>[1]!REFPROP("T",$Z$74,$Z$77,$Z$76,AC2009)</f>
        <v>#[PQFLSH error 141] Pressure input to saturation routine is greater than critical or maxcondentherm pressure: P = 1.93500 MPa, Pc = 1.93113 MPa.</v>
      </c>
      <c r="AB2009" t="e">
        <f>[1]!REFPROP("S",$Z$74,$Z$79,$Z$76,AA2009)</f>
        <v>#VALUE!</v>
      </c>
      <c r="AC2009">
        <v>1.9350000000000001</v>
      </c>
      <c r="AD2009" t="e">
        <f>[1]!REFPROP("S",$Z$74,$Z$80,$Z$76,AA2009)</f>
        <v>#VALUE!</v>
      </c>
    </row>
    <row r="2010" spans="27:30" x14ac:dyDescent="0.3">
      <c r="AA2010" t="str">
        <f>[1]!REFPROP("T",$Z$74,$Z$77,$Z$76,AC2010)</f>
        <v>#[PQFLSH error 141] Pressure input to saturation routine is greater than critical or maxcondentherm pressure: P = 1.93600 MPa, Pc = 1.93113 MPa.</v>
      </c>
      <c r="AB2010" t="e">
        <f>[1]!REFPROP("S",$Z$74,$Z$79,$Z$76,AA2010)</f>
        <v>#VALUE!</v>
      </c>
      <c r="AC2010">
        <v>1.9359999999999999</v>
      </c>
      <c r="AD2010" t="e">
        <f>[1]!REFPROP("S",$Z$74,$Z$80,$Z$76,AA2010)</f>
        <v>#VALUE!</v>
      </c>
    </row>
    <row r="2011" spans="27:30" x14ac:dyDescent="0.3">
      <c r="AA2011" t="str">
        <f>[1]!REFPROP("T",$Z$74,$Z$77,$Z$76,AC2011)</f>
        <v>#[PQFLSH error 141] Pressure input to saturation routine is greater than critical or maxcondentherm pressure: P = 1.93700 MPa, Pc = 1.93113 MPa.</v>
      </c>
      <c r="AB2011" t="e">
        <f>[1]!REFPROP("S",$Z$74,$Z$79,$Z$76,AA2011)</f>
        <v>#VALUE!</v>
      </c>
      <c r="AC2011">
        <v>1.9370000000000001</v>
      </c>
      <c r="AD2011" t="e">
        <f>[1]!REFPROP("S",$Z$74,$Z$80,$Z$76,AA2011)</f>
        <v>#VALUE!</v>
      </c>
    </row>
    <row r="2012" spans="27:30" x14ac:dyDescent="0.3">
      <c r="AA2012" t="str">
        <f>[1]!REFPROP("T",$Z$74,$Z$77,$Z$76,AC2012)</f>
        <v>#[PQFLSH error 141] Pressure input to saturation routine is greater than critical or maxcondentherm pressure: P = 1.93800 MPa, Pc = 1.93113 MPa.</v>
      </c>
      <c r="AB2012" t="e">
        <f>[1]!REFPROP("S",$Z$74,$Z$79,$Z$76,AA2012)</f>
        <v>#VALUE!</v>
      </c>
      <c r="AC2012">
        <v>1.9379999999999999</v>
      </c>
      <c r="AD2012" t="e">
        <f>[1]!REFPROP("S",$Z$74,$Z$80,$Z$76,AA2012)</f>
        <v>#VALUE!</v>
      </c>
    </row>
    <row r="2013" spans="27:30" x14ac:dyDescent="0.3">
      <c r="AA2013" t="str">
        <f>[1]!REFPROP("T",$Z$74,$Z$77,$Z$76,AC2013)</f>
        <v>#[PQFLSH error 141] Pressure input to saturation routine is greater than critical or maxcondentherm pressure: P = 1.93900 MPa, Pc = 1.93113 MPa.</v>
      </c>
      <c r="AB2013" t="e">
        <f>[1]!REFPROP("S",$Z$74,$Z$79,$Z$76,AA2013)</f>
        <v>#VALUE!</v>
      </c>
      <c r="AC2013">
        <v>1.9390000000000001</v>
      </c>
      <c r="AD2013" t="e">
        <f>[1]!REFPROP("S",$Z$74,$Z$80,$Z$76,AA2013)</f>
        <v>#VALUE!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1.Iteration_Critical_Temperature">
                <anchor moveWithCells="1" sizeWithCells="1">
                  <from>
                    <xdr:col>11</xdr:col>
                    <xdr:colOff>152400</xdr:colOff>
                    <xdr:row>10</xdr:row>
                    <xdr:rowOff>137160</xdr:rowOff>
                  </from>
                  <to>
                    <xdr:col>12</xdr:col>
                    <xdr:colOff>464820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hi_iteration">
                <anchor moveWithCells="1" sizeWithCells="1">
                  <from>
                    <xdr:col>17</xdr:col>
                    <xdr:colOff>289560</xdr:colOff>
                    <xdr:row>34</xdr:row>
                    <xdr:rowOff>114300</xdr:rowOff>
                  </from>
                  <to>
                    <xdr:col>19</xdr:col>
                    <xdr:colOff>266700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um_buckets_iteration">
                <anchor moveWithCells="1" sizeWithCells="1">
                  <from>
                    <xdr:col>8</xdr:col>
                    <xdr:colOff>175260</xdr:colOff>
                    <xdr:row>48</xdr:row>
                    <xdr:rowOff>137160</xdr:rowOff>
                  </from>
                  <to>
                    <xdr:col>9</xdr:col>
                    <xdr:colOff>723900</xdr:colOff>
                    <xdr:row>52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F431-51EC-4CCC-AA67-AFB8F53B700B}">
  <dimension ref="A1:D62"/>
  <sheetViews>
    <sheetView topLeftCell="A25" workbookViewId="0">
      <selection activeCell="I66" sqref="I66"/>
    </sheetView>
  </sheetViews>
  <sheetFormatPr defaultRowHeight="14.4" x14ac:dyDescent="0.3"/>
  <cols>
    <col min="1" max="2" width="11.109375" bestFit="1" customWidth="1"/>
    <col min="3" max="3" width="11.109375" hidden="1" customWidth="1"/>
  </cols>
  <sheetData>
    <row r="1" spans="1:4" x14ac:dyDescent="0.3">
      <c r="A1" t="s">
        <v>206</v>
      </c>
      <c r="B1" t="s">
        <v>207</v>
      </c>
      <c r="C1" t="s">
        <v>208</v>
      </c>
      <c r="D1" t="s">
        <v>210</v>
      </c>
    </row>
    <row r="2" spans="1:4" x14ac:dyDescent="0.3">
      <c r="A2">
        <v>0</v>
      </c>
      <c r="B2">
        <v>0</v>
      </c>
      <c r="C2" t="s">
        <v>209</v>
      </c>
    </row>
    <row r="3" spans="1:4" x14ac:dyDescent="0.3">
      <c r="A3">
        <v>0</v>
      </c>
      <c r="B3">
        <v>1</v>
      </c>
      <c r="C3" t="s">
        <v>209</v>
      </c>
      <c r="D3">
        <f>0.926</f>
        <v>0.92600000000000005</v>
      </c>
    </row>
    <row r="4" spans="1:4" x14ac:dyDescent="0.3">
      <c r="A4">
        <v>8.7264999999999995E-2</v>
      </c>
      <c r="B4">
        <v>1.000381</v>
      </c>
      <c r="C4" t="s">
        <v>209</v>
      </c>
      <c r="D4">
        <f>moc__2[[#This Row],[Column2]]*$D$3</f>
        <v>0.92635280600000003</v>
      </c>
    </row>
    <row r="5" spans="1:4" x14ac:dyDescent="0.3">
      <c r="A5">
        <v>0.17452400000000001</v>
      </c>
      <c r="B5">
        <v>1.0015229999999999</v>
      </c>
      <c r="C5" t="s">
        <v>209</v>
      </c>
      <c r="D5">
        <f>moc__2[[#This Row],[Column2]]*$D$3</f>
        <v>0.92741029799999997</v>
      </c>
    </row>
    <row r="6" spans="1:4" x14ac:dyDescent="0.3">
      <c r="A6">
        <v>0.26176899999999997</v>
      </c>
      <c r="B6">
        <v>1.0034270000000001</v>
      </c>
      <c r="C6" t="s">
        <v>209</v>
      </c>
      <c r="D6">
        <f>moc__2[[#This Row],[Column2]]*$D$3</f>
        <v>0.92917340200000009</v>
      </c>
    </row>
    <row r="7" spans="1:4" x14ac:dyDescent="0.3">
      <c r="A7">
        <v>0.348995</v>
      </c>
      <c r="B7">
        <v>1.006092</v>
      </c>
      <c r="C7" t="s">
        <v>209</v>
      </c>
      <c r="D7">
        <f>moc__2[[#This Row],[Column2]]*$D$3</f>
        <v>0.93164119200000006</v>
      </c>
    </row>
    <row r="8" spans="1:4" x14ac:dyDescent="0.3">
      <c r="A8">
        <v>0.43619400000000003</v>
      </c>
      <c r="B8">
        <v>1.0095179999999999</v>
      </c>
      <c r="C8" t="s">
        <v>209</v>
      </c>
      <c r="D8">
        <f>moc__2[[#This Row],[Column2]]*$D$3</f>
        <v>0.93481366799999999</v>
      </c>
    </row>
    <row r="9" spans="1:4" x14ac:dyDescent="0.3">
      <c r="A9">
        <v>0.52336000000000005</v>
      </c>
      <c r="B9">
        <v>1.0137050000000001</v>
      </c>
      <c r="C9" t="s">
        <v>209</v>
      </c>
      <c r="D9">
        <f>moc__2[[#This Row],[Column2]]*$D$3</f>
        <v>0.93869083000000009</v>
      </c>
    </row>
    <row r="10" spans="1:4" x14ac:dyDescent="0.3">
      <c r="A10">
        <v>0.61048500000000006</v>
      </c>
      <c r="B10">
        <v>1.0186519999999999</v>
      </c>
      <c r="C10" t="s">
        <v>209</v>
      </c>
      <c r="D10">
        <f>moc__2[[#This Row],[Column2]]*$D$3</f>
        <v>0.94327175199999991</v>
      </c>
    </row>
    <row r="11" spans="1:4" x14ac:dyDescent="0.3">
      <c r="A11">
        <v>0.69756499999999999</v>
      </c>
      <c r="B11">
        <v>1.024359</v>
      </c>
      <c r="C11" t="s">
        <v>209</v>
      </c>
      <c r="D11">
        <f>moc__2[[#This Row],[Column2]]*$D$3</f>
        <v>0.94855643400000011</v>
      </c>
    </row>
    <row r="12" spans="1:4" x14ac:dyDescent="0.3">
      <c r="A12">
        <v>0.78459100000000004</v>
      </c>
      <c r="B12">
        <v>1.0308269999999999</v>
      </c>
      <c r="C12" t="s">
        <v>209</v>
      </c>
      <c r="D12">
        <f>moc__2[[#This Row],[Column2]]*$D$3</f>
        <v>0.95454580199999994</v>
      </c>
    </row>
    <row r="13" spans="1:4" x14ac:dyDescent="0.3">
      <c r="A13">
        <v>0.87155700000000003</v>
      </c>
      <c r="B13">
        <v>1.0380529999999999</v>
      </c>
      <c r="C13" t="s">
        <v>209</v>
      </c>
      <c r="D13">
        <f>moc__2[[#This Row],[Column2]]*$D$3</f>
        <v>0.96123707799999991</v>
      </c>
    </row>
    <row r="14" spans="1:4" x14ac:dyDescent="0.3">
      <c r="A14">
        <v>0.95845800000000003</v>
      </c>
      <c r="B14">
        <v>1.046038</v>
      </c>
      <c r="C14" t="s">
        <v>209</v>
      </c>
      <c r="D14">
        <f>moc__2[[#This Row],[Column2]]*$D$3</f>
        <v>0.96863118800000003</v>
      </c>
    </row>
    <row r="15" spans="1:4" x14ac:dyDescent="0.3">
      <c r="A15">
        <v>1.045285</v>
      </c>
      <c r="B15">
        <v>1.054781</v>
      </c>
      <c r="C15" t="s">
        <v>209</v>
      </c>
      <c r="D15">
        <f>moc__2[[#This Row],[Column2]]*$D$3</f>
        <v>0.97672720600000007</v>
      </c>
    </row>
    <row r="16" spans="1:4" x14ac:dyDescent="0.3">
      <c r="A16">
        <v>1.1320319999999999</v>
      </c>
      <c r="B16">
        <v>1.064281</v>
      </c>
      <c r="C16" t="s">
        <v>209</v>
      </c>
      <c r="D16">
        <f>moc__2[[#This Row],[Column2]]*$D$3</f>
        <v>0.98552420600000012</v>
      </c>
    </row>
    <row r="17" spans="1:4" x14ac:dyDescent="0.3">
      <c r="A17">
        <v>1.218693</v>
      </c>
      <c r="B17">
        <v>1.074538</v>
      </c>
      <c r="C17" t="s">
        <v>209</v>
      </c>
      <c r="D17">
        <f>moc__2[[#This Row],[Column2]]*$D$3</f>
        <v>0.99502218800000009</v>
      </c>
    </row>
    <row r="18" spans="1:4" x14ac:dyDescent="0.3">
      <c r="A18">
        <v>1.3052619999999999</v>
      </c>
      <c r="B18">
        <v>1.0855509999999999</v>
      </c>
      <c r="C18" t="s">
        <v>209</v>
      </c>
      <c r="D18">
        <f>moc__2[[#This Row],[Column2]]*$D$3</f>
        <v>1.005220226</v>
      </c>
    </row>
    <row r="19" spans="1:4" x14ac:dyDescent="0.3">
      <c r="A19">
        <v>1.3917310000000001</v>
      </c>
      <c r="B19">
        <v>1.0973189999999999</v>
      </c>
      <c r="C19" t="s">
        <v>209</v>
      </c>
      <c r="D19">
        <f>moc__2[[#This Row],[Column2]]*$D$3</f>
        <v>1.0161173939999999</v>
      </c>
    </row>
    <row r="20" spans="1:4" x14ac:dyDescent="0.3">
      <c r="A20">
        <v>1.478094</v>
      </c>
      <c r="B20">
        <v>1.1098410000000001</v>
      </c>
      <c r="C20" t="s">
        <v>209</v>
      </c>
      <c r="D20">
        <f>moc__2[[#This Row],[Column2]]*$D$3</f>
        <v>1.0277127660000001</v>
      </c>
    </row>
    <row r="21" spans="1:4" x14ac:dyDescent="0.3">
      <c r="A21">
        <v>1.5643450000000001</v>
      </c>
      <c r="B21">
        <v>1.1231169999999999</v>
      </c>
      <c r="C21" t="s">
        <v>209</v>
      </c>
      <c r="D21">
        <f>moc__2[[#This Row],[Column2]]*$D$3</f>
        <v>1.0400063420000001</v>
      </c>
    </row>
    <row r="22" spans="1:4" x14ac:dyDescent="0.3">
      <c r="A22">
        <v>1.6504760000000001</v>
      </c>
      <c r="B22">
        <v>1.1371439999999999</v>
      </c>
      <c r="C22" t="s">
        <v>209</v>
      </c>
      <c r="D22">
        <f>moc__2[[#This Row],[Column2]]*$D$3</f>
        <v>1.0529953439999999</v>
      </c>
    </row>
    <row r="23" spans="1:4" x14ac:dyDescent="0.3">
      <c r="A23">
        <v>1.7364820000000001</v>
      </c>
      <c r="B23">
        <v>1.1519219999999999</v>
      </c>
      <c r="C23" t="s">
        <v>209</v>
      </c>
      <c r="D23">
        <f>moc__2[[#This Row],[Column2]]*$D$3</f>
        <v>1.0666797719999999</v>
      </c>
    </row>
    <row r="24" spans="1:4" x14ac:dyDescent="0.3">
      <c r="A24">
        <v>1.8223549999999999</v>
      </c>
      <c r="B24">
        <v>1.167451</v>
      </c>
      <c r="C24" t="s">
        <v>209</v>
      </c>
      <c r="D24">
        <f>moc__2[[#This Row],[Column2]]*$D$3</f>
        <v>1.0810596260000001</v>
      </c>
    </row>
    <row r="25" spans="1:4" x14ac:dyDescent="0.3">
      <c r="A25">
        <v>1.9080900000000001</v>
      </c>
      <c r="B25">
        <v>1.1837279999999999</v>
      </c>
      <c r="C25" t="s">
        <v>209</v>
      </c>
      <c r="D25">
        <f>moc__2[[#This Row],[Column2]]*$D$3</f>
        <v>1.096132128</v>
      </c>
    </row>
    <row r="26" spans="1:4" x14ac:dyDescent="0.3">
      <c r="A26">
        <v>1.993679</v>
      </c>
      <c r="B26">
        <v>1.200753</v>
      </c>
      <c r="C26" t="s">
        <v>209</v>
      </c>
      <c r="D26">
        <f>moc__2[[#This Row],[Column2]]*$D$3</f>
        <v>1.111897278</v>
      </c>
    </row>
    <row r="27" spans="1:4" x14ac:dyDescent="0.3">
      <c r="A27">
        <v>2.0791170000000001</v>
      </c>
      <c r="B27">
        <v>1.2185239999999999</v>
      </c>
      <c r="C27" t="s">
        <v>209</v>
      </c>
      <c r="D27">
        <f>moc__2[[#This Row],[Column2]]*$D$3</f>
        <v>1.128353224</v>
      </c>
    </row>
    <row r="28" spans="1:4" x14ac:dyDescent="0.3">
      <c r="A28">
        <v>2.164396</v>
      </c>
      <c r="B28">
        <v>1.2370399999999999</v>
      </c>
      <c r="C28" t="s">
        <v>209</v>
      </c>
      <c r="D28">
        <f>moc__2[[#This Row],[Column2]]*$D$3</f>
        <v>1.14549904</v>
      </c>
    </row>
    <row r="29" spans="1:4" x14ac:dyDescent="0.3">
      <c r="A29">
        <v>2.249511</v>
      </c>
      <c r="B29">
        <v>1.2562990000000001</v>
      </c>
      <c r="C29" t="s">
        <v>209</v>
      </c>
      <c r="D29">
        <f>moc__2[[#This Row],[Column2]]*$D$3</f>
        <v>1.1633328740000002</v>
      </c>
    </row>
    <row r="30" spans="1:4" x14ac:dyDescent="0.3">
      <c r="A30">
        <v>2.334454</v>
      </c>
      <c r="B30">
        <v>1.2763009999999999</v>
      </c>
      <c r="C30" t="s">
        <v>209</v>
      </c>
      <c r="D30">
        <f>moc__2[[#This Row],[Column2]]*$D$3</f>
        <v>1.1818547260000001</v>
      </c>
    </row>
    <row r="31" spans="1:4" x14ac:dyDescent="0.3">
      <c r="A31">
        <v>2.419219</v>
      </c>
      <c r="B31">
        <v>1.2970429999999999</v>
      </c>
      <c r="C31" t="s">
        <v>209</v>
      </c>
      <c r="D31">
        <f>moc__2[[#This Row],[Column2]]*$D$3</f>
        <v>1.2010618180000001</v>
      </c>
    </row>
    <row r="32" spans="1:4" x14ac:dyDescent="0.3">
      <c r="A32">
        <v>2.5038</v>
      </c>
      <c r="B32">
        <v>1.318524</v>
      </c>
      <c r="C32" t="s">
        <v>209</v>
      </c>
      <c r="D32">
        <f>moc__2[[#This Row],[Column2]]*$D$3</f>
        <v>1.2209532240000001</v>
      </c>
    </row>
    <row r="33" spans="1:4" x14ac:dyDescent="0.3">
      <c r="A33">
        <v>2.58819</v>
      </c>
      <c r="B33">
        <v>1.3407420000000001</v>
      </c>
      <c r="C33" t="s">
        <v>209</v>
      </c>
      <c r="D33">
        <f>moc__2[[#This Row],[Column2]]*$D$3</f>
        <v>1.2415270920000001</v>
      </c>
    </row>
    <row r="34" spans="1:4" x14ac:dyDescent="0.3">
      <c r="A34">
        <v>2.6723840000000001</v>
      </c>
      <c r="B34">
        <v>1.3636950000000001</v>
      </c>
      <c r="C34" t="s">
        <v>209</v>
      </c>
      <c r="D34">
        <f>moc__2[[#This Row],[Column2]]*$D$3</f>
        <v>1.2627815700000002</v>
      </c>
    </row>
    <row r="35" spans="1:4" x14ac:dyDescent="0.3">
      <c r="A35">
        <v>2.7563740000000001</v>
      </c>
      <c r="B35">
        <v>1.387383</v>
      </c>
      <c r="C35" t="s">
        <v>209</v>
      </c>
      <c r="D35">
        <f>moc__2[[#This Row],[Column2]]*$D$3</f>
        <v>1.284716658</v>
      </c>
    </row>
    <row r="36" spans="1:4" x14ac:dyDescent="0.3">
      <c r="A36">
        <v>2.8401529999999999</v>
      </c>
      <c r="B36">
        <v>1.4118029999999999</v>
      </c>
      <c r="C36" t="s">
        <v>209</v>
      </c>
      <c r="D36">
        <f>moc__2[[#This Row],[Column2]]*$D$3</f>
        <v>1.307329578</v>
      </c>
    </row>
    <row r="37" spans="1:4" x14ac:dyDescent="0.3">
      <c r="A37">
        <v>3.0382989999999999</v>
      </c>
      <c r="B37">
        <v>1.469597</v>
      </c>
      <c r="C37" t="s">
        <v>209</v>
      </c>
      <c r="D37">
        <f>moc__2[[#This Row],[Column2]]*$D$3</f>
        <v>1.3608468220000001</v>
      </c>
    </row>
    <row r="38" spans="1:4" x14ac:dyDescent="0.3">
      <c r="A38">
        <v>3.253803</v>
      </c>
      <c r="B38">
        <v>1.5303949999999999</v>
      </c>
      <c r="C38" t="s">
        <v>209</v>
      </c>
      <c r="D38">
        <f>moc__2[[#This Row],[Column2]]*$D$3</f>
        <v>1.4171457700000001</v>
      </c>
    </row>
    <row r="39" spans="1:4" x14ac:dyDescent="0.3">
      <c r="A39">
        <v>3.4745759999999999</v>
      </c>
      <c r="B39">
        <v>1.5904259999999999</v>
      </c>
      <c r="C39" t="s">
        <v>209</v>
      </c>
      <c r="D39">
        <f>moc__2[[#This Row],[Column2]]*$D$3</f>
        <v>1.4727344760000001</v>
      </c>
    </row>
    <row r="40" spans="1:4" x14ac:dyDescent="0.3">
      <c r="A40">
        <v>3.701241</v>
      </c>
      <c r="B40">
        <v>1.649675</v>
      </c>
      <c r="C40" t="s">
        <v>209</v>
      </c>
      <c r="D40">
        <f>moc__2[[#This Row],[Column2]]*$D$3</f>
        <v>1.5275990500000001</v>
      </c>
    </row>
    <row r="41" spans="1:4" x14ac:dyDescent="0.3">
      <c r="A41">
        <v>3.9340679999999999</v>
      </c>
      <c r="B41">
        <v>1.708018</v>
      </c>
      <c r="C41" t="s">
        <v>209</v>
      </c>
      <c r="D41">
        <f>moc__2[[#This Row],[Column2]]*$D$3</f>
        <v>1.5816246680000001</v>
      </c>
    </row>
    <row r="42" spans="1:4" x14ac:dyDescent="0.3">
      <c r="A42">
        <v>4.1729570000000002</v>
      </c>
      <c r="B42">
        <v>1.765234</v>
      </c>
      <c r="C42" t="s">
        <v>209</v>
      </c>
      <c r="D42">
        <f>moc__2[[#This Row],[Column2]]*$D$3</f>
        <v>1.634606684</v>
      </c>
    </row>
    <row r="43" spans="1:4" x14ac:dyDescent="0.3">
      <c r="A43">
        <v>4.417986</v>
      </c>
      <c r="B43">
        <v>1.8211580000000001</v>
      </c>
      <c r="C43" t="s">
        <v>209</v>
      </c>
      <c r="D43">
        <f>moc__2[[#This Row],[Column2]]*$D$3</f>
        <v>1.6863923080000001</v>
      </c>
    </row>
    <row r="44" spans="1:4" x14ac:dyDescent="0.3">
      <c r="A44">
        <v>4.6753970000000002</v>
      </c>
      <c r="B44">
        <v>1.8768929999999999</v>
      </c>
      <c r="C44" t="s">
        <v>209</v>
      </c>
      <c r="D44">
        <f>moc__2[[#This Row],[Column2]]*$D$3</f>
        <v>1.7380029180000001</v>
      </c>
    </row>
    <row r="45" spans="1:4" x14ac:dyDescent="0.3">
      <c r="A45">
        <v>4.9458890000000002</v>
      </c>
      <c r="B45">
        <v>1.9321159999999999</v>
      </c>
      <c r="C45" t="s">
        <v>209</v>
      </c>
      <c r="D45">
        <f>moc__2[[#This Row],[Column2]]*$D$3</f>
        <v>1.789139416</v>
      </c>
    </row>
    <row r="46" spans="1:4" x14ac:dyDescent="0.3">
      <c r="A46">
        <v>5.2198209999999996</v>
      </c>
      <c r="B46">
        <v>1.984594</v>
      </c>
      <c r="C46" t="s">
        <v>209</v>
      </c>
      <c r="D46">
        <f>moc__2[[#This Row],[Column2]]*$D$3</f>
        <v>1.8377340440000001</v>
      </c>
    </row>
    <row r="47" spans="1:4" x14ac:dyDescent="0.3">
      <c r="A47">
        <v>5.5010190000000003</v>
      </c>
      <c r="B47">
        <v>2.0349409999999999</v>
      </c>
      <c r="C47" t="s">
        <v>209</v>
      </c>
      <c r="D47">
        <f>moc__2[[#This Row],[Column2]]*$D$3</f>
        <v>1.8843553660000001</v>
      </c>
    </row>
    <row r="48" spans="1:4" x14ac:dyDescent="0.3">
      <c r="A48">
        <v>5.7864979999999999</v>
      </c>
      <c r="B48">
        <v>2.082487</v>
      </c>
      <c r="C48" t="s">
        <v>209</v>
      </c>
      <c r="D48">
        <f>moc__2[[#This Row],[Column2]]*$D$3</f>
        <v>1.9283829620000001</v>
      </c>
    </row>
    <row r="49" spans="1:4" x14ac:dyDescent="0.3">
      <c r="A49">
        <v>6.0801699999999999</v>
      </c>
      <c r="B49">
        <v>2.1277370000000002</v>
      </c>
      <c r="C49" t="s">
        <v>209</v>
      </c>
      <c r="D49">
        <f>moc__2[[#This Row],[Column2]]*$D$3</f>
        <v>1.9702844620000004</v>
      </c>
    </row>
    <row r="50" spans="1:4" x14ac:dyDescent="0.3">
      <c r="A50">
        <v>6.3783560000000001</v>
      </c>
      <c r="B50">
        <v>2.1699739999999998</v>
      </c>
      <c r="C50" t="s">
        <v>209</v>
      </c>
      <c r="D50">
        <f>moc__2[[#This Row],[Column2]]*$D$3</f>
        <v>2.0093959240000001</v>
      </c>
    </row>
    <row r="51" spans="1:4" x14ac:dyDescent="0.3">
      <c r="A51">
        <v>6.6856660000000003</v>
      </c>
      <c r="B51">
        <v>2.2096879999999999</v>
      </c>
      <c r="C51" t="s">
        <v>209</v>
      </c>
      <c r="D51">
        <f>moc__2[[#This Row],[Column2]]*$D$3</f>
        <v>2.0461710879999999</v>
      </c>
    </row>
    <row r="52" spans="1:4" x14ac:dyDescent="0.3">
      <c r="A52">
        <v>6.9974920000000003</v>
      </c>
      <c r="B52">
        <v>2.2461220000000002</v>
      </c>
      <c r="C52" t="s">
        <v>209</v>
      </c>
      <c r="D52">
        <f>moc__2[[#This Row],[Column2]]*$D$3</f>
        <v>2.0799089720000001</v>
      </c>
    </row>
    <row r="53" spans="1:4" x14ac:dyDescent="0.3">
      <c r="A53">
        <v>7.3197210000000004</v>
      </c>
      <c r="B53">
        <v>2.279785</v>
      </c>
      <c r="C53" t="s">
        <v>209</v>
      </c>
      <c r="D53">
        <f>moc__2[[#This Row],[Column2]]*$D$3</f>
        <v>2.1110809100000001</v>
      </c>
    </row>
    <row r="54" spans="1:4" x14ac:dyDescent="0.3">
      <c r="A54">
        <v>7.6460410000000003</v>
      </c>
      <c r="B54">
        <v>2.309847</v>
      </c>
      <c r="C54" t="s">
        <v>209</v>
      </c>
      <c r="D54">
        <f>moc__2[[#This Row],[Column2]]*$D$3</f>
        <v>2.1389183219999999</v>
      </c>
    </row>
    <row r="55" spans="1:4" x14ac:dyDescent="0.3">
      <c r="A55">
        <v>7.9842909999999998</v>
      </c>
      <c r="B55">
        <v>2.3368350000000002</v>
      </c>
      <c r="C55" t="s">
        <v>209</v>
      </c>
      <c r="D55">
        <f>moc__2[[#This Row],[Column2]]*$D$3</f>
        <v>2.1639092100000004</v>
      </c>
    </row>
    <row r="56" spans="1:4" x14ac:dyDescent="0.3">
      <c r="A56">
        <v>8.3268989999999992</v>
      </c>
      <c r="B56">
        <v>2.3599450000000002</v>
      </c>
      <c r="C56" t="s">
        <v>209</v>
      </c>
      <c r="D56">
        <f>moc__2[[#This Row],[Column2]]*$D$3</f>
        <v>2.1853090700000002</v>
      </c>
    </row>
    <row r="57" spans="1:4" x14ac:dyDescent="0.3">
      <c r="A57">
        <v>8.6799979999999994</v>
      </c>
      <c r="B57">
        <v>2.3794309999999999</v>
      </c>
      <c r="C57" t="s">
        <v>209</v>
      </c>
      <c r="D57">
        <f>moc__2[[#This Row],[Column2]]*$D$3</f>
        <v>2.2033531059999998</v>
      </c>
    </row>
    <row r="58" spans="1:4" x14ac:dyDescent="0.3">
      <c r="A58">
        <v>9.0416889999999999</v>
      </c>
      <c r="B58">
        <v>2.3949349999999998</v>
      </c>
      <c r="C58" t="s">
        <v>209</v>
      </c>
      <c r="D58">
        <f>moc__2[[#This Row],[Column2]]*$D$3</f>
        <v>2.2177098100000001</v>
      </c>
    </row>
    <row r="59" spans="1:4" x14ac:dyDescent="0.3">
      <c r="A59">
        <v>9.4111840000000004</v>
      </c>
      <c r="B59">
        <v>2.4062410000000001</v>
      </c>
      <c r="C59" t="s">
        <v>209</v>
      </c>
      <c r="D59">
        <f>moc__2[[#This Row],[Column2]]*$D$3</f>
        <v>2.2281791660000003</v>
      </c>
    </row>
    <row r="60" spans="1:4" x14ac:dyDescent="0.3">
      <c r="A60">
        <v>9.7920739999999995</v>
      </c>
      <c r="B60">
        <v>2.413211</v>
      </c>
      <c r="C60" t="s">
        <v>209</v>
      </c>
      <c r="D60">
        <f>moc__2[[#This Row],[Column2]]*$D$3</f>
        <v>2.2346333860000001</v>
      </c>
    </row>
    <row r="61" spans="1:4" x14ac:dyDescent="0.3">
      <c r="A61">
        <v>10.178649999999999</v>
      </c>
      <c r="B61">
        <v>2.4155519999999999</v>
      </c>
      <c r="C61" t="s">
        <v>209</v>
      </c>
      <c r="D61">
        <f>moc__2[[#This Row],[Column2]]*$D$3</f>
        <v>2.236801152</v>
      </c>
    </row>
    <row r="62" spans="1:4" x14ac:dyDescent="0.3">
      <c r="C62" t="s">
        <v>209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640B6-4D6D-456F-A1BE-CFA5ED734009}">
  <dimension ref="A1:K1348"/>
  <sheetViews>
    <sheetView zoomScale="85" zoomScaleNormal="85" workbookViewId="0">
      <selection activeCell="Q38" sqref="Q38"/>
    </sheetView>
  </sheetViews>
  <sheetFormatPr defaultRowHeight="14.4" x14ac:dyDescent="0.3"/>
  <cols>
    <col min="1" max="3" width="11.109375" bestFit="1" customWidth="1"/>
    <col min="4" max="5" width="11.109375" hidden="1" customWidth="1"/>
    <col min="6" max="9" width="11.109375" bestFit="1" customWidth="1"/>
    <col min="10" max="11" width="12.109375" bestFit="1" customWidth="1"/>
  </cols>
  <sheetData>
    <row r="1" spans="1:11" x14ac:dyDescent="0.3">
      <c r="A1" t="s">
        <v>206</v>
      </c>
      <c r="B1" t="s">
        <v>207</v>
      </c>
      <c r="C1" t="s">
        <v>208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</row>
    <row r="2" spans="1:11" x14ac:dyDescent="0.3">
      <c r="B2" t="s">
        <v>163</v>
      </c>
      <c r="C2" t="s">
        <v>164</v>
      </c>
      <c r="D2" t="s">
        <v>218</v>
      </c>
      <c r="E2" t="s">
        <v>219</v>
      </c>
      <c r="F2" t="s">
        <v>224</v>
      </c>
      <c r="G2" t="s">
        <v>225</v>
      </c>
      <c r="H2" t="s">
        <v>220</v>
      </c>
      <c r="I2" t="s">
        <v>221</v>
      </c>
      <c r="J2" t="s">
        <v>222</v>
      </c>
      <c r="K2" t="s">
        <v>223</v>
      </c>
    </row>
    <row r="3" spans="1:11" x14ac:dyDescent="0.3">
      <c r="B3">
        <v>4.2383999999999998E-2</v>
      </c>
      <c r="C3">
        <v>-0.93195700000000004</v>
      </c>
      <c r="D3">
        <v>161.72098199999999</v>
      </c>
      <c r="E3">
        <v>-0.33955099999999999</v>
      </c>
      <c r="F3">
        <v>161.721339</v>
      </c>
      <c r="G3">
        <v>1.175648</v>
      </c>
      <c r="H3">
        <v>16.296001</v>
      </c>
      <c r="I3">
        <v>137.55930699999999</v>
      </c>
      <c r="J3">
        <v>178.39102099999999</v>
      </c>
      <c r="K3">
        <v>3.3498920000000001</v>
      </c>
    </row>
    <row r="4" spans="1:11" x14ac:dyDescent="0.3">
      <c r="B4">
        <v>5.6703999999999997E-2</v>
      </c>
      <c r="C4">
        <v>-0.82208999999999999</v>
      </c>
      <c r="D4">
        <v>160.68673899999999</v>
      </c>
      <c r="E4">
        <v>-0.29355199999999998</v>
      </c>
      <c r="F4">
        <v>160.68700699999999</v>
      </c>
      <c r="G4">
        <v>1.1691279999999999</v>
      </c>
      <c r="H4">
        <v>16.440353000000002</v>
      </c>
      <c r="I4">
        <v>137.44170800000001</v>
      </c>
      <c r="J4">
        <v>178.51860400000001</v>
      </c>
      <c r="K4">
        <v>3.3771840000000002</v>
      </c>
    </row>
    <row r="5" spans="1:11" x14ac:dyDescent="0.3">
      <c r="B5">
        <v>6.9223999999999994E-2</v>
      </c>
      <c r="C5">
        <v>-0.71229699999999996</v>
      </c>
      <c r="D5">
        <v>159.78173899999999</v>
      </c>
      <c r="E5">
        <v>-0.249752</v>
      </c>
      <c r="F5">
        <v>159.78193400000001</v>
      </c>
      <c r="G5">
        <v>1.1634180000000001</v>
      </c>
      <c r="H5">
        <v>16.567150000000002</v>
      </c>
      <c r="I5">
        <v>137.338336</v>
      </c>
      <c r="J5">
        <v>178.629875</v>
      </c>
      <c r="K5">
        <v>3.401119</v>
      </c>
    </row>
    <row r="6" spans="1:11" x14ac:dyDescent="0.3">
      <c r="B6">
        <v>7.9948000000000005E-2</v>
      </c>
      <c r="C6">
        <v>-0.60257499999999997</v>
      </c>
      <c r="D6">
        <v>159.00599399999999</v>
      </c>
      <c r="E6">
        <v>-0.207903</v>
      </c>
      <c r="F6">
        <v>159.00613000000001</v>
      </c>
      <c r="G6">
        <v>1.15852</v>
      </c>
      <c r="H6">
        <v>16.676192</v>
      </c>
      <c r="I6">
        <v>137.24938399999999</v>
      </c>
      <c r="J6">
        <v>178.72497999999999</v>
      </c>
      <c r="K6">
        <v>3.4216730000000002</v>
      </c>
    </row>
    <row r="7" spans="1:11" x14ac:dyDescent="0.3">
      <c r="B7">
        <v>8.8879E-2</v>
      </c>
      <c r="C7">
        <v>-0.492919</v>
      </c>
      <c r="D7">
        <v>158.35951700000001</v>
      </c>
      <c r="E7">
        <v>-0.167738</v>
      </c>
      <c r="F7">
        <v>158.35960499999999</v>
      </c>
      <c r="G7">
        <v>1.1544350000000001</v>
      </c>
      <c r="H7">
        <v>16.767312</v>
      </c>
      <c r="I7">
        <v>137.175015</v>
      </c>
      <c r="J7">
        <v>178.80404300000001</v>
      </c>
      <c r="K7">
        <v>3.438828</v>
      </c>
    </row>
    <row r="8" spans="1:11" x14ac:dyDescent="0.3">
      <c r="B8">
        <v>9.6019999999999994E-2</v>
      </c>
      <c r="C8">
        <v>-0.38331799999999999</v>
      </c>
      <c r="D8">
        <v>157.84231800000001</v>
      </c>
      <c r="E8">
        <v>-0.12897700000000001</v>
      </c>
      <c r="F8">
        <v>157.84237100000001</v>
      </c>
      <c r="G8">
        <v>1.151165</v>
      </c>
      <c r="H8">
        <v>16.84037</v>
      </c>
      <c r="I8">
        <v>137.115362</v>
      </c>
      <c r="J8">
        <v>178.86716799999999</v>
      </c>
      <c r="K8">
        <v>3.452569</v>
      </c>
    </row>
    <row r="9" spans="1:11" x14ac:dyDescent="0.3">
      <c r="B9">
        <v>0.10137400000000001</v>
      </c>
      <c r="C9">
        <v>-0.27376400000000001</v>
      </c>
      <c r="D9">
        <v>157.454409</v>
      </c>
      <c r="E9">
        <v>-9.1324000000000002E-2</v>
      </c>
      <c r="F9">
        <v>157.45443499999999</v>
      </c>
      <c r="G9">
        <v>1.148711</v>
      </c>
      <c r="H9">
        <v>16.895257999999998</v>
      </c>
      <c r="I9">
        <v>137.07053099999999</v>
      </c>
      <c r="J9">
        <v>178.91443799999999</v>
      </c>
      <c r="K9">
        <v>3.462885</v>
      </c>
    </row>
    <row r="10" spans="1:11" x14ac:dyDescent="0.3">
      <c r="B10">
        <v>0.10494100000000001</v>
      </c>
      <c r="C10">
        <v>-0.164244</v>
      </c>
      <c r="D10">
        <v>157.195798</v>
      </c>
      <c r="E10">
        <v>-5.4472E-2</v>
      </c>
      <c r="F10">
        <v>157.195807</v>
      </c>
      <c r="G10">
        <v>1.1470750000000001</v>
      </c>
      <c r="H10">
        <v>16.931894</v>
      </c>
      <c r="I10">
        <v>137.04060100000001</v>
      </c>
      <c r="J10">
        <v>178.94591700000001</v>
      </c>
      <c r="K10">
        <v>3.469767</v>
      </c>
    </row>
    <row r="11" spans="1:11" x14ac:dyDescent="0.3">
      <c r="B11">
        <v>0.106725</v>
      </c>
      <c r="C11">
        <v>-5.4746000000000003E-2</v>
      </c>
      <c r="D11">
        <v>157.06649100000001</v>
      </c>
      <c r="E11">
        <v>-1.8103000000000001E-2</v>
      </c>
      <c r="F11">
        <v>157.06649200000001</v>
      </c>
      <c r="G11">
        <v>1.1462559999999999</v>
      </c>
      <c r="H11">
        <v>16.950226000000001</v>
      </c>
      <c r="I11">
        <v>137.025622</v>
      </c>
      <c r="J11">
        <v>178.961645</v>
      </c>
      <c r="K11">
        <v>3.4732090000000002</v>
      </c>
    </row>
    <row r="12" spans="1:11" x14ac:dyDescent="0.3">
      <c r="B12">
        <v>0.106725</v>
      </c>
      <c r="C12">
        <v>5.4746000000000003E-2</v>
      </c>
      <c r="D12">
        <v>157.06649100000001</v>
      </c>
      <c r="E12">
        <v>1.8103000000000001E-2</v>
      </c>
      <c r="F12">
        <v>157.06649200000001</v>
      </c>
      <c r="G12">
        <v>1.1462559999999999</v>
      </c>
      <c r="H12">
        <v>16.950226000000001</v>
      </c>
      <c r="I12">
        <v>137.025622</v>
      </c>
      <c r="J12">
        <v>178.961645</v>
      </c>
      <c r="K12">
        <v>3.4732090000000002</v>
      </c>
    </row>
    <row r="13" spans="1:11" x14ac:dyDescent="0.3">
      <c r="B13">
        <v>0.10494100000000001</v>
      </c>
      <c r="C13">
        <v>0.164244</v>
      </c>
      <c r="D13">
        <v>157.195798</v>
      </c>
      <c r="E13">
        <v>5.4472E-2</v>
      </c>
      <c r="F13">
        <v>157.195807</v>
      </c>
      <c r="G13">
        <v>1.1470750000000001</v>
      </c>
      <c r="H13">
        <v>16.931894</v>
      </c>
      <c r="I13">
        <v>137.04060100000001</v>
      </c>
      <c r="J13">
        <v>178.94591700000001</v>
      </c>
      <c r="K13">
        <v>3.469767</v>
      </c>
    </row>
    <row r="14" spans="1:11" x14ac:dyDescent="0.3">
      <c r="B14">
        <v>0.10137400000000001</v>
      </c>
      <c r="C14">
        <v>0.27376400000000001</v>
      </c>
      <c r="D14">
        <v>157.454409</v>
      </c>
      <c r="E14">
        <v>9.1324000000000002E-2</v>
      </c>
      <c r="F14">
        <v>157.45443499999999</v>
      </c>
      <c r="G14">
        <v>1.148711</v>
      </c>
      <c r="H14">
        <v>16.895257999999998</v>
      </c>
      <c r="I14">
        <v>137.07053099999999</v>
      </c>
      <c r="J14">
        <v>178.91443799999999</v>
      </c>
      <c r="K14">
        <v>3.462885</v>
      </c>
    </row>
    <row r="15" spans="1:11" x14ac:dyDescent="0.3">
      <c r="B15">
        <v>9.6019999999999994E-2</v>
      </c>
      <c r="C15">
        <v>0.38331799999999999</v>
      </c>
      <c r="D15">
        <v>157.84231800000001</v>
      </c>
      <c r="E15">
        <v>0.12897700000000001</v>
      </c>
      <c r="F15">
        <v>157.84237100000001</v>
      </c>
      <c r="G15">
        <v>1.151165</v>
      </c>
      <c r="H15">
        <v>16.84037</v>
      </c>
      <c r="I15">
        <v>137.115362</v>
      </c>
      <c r="J15">
        <v>178.86716799999999</v>
      </c>
      <c r="K15">
        <v>3.452569</v>
      </c>
    </row>
    <row r="16" spans="1:11" x14ac:dyDescent="0.3">
      <c r="B16">
        <v>8.8879E-2</v>
      </c>
      <c r="C16">
        <v>0.492919</v>
      </c>
      <c r="D16">
        <v>158.35951700000001</v>
      </c>
      <c r="E16">
        <v>0.167738</v>
      </c>
      <c r="F16">
        <v>158.35960499999999</v>
      </c>
      <c r="G16">
        <v>1.1544350000000001</v>
      </c>
      <c r="H16">
        <v>16.767312</v>
      </c>
      <c r="I16">
        <v>137.175015</v>
      </c>
      <c r="J16">
        <v>178.80404300000001</v>
      </c>
      <c r="K16">
        <v>3.438828</v>
      </c>
    </row>
    <row r="17" spans="2:11" x14ac:dyDescent="0.3">
      <c r="B17">
        <v>7.9948000000000005E-2</v>
      </c>
      <c r="C17">
        <v>0.60257499999999997</v>
      </c>
      <c r="D17">
        <v>159.00599399999999</v>
      </c>
      <c r="E17">
        <v>0.207903</v>
      </c>
      <c r="F17">
        <v>159.00613000000001</v>
      </c>
      <c r="G17">
        <v>1.15852</v>
      </c>
      <c r="H17">
        <v>16.676192</v>
      </c>
      <c r="I17">
        <v>137.24938399999999</v>
      </c>
      <c r="J17">
        <v>178.72497999999999</v>
      </c>
      <c r="K17">
        <v>3.4216730000000002</v>
      </c>
    </row>
    <row r="18" spans="2:11" x14ac:dyDescent="0.3">
      <c r="B18">
        <v>6.9223999999999994E-2</v>
      </c>
      <c r="C18">
        <v>0.71229699999999996</v>
      </c>
      <c r="D18">
        <v>159.78173899999999</v>
      </c>
      <c r="E18">
        <v>0.249752</v>
      </c>
      <c r="F18">
        <v>159.78193400000001</v>
      </c>
      <c r="G18">
        <v>1.1634180000000001</v>
      </c>
      <c r="H18">
        <v>16.567150000000002</v>
      </c>
      <c r="I18">
        <v>137.338336</v>
      </c>
      <c r="J18">
        <v>178.629875</v>
      </c>
      <c r="K18">
        <v>3.401119</v>
      </c>
    </row>
    <row r="19" spans="2:11" x14ac:dyDescent="0.3">
      <c r="B19">
        <v>5.6703999999999997E-2</v>
      </c>
      <c r="C19">
        <v>0.82208999999999999</v>
      </c>
      <c r="D19">
        <v>160.68673899999999</v>
      </c>
      <c r="E19">
        <v>0.29355199999999998</v>
      </c>
      <c r="F19">
        <v>160.68700699999999</v>
      </c>
      <c r="G19">
        <v>1.1691279999999999</v>
      </c>
      <c r="H19">
        <v>16.440353000000002</v>
      </c>
      <c r="I19">
        <v>137.44170800000001</v>
      </c>
      <c r="J19">
        <v>178.51860400000001</v>
      </c>
      <c r="K19">
        <v>3.3771840000000002</v>
      </c>
    </row>
    <row r="20" spans="2:11" x14ac:dyDescent="0.3">
      <c r="B20">
        <v>4.2383999999999998E-2</v>
      </c>
      <c r="C20">
        <v>0.93195700000000004</v>
      </c>
      <c r="D20">
        <v>161.72098199999999</v>
      </c>
      <c r="E20">
        <v>0.33955099999999999</v>
      </c>
      <c r="F20">
        <v>161.721339</v>
      </c>
      <c r="G20">
        <v>1.175648</v>
      </c>
      <c r="H20">
        <v>16.296001</v>
      </c>
      <c r="I20">
        <v>137.55930699999999</v>
      </c>
      <c r="J20">
        <v>178.39102099999999</v>
      </c>
      <c r="K20">
        <v>3.3498920000000001</v>
      </c>
    </row>
    <row r="21" spans="2:11" x14ac:dyDescent="0.3">
      <c r="B21">
        <v>8.3259E-2</v>
      </c>
      <c r="C21">
        <v>-0.86597299999999999</v>
      </c>
      <c r="D21">
        <v>161.24065300000001</v>
      </c>
      <c r="E21">
        <v>-0.633108</v>
      </c>
      <c r="F21">
        <v>161.241896</v>
      </c>
      <c r="G21">
        <v>1.1726270000000001</v>
      </c>
      <c r="H21">
        <v>16.362838</v>
      </c>
      <c r="I21">
        <v>137.50486799999999</v>
      </c>
      <c r="J21">
        <v>178.45021499999999</v>
      </c>
      <c r="K21">
        <v>3.3625349999999998</v>
      </c>
    </row>
    <row r="22" spans="2:11" x14ac:dyDescent="0.3">
      <c r="B22">
        <v>9.5990000000000006E-2</v>
      </c>
      <c r="C22">
        <v>-0.75733799999999996</v>
      </c>
      <c r="D22">
        <v>160.27020400000001</v>
      </c>
      <c r="E22">
        <v>-0.54330800000000001</v>
      </c>
      <c r="F22">
        <v>160.27112500000001</v>
      </c>
      <c r="G22">
        <v>1.1665049999999999</v>
      </c>
      <c r="H22">
        <v>16.498560999999999</v>
      </c>
      <c r="I22">
        <v>137.394262</v>
      </c>
      <c r="J22">
        <v>178.56977599999999</v>
      </c>
      <c r="K22">
        <v>3.3881760000000001</v>
      </c>
    </row>
    <row r="23" spans="2:11" x14ac:dyDescent="0.3">
      <c r="B23">
        <v>0.107005</v>
      </c>
      <c r="C23">
        <v>-0.64884399999999998</v>
      </c>
      <c r="D23">
        <v>159.429013</v>
      </c>
      <c r="E23">
        <v>-0.45765800000000001</v>
      </c>
      <c r="F23">
        <v>159.42966999999999</v>
      </c>
      <c r="G23">
        <v>1.161195</v>
      </c>
      <c r="H23">
        <v>16.616622</v>
      </c>
      <c r="I23">
        <v>137.29798500000001</v>
      </c>
      <c r="J23">
        <v>178.67309</v>
      </c>
      <c r="K23">
        <v>3.410447</v>
      </c>
    </row>
    <row r="24" spans="2:11" x14ac:dyDescent="0.3">
      <c r="B24">
        <v>0.116312</v>
      </c>
      <c r="C24">
        <v>-0.54047999999999996</v>
      </c>
      <c r="D24">
        <v>158.717128</v>
      </c>
      <c r="E24">
        <v>-0.375643</v>
      </c>
      <c r="F24">
        <v>158.71757299999999</v>
      </c>
      <c r="G24">
        <v>1.1566970000000001</v>
      </c>
      <c r="H24">
        <v>16.716833000000001</v>
      </c>
      <c r="I24">
        <v>137.216218</v>
      </c>
      <c r="J24">
        <v>178.76029</v>
      </c>
      <c r="K24">
        <v>3.4293260000000001</v>
      </c>
    </row>
    <row r="25" spans="2:11" x14ac:dyDescent="0.3">
      <c r="B25">
        <v>0.123917</v>
      </c>
      <c r="C25">
        <v>-0.43223200000000001</v>
      </c>
      <c r="D25">
        <v>158.13459800000001</v>
      </c>
      <c r="E25">
        <v>-0.29671700000000001</v>
      </c>
      <c r="F25">
        <v>158.13487599999999</v>
      </c>
      <c r="G25">
        <v>1.153014</v>
      </c>
      <c r="H25">
        <v>16.799036999999998</v>
      </c>
      <c r="I25">
        <v>137.149113</v>
      </c>
      <c r="J25">
        <v>178.83148399999999</v>
      </c>
      <c r="K25">
        <v>3.4447960000000002</v>
      </c>
    </row>
    <row r="26" spans="2:11" x14ac:dyDescent="0.3">
      <c r="B26">
        <v>0.129825</v>
      </c>
      <c r="C26">
        <v>-0.32408300000000001</v>
      </c>
      <c r="D26">
        <v>157.681466</v>
      </c>
      <c r="E26">
        <v>-0.220302</v>
      </c>
      <c r="F26">
        <v>157.68162000000001</v>
      </c>
      <c r="G26">
        <v>1.1501479999999999</v>
      </c>
      <c r="H26">
        <v>16.863105000000001</v>
      </c>
      <c r="I26">
        <v>137.09679399999999</v>
      </c>
      <c r="J26">
        <v>178.886763</v>
      </c>
      <c r="K26">
        <v>3.4568430000000001</v>
      </c>
    </row>
    <row r="27" spans="2:11" x14ac:dyDescent="0.3">
      <c r="B27">
        <v>0.13404199999999999</v>
      </c>
      <c r="C27">
        <v>-0.21601100000000001</v>
      </c>
      <c r="D27">
        <v>157.35776999999999</v>
      </c>
      <c r="E27">
        <v>-0.14579600000000001</v>
      </c>
      <c r="F27">
        <v>157.35783699999999</v>
      </c>
      <c r="G27">
        <v>1.1480999999999999</v>
      </c>
      <c r="H27">
        <v>16.908937999999999</v>
      </c>
      <c r="I27">
        <v>137.05935600000001</v>
      </c>
      <c r="J27">
        <v>178.926199</v>
      </c>
      <c r="K27">
        <v>3.465455</v>
      </c>
    </row>
    <row r="28" spans="2:11" x14ac:dyDescent="0.3">
      <c r="B28">
        <v>0.13657</v>
      </c>
      <c r="C28">
        <v>-0.107992</v>
      </c>
      <c r="D28">
        <v>157.16354000000001</v>
      </c>
      <c r="E28">
        <v>-7.2575000000000001E-2</v>
      </c>
      <c r="F28">
        <v>157.163557</v>
      </c>
      <c r="G28">
        <v>1.146871</v>
      </c>
      <c r="H28">
        <v>16.936464999999998</v>
      </c>
      <c r="I28">
        <v>137.036866</v>
      </c>
      <c r="J28">
        <v>178.94983999999999</v>
      </c>
      <c r="K28">
        <v>3.4706250000000001</v>
      </c>
    </row>
    <row r="29" spans="2:11" x14ac:dyDescent="0.3">
      <c r="B29">
        <v>0.13741300000000001</v>
      </c>
      <c r="C29">
        <v>0</v>
      </c>
      <c r="D29">
        <v>157.098794</v>
      </c>
      <c r="E29">
        <v>0</v>
      </c>
      <c r="F29">
        <v>157.098794</v>
      </c>
      <c r="G29">
        <v>1.146461</v>
      </c>
      <c r="H29">
        <v>16.945646</v>
      </c>
      <c r="I29">
        <v>137.02936500000001</v>
      </c>
      <c r="J29">
        <v>178.957717</v>
      </c>
      <c r="K29">
        <v>3.4723489999999999</v>
      </c>
    </row>
    <row r="30" spans="2:11" x14ac:dyDescent="0.3">
      <c r="B30">
        <v>0.13657</v>
      </c>
      <c r="C30">
        <v>0.107992</v>
      </c>
      <c r="D30">
        <v>157.16354000000001</v>
      </c>
      <c r="E30">
        <v>7.2575000000000001E-2</v>
      </c>
      <c r="F30">
        <v>157.163557</v>
      </c>
      <c r="G30">
        <v>1.146871</v>
      </c>
      <c r="H30">
        <v>16.936464999999998</v>
      </c>
      <c r="I30">
        <v>137.036866</v>
      </c>
      <c r="J30">
        <v>178.94983999999999</v>
      </c>
      <c r="K30">
        <v>3.4706250000000001</v>
      </c>
    </row>
    <row r="31" spans="2:11" x14ac:dyDescent="0.3">
      <c r="B31">
        <v>0.13404199999999999</v>
      </c>
      <c r="C31">
        <v>0.21601100000000001</v>
      </c>
      <c r="D31">
        <v>157.35776999999999</v>
      </c>
      <c r="E31">
        <v>0.14579600000000001</v>
      </c>
      <c r="F31">
        <v>157.35783699999999</v>
      </c>
      <c r="G31">
        <v>1.1480999999999999</v>
      </c>
      <c r="H31">
        <v>16.908937999999999</v>
      </c>
      <c r="I31">
        <v>137.05935600000001</v>
      </c>
      <c r="J31">
        <v>178.926199</v>
      </c>
      <c r="K31">
        <v>3.465455</v>
      </c>
    </row>
    <row r="32" spans="2:11" x14ac:dyDescent="0.3">
      <c r="B32">
        <v>0.129825</v>
      </c>
      <c r="C32">
        <v>0.32408300000000001</v>
      </c>
      <c r="D32">
        <v>157.681466</v>
      </c>
      <c r="E32">
        <v>0.220302</v>
      </c>
      <c r="F32">
        <v>157.68162000000001</v>
      </c>
      <c r="G32">
        <v>1.1501479999999999</v>
      </c>
      <c r="H32">
        <v>16.863105000000001</v>
      </c>
      <c r="I32">
        <v>137.09679399999999</v>
      </c>
      <c r="J32">
        <v>178.886763</v>
      </c>
      <c r="K32">
        <v>3.4568430000000001</v>
      </c>
    </row>
    <row r="33" spans="2:11" x14ac:dyDescent="0.3">
      <c r="B33">
        <v>0.123917</v>
      </c>
      <c r="C33">
        <v>0.43223200000000001</v>
      </c>
      <c r="D33">
        <v>158.13459800000001</v>
      </c>
      <c r="E33">
        <v>0.29671700000000001</v>
      </c>
      <c r="F33">
        <v>158.13487599999999</v>
      </c>
      <c r="G33">
        <v>1.153014</v>
      </c>
      <c r="H33">
        <v>16.799036999999998</v>
      </c>
      <c r="I33">
        <v>137.149113</v>
      </c>
      <c r="J33">
        <v>178.83148399999999</v>
      </c>
      <c r="K33">
        <v>3.4447960000000002</v>
      </c>
    </row>
    <row r="34" spans="2:11" x14ac:dyDescent="0.3">
      <c r="B34">
        <v>0.116312</v>
      </c>
      <c r="C34">
        <v>0.54047999999999996</v>
      </c>
      <c r="D34">
        <v>158.717128</v>
      </c>
      <c r="E34">
        <v>0.375643</v>
      </c>
      <c r="F34">
        <v>158.71757299999999</v>
      </c>
      <c r="G34">
        <v>1.1566970000000001</v>
      </c>
      <c r="H34">
        <v>16.716833000000001</v>
      </c>
      <c r="I34">
        <v>137.216218</v>
      </c>
      <c r="J34">
        <v>178.76029</v>
      </c>
      <c r="K34">
        <v>3.4293260000000001</v>
      </c>
    </row>
    <row r="35" spans="2:11" x14ac:dyDescent="0.3">
      <c r="B35">
        <v>0.107005</v>
      </c>
      <c r="C35">
        <v>0.64884399999999998</v>
      </c>
      <c r="D35">
        <v>159.429013</v>
      </c>
      <c r="E35">
        <v>0.45765800000000001</v>
      </c>
      <c r="F35">
        <v>159.42966999999999</v>
      </c>
      <c r="G35">
        <v>1.161195</v>
      </c>
      <c r="H35">
        <v>16.616622</v>
      </c>
      <c r="I35">
        <v>137.29798500000001</v>
      </c>
      <c r="J35">
        <v>178.67309</v>
      </c>
      <c r="K35">
        <v>3.410447</v>
      </c>
    </row>
    <row r="36" spans="2:11" x14ac:dyDescent="0.3">
      <c r="B36">
        <v>9.5990000000000006E-2</v>
      </c>
      <c r="C36">
        <v>0.75733799999999996</v>
      </c>
      <c r="D36">
        <v>160.27020400000001</v>
      </c>
      <c r="E36">
        <v>0.54330800000000001</v>
      </c>
      <c r="F36">
        <v>160.27112500000001</v>
      </c>
      <c r="G36">
        <v>1.1665049999999999</v>
      </c>
      <c r="H36">
        <v>16.498560999999999</v>
      </c>
      <c r="I36">
        <v>137.394262</v>
      </c>
      <c r="J36">
        <v>178.56977599999999</v>
      </c>
      <c r="K36">
        <v>3.3881760000000001</v>
      </c>
    </row>
    <row r="37" spans="2:11" x14ac:dyDescent="0.3">
      <c r="B37">
        <v>8.3259E-2</v>
      </c>
      <c r="C37">
        <v>0.86597299999999999</v>
      </c>
      <c r="D37">
        <v>161.24065300000001</v>
      </c>
      <c r="E37">
        <v>0.633108</v>
      </c>
      <c r="F37">
        <v>161.241896</v>
      </c>
      <c r="G37">
        <v>1.1726270000000001</v>
      </c>
      <c r="H37">
        <v>16.362838</v>
      </c>
      <c r="I37">
        <v>137.50486799999999</v>
      </c>
      <c r="J37">
        <v>178.45021499999999</v>
      </c>
      <c r="K37">
        <v>3.3625349999999998</v>
      </c>
    </row>
    <row r="38" spans="2:11" x14ac:dyDescent="0.3">
      <c r="B38">
        <v>0.122694</v>
      </c>
      <c r="C38">
        <v>-0.80199600000000004</v>
      </c>
      <c r="D38">
        <v>160.82677799999999</v>
      </c>
      <c r="E38">
        <v>-0.88287400000000005</v>
      </c>
      <c r="F38">
        <v>160.82920100000001</v>
      </c>
      <c r="G38">
        <v>1.1700250000000001</v>
      </c>
      <c r="H38">
        <v>16.420473000000001</v>
      </c>
      <c r="I38">
        <v>137.457909</v>
      </c>
      <c r="J38">
        <v>178.501091</v>
      </c>
      <c r="K38">
        <v>3.3734280000000001</v>
      </c>
    </row>
    <row r="39" spans="2:11" x14ac:dyDescent="0.3">
      <c r="B39">
        <v>0.13389999999999999</v>
      </c>
      <c r="C39">
        <v>-0.69457000000000002</v>
      </c>
      <c r="D39">
        <v>159.91958600000001</v>
      </c>
      <c r="E39">
        <v>-0.75122</v>
      </c>
      <c r="F39">
        <v>159.92134999999999</v>
      </c>
      <c r="G39">
        <v>1.1642980000000001</v>
      </c>
      <c r="H39">
        <v>16.547588999999999</v>
      </c>
      <c r="I39">
        <v>137.354287</v>
      </c>
      <c r="J39">
        <v>178.61275800000001</v>
      </c>
      <c r="K39">
        <v>3.3974289999999998</v>
      </c>
    </row>
    <row r="40" spans="2:11" x14ac:dyDescent="0.3">
      <c r="B40">
        <v>0.14348</v>
      </c>
      <c r="C40">
        <v>-0.58733800000000003</v>
      </c>
      <c r="D40">
        <v>159.14172099999999</v>
      </c>
      <c r="E40">
        <v>-0.62540200000000001</v>
      </c>
      <c r="F40">
        <v>159.14295000000001</v>
      </c>
      <c r="G40">
        <v>1.159384</v>
      </c>
      <c r="H40">
        <v>16.656938</v>
      </c>
      <c r="I40">
        <v>137.265094</v>
      </c>
      <c r="J40">
        <v>178.708226</v>
      </c>
      <c r="K40">
        <v>3.4180450000000002</v>
      </c>
    </row>
    <row r="41" spans="2:11" x14ac:dyDescent="0.3">
      <c r="B41">
        <v>0.151445</v>
      </c>
      <c r="C41">
        <v>-0.48028399999999999</v>
      </c>
      <c r="D41">
        <v>158.493291</v>
      </c>
      <c r="E41">
        <v>-0.50462399999999996</v>
      </c>
      <c r="F41">
        <v>158.49409399999999</v>
      </c>
      <c r="G41">
        <v>1.1552849999999999</v>
      </c>
      <c r="H41">
        <v>16.748339000000001</v>
      </c>
      <c r="I41">
        <v>137.19050300000001</v>
      </c>
      <c r="J41">
        <v>178.787611</v>
      </c>
      <c r="K41">
        <v>3.435257</v>
      </c>
    </row>
    <row r="42" spans="2:11" x14ac:dyDescent="0.3">
      <c r="B42">
        <v>0.157804</v>
      </c>
      <c r="C42">
        <v>-0.37338300000000002</v>
      </c>
      <c r="D42">
        <v>157.9744</v>
      </c>
      <c r="E42">
        <v>-0.388042</v>
      </c>
      <c r="F42">
        <v>157.97487599999999</v>
      </c>
      <c r="G42">
        <v>1.1520030000000001</v>
      </c>
      <c r="H42">
        <v>16.821639999999999</v>
      </c>
      <c r="I42">
        <v>137.13065700000001</v>
      </c>
      <c r="J42">
        <v>178.85100700000001</v>
      </c>
      <c r="K42">
        <v>3.4490470000000002</v>
      </c>
    </row>
    <row r="43" spans="2:11" x14ac:dyDescent="0.3">
      <c r="B43">
        <v>0.16256599999999999</v>
      </c>
      <c r="C43">
        <v>-0.26660800000000001</v>
      </c>
      <c r="D43">
        <v>157.58514</v>
      </c>
      <c r="E43">
        <v>-0.27477400000000002</v>
      </c>
      <c r="F43">
        <v>157.58537999999999</v>
      </c>
      <c r="G43">
        <v>1.1495390000000001</v>
      </c>
      <c r="H43">
        <v>16.876722000000001</v>
      </c>
      <c r="I43">
        <v>137.08567199999999</v>
      </c>
      <c r="J43">
        <v>178.89849000000001</v>
      </c>
      <c r="K43">
        <v>3.4594019999999999</v>
      </c>
    </row>
    <row r="44" spans="2:11" x14ac:dyDescent="0.3">
      <c r="B44">
        <v>0.16573599999999999</v>
      </c>
      <c r="C44">
        <v>-0.15992700000000001</v>
      </c>
      <c r="D44">
        <v>157.32558800000001</v>
      </c>
      <c r="E44">
        <v>-0.16389899999999999</v>
      </c>
      <c r="F44">
        <v>157.32567299999999</v>
      </c>
      <c r="G44">
        <v>1.147896</v>
      </c>
      <c r="H44">
        <v>16.913494</v>
      </c>
      <c r="I44">
        <v>137.055634</v>
      </c>
      <c r="J44">
        <v>178.930114</v>
      </c>
      <c r="K44">
        <v>3.4663110000000001</v>
      </c>
    </row>
    <row r="45" spans="2:11" x14ac:dyDescent="0.3">
      <c r="B45">
        <v>0.16732</v>
      </c>
      <c r="C45">
        <v>-5.3302000000000002E-2</v>
      </c>
      <c r="D45">
        <v>157.195798</v>
      </c>
      <c r="E45">
        <v>-5.4472E-2</v>
      </c>
      <c r="F45">
        <v>157.195807</v>
      </c>
      <c r="G45">
        <v>1.1470750000000001</v>
      </c>
      <c r="H45">
        <v>16.931894</v>
      </c>
      <c r="I45">
        <v>137.04060100000001</v>
      </c>
      <c r="J45">
        <v>178.94591700000001</v>
      </c>
      <c r="K45">
        <v>3.469767</v>
      </c>
    </row>
    <row r="46" spans="2:11" x14ac:dyDescent="0.3">
      <c r="B46">
        <v>0.16732</v>
      </c>
      <c r="C46">
        <v>5.3302000000000002E-2</v>
      </c>
      <c r="D46">
        <v>157.195798</v>
      </c>
      <c r="E46">
        <v>5.4472E-2</v>
      </c>
      <c r="F46">
        <v>157.195807</v>
      </c>
      <c r="G46">
        <v>1.1470750000000001</v>
      </c>
      <c r="H46">
        <v>16.931894</v>
      </c>
      <c r="I46">
        <v>137.04060100000001</v>
      </c>
      <c r="J46">
        <v>178.94591700000001</v>
      </c>
      <c r="K46">
        <v>3.469767</v>
      </c>
    </row>
    <row r="47" spans="2:11" x14ac:dyDescent="0.3">
      <c r="B47">
        <v>0.16573599999999999</v>
      </c>
      <c r="C47">
        <v>0.15992700000000001</v>
      </c>
      <c r="D47">
        <v>157.32558800000001</v>
      </c>
      <c r="E47">
        <v>0.16389899999999999</v>
      </c>
      <c r="F47">
        <v>157.32567299999999</v>
      </c>
      <c r="G47">
        <v>1.147896</v>
      </c>
      <c r="H47">
        <v>16.913494</v>
      </c>
      <c r="I47">
        <v>137.055634</v>
      </c>
      <c r="J47">
        <v>178.930114</v>
      </c>
      <c r="K47">
        <v>3.4663110000000001</v>
      </c>
    </row>
    <row r="48" spans="2:11" x14ac:dyDescent="0.3">
      <c r="B48">
        <v>0.16256599999999999</v>
      </c>
      <c r="C48">
        <v>0.26660800000000001</v>
      </c>
      <c r="D48">
        <v>157.58514</v>
      </c>
      <c r="E48">
        <v>0.27477400000000002</v>
      </c>
      <c r="F48">
        <v>157.58537999999999</v>
      </c>
      <c r="G48">
        <v>1.1495390000000001</v>
      </c>
      <c r="H48">
        <v>16.876722000000001</v>
      </c>
      <c r="I48">
        <v>137.08567199999999</v>
      </c>
      <c r="J48">
        <v>178.89849000000001</v>
      </c>
      <c r="K48">
        <v>3.4594019999999999</v>
      </c>
    </row>
    <row r="49" spans="2:11" x14ac:dyDescent="0.3">
      <c r="B49">
        <v>0.157804</v>
      </c>
      <c r="C49">
        <v>0.37338300000000002</v>
      </c>
      <c r="D49">
        <v>157.9744</v>
      </c>
      <c r="E49">
        <v>0.388042</v>
      </c>
      <c r="F49">
        <v>157.97487599999999</v>
      </c>
      <c r="G49">
        <v>1.1520030000000001</v>
      </c>
      <c r="H49">
        <v>16.821639999999999</v>
      </c>
      <c r="I49">
        <v>137.13065700000001</v>
      </c>
      <c r="J49">
        <v>178.85100700000001</v>
      </c>
      <c r="K49">
        <v>3.4490470000000002</v>
      </c>
    </row>
    <row r="50" spans="2:11" x14ac:dyDescent="0.3">
      <c r="B50">
        <v>0.151445</v>
      </c>
      <c r="C50">
        <v>0.48028399999999999</v>
      </c>
      <c r="D50">
        <v>158.493291</v>
      </c>
      <c r="E50">
        <v>0.50462399999999996</v>
      </c>
      <c r="F50">
        <v>158.49409399999999</v>
      </c>
      <c r="G50">
        <v>1.1552849999999999</v>
      </c>
      <c r="H50">
        <v>16.748339000000001</v>
      </c>
      <c r="I50">
        <v>137.19050300000001</v>
      </c>
      <c r="J50">
        <v>178.787611</v>
      </c>
      <c r="K50">
        <v>3.435257</v>
      </c>
    </row>
    <row r="51" spans="2:11" x14ac:dyDescent="0.3">
      <c r="B51">
        <v>0.14348</v>
      </c>
      <c r="C51">
        <v>0.58733800000000003</v>
      </c>
      <c r="D51">
        <v>159.14172099999999</v>
      </c>
      <c r="E51">
        <v>0.62540200000000001</v>
      </c>
      <c r="F51">
        <v>159.14295000000001</v>
      </c>
      <c r="G51">
        <v>1.159384</v>
      </c>
      <c r="H51">
        <v>16.656938</v>
      </c>
      <c r="I51">
        <v>137.265094</v>
      </c>
      <c r="J51">
        <v>178.708226</v>
      </c>
      <c r="K51">
        <v>3.4180450000000002</v>
      </c>
    </row>
    <row r="52" spans="2:11" x14ac:dyDescent="0.3">
      <c r="B52">
        <v>0.13389999999999999</v>
      </c>
      <c r="C52">
        <v>0.69457000000000002</v>
      </c>
      <c r="D52">
        <v>159.91958600000001</v>
      </c>
      <c r="E52">
        <v>0.75122</v>
      </c>
      <c r="F52">
        <v>159.92134999999999</v>
      </c>
      <c r="G52">
        <v>1.1642980000000001</v>
      </c>
      <c r="H52">
        <v>16.547588999999999</v>
      </c>
      <c r="I52">
        <v>137.354287</v>
      </c>
      <c r="J52">
        <v>178.61275800000001</v>
      </c>
      <c r="K52">
        <v>3.3974289999999998</v>
      </c>
    </row>
    <row r="53" spans="2:11" x14ac:dyDescent="0.3">
      <c r="B53">
        <v>0.122694</v>
      </c>
      <c r="C53">
        <v>0.80199600000000004</v>
      </c>
      <c r="D53">
        <v>160.82677799999999</v>
      </c>
      <c r="E53">
        <v>0.88287400000000005</v>
      </c>
      <c r="F53">
        <v>160.82920100000001</v>
      </c>
      <c r="G53">
        <v>1.1700250000000001</v>
      </c>
      <c r="H53">
        <v>16.420473000000001</v>
      </c>
      <c r="I53">
        <v>137.457909</v>
      </c>
      <c r="J53">
        <v>178.501091</v>
      </c>
      <c r="K53">
        <v>3.3734280000000001</v>
      </c>
    </row>
    <row r="54" spans="2:11" x14ac:dyDescent="0.3">
      <c r="B54">
        <v>0.160769</v>
      </c>
      <c r="C54">
        <v>-0.739958</v>
      </c>
      <c r="D54">
        <v>160.478466</v>
      </c>
      <c r="E54">
        <v>-1.0907979999999999</v>
      </c>
      <c r="F54">
        <v>160.48217299999999</v>
      </c>
      <c r="G54">
        <v>1.167837</v>
      </c>
      <c r="H54">
        <v>16.469010000000001</v>
      </c>
      <c r="I54">
        <v>137.418351</v>
      </c>
      <c r="J54">
        <v>178.54381599999999</v>
      </c>
      <c r="K54">
        <v>3.3825970000000001</v>
      </c>
    </row>
    <row r="55" spans="2:11" x14ac:dyDescent="0.3">
      <c r="B55">
        <v>0.17052100000000001</v>
      </c>
      <c r="C55">
        <v>-0.63370300000000002</v>
      </c>
      <c r="D55">
        <v>159.63405299999999</v>
      </c>
      <c r="E55">
        <v>-0.91897200000000001</v>
      </c>
      <c r="F55">
        <v>159.63669899999999</v>
      </c>
      <c r="G55">
        <v>1.1625019999999999</v>
      </c>
      <c r="H55">
        <v>16.587539</v>
      </c>
      <c r="I55">
        <v>137.321708</v>
      </c>
      <c r="J55">
        <v>178.64769899999999</v>
      </c>
      <c r="K55">
        <v>3.4049640000000001</v>
      </c>
    </row>
    <row r="56" spans="2:11" x14ac:dyDescent="0.3">
      <c r="B56">
        <v>0.17874300000000001</v>
      </c>
      <c r="C56">
        <v>-0.52768300000000001</v>
      </c>
      <c r="D56">
        <v>158.919127</v>
      </c>
      <c r="E56">
        <v>-0.75438700000000003</v>
      </c>
      <c r="F56">
        <v>158.920918</v>
      </c>
      <c r="G56">
        <v>1.1579820000000001</v>
      </c>
      <c r="H56">
        <v>16.688189000000001</v>
      </c>
      <c r="I56">
        <v>137.23959400000001</v>
      </c>
      <c r="J56">
        <v>178.735411</v>
      </c>
      <c r="K56">
        <v>3.4239320000000002</v>
      </c>
    </row>
    <row r="57" spans="2:11" x14ac:dyDescent="0.3">
      <c r="B57">
        <v>0.185449</v>
      </c>
      <c r="C57">
        <v>-0.42187400000000003</v>
      </c>
      <c r="D57">
        <v>158.33387500000001</v>
      </c>
      <c r="E57">
        <v>-0.59595100000000001</v>
      </c>
      <c r="F57">
        <v>158.33499599999999</v>
      </c>
      <c r="G57">
        <v>1.1542790000000001</v>
      </c>
      <c r="H57">
        <v>16.770783999999999</v>
      </c>
      <c r="I57">
        <v>137.17218</v>
      </c>
      <c r="J57">
        <v>178.80704900000001</v>
      </c>
      <c r="K57">
        <v>3.4394809999999998</v>
      </c>
    </row>
    <row r="58" spans="2:11" x14ac:dyDescent="0.3">
      <c r="B58">
        <v>0.19064999999999999</v>
      </c>
      <c r="C58">
        <v>-0.31624200000000002</v>
      </c>
      <c r="D58">
        <v>157.87846999999999</v>
      </c>
      <c r="E58">
        <v>-0.44251499999999999</v>
      </c>
      <c r="F58">
        <v>157.87908999999999</v>
      </c>
      <c r="G58">
        <v>1.151397</v>
      </c>
      <c r="H58">
        <v>16.835179</v>
      </c>
      <c r="I58">
        <v>137.11960099999999</v>
      </c>
      <c r="J58">
        <v>178.86268999999999</v>
      </c>
      <c r="K58">
        <v>3.4515929999999999</v>
      </c>
    </row>
    <row r="59" spans="2:11" x14ac:dyDescent="0.3">
      <c r="B59">
        <v>0.194358</v>
      </c>
      <c r="C59">
        <v>-0.21074799999999999</v>
      </c>
      <c r="D59">
        <v>157.55306300000001</v>
      </c>
      <c r="E59">
        <v>-0.29287800000000003</v>
      </c>
      <c r="F59">
        <v>157.553335</v>
      </c>
      <c r="G59">
        <v>1.1493370000000001</v>
      </c>
      <c r="H59">
        <v>16.881257000000002</v>
      </c>
      <c r="I59">
        <v>137.08196699999999</v>
      </c>
      <c r="J59">
        <v>178.90239299999999</v>
      </c>
      <c r="K59">
        <v>3.4602539999999999</v>
      </c>
    </row>
    <row r="60" spans="2:11" x14ac:dyDescent="0.3">
      <c r="B60">
        <v>0.196579</v>
      </c>
      <c r="C60">
        <v>-0.10535</v>
      </c>
      <c r="D60">
        <v>157.35776999999999</v>
      </c>
      <c r="E60">
        <v>-0.14579600000000001</v>
      </c>
      <c r="F60">
        <v>157.35783699999999</v>
      </c>
      <c r="G60">
        <v>1.1480999999999999</v>
      </c>
      <c r="H60">
        <v>16.908937999999999</v>
      </c>
      <c r="I60">
        <v>137.05935600000001</v>
      </c>
      <c r="J60">
        <v>178.926199</v>
      </c>
      <c r="K60">
        <v>3.465455</v>
      </c>
    </row>
    <row r="61" spans="2:11" x14ac:dyDescent="0.3">
      <c r="B61">
        <v>0.19731899999999999</v>
      </c>
      <c r="C61">
        <v>0</v>
      </c>
      <c r="D61">
        <v>157.292664</v>
      </c>
      <c r="E61">
        <v>0</v>
      </c>
      <c r="F61">
        <v>157.292664</v>
      </c>
      <c r="G61">
        <v>1.147688</v>
      </c>
      <c r="H61">
        <v>16.91817</v>
      </c>
      <c r="I61">
        <v>137.05181400000001</v>
      </c>
      <c r="J61">
        <v>178.93413100000001</v>
      </c>
      <c r="K61">
        <v>3.4671889999999999</v>
      </c>
    </row>
    <row r="62" spans="2:11" x14ac:dyDescent="0.3">
      <c r="B62">
        <v>0.196579</v>
      </c>
      <c r="C62">
        <v>0.10535</v>
      </c>
      <c r="D62">
        <v>157.35776999999999</v>
      </c>
      <c r="E62">
        <v>0.14579600000000001</v>
      </c>
      <c r="F62">
        <v>157.35783699999999</v>
      </c>
      <c r="G62">
        <v>1.1480999999999999</v>
      </c>
      <c r="H62">
        <v>16.908937999999999</v>
      </c>
      <c r="I62">
        <v>137.05935600000001</v>
      </c>
      <c r="J62">
        <v>178.926199</v>
      </c>
      <c r="K62">
        <v>3.465455</v>
      </c>
    </row>
    <row r="63" spans="2:11" x14ac:dyDescent="0.3">
      <c r="B63">
        <v>0.194358</v>
      </c>
      <c r="C63">
        <v>0.21074799999999999</v>
      </c>
      <c r="D63">
        <v>157.55306300000001</v>
      </c>
      <c r="E63">
        <v>0.29287800000000003</v>
      </c>
      <c r="F63">
        <v>157.553335</v>
      </c>
      <c r="G63">
        <v>1.1493370000000001</v>
      </c>
      <c r="H63">
        <v>16.881257000000002</v>
      </c>
      <c r="I63">
        <v>137.08196699999999</v>
      </c>
      <c r="J63">
        <v>178.90239299999999</v>
      </c>
      <c r="K63">
        <v>3.4602539999999999</v>
      </c>
    </row>
    <row r="64" spans="2:11" x14ac:dyDescent="0.3">
      <c r="B64">
        <v>0.19064999999999999</v>
      </c>
      <c r="C64">
        <v>0.31624200000000002</v>
      </c>
      <c r="D64">
        <v>157.87846999999999</v>
      </c>
      <c r="E64">
        <v>0.44251499999999999</v>
      </c>
      <c r="F64">
        <v>157.87908999999999</v>
      </c>
      <c r="G64">
        <v>1.151397</v>
      </c>
      <c r="H64">
        <v>16.835179</v>
      </c>
      <c r="I64">
        <v>137.11960099999999</v>
      </c>
      <c r="J64">
        <v>178.86268999999999</v>
      </c>
      <c r="K64">
        <v>3.4515929999999999</v>
      </c>
    </row>
    <row r="65" spans="2:11" x14ac:dyDescent="0.3">
      <c r="B65">
        <v>0.185449</v>
      </c>
      <c r="C65">
        <v>0.42187400000000003</v>
      </c>
      <c r="D65">
        <v>158.33387500000001</v>
      </c>
      <c r="E65">
        <v>0.59595100000000001</v>
      </c>
      <c r="F65">
        <v>158.33499599999999</v>
      </c>
      <c r="G65">
        <v>1.1542790000000001</v>
      </c>
      <c r="H65">
        <v>16.770783999999999</v>
      </c>
      <c r="I65">
        <v>137.17218</v>
      </c>
      <c r="J65">
        <v>178.80704900000001</v>
      </c>
      <c r="K65">
        <v>3.4394809999999998</v>
      </c>
    </row>
    <row r="66" spans="2:11" x14ac:dyDescent="0.3">
      <c r="B66">
        <v>0.17874300000000001</v>
      </c>
      <c r="C66">
        <v>0.52768300000000001</v>
      </c>
      <c r="D66">
        <v>158.919127</v>
      </c>
      <c r="E66">
        <v>0.75438700000000003</v>
      </c>
      <c r="F66">
        <v>158.920918</v>
      </c>
      <c r="G66">
        <v>1.1579820000000001</v>
      </c>
      <c r="H66">
        <v>16.688189000000001</v>
      </c>
      <c r="I66">
        <v>137.23959400000001</v>
      </c>
      <c r="J66">
        <v>178.735411</v>
      </c>
      <c r="K66">
        <v>3.4239320000000002</v>
      </c>
    </row>
    <row r="67" spans="2:11" x14ac:dyDescent="0.3">
      <c r="B67">
        <v>0.17052100000000001</v>
      </c>
      <c r="C67">
        <v>0.63370300000000002</v>
      </c>
      <c r="D67">
        <v>159.63405299999999</v>
      </c>
      <c r="E67">
        <v>0.91897200000000001</v>
      </c>
      <c r="F67">
        <v>159.63669899999999</v>
      </c>
      <c r="G67">
        <v>1.1625019999999999</v>
      </c>
      <c r="H67">
        <v>16.587539</v>
      </c>
      <c r="I67">
        <v>137.321708</v>
      </c>
      <c r="J67">
        <v>178.64769899999999</v>
      </c>
      <c r="K67">
        <v>3.4049640000000001</v>
      </c>
    </row>
    <row r="68" spans="2:11" x14ac:dyDescent="0.3">
      <c r="B68">
        <v>0.160769</v>
      </c>
      <c r="C68">
        <v>0.739958</v>
      </c>
      <c r="D68">
        <v>160.478466</v>
      </c>
      <c r="E68">
        <v>1.0907979999999999</v>
      </c>
      <c r="F68">
        <v>160.48217299999999</v>
      </c>
      <c r="G68">
        <v>1.167837</v>
      </c>
      <c r="H68">
        <v>16.469010000000001</v>
      </c>
      <c r="I68">
        <v>137.418351</v>
      </c>
      <c r="J68">
        <v>178.54381599999999</v>
      </c>
      <c r="K68">
        <v>3.3825970000000001</v>
      </c>
    </row>
    <row r="69" spans="2:11" x14ac:dyDescent="0.3">
      <c r="B69">
        <v>0.19757</v>
      </c>
      <c r="C69">
        <v>-0.67977600000000005</v>
      </c>
      <c r="D69">
        <v>160.19485800000001</v>
      </c>
      <c r="E69">
        <v>-1.258562</v>
      </c>
      <c r="F69">
        <v>160.19980100000001</v>
      </c>
      <c r="G69">
        <v>1.1660550000000001</v>
      </c>
      <c r="H69">
        <v>16.508552999999999</v>
      </c>
      <c r="I69">
        <v>137.38611599999999</v>
      </c>
      <c r="J69">
        <v>178.57854399999999</v>
      </c>
      <c r="K69">
        <v>3.3900619999999999</v>
      </c>
    </row>
    <row r="70" spans="2:11" x14ac:dyDescent="0.3">
      <c r="B70">
        <v>0.20594799999999999</v>
      </c>
      <c r="C70">
        <v>-0.57463699999999995</v>
      </c>
      <c r="D70">
        <v>159.41285099999999</v>
      </c>
      <c r="E70">
        <v>-1.0479639999999999</v>
      </c>
      <c r="F70">
        <v>159.41629599999999</v>
      </c>
      <c r="G70">
        <v>1.1611100000000001</v>
      </c>
      <c r="H70">
        <v>16.618501999999999</v>
      </c>
      <c r="I70">
        <v>137.29645199999999</v>
      </c>
      <c r="J70">
        <v>178.67473000000001</v>
      </c>
      <c r="K70">
        <v>3.4108010000000002</v>
      </c>
    </row>
    <row r="71" spans="2:11" x14ac:dyDescent="0.3">
      <c r="B71">
        <v>0.212896</v>
      </c>
      <c r="C71">
        <v>-0.46976299999999999</v>
      </c>
      <c r="D71">
        <v>158.76061100000001</v>
      </c>
      <c r="E71">
        <v>-0.845719</v>
      </c>
      <c r="F71">
        <v>158.76286300000001</v>
      </c>
      <c r="G71">
        <v>1.1569830000000001</v>
      </c>
      <c r="H71">
        <v>16.710450999999999</v>
      </c>
      <c r="I71">
        <v>137.22142700000001</v>
      </c>
      <c r="J71">
        <v>178.75475</v>
      </c>
      <c r="K71">
        <v>3.4281250000000001</v>
      </c>
    </row>
    <row r="72" spans="2:11" x14ac:dyDescent="0.3">
      <c r="B72">
        <v>0.21843299999999999</v>
      </c>
      <c r="C72">
        <v>-0.365118</v>
      </c>
      <c r="D72">
        <v>158.238418</v>
      </c>
      <c r="E72">
        <v>-0.65042599999999995</v>
      </c>
      <c r="F72">
        <v>158.239755</v>
      </c>
      <c r="G72">
        <v>1.1536770000000001</v>
      </c>
      <c r="H72">
        <v>16.784227999999999</v>
      </c>
      <c r="I72">
        <v>137.161204</v>
      </c>
      <c r="J72">
        <v>178.81868</v>
      </c>
      <c r="K72">
        <v>3.4420109999999999</v>
      </c>
    </row>
    <row r="73" spans="2:11" x14ac:dyDescent="0.3">
      <c r="B73">
        <v>0.22257099999999999</v>
      </c>
      <c r="C73">
        <v>-0.26066</v>
      </c>
      <c r="D73">
        <v>157.84652600000001</v>
      </c>
      <c r="E73">
        <v>-0.460619</v>
      </c>
      <c r="F73">
        <v>157.84719799999999</v>
      </c>
      <c r="G73">
        <v>1.151195</v>
      </c>
      <c r="H73">
        <v>16.839687000000001</v>
      </c>
      <c r="I73">
        <v>137.11591899999999</v>
      </c>
      <c r="J73">
        <v>178.866579</v>
      </c>
      <c r="K73">
        <v>3.4524409999999999</v>
      </c>
    </row>
    <row r="74" spans="2:11" x14ac:dyDescent="0.3">
      <c r="B74">
        <v>0.225324</v>
      </c>
      <c r="C74">
        <v>-0.15633900000000001</v>
      </c>
      <c r="D74">
        <v>157.58514</v>
      </c>
      <c r="E74">
        <v>-0.27477400000000002</v>
      </c>
      <c r="F74">
        <v>157.58537999999999</v>
      </c>
      <c r="G74">
        <v>1.1495390000000001</v>
      </c>
      <c r="H74">
        <v>16.876722000000001</v>
      </c>
      <c r="I74">
        <v>137.08567199999999</v>
      </c>
      <c r="J74">
        <v>178.89849000000001</v>
      </c>
      <c r="K74">
        <v>3.4594019999999999</v>
      </c>
    </row>
    <row r="75" spans="2:11" x14ac:dyDescent="0.3">
      <c r="B75">
        <v>0.22669800000000001</v>
      </c>
      <c r="C75">
        <v>-5.2103999999999998E-2</v>
      </c>
      <c r="D75">
        <v>157.454409</v>
      </c>
      <c r="E75">
        <v>-9.1324000000000002E-2</v>
      </c>
      <c r="F75">
        <v>157.45443499999999</v>
      </c>
      <c r="G75">
        <v>1.148711</v>
      </c>
      <c r="H75">
        <v>16.895257999999998</v>
      </c>
      <c r="I75">
        <v>137.07053099999999</v>
      </c>
      <c r="J75">
        <v>178.91443799999999</v>
      </c>
      <c r="K75">
        <v>3.462885</v>
      </c>
    </row>
    <row r="76" spans="2:11" x14ac:dyDescent="0.3">
      <c r="B76">
        <v>0.22669800000000001</v>
      </c>
      <c r="C76">
        <v>5.2103999999999998E-2</v>
      </c>
      <c r="D76">
        <v>157.454409</v>
      </c>
      <c r="E76">
        <v>9.1324000000000002E-2</v>
      </c>
      <c r="F76">
        <v>157.45443499999999</v>
      </c>
      <c r="G76">
        <v>1.148711</v>
      </c>
      <c r="H76">
        <v>16.895257999999998</v>
      </c>
      <c r="I76">
        <v>137.07053099999999</v>
      </c>
      <c r="J76">
        <v>178.91443799999999</v>
      </c>
      <c r="K76">
        <v>3.462885</v>
      </c>
    </row>
    <row r="77" spans="2:11" x14ac:dyDescent="0.3">
      <c r="B77">
        <v>0.225324</v>
      </c>
      <c r="C77">
        <v>0.15633900000000001</v>
      </c>
      <c r="D77">
        <v>157.58514</v>
      </c>
      <c r="E77">
        <v>0.27477400000000002</v>
      </c>
      <c r="F77">
        <v>157.58537999999999</v>
      </c>
      <c r="G77">
        <v>1.1495390000000001</v>
      </c>
      <c r="H77">
        <v>16.876722000000001</v>
      </c>
      <c r="I77">
        <v>137.08567199999999</v>
      </c>
      <c r="J77">
        <v>178.89849000000001</v>
      </c>
      <c r="K77">
        <v>3.4594019999999999</v>
      </c>
    </row>
    <row r="78" spans="2:11" x14ac:dyDescent="0.3">
      <c r="B78">
        <v>0.22257099999999999</v>
      </c>
      <c r="C78">
        <v>0.26066</v>
      </c>
      <c r="D78">
        <v>157.84652600000001</v>
      </c>
      <c r="E78">
        <v>0.460619</v>
      </c>
      <c r="F78">
        <v>157.84719799999999</v>
      </c>
      <c r="G78">
        <v>1.151195</v>
      </c>
      <c r="H78">
        <v>16.839687000000001</v>
      </c>
      <c r="I78">
        <v>137.11591899999999</v>
      </c>
      <c r="J78">
        <v>178.866579</v>
      </c>
      <c r="K78">
        <v>3.4524409999999999</v>
      </c>
    </row>
    <row r="79" spans="2:11" x14ac:dyDescent="0.3">
      <c r="B79">
        <v>0.21843299999999999</v>
      </c>
      <c r="C79">
        <v>0.365118</v>
      </c>
      <c r="D79">
        <v>158.238418</v>
      </c>
      <c r="E79">
        <v>0.65042599999999995</v>
      </c>
      <c r="F79">
        <v>158.239755</v>
      </c>
      <c r="G79">
        <v>1.1536770000000001</v>
      </c>
      <c r="H79">
        <v>16.784227999999999</v>
      </c>
      <c r="I79">
        <v>137.161204</v>
      </c>
      <c r="J79">
        <v>178.81868</v>
      </c>
      <c r="K79">
        <v>3.4420109999999999</v>
      </c>
    </row>
    <row r="80" spans="2:11" x14ac:dyDescent="0.3">
      <c r="B80">
        <v>0.212896</v>
      </c>
      <c r="C80">
        <v>0.46976299999999999</v>
      </c>
      <c r="D80">
        <v>158.76061100000001</v>
      </c>
      <c r="E80">
        <v>0.845719</v>
      </c>
      <c r="F80">
        <v>158.76286300000001</v>
      </c>
      <c r="G80">
        <v>1.1569830000000001</v>
      </c>
      <c r="H80">
        <v>16.710450999999999</v>
      </c>
      <c r="I80">
        <v>137.22142700000001</v>
      </c>
      <c r="J80">
        <v>178.75475</v>
      </c>
      <c r="K80">
        <v>3.4281250000000001</v>
      </c>
    </row>
    <row r="81" spans="2:11" x14ac:dyDescent="0.3">
      <c r="B81">
        <v>0.20594799999999999</v>
      </c>
      <c r="C81">
        <v>0.57463699999999995</v>
      </c>
      <c r="D81">
        <v>159.41285099999999</v>
      </c>
      <c r="E81">
        <v>1.0479639999999999</v>
      </c>
      <c r="F81">
        <v>159.41629599999999</v>
      </c>
      <c r="G81">
        <v>1.1611100000000001</v>
      </c>
      <c r="H81">
        <v>16.618501999999999</v>
      </c>
      <c r="I81">
        <v>137.29645199999999</v>
      </c>
      <c r="J81">
        <v>178.67473000000001</v>
      </c>
      <c r="K81">
        <v>3.4108010000000002</v>
      </c>
    </row>
    <row r="82" spans="2:11" x14ac:dyDescent="0.3">
      <c r="B82">
        <v>0.19757</v>
      </c>
      <c r="C82">
        <v>0.67977600000000005</v>
      </c>
      <c r="D82">
        <v>160.19485800000001</v>
      </c>
      <c r="E82">
        <v>1.258562</v>
      </c>
      <c r="F82">
        <v>160.19980100000001</v>
      </c>
      <c r="G82">
        <v>1.1660550000000001</v>
      </c>
      <c r="H82">
        <v>16.508552999999999</v>
      </c>
      <c r="I82">
        <v>137.38611599999999</v>
      </c>
      <c r="J82">
        <v>178.57854399999999</v>
      </c>
      <c r="K82">
        <v>3.3900619999999999</v>
      </c>
    </row>
    <row r="83" spans="2:11" x14ac:dyDescent="0.3">
      <c r="B83">
        <v>0.23319300000000001</v>
      </c>
      <c r="C83">
        <v>-0.62134599999999995</v>
      </c>
      <c r="D83">
        <v>159.97517500000001</v>
      </c>
      <c r="E83">
        <v>-1.3875649999999999</v>
      </c>
      <c r="F83">
        <v>159.98119299999999</v>
      </c>
      <c r="G83">
        <v>1.164676</v>
      </c>
      <c r="H83">
        <v>16.539196</v>
      </c>
      <c r="I83">
        <v>137.361131</v>
      </c>
      <c r="J83">
        <v>178.60540800000001</v>
      </c>
      <c r="K83">
        <v>3.395845</v>
      </c>
    </row>
    <row r="84" spans="2:11" x14ac:dyDescent="0.3">
      <c r="B84">
        <v>0.240283</v>
      </c>
      <c r="C84">
        <v>-0.51725500000000002</v>
      </c>
      <c r="D84">
        <v>159.25533999999999</v>
      </c>
      <c r="E84">
        <v>-1.139302</v>
      </c>
      <c r="F84">
        <v>159.25941499999999</v>
      </c>
      <c r="G84">
        <v>1.1601189999999999</v>
      </c>
      <c r="H84">
        <v>16.640556</v>
      </c>
      <c r="I84">
        <v>137.27846</v>
      </c>
      <c r="J84">
        <v>178.69395800000001</v>
      </c>
      <c r="K84">
        <v>3.4149579999999999</v>
      </c>
    </row>
    <row r="85" spans="2:11" x14ac:dyDescent="0.3">
      <c r="B85">
        <v>0.24605099999999999</v>
      </c>
      <c r="C85">
        <v>-0.41344399999999998</v>
      </c>
      <c r="D85">
        <v>158.66569799999999</v>
      </c>
      <c r="E85">
        <v>-0.900196</v>
      </c>
      <c r="F85">
        <v>158.668252</v>
      </c>
      <c r="G85">
        <v>1.156385</v>
      </c>
      <c r="H85">
        <v>16.723783999999998</v>
      </c>
      <c r="I85">
        <v>137.210545</v>
      </c>
      <c r="J85">
        <v>178.766321</v>
      </c>
      <c r="K85">
        <v>3.4306350000000001</v>
      </c>
    </row>
    <row r="86" spans="2:11" x14ac:dyDescent="0.3">
      <c r="B86">
        <v>0.25051499999999999</v>
      </c>
      <c r="C86">
        <v>-0.309867</v>
      </c>
      <c r="D86">
        <v>158.20663200000001</v>
      </c>
      <c r="E86">
        <v>-0.66852999999999996</v>
      </c>
      <c r="F86">
        <v>158.208045</v>
      </c>
      <c r="G86">
        <v>1.1534770000000001</v>
      </c>
      <c r="H86">
        <v>16.788705</v>
      </c>
      <c r="I86">
        <v>137.15754899999999</v>
      </c>
      <c r="J86">
        <v>178.822552</v>
      </c>
      <c r="K86">
        <v>3.4428529999999999</v>
      </c>
    </row>
    <row r="87" spans="2:11" x14ac:dyDescent="0.3">
      <c r="B87">
        <v>0.253691</v>
      </c>
      <c r="C87">
        <v>-0.20647299999999999</v>
      </c>
      <c r="D87">
        <v>157.87846999999999</v>
      </c>
      <c r="E87">
        <v>-0.44251499999999999</v>
      </c>
      <c r="F87">
        <v>157.87908999999999</v>
      </c>
      <c r="G87">
        <v>1.151397</v>
      </c>
      <c r="H87">
        <v>16.835179</v>
      </c>
      <c r="I87">
        <v>137.11960099999999</v>
      </c>
      <c r="J87">
        <v>178.86268999999999</v>
      </c>
      <c r="K87">
        <v>3.4515929999999999</v>
      </c>
    </row>
    <row r="88" spans="2:11" x14ac:dyDescent="0.3">
      <c r="B88">
        <v>0.25559199999999999</v>
      </c>
      <c r="C88">
        <v>-0.10320500000000001</v>
      </c>
      <c r="D88">
        <v>157.681466</v>
      </c>
      <c r="E88">
        <v>-0.220302</v>
      </c>
      <c r="F88">
        <v>157.68162000000001</v>
      </c>
      <c r="G88">
        <v>1.1501479999999999</v>
      </c>
      <c r="H88">
        <v>16.863105000000001</v>
      </c>
      <c r="I88">
        <v>137.09679399999999</v>
      </c>
      <c r="J88">
        <v>178.886763</v>
      </c>
      <c r="K88">
        <v>3.4568430000000001</v>
      </c>
    </row>
    <row r="89" spans="2:11" x14ac:dyDescent="0.3">
      <c r="B89">
        <v>0.25622400000000001</v>
      </c>
      <c r="C89">
        <v>0</v>
      </c>
      <c r="D89">
        <v>157.615779</v>
      </c>
      <c r="E89">
        <v>0</v>
      </c>
      <c r="F89">
        <v>157.615779</v>
      </c>
      <c r="G89">
        <v>1.149732</v>
      </c>
      <c r="H89">
        <v>16.872420000000002</v>
      </c>
      <c r="I89">
        <v>137.08918600000001</v>
      </c>
      <c r="J89">
        <v>178.89478600000001</v>
      </c>
      <c r="K89">
        <v>3.4585940000000002</v>
      </c>
    </row>
    <row r="90" spans="2:11" x14ac:dyDescent="0.3">
      <c r="B90">
        <v>0.25559199999999999</v>
      </c>
      <c r="C90">
        <v>0.10320500000000001</v>
      </c>
      <c r="D90">
        <v>157.681466</v>
      </c>
      <c r="E90">
        <v>0.220302</v>
      </c>
      <c r="F90">
        <v>157.68162000000001</v>
      </c>
      <c r="G90">
        <v>1.1501479999999999</v>
      </c>
      <c r="H90">
        <v>16.863105000000001</v>
      </c>
      <c r="I90">
        <v>137.09679399999999</v>
      </c>
      <c r="J90">
        <v>178.886763</v>
      </c>
      <c r="K90">
        <v>3.4568430000000001</v>
      </c>
    </row>
    <row r="91" spans="2:11" x14ac:dyDescent="0.3">
      <c r="B91">
        <v>0.253691</v>
      </c>
      <c r="C91">
        <v>0.20647299999999999</v>
      </c>
      <c r="D91">
        <v>157.87846999999999</v>
      </c>
      <c r="E91">
        <v>0.44251499999999999</v>
      </c>
      <c r="F91">
        <v>157.87908999999999</v>
      </c>
      <c r="G91">
        <v>1.151397</v>
      </c>
      <c r="H91">
        <v>16.835179</v>
      </c>
      <c r="I91">
        <v>137.11960099999999</v>
      </c>
      <c r="J91">
        <v>178.86268999999999</v>
      </c>
      <c r="K91">
        <v>3.4515929999999999</v>
      </c>
    </row>
    <row r="92" spans="2:11" x14ac:dyDescent="0.3">
      <c r="B92">
        <v>0.25051499999999999</v>
      </c>
      <c r="C92">
        <v>0.309867</v>
      </c>
      <c r="D92">
        <v>158.20663200000001</v>
      </c>
      <c r="E92">
        <v>0.66852999999999996</v>
      </c>
      <c r="F92">
        <v>158.208045</v>
      </c>
      <c r="G92">
        <v>1.1534770000000001</v>
      </c>
      <c r="H92">
        <v>16.788705</v>
      </c>
      <c r="I92">
        <v>137.15754899999999</v>
      </c>
      <c r="J92">
        <v>178.822552</v>
      </c>
      <c r="K92">
        <v>3.4428529999999999</v>
      </c>
    </row>
    <row r="93" spans="2:11" x14ac:dyDescent="0.3">
      <c r="B93">
        <v>0.24605099999999999</v>
      </c>
      <c r="C93">
        <v>0.41344399999999998</v>
      </c>
      <c r="D93">
        <v>158.66569799999999</v>
      </c>
      <c r="E93">
        <v>0.900196</v>
      </c>
      <c r="F93">
        <v>158.668252</v>
      </c>
      <c r="G93">
        <v>1.156385</v>
      </c>
      <c r="H93">
        <v>16.723783999999998</v>
      </c>
      <c r="I93">
        <v>137.210545</v>
      </c>
      <c r="J93">
        <v>178.766321</v>
      </c>
      <c r="K93">
        <v>3.4306350000000001</v>
      </c>
    </row>
    <row r="94" spans="2:11" x14ac:dyDescent="0.3">
      <c r="B94">
        <v>0.240283</v>
      </c>
      <c r="C94">
        <v>0.51725500000000002</v>
      </c>
      <c r="D94">
        <v>159.25533999999999</v>
      </c>
      <c r="E94">
        <v>1.139302</v>
      </c>
      <c r="F94">
        <v>159.25941499999999</v>
      </c>
      <c r="G94">
        <v>1.1601189999999999</v>
      </c>
      <c r="H94">
        <v>16.640556</v>
      </c>
      <c r="I94">
        <v>137.27846</v>
      </c>
      <c r="J94">
        <v>178.69395800000001</v>
      </c>
      <c r="K94">
        <v>3.4149579999999999</v>
      </c>
    </row>
    <row r="95" spans="2:11" x14ac:dyDescent="0.3">
      <c r="B95">
        <v>0.23319300000000001</v>
      </c>
      <c r="C95">
        <v>0.62134599999999995</v>
      </c>
      <c r="D95">
        <v>159.97517500000001</v>
      </c>
      <c r="E95">
        <v>1.3875649999999999</v>
      </c>
      <c r="F95">
        <v>159.98119299999999</v>
      </c>
      <c r="G95">
        <v>1.164676</v>
      </c>
      <c r="H95">
        <v>16.539196</v>
      </c>
      <c r="I95">
        <v>137.361131</v>
      </c>
      <c r="J95">
        <v>178.60540800000001</v>
      </c>
      <c r="K95">
        <v>3.395845</v>
      </c>
    </row>
    <row r="96" spans="2:11" x14ac:dyDescent="0.3">
      <c r="B96">
        <v>0.26774300000000001</v>
      </c>
      <c r="C96">
        <v>-0.56455</v>
      </c>
      <c r="D96">
        <v>159.81876199999999</v>
      </c>
      <c r="E96">
        <v>-1.478912</v>
      </c>
      <c r="F96">
        <v>159.825605</v>
      </c>
      <c r="G96">
        <v>1.163694</v>
      </c>
      <c r="H96">
        <v>16.561022000000001</v>
      </c>
      <c r="I96">
        <v>137.343334</v>
      </c>
      <c r="J96">
        <v>178.624514</v>
      </c>
      <c r="K96">
        <v>3.3999630000000001</v>
      </c>
    </row>
    <row r="97" spans="2:11" x14ac:dyDescent="0.3">
      <c r="B97">
        <v>0.27363999999999999</v>
      </c>
      <c r="C97">
        <v>-0.461422</v>
      </c>
      <c r="D97">
        <v>159.161035</v>
      </c>
      <c r="E97">
        <v>-1.193783</v>
      </c>
      <c r="F97">
        <v>159.16551200000001</v>
      </c>
      <c r="G97">
        <v>1.1595260000000001</v>
      </c>
      <c r="H97">
        <v>16.653763999999999</v>
      </c>
      <c r="I97">
        <v>137.267684</v>
      </c>
      <c r="J97">
        <v>178.70546300000001</v>
      </c>
      <c r="K97">
        <v>3.4174470000000001</v>
      </c>
    </row>
    <row r="98" spans="2:11" x14ac:dyDescent="0.3">
      <c r="B98">
        <v>0.27832499999999999</v>
      </c>
      <c r="C98">
        <v>-0.35857499999999998</v>
      </c>
      <c r="D98">
        <v>158.634094</v>
      </c>
      <c r="E98">
        <v>-0.91830100000000003</v>
      </c>
      <c r="F98">
        <v>158.636752</v>
      </c>
      <c r="G98">
        <v>1.1561859999999999</v>
      </c>
      <c r="H98">
        <v>16.728224000000001</v>
      </c>
      <c r="I98">
        <v>137.20692099999999</v>
      </c>
      <c r="J98">
        <v>178.770173</v>
      </c>
      <c r="K98">
        <v>3.4314710000000002</v>
      </c>
    </row>
    <row r="99" spans="2:11" x14ac:dyDescent="0.3">
      <c r="B99">
        <v>0.28181899999999999</v>
      </c>
      <c r="C99">
        <v>-0.25595699999999999</v>
      </c>
      <c r="D99">
        <v>158.238418</v>
      </c>
      <c r="E99">
        <v>-0.65042599999999995</v>
      </c>
      <c r="F99">
        <v>158.239755</v>
      </c>
      <c r="G99">
        <v>1.1536770000000001</v>
      </c>
      <c r="H99">
        <v>16.784227999999999</v>
      </c>
      <c r="I99">
        <v>137.161204</v>
      </c>
      <c r="J99">
        <v>178.81868</v>
      </c>
      <c r="K99">
        <v>3.4420109999999999</v>
      </c>
    </row>
    <row r="100" spans="2:11" x14ac:dyDescent="0.3">
      <c r="B100">
        <v>0.284138</v>
      </c>
      <c r="C100">
        <v>-0.153505</v>
      </c>
      <c r="D100">
        <v>157.9744</v>
      </c>
      <c r="E100">
        <v>-0.388042</v>
      </c>
      <c r="F100">
        <v>157.97487599999999</v>
      </c>
      <c r="G100">
        <v>1.1520030000000001</v>
      </c>
      <c r="H100">
        <v>16.821639999999999</v>
      </c>
      <c r="I100">
        <v>137.13065700000001</v>
      </c>
      <c r="J100">
        <v>178.85100700000001</v>
      </c>
      <c r="K100">
        <v>3.4490470000000002</v>
      </c>
    </row>
    <row r="101" spans="2:11" x14ac:dyDescent="0.3">
      <c r="B101">
        <v>0.28529500000000002</v>
      </c>
      <c r="C101">
        <v>-5.1157000000000001E-2</v>
      </c>
      <c r="D101">
        <v>157.84231800000001</v>
      </c>
      <c r="E101">
        <v>-0.12897700000000001</v>
      </c>
      <c r="F101">
        <v>157.84237100000001</v>
      </c>
      <c r="G101">
        <v>1.151165</v>
      </c>
      <c r="H101">
        <v>16.84037</v>
      </c>
      <c r="I101">
        <v>137.115362</v>
      </c>
      <c r="J101">
        <v>178.86716799999999</v>
      </c>
      <c r="K101">
        <v>3.452569</v>
      </c>
    </row>
    <row r="102" spans="2:11" x14ac:dyDescent="0.3">
      <c r="B102">
        <v>0.28529500000000002</v>
      </c>
      <c r="C102">
        <v>5.1157000000000001E-2</v>
      </c>
      <c r="D102">
        <v>157.84231800000001</v>
      </c>
      <c r="E102">
        <v>0.12897700000000001</v>
      </c>
      <c r="F102">
        <v>157.84237100000001</v>
      </c>
      <c r="G102">
        <v>1.151165</v>
      </c>
      <c r="H102">
        <v>16.84037</v>
      </c>
      <c r="I102">
        <v>137.115362</v>
      </c>
      <c r="J102">
        <v>178.86716799999999</v>
      </c>
      <c r="K102">
        <v>3.452569</v>
      </c>
    </row>
    <row r="103" spans="2:11" x14ac:dyDescent="0.3">
      <c r="B103">
        <v>0.284138</v>
      </c>
      <c r="C103">
        <v>0.153505</v>
      </c>
      <c r="D103">
        <v>157.9744</v>
      </c>
      <c r="E103">
        <v>0.388042</v>
      </c>
      <c r="F103">
        <v>157.97487599999999</v>
      </c>
      <c r="G103">
        <v>1.1520030000000001</v>
      </c>
      <c r="H103">
        <v>16.821639999999999</v>
      </c>
      <c r="I103">
        <v>137.13065700000001</v>
      </c>
      <c r="J103">
        <v>178.85100700000001</v>
      </c>
      <c r="K103">
        <v>3.4490470000000002</v>
      </c>
    </row>
    <row r="104" spans="2:11" x14ac:dyDescent="0.3">
      <c r="B104">
        <v>0.28181899999999999</v>
      </c>
      <c r="C104">
        <v>0.25595699999999999</v>
      </c>
      <c r="D104">
        <v>158.238418</v>
      </c>
      <c r="E104">
        <v>0.65042599999999995</v>
      </c>
      <c r="F104">
        <v>158.239755</v>
      </c>
      <c r="G104">
        <v>1.1536770000000001</v>
      </c>
      <c r="H104">
        <v>16.784227999999999</v>
      </c>
      <c r="I104">
        <v>137.161204</v>
      </c>
      <c r="J104">
        <v>178.81868</v>
      </c>
      <c r="K104">
        <v>3.4420109999999999</v>
      </c>
    </row>
    <row r="105" spans="2:11" x14ac:dyDescent="0.3">
      <c r="B105">
        <v>0.27832499999999999</v>
      </c>
      <c r="C105">
        <v>0.35857499999999998</v>
      </c>
      <c r="D105">
        <v>158.634094</v>
      </c>
      <c r="E105">
        <v>0.91830100000000003</v>
      </c>
      <c r="F105">
        <v>158.636752</v>
      </c>
      <c r="G105">
        <v>1.1561859999999999</v>
      </c>
      <c r="H105">
        <v>16.728224000000001</v>
      </c>
      <c r="I105">
        <v>137.20692099999999</v>
      </c>
      <c r="J105">
        <v>178.770173</v>
      </c>
      <c r="K105">
        <v>3.4314710000000002</v>
      </c>
    </row>
    <row r="106" spans="2:11" x14ac:dyDescent="0.3">
      <c r="B106">
        <v>0.27363999999999999</v>
      </c>
      <c r="C106">
        <v>0.461422</v>
      </c>
      <c r="D106">
        <v>159.161035</v>
      </c>
      <c r="E106">
        <v>1.193783</v>
      </c>
      <c r="F106">
        <v>159.16551200000001</v>
      </c>
      <c r="G106">
        <v>1.1595260000000001</v>
      </c>
      <c r="H106">
        <v>16.653763999999999</v>
      </c>
      <c r="I106">
        <v>137.267684</v>
      </c>
      <c r="J106">
        <v>178.70546300000001</v>
      </c>
      <c r="K106">
        <v>3.4174470000000001</v>
      </c>
    </row>
    <row r="107" spans="2:11" x14ac:dyDescent="0.3">
      <c r="B107">
        <v>0.26774300000000001</v>
      </c>
      <c r="C107">
        <v>0.56455</v>
      </c>
      <c r="D107">
        <v>159.81876199999999</v>
      </c>
      <c r="E107">
        <v>1.478912</v>
      </c>
      <c r="F107">
        <v>159.825605</v>
      </c>
      <c r="G107">
        <v>1.163694</v>
      </c>
      <c r="H107">
        <v>16.561022000000001</v>
      </c>
      <c r="I107">
        <v>137.343334</v>
      </c>
      <c r="J107">
        <v>178.624514</v>
      </c>
      <c r="K107">
        <v>3.3999630000000001</v>
      </c>
    </row>
    <row r="108" spans="2:11" x14ac:dyDescent="0.3">
      <c r="B108">
        <v>0.30133100000000002</v>
      </c>
      <c r="C108">
        <v>-0.50924899999999995</v>
      </c>
      <c r="D108">
        <v>159.725122</v>
      </c>
      <c r="E108">
        <v>-1.533398</v>
      </c>
      <c r="F108">
        <v>159.732482</v>
      </c>
      <c r="G108">
        <v>1.163106</v>
      </c>
      <c r="H108">
        <v>16.574090999999999</v>
      </c>
      <c r="I108">
        <v>137.33267499999999</v>
      </c>
      <c r="J108">
        <v>178.63594499999999</v>
      </c>
      <c r="K108">
        <v>3.402428</v>
      </c>
    </row>
    <row r="109" spans="2:11" x14ac:dyDescent="0.3">
      <c r="B109">
        <v>0.30613600000000002</v>
      </c>
      <c r="C109">
        <v>-0.40698499999999999</v>
      </c>
      <c r="D109">
        <v>159.12963500000001</v>
      </c>
      <c r="E109">
        <v>-1.211889</v>
      </c>
      <c r="F109">
        <v>159.13425000000001</v>
      </c>
      <c r="G109">
        <v>1.1593290000000001</v>
      </c>
      <c r="H109">
        <v>16.658162000000001</v>
      </c>
      <c r="I109">
        <v>137.264095</v>
      </c>
      <c r="J109">
        <v>178.709292</v>
      </c>
      <c r="K109">
        <v>3.4182760000000001</v>
      </c>
    </row>
    <row r="110" spans="2:11" x14ac:dyDescent="0.3">
      <c r="B110">
        <v>0.30984200000000001</v>
      </c>
      <c r="C110">
        <v>-0.30499199999999999</v>
      </c>
      <c r="D110">
        <v>158.66569799999999</v>
      </c>
      <c r="E110">
        <v>-0.900196</v>
      </c>
      <c r="F110">
        <v>158.668252</v>
      </c>
      <c r="G110">
        <v>1.156385</v>
      </c>
      <c r="H110">
        <v>16.723783999999998</v>
      </c>
      <c r="I110">
        <v>137.210545</v>
      </c>
      <c r="J110">
        <v>178.766321</v>
      </c>
      <c r="K110">
        <v>3.4306350000000001</v>
      </c>
    </row>
    <row r="111" spans="2:11" x14ac:dyDescent="0.3">
      <c r="B111">
        <v>0.31247399999999997</v>
      </c>
      <c r="C111">
        <v>-0.203208</v>
      </c>
      <c r="D111">
        <v>158.33387500000001</v>
      </c>
      <c r="E111">
        <v>-0.59595100000000001</v>
      </c>
      <c r="F111">
        <v>158.33499599999999</v>
      </c>
      <c r="G111">
        <v>1.1542790000000001</v>
      </c>
      <c r="H111">
        <v>16.770783999999999</v>
      </c>
      <c r="I111">
        <v>137.17218</v>
      </c>
      <c r="J111">
        <v>178.80704900000001</v>
      </c>
      <c r="K111">
        <v>3.4394809999999998</v>
      </c>
    </row>
    <row r="112" spans="2:11" x14ac:dyDescent="0.3">
      <c r="B112">
        <v>0.31404500000000002</v>
      </c>
      <c r="C112">
        <v>-0.10156800000000001</v>
      </c>
      <c r="D112">
        <v>158.13459800000001</v>
      </c>
      <c r="E112">
        <v>-0.29671700000000001</v>
      </c>
      <c r="F112">
        <v>158.13487599999999</v>
      </c>
      <c r="G112">
        <v>1.153014</v>
      </c>
      <c r="H112">
        <v>16.799036999999998</v>
      </c>
      <c r="I112">
        <v>137.149113</v>
      </c>
      <c r="J112">
        <v>178.83148399999999</v>
      </c>
      <c r="K112">
        <v>3.4447960000000002</v>
      </c>
    </row>
    <row r="113" spans="2:11" x14ac:dyDescent="0.3">
      <c r="B113">
        <v>0.31456800000000001</v>
      </c>
      <c r="C113">
        <v>0</v>
      </c>
      <c r="D113">
        <v>158.068141</v>
      </c>
      <c r="E113">
        <v>0</v>
      </c>
      <c r="F113">
        <v>158.068141</v>
      </c>
      <c r="G113">
        <v>1.1525920000000001</v>
      </c>
      <c r="H113">
        <v>16.808463</v>
      </c>
      <c r="I113">
        <v>137.14141699999999</v>
      </c>
      <c r="J113">
        <v>178.839628</v>
      </c>
      <c r="K113">
        <v>3.4465690000000002</v>
      </c>
    </row>
    <row r="114" spans="2:11" x14ac:dyDescent="0.3">
      <c r="B114">
        <v>0.31404500000000002</v>
      </c>
      <c r="C114">
        <v>0.10156800000000001</v>
      </c>
      <c r="D114">
        <v>158.13459800000001</v>
      </c>
      <c r="E114">
        <v>0.29671700000000001</v>
      </c>
      <c r="F114">
        <v>158.13487599999999</v>
      </c>
      <c r="G114">
        <v>1.153014</v>
      </c>
      <c r="H114">
        <v>16.799036999999998</v>
      </c>
      <c r="I114">
        <v>137.149113</v>
      </c>
      <c r="J114">
        <v>178.83148399999999</v>
      </c>
      <c r="K114">
        <v>3.4447960000000002</v>
      </c>
    </row>
    <row r="115" spans="2:11" x14ac:dyDescent="0.3">
      <c r="B115">
        <v>0.31247399999999997</v>
      </c>
      <c r="C115">
        <v>0.203208</v>
      </c>
      <c r="D115">
        <v>158.33387500000001</v>
      </c>
      <c r="E115">
        <v>0.59595100000000001</v>
      </c>
      <c r="F115">
        <v>158.33499599999999</v>
      </c>
      <c r="G115">
        <v>1.1542790000000001</v>
      </c>
      <c r="H115">
        <v>16.770783999999999</v>
      </c>
      <c r="I115">
        <v>137.17218</v>
      </c>
      <c r="J115">
        <v>178.80704900000001</v>
      </c>
      <c r="K115">
        <v>3.4394809999999998</v>
      </c>
    </row>
    <row r="116" spans="2:11" x14ac:dyDescent="0.3">
      <c r="B116">
        <v>0.30984200000000001</v>
      </c>
      <c r="C116">
        <v>0.30499199999999999</v>
      </c>
      <c r="D116">
        <v>158.66569799999999</v>
      </c>
      <c r="E116">
        <v>0.900196</v>
      </c>
      <c r="F116">
        <v>158.668252</v>
      </c>
      <c r="G116">
        <v>1.156385</v>
      </c>
      <c r="H116">
        <v>16.723783999999998</v>
      </c>
      <c r="I116">
        <v>137.210545</v>
      </c>
      <c r="J116">
        <v>178.766321</v>
      </c>
      <c r="K116">
        <v>3.4306350000000001</v>
      </c>
    </row>
    <row r="117" spans="2:11" x14ac:dyDescent="0.3">
      <c r="B117">
        <v>0.30613600000000002</v>
      </c>
      <c r="C117">
        <v>0.40698499999999999</v>
      </c>
      <c r="D117">
        <v>159.12963500000001</v>
      </c>
      <c r="E117">
        <v>1.211889</v>
      </c>
      <c r="F117">
        <v>159.13425000000001</v>
      </c>
      <c r="G117">
        <v>1.1593290000000001</v>
      </c>
      <c r="H117">
        <v>16.658162000000001</v>
      </c>
      <c r="I117">
        <v>137.264095</v>
      </c>
      <c r="J117">
        <v>178.709292</v>
      </c>
      <c r="K117">
        <v>3.4182760000000001</v>
      </c>
    </row>
    <row r="118" spans="2:11" x14ac:dyDescent="0.3">
      <c r="B118">
        <v>0.30133100000000002</v>
      </c>
      <c r="C118">
        <v>0.50924899999999995</v>
      </c>
      <c r="D118">
        <v>159.725122</v>
      </c>
      <c r="E118">
        <v>1.533398</v>
      </c>
      <c r="F118">
        <v>159.732482</v>
      </c>
      <c r="G118">
        <v>1.163106</v>
      </c>
      <c r="H118">
        <v>16.574090999999999</v>
      </c>
      <c r="I118">
        <v>137.33267499999999</v>
      </c>
      <c r="J118">
        <v>178.63594499999999</v>
      </c>
      <c r="K118">
        <v>3.402428</v>
      </c>
    </row>
    <row r="119" spans="2:11" x14ac:dyDescent="0.3">
      <c r="B119">
        <v>0.33407900000000001</v>
      </c>
      <c r="C119">
        <v>-0.455293</v>
      </c>
      <c r="D119">
        <v>159.69394399999999</v>
      </c>
      <c r="E119">
        <v>-1.551507</v>
      </c>
      <c r="F119">
        <v>159.70148</v>
      </c>
      <c r="G119">
        <v>1.1629100000000001</v>
      </c>
      <c r="H119">
        <v>16.578443</v>
      </c>
      <c r="I119">
        <v>137.329126</v>
      </c>
      <c r="J119">
        <v>178.63974999999999</v>
      </c>
      <c r="K119">
        <v>3.4032480000000001</v>
      </c>
    </row>
    <row r="120" spans="2:11" x14ac:dyDescent="0.3">
      <c r="B120">
        <v>0.337897</v>
      </c>
      <c r="C120">
        <v>-0.35377999999999998</v>
      </c>
      <c r="D120">
        <v>159.161036</v>
      </c>
      <c r="E120">
        <v>-1.193783</v>
      </c>
      <c r="F120">
        <v>159.16551200000001</v>
      </c>
      <c r="G120">
        <v>1.1595260000000001</v>
      </c>
      <c r="H120">
        <v>16.653763999999999</v>
      </c>
      <c r="I120">
        <v>137.267684</v>
      </c>
      <c r="J120">
        <v>178.70546300000001</v>
      </c>
      <c r="K120">
        <v>3.4174470000000001</v>
      </c>
    </row>
    <row r="121" spans="2:11" x14ac:dyDescent="0.3">
      <c r="B121">
        <v>0.34073399999999998</v>
      </c>
      <c r="C121">
        <v>-0.25251600000000002</v>
      </c>
      <c r="D121">
        <v>158.76061100000001</v>
      </c>
      <c r="E121">
        <v>-0.845719</v>
      </c>
      <c r="F121">
        <v>158.76286300000001</v>
      </c>
      <c r="G121">
        <v>1.1569830000000001</v>
      </c>
      <c r="H121">
        <v>16.710450999999999</v>
      </c>
      <c r="I121">
        <v>137.22142700000001</v>
      </c>
      <c r="J121">
        <v>178.75475</v>
      </c>
      <c r="K121">
        <v>3.4281250000000001</v>
      </c>
    </row>
    <row r="122" spans="2:11" x14ac:dyDescent="0.3">
      <c r="B122">
        <v>0.342613</v>
      </c>
      <c r="C122">
        <v>-0.15143499999999999</v>
      </c>
      <c r="D122">
        <v>158.493291</v>
      </c>
      <c r="E122">
        <v>-0.50462399999999996</v>
      </c>
      <c r="F122">
        <v>158.49409399999999</v>
      </c>
      <c r="G122">
        <v>1.1552849999999999</v>
      </c>
      <c r="H122">
        <v>16.748339000000001</v>
      </c>
      <c r="I122">
        <v>137.19050300000001</v>
      </c>
      <c r="J122">
        <v>178.787611</v>
      </c>
      <c r="K122">
        <v>3.435257</v>
      </c>
    </row>
    <row r="123" spans="2:11" x14ac:dyDescent="0.3">
      <c r="B123">
        <v>0.34354899999999999</v>
      </c>
      <c r="C123">
        <v>-5.0465999999999997E-2</v>
      </c>
      <c r="D123">
        <v>158.35951700000001</v>
      </c>
      <c r="E123">
        <v>-0.167738</v>
      </c>
      <c r="F123">
        <v>158.35960499999999</v>
      </c>
      <c r="G123">
        <v>1.1544350000000001</v>
      </c>
      <c r="H123">
        <v>16.767312</v>
      </c>
      <c r="I123">
        <v>137.175015</v>
      </c>
      <c r="J123">
        <v>178.80404300000001</v>
      </c>
      <c r="K123">
        <v>3.438828</v>
      </c>
    </row>
    <row r="124" spans="2:11" x14ac:dyDescent="0.3">
      <c r="B124">
        <v>0.34354899999999999</v>
      </c>
      <c r="C124">
        <v>5.0465999999999997E-2</v>
      </c>
      <c r="D124">
        <v>158.35951700000001</v>
      </c>
      <c r="E124">
        <v>0.167738</v>
      </c>
      <c r="F124">
        <v>158.35960499999999</v>
      </c>
      <c r="G124">
        <v>1.1544350000000001</v>
      </c>
      <c r="H124">
        <v>16.767312</v>
      </c>
      <c r="I124">
        <v>137.175015</v>
      </c>
      <c r="J124">
        <v>178.80404300000001</v>
      </c>
      <c r="K124">
        <v>3.438828</v>
      </c>
    </row>
    <row r="125" spans="2:11" x14ac:dyDescent="0.3">
      <c r="B125">
        <v>0.342613</v>
      </c>
      <c r="C125">
        <v>0.15143499999999999</v>
      </c>
      <c r="D125">
        <v>158.493291</v>
      </c>
      <c r="E125">
        <v>0.50462399999999996</v>
      </c>
      <c r="F125">
        <v>158.49409399999999</v>
      </c>
      <c r="G125">
        <v>1.1552849999999999</v>
      </c>
      <c r="H125">
        <v>16.748339000000001</v>
      </c>
      <c r="I125">
        <v>137.19050300000001</v>
      </c>
      <c r="J125">
        <v>178.787611</v>
      </c>
      <c r="K125">
        <v>3.435257</v>
      </c>
    </row>
    <row r="126" spans="2:11" x14ac:dyDescent="0.3">
      <c r="B126">
        <v>0.34073399999999998</v>
      </c>
      <c r="C126">
        <v>0.25251600000000002</v>
      </c>
      <c r="D126">
        <v>158.76061100000001</v>
      </c>
      <c r="E126">
        <v>0.845719</v>
      </c>
      <c r="F126">
        <v>158.76286300000001</v>
      </c>
      <c r="G126">
        <v>1.1569830000000001</v>
      </c>
      <c r="H126">
        <v>16.710450999999999</v>
      </c>
      <c r="I126">
        <v>137.22142700000001</v>
      </c>
      <c r="J126">
        <v>178.75475</v>
      </c>
      <c r="K126">
        <v>3.4281250000000001</v>
      </c>
    </row>
    <row r="127" spans="2:11" x14ac:dyDescent="0.3">
      <c r="B127">
        <v>0.337897</v>
      </c>
      <c r="C127">
        <v>0.35377999999999998</v>
      </c>
      <c r="D127">
        <v>159.161036</v>
      </c>
      <c r="E127">
        <v>1.193783</v>
      </c>
      <c r="F127">
        <v>159.16551200000001</v>
      </c>
      <c r="G127">
        <v>1.1595260000000001</v>
      </c>
      <c r="H127">
        <v>16.653763999999999</v>
      </c>
      <c r="I127">
        <v>137.267684</v>
      </c>
      <c r="J127">
        <v>178.70546300000001</v>
      </c>
      <c r="K127">
        <v>3.4174470000000001</v>
      </c>
    </row>
    <row r="128" spans="2:11" x14ac:dyDescent="0.3">
      <c r="B128">
        <v>0.33407900000000001</v>
      </c>
      <c r="C128">
        <v>0.455293</v>
      </c>
      <c r="D128">
        <v>159.69394399999999</v>
      </c>
      <c r="E128">
        <v>1.551507</v>
      </c>
      <c r="F128">
        <v>159.70148</v>
      </c>
      <c r="G128">
        <v>1.1629100000000001</v>
      </c>
      <c r="H128">
        <v>16.578443</v>
      </c>
      <c r="I128">
        <v>137.329126</v>
      </c>
      <c r="J128">
        <v>178.63974999999999</v>
      </c>
      <c r="K128">
        <v>3.4032480000000001</v>
      </c>
    </row>
    <row r="129" spans="2:11" x14ac:dyDescent="0.3">
      <c r="B129">
        <v>0.36611300000000002</v>
      </c>
      <c r="C129">
        <v>-0.40251300000000001</v>
      </c>
      <c r="D129">
        <v>159.725122</v>
      </c>
      <c r="E129">
        <v>-1.533398</v>
      </c>
      <c r="F129">
        <v>159.732482</v>
      </c>
      <c r="G129">
        <v>1.163106</v>
      </c>
      <c r="H129">
        <v>16.574090999999999</v>
      </c>
      <c r="I129">
        <v>137.33267499999999</v>
      </c>
      <c r="J129">
        <v>178.63594499999999</v>
      </c>
      <c r="K129">
        <v>3.402428</v>
      </c>
    </row>
    <row r="130" spans="2:11" x14ac:dyDescent="0.3">
      <c r="B130">
        <v>0.36905500000000002</v>
      </c>
      <c r="C130">
        <v>-0.30162699999999998</v>
      </c>
      <c r="D130">
        <v>159.25533999999999</v>
      </c>
      <c r="E130">
        <v>-1.139302</v>
      </c>
      <c r="F130">
        <v>159.25941499999999</v>
      </c>
      <c r="G130">
        <v>1.1601189999999999</v>
      </c>
      <c r="H130">
        <v>16.640556</v>
      </c>
      <c r="I130">
        <v>137.27846</v>
      </c>
      <c r="J130">
        <v>178.69395800000001</v>
      </c>
      <c r="K130">
        <v>3.4149579999999999</v>
      </c>
    </row>
    <row r="131" spans="2:11" x14ac:dyDescent="0.3">
      <c r="B131">
        <v>0.37113499999999999</v>
      </c>
      <c r="C131">
        <v>-0.20096</v>
      </c>
      <c r="D131">
        <v>158.919127</v>
      </c>
      <c r="E131">
        <v>-0.75438700000000003</v>
      </c>
      <c r="F131">
        <v>158.920918</v>
      </c>
      <c r="G131">
        <v>1.1579820000000001</v>
      </c>
      <c r="H131">
        <v>16.688189000000001</v>
      </c>
      <c r="I131">
        <v>137.23959400000001</v>
      </c>
      <c r="J131">
        <v>178.735411</v>
      </c>
      <c r="K131">
        <v>3.4239320000000002</v>
      </c>
    </row>
    <row r="132" spans="2:11" x14ac:dyDescent="0.3">
      <c r="B132">
        <v>0.37237500000000001</v>
      </c>
      <c r="C132">
        <v>-0.100442</v>
      </c>
      <c r="D132">
        <v>158.717128</v>
      </c>
      <c r="E132">
        <v>-0.375643</v>
      </c>
      <c r="F132">
        <v>158.71757299999999</v>
      </c>
      <c r="G132">
        <v>1.1566970000000001</v>
      </c>
      <c r="H132">
        <v>16.716833000000001</v>
      </c>
      <c r="I132">
        <v>137.216218</v>
      </c>
      <c r="J132">
        <v>178.76029</v>
      </c>
      <c r="K132">
        <v>3.4293260000000001</v>
      </c>
    </row>
    <row r="133" spans="2:11" x14ac:dyDescent="0.3">
      <c r="B133">
        <v>0.37278699999999998</v>
      </c>
      <c r="C133">
        <v>0</v>
      </c>
      <c r="D133">
        <v>158.64974900000001</v>
      </c>
      <c r="E133">
        <v>0</v>
      </c>
      <c r="F133">
        <v>158.64974900000001</v>
      </c>
      <c r="G133">
        <v>1.1562680000000001</v>
      </c>
      <c r="H133">
        <v>16.726392000000001</v>
      </c>
      <c r="I133">
        <v>137.208416</v>
      </c>
      <c r="J133">
        <v>178.768584</v>
      </c>
      <c r="K133">
        <v>3.4311259999999999</v>
      </c>
    </row>
    <row r="134" spans="2:11" x14ac:dyDescent="0.3">
      <c r="B134">
        <v>0.37237500000000001</v>
      </c>
      <c r="C134">
        <v>0.100442</v>
      </c>
      <c r="D134">
        <v>158.717128</v>
      </c>
      <c r="E134">
        <v>0.375643</v>
      </c>
      <c r="F134">
        <v>158.71757299999999</v>
      </c>
      <c r="G134">
        <v>1.1566970000000001</v>
      </c>
      <c r="H134">
        <v>16.716833000000001</v>
      </c>
      <c r="I134">
        <v>137.216218</v>
      </c>
      <c r="J134">
        <v>178.76029</v>
      </c>
      <c r="K134">
        <v>3.4293260000000001</v>
      </c>
    </row>
    <row r="135" spans="2:11" x14ac:dyDescent="0.3">
      <c r="B135">
        <v>0.37113499999999999</v>
      </c>
      <c r="C135">
        <v>0.20096</v>
      </c>
      <c r="D135">
        <v>158.919127</v>
      </c>
      <c r="E135">
        <v>0.75438700000000003</v>
      </c>
      <c r="F135">
        <v>158.920918</v>
      </c>
      <c r="G135">
        <v>1.1579820000000001</v>
      </c>
      <c r="H135">
        <v>16.688189000000001</v>
      </c>
      <c r="I135">
        <v>137.23959400000001</v>
      </c>
      <c r="J135">
        <v>178.735411</v>
      </c>
      <c r="K135">
        <v>3.4239320000000002</v>
      </c>
    </row>
    <row r="136" spans="2:11" x14ac:dyDescent="0.3">
      <c r="B136">
        <v>0.36905500000000002</v>
      </c>
      <c r="C136">
        <v>0.30162699999999998</v>
      </c>
      <c r="D136">
        <v>159.25533999999999</v>
      </c>
      <c r="E136">
        <v>1.139302</v>
      </c>
      <c r="F136">
        <v>159.25941499999999</v>
      </c>
      <c r="G136">
        <v>1.1601189999999999</v>
      </c>
      <c r="H136">
        <v>16.640556</v>
      </c>
      <c r="I136">
        <v>137.27846</v>
      </c>
      <c r="J136">
        <v>178.69395800000001</v>
      </c>
      <c r="K136">
        <v>3.4149579999999999</v>
      </c>
    </row>
    <row r="137" spans="2:11" x14ac:dyDescent="0.3">
      <c r="B137">
        <v>0.36611300000000002</v>
      </c>
      <c r="C137">
        <v>0.40251300000000001</v>
      </c>
      <c r="D137">
        <v>159.725122</v>
      </c>
      <c r="E137">
        <v>1.533398</v>
      </c>
      <c r="F137">
        <v>159.732482</v>
      </c>
      <c r="G137">
        <v>1.163106</v>
      </c>
      <c r="H137">
        <v>16.574090999999999</v>
      </c>
      <c r="I137">
        <v>137.33267499999999</v>
      </c>
      <c r="J137">
        <v>178.63594499999999</v>
      </c>
      <c r="K137">
        <v>3.402428</v>
      </c>
    </row>
    <row r="138" spans="2:11" x14ac:dyDescent="0.3">
      <c r="B138">
        <v>0.397565</v>
      </c>
      <c r="C138">
        <v>-0.35073100000000001</v>
      </c>
      <c r="D138">
        <v>159.81876199999999</v>
      </c>
      <c r="E138">
        <v>-1.478912</v>
      </c>
      <c r="F138">
        <v>159.825605</v>
      </c>
      <c r="G138">
        <v>1.163694</v>
      </c>
      <c r="H138">
        <v>16.561022000000001</v>
      </c>
      <c r="I138">
        <v>137.343334</v>
      </c>
      <c r="J138">
        <v>178.624514</v>
      </c>
      <c r="K138">
        <v>3.3999630000000001</v>
      </c>
    </row>
    <row r="139" spans="2:11" x14ac:dyDescent="0.3">
      <c r="B139">
        <v>0.39974399999999999</v>
      </c>
      <c r="C139">
        <v>-0.250338</v>
      </c>
      <c r="D139">
        <v>159.41285099999999</v>
      </c>
      <c r="E139">
        <v>-1.0479639999999999</v>
      </c>
      <c r="F139">
        <v>159.41629599999999</v>
      </c>
      <c r="G139">
        <v>1.1611100000000001</v>
      </c>
      <c r="H139">
        <v>16.618501999999999</v>
      </c>
      <c r="I139">
        <v>137.29645199999999</v>
      </c>
      <c r="J139">
        <v>178.67473000000001</v>
      </c>
      <c r="K139">
        <v>3.4108010000000002</v>
      </c>
    </row>
    <row r="140" spans="2:11" x14ac:dyDescent="0.3">
      <c r="B140">
        <v>0.40118199999999998</v>
      </c>
      <c r="C140">
        <v>-0.15012900000000001</v>
      </c>
      <c r="D140">
        <v>159.14172099999999</v>
      </c>
      <c r="E140">
        <v>-0.62540200000000001</v>
      </c>
      <c r="F140">
        <v>159.14295000000001</v>
      </c>
      <c r="G140">
        <v>1.159384</v>
      </c>
      <c r="H140">
        <v>16.656938</v>
      </c>
      <c r="I140">
        <v>137.265094</v>
      </c>
      <c r="J140">
        <v>178.708226</v>
      </c>
      <c r="K140">
        <v>3.4180450000000002</v>
      </c>
    </row>
    <row r="141" spans="2:11" x14ac:dyDescent="0.3">
      <c r="B141">
        <v>0.401897</v>
      </c>
      <c r="C141">
        <v>-5.0029999999999998E-2</v>
      </c>
      <c r="D141">
        <v>159.00599399999999</v>
      </c>
      <c r="E141">
        <v>-0.207903</v>
      </c>
      <c r="F141">
        <v>159.00613000000001</v>
      </c>
      <c r="G141">
        <v>1.15852</v>
      </c>
      <c r="H141">
        <v>16.676192</v>
      </c>
      <c r="I141">
        <v>137.24938399999999</v>
      </c>
      <c r="J141">
        <v>178.72497999999999</v>
      </c>
      <c r="K141">
        <v>3.4216730000000002</v>
      </c>
    </row>
    <row r="142" spans="2:11" x14ac:dyDescent="0.3">
      <c r="B142">
        <v>0.401897</v>
      </c>
      <c r="C142">
        <v>5.0029999999999998E-2</v>
      </c>
      <c r="D142">
        <v>159.00599399999999</v>
      </c>
      <c r="E142">
        <v>0.207903</v>
      </c>
      <c r="F142">
        <v>159.00613000000001</v>
      </c>
      <c r="G142">
        <v>1.15852</v>
      </c>
      <c r="H142">
        <v>16.676192</v>
      </c>
      <c r="I142">
        <v>137.24938399999999</v>
      </c>
      <c r="J142">
        <v>178.72497999999999</v>
      </c>
      <c r="K142">
        <v>3.4216730000000002</v>
      </c>
    </row>
    <row r="143" spans="2:11" x14ac:dyDescent="0.3">
      <c r="B143">
        <v>0.40118199999999998</v>
      </c>
      <c r="C143">
        <v>0.15012900000000001</v>
      </c>
      <c r="D143">
        <v>159.14172099999999</v>
      </c>
      <c r="E143">
        <v>0.62540200000000001</v>
      </c>
      <c r="F143">
        <v>159.14295000000001</v>
      </c>
      <c r="G143">
        <v>1.159384</v>
      </c>
      <c r="H143">
        <v>16.656938</v>
      </c>
      <c r="I143">
        <v>137.265094</v>
      </c>
      <c r="J143">
        <v>178.708226</v>
      </c>
      <c r="K143">
        <v>3.4180450000000002</v>
      </c>
    </row>
    <row r="144" spans="2:11" x14ac:dyDescent="0.3">
      <c r="B144">
        <v>0.39974399999999999</v>
      </c>
      <c r="C144">
        <v>0.250338</v>
      </c>
      <c r="D144">
        <v>159.41285099999999</v>
      </c>
      <c r="E144">
        <v>1.0479639999999999</v>
      </c>
      <c r="F144">
        <v>159.41629599999999</v>
      </c>
      <c r="G144">
        <v>1.1611100000000001</v>
      </c>
      <c r="H144">
        <v>16.618501999999999</v>
      </c>
      <c r="I144">
        <v>137.29645199999999</v>
      </c>
      <c r="J144">
        <v>178.67473000000001</v>
      </c>
      <c r="K144">
        <v>3.4108010000000002</v>
      </c>
    </row>
    <row r="145" spans="2:11" x14ac:dyDescent="0.3">
      <c r="B145">
        <v>0.397565</v>
      </c>
      <c r="C145">
        <v>0.35073100000000001</v>
      </c>
      <c r="D145">
        <v>159.81876199999999</v>
      </c>
      <c r="E145">
        <v>1.478912</v>
      </c>
      <c r="F145">
        <v>159.825605</v>
      </c>
      <c r="G145">
        <v>1.163694</v>
      </c>
      <c r="H145">
        <v>16.561022000000001</v>
      </c>
      <c r="I145">
        <v>137.343334</v>
      </c>
      <c r="J145">
        <v>178.624514</v>
      </c>
      <c r="K145">
        <v>3.3999630000000001</v>
      </c>
    </row>
    <row r="146" spans="2:11" x14ac:dyDescent="0.3">
      <c r="B146">
        <v>0.42857200000000001</v>
      </c>
      <c r="C146">
        <v>-0.299759</v>
      </c>
      <c r="D146">
        <v>159.97517500000001</v>
      </c>
      <c r="E146">
        <v>-1.3875649999999999</v>
      </c>
      <c r="F146">
        <v>159.98119299999999</v>
      </c>
      <c r="G146">
        <v>1.164676</v>
      </c>
      <c r="H146">
        <v>16.539196</v>
      </c>
      <c r="I146">
        <v>137.361131</v>
      </c>
      <c r="J146">
        <v>178.60540800000001</v>
      </c>
      <c r="K146">
        <v>3.395845</v>
      </c>
    </row>
    <row r="147" spans="2:11" x14ac:dyDescent="0.3">
      <c r="B147">
        <v>0.43010500000000002</v>
      </c>
      <c r="C147">
        <v>-0.19971900000000001</v>
      </c>
      <c r="D147">
        <v>159.63405299999999</v>
      </c>
      <c r="E147">
        <v>-0.91897200000000001</v>
      </c>
      <c r="F147">
        <v>159.63669899999999</v>
      </c>
      <c r="G147">
        <v>1.1625019999999999</v>
      </c>
      <c r="H147">
        <v>16.587539</v>
      </c>
      <c r="I147">
        <v>137.321708</v>
      </c>
      <c r="J147">
        <v>178.64769899999999</v>
      </c>
      <c r="K147">
        <v>3.4049640000000001</v>
      </c>
    </row>
    <row r="148" spans="2:11" x14ac:dyDescent="0.3">
      <c r="B148">
        <v>0.43101499999999998</v>
      </c>
      <c r="C148">
        <v>-9.9822999999999995E-2</v>
      </c>
      <c r="D148">
        <v>159.429013</v>
      </c>
      <c r="E148">
        <v>-0.45765800000000001</v>
      </c>
      <c r="F148">
        <v>159.42966999999999</v>
      </c>
      <c r="G148">
        <v>1.161195</v>
      </c>
      <c r="H148">
        <v>16.616622</v>
      </c>
      <c r="I148">
        <v>137.29798500000001</v>
      </c>
      <c r="J148">
        <v>178.67309</v>
      </c>
      <c r="K148">
        <v>3.410447</v>
      </c>
    </row>
    <row r="149" spans="2:11" x14ac:dyDescent="0.3">
      <c r="B149">
        <v>0.43131700000000001</v>
      </c>
      <c r="C149">
        <v>0</v>
      </c>
      <c r="D149">
        <v>159.360603</v>
      </c>
      <c r="E149">
        <v>0</v>
      </c>
      <c r="F149">
        <v>159.360603</v>
      </c>
      <c r="G149">
        <v>1.160758</v>
      </c>
      <c r="H149">
        <v>16.626328999999998</v>
      </c>
      <c r="I149">
        <v>137.290066</v>
      </c>
      <c r="J149">
        <v>178.681557</v>
      </c>
      <c r="K149">
        <v>3.412277</v>
      </c>
    </row>
    <row r="150" spans="2:11" x14ac:dyDescent="0.3">
      <c r="B150">
        <v>0.43101499999999998</v>
      </c>
      <c r="C150">
        <v>9.9822999999999995E-2</v>
      </c>
      <c r="D150">
        <v>159.429013</v>
      </c>
      <c r="E150">
        <v>0.45765800000000001</v>
      </c>
      <c r="F150">
        <v>159.42966999999999</v>
      </c>
      <c r="G150">
        <v>1.161195</v>
      </c>
      <c r="H150">
        <v>16.616622</v>
      </c>
      <c r="I150">
        <v>137.29798500000001</v>
      </c>
      <c r="J150">
        <v>178.67309</v>
      </c>
      <c r="K150">
        <v>3.410447</v>
      </c>
    </row>
    <row r="151" spans="2:11" x14ac:dyDescent="0.3">
      <c r="B151">
        <v>0.43010500000000002</v>
      </c>
      <c r="C151">
        <v>0.19971900000000001</v>
      </c>
      <c r="D151">
        <v>159.63405299999999</v>
      </c>
      <c r="E151">
        <v>0.91897200000000001</v>
      </c>
      <c r="F151">
        <v>159.63669899999999</v>
      </c>
      <c r="G151">
        <v>1.1625019999999999</v>
      </c>
      <c r="H151">
        <v>16.587539</v>
      </c>
      <c r="I151">
        <v>137.321708</v>
      </c>
      <c r="J151">
        <v>178.64769899999999</v>
      </c>
      <c r="K151">
        <v>3.4049640000000001</v>
      </c>
    </row>
    <row r="152" spans="2:11" x14ac:dyDescent="0.3">
      <c r="B152">
        <v>0.42857200000000001</v>
      </c>
      <c r="C152">
        <v>0.299759</v>
      </c>
      <c r="D152">
        <v>159.97517500000001</v>
      </c>
      <c r="E152">
        <v>1.3875649999999999</v>
      </c>
      <c r="F152">
        <v>159.98119299999999</v>
      </c>
      <c r="G152">
        <v>1.164676</v>
      </c>
      <c r="H152">
        <v>16.539196</v>
      </c>
      <c r="I152">
        <v>137.361131</v>
      </c>
      <c r="J152">
        <v>178.60540800000001</v>
      </c>
      <c r="K152">
        <v>3.395845</v>
      </c>
    </row>
    <row r="153" spans="2:11" x14ac:dyDescent="0.3">
      <c r="B153">
        <v>0.45927299999999999</v>
      </c>
      <c r="C153">
        <v>-0.24940200000000001</v>
      </c>
      <c r="D153">
        <v>160.19485800000001</v>
      </c>
      <c r="E153">
        <v>-1.258562</v>
      </c>
      <c r="F153">
        <v>160.19980100000001</v>
      </c>
      <c r="G153">
        <v>1.1660550000000001</v>
      </c>
      <c r="H153">
        <v>16.508552999999999</v>
      </c>
      <c r="I153">
        <v>137.38611599999999</v>
      </c>
      <c r="J153">
        <v>178.57854399999999</v>
      </c>
      <c r="K153">
        <v>3.3900619999999999</v>
      </c>
    </row>
    <row r="154" spans="2:11" x14ac:dyDescent="0.3">
      <c r="B154">
        <v>0.46027600000000002</v>
      </c>
      <c r="C154">
        <v>-0.14957200000000001</v>
      </c>
      <c r="D154">
        <v>159.91958600000001</v>
      </c>
      <c r="E154">
        <v>-0.75122</v>
      </c>
      <c r="F154">
        <v>159.92134999999999</v>
      </c>
      <c r="G154">
        <v>1.1642980000000001</v>
      </c>
      <c r="H154">
        <v>16.547588999999999</v>
      </c>
      <c r="I154">
        <v>137.354287</v>
      </c>
      <c r="J154">
        <v>178.61275800000001</v>
      </c>
      <c r="K154">
        <v>3.3974289999999998</v>
      </c>
    </row>
    <row r="155" spans="2:11" x14ac:dyDescent="0.3">
      <c r="B155">
        <v>0.46077200000000001</v>
      </c>
      <c r="C155">
        <v>-4.9846000000000001E-2</v>
      </c>
      <c r="D155">
        <v>159.78173899999999</v>
      </c>
      <c r="E155">
        <v>-0.249752</v>
      </c>
      <c r="F155">
        <v>159.78193400000001</v>
      </c>
      <c r="G155">
        <v>1.1634180000000001</v>
      </c>
      <c r="H155">
        <v>16.567150000000002</v>
      </c>
      <c r="I155">
        <v>137.338336</v>
      </c>
      <c r="J155">
        <v>178.629875</v>
      </c>
      <c r="K155">
        <v>3.401119</v>
      </c>
    </row>
    <row r="156" spans="2:11" x14ac:dyDescent="0.3">
      <c r="B156">
        <v>0.46077200000000001</v>
      </c>
      <c r="C156">
        <v>4.9846000000000001E-2</v>
      </c>
      <c r="D156">
        <v>159.78173899999999</v>
      </c>
      <c r="E156">
        <v>0.249752</v>
      </c>
      <c r="F156">
        <v>159.78193400000001</v>
      </c>
      <c r="G156">
        <v>1.1634180000000001</v>
      </c>
      <c r="H156">
        <v>16.567150000000002</v>
      </c>
      <c r="I156">
        <v>137.338336</v>
      </c>
      <c r="J156">
        <v>178.629875</v>
      </c>
      <c r="K156">
        <v>3.401119</v>
      </c>
    </row>
    <row r="157" spans="2:11" x14ac:dyDescent="0.3">
      <c r="B157">
        <v>0.46027600000000002</v>
      </c>
      <c r="C157">
        <v>0.14957200000000001</v>
      </c>
      <c r="D157">
        <v>159.91958600000001</v>
      </c>
      <c r="E157">
        <v>0.75122</v>
      </c>
      <c r="F157">
        <v>159.92134999999999</v>
      </c>
      <c r="G157">
        <v>1.1642980000000001</v>
      </c>
      <c r="H157">
        <v>16.547588999999999</v>
      </c>
      <c r="I157">
        <v>137.354287</v>
      </c>
      <c r="J157">
        <v>178.61275800000001</v>
      </c>
      <c r="K157">
        <v>3.3974289999999998</v>
      </c>
    </row>
    <row r="158" spans="2:11" x14ac:dyDescent="0.3">
      <c r="B158">
        <v>0.45927299999999999</v>
      </c>
      <c r="C158">
        <v>0.24940200000000001</v>
      </c>
      <c r="D158">
        <v>160.19485800000001</v>
      </c>
      <c r="E158">
        <v>1.258562</v>
      </c>
      <c r="F158">
        <v>160.19980100000001</v>
      </c>
      <c r="G158">
        <v>1.1660550000000001</v>
      </c>
      <c r="H158">
        <v>16.508552999999999</v>
      </c>
      <c r="I158">
        <v>137.38611599999999</v>
      </c>
      <c r="J158">
        <v>178.57854399999999</v>
      </c>
      <c r="K158">
        <v>3.3900619999999999</v>
      </c>
    </row>
    <row r="159" spans="2:11" x14ac:dyDescent="0.3">
      <c r="B159">
        <v>0.48981000000000002</v>
      </c>
      <c r="C159">
        <v>-0.199463</v>
      </c>
      <c r="D159">
        <v>160.478466</v>
      </c>
      <c r="E159">
        <v>-1.0907979999999999</v>
      </c>
      <c r="F159">
        <v>160.48217299999999</v>
      </c>
      <c r="G159">
        <v>1.167837</v>
      </c>
      <c r="H159">
        <v>16.469010000000001</v>
      </c>
      <c r="I159">
        <v>137.418351</v>
      </c>
      <c r="J159">
        <v>178.54381599999999</v>
      </c>
      <c r="K159">
        <v>3.3825970000000001</v>
      </c>
    </row>
    <row r="160" spans="2:11" x14ac:dyDescent="0.3">
      <c r="B160">
        <v>0.490398</v>
      </c>
      <c r="C160">
        <v>-9.9698999999999996E-2</v>
      </c>
      <c r="D160">
        <v>160.27020400000001</v>
      </c>
      <c r="E160">
        <v>-0.54330800000000001</v>
      </c>
      <c r="F160">
        <v>160.27112500000001</v>
      </c>
      <c r="G160">
        <v>1.1665049999999999</v>
      </c>
      <c r="H160">
        <v>16.498560999999999</v>
      </c>
      <c r="I160">
        <v>137.394262</v>
      </c>
      <c r="J160">
        <v>178.56977599999999</v>
      </c>
      <c r="K160">
        <v>3.3881760000000001</v>
      </c>
    </row>
    <row r="161" spans="2:11" x14ac:dyDescent="0.3">
      <c r="B161">
        <v>0.49059199999999997</v>
      </c>
      <c r="C161">
        <v>0</v>
      </c>
      <c r="D161">
        <v>160.200704</v>
      </c>
      <c r="E161">
        <v>0</v>
      </c>
      <c r="F161">
        <v>160.200704</v>
      </c>
      <c r="G161">
        <v>1.166061</v>
      </c>
      <c r="H161">
        <v>16.508427000000001</v>
      </c>
      <c r="I161">
        <v>137.38621900000001</v>
      </c>
      <c r="J161">
        <v>178.57843399999999</v>
      </c>
      <c r="K161">
        <v>3.3900380000000001</v>
      </c>
    </row>
    <row r="162" spans="2:11" x14ac:dyDescent="0.3">
      <c r="B162">
        <v>0.490398</v>
      </c>
      <c r="C162">
        <v>9.9698999999999996E-2</v>
      </c>
      <c r="D162">
        <v>160.27020400000001</v>
      </c>
      <c r="E162">
        <v>0.54330800000000001</v>
      </c>
      <c r="F162">
        <v>160.27112500000001</v>
      </c>
      <c r="G162">
        <v>1.1665049999999999</v>
      </c>
      <c r="H162">
        <v>16.498560999999999</v>
      </c>
      <c r="I162">
        <v>137.394262</v>
      </c>
      <c r="J162">
        <v>178.56977599999999</v>
      </c>
      <c r="K162">
        <v>3.3881760000000001</v>
      </c>
    </row>
    <row r="163" spans="2:11" x14ac:dyDescent="0.3">
      <c r="B163">
        <v>0.48981000000000002</v>
      </c>
      <c r="C163">
        <v>0.199463</v>
      </c>
      <c r="D163">
        <v>160.478466</v>
      </c>
      <c r="E163">
        <v>1.0907979999999999</v>
      </c>
      <c r="F163">
        <v>160.48217299999999</v>
      </c>
      <c r="G163">
        <v>1.167837</v>
      </c>
      <c r="H163">
        <v>16.469010000000001</v>
      </c>
      <c r="I163">
        <v>137.418351</v>
      </c>
      <c r="J163">
        <v>178.54381599999999</v>
      </c>
      <c r="K163">
        <v>3.3825970000000001</v>
      </c>
    </row>
    <row r="164" spans="2:11" x14ac:dyDescent="0.3">
      <c r="B164">
        <v>0.52032400000000001</v>
      </c>
      <c r="C164">
        <v>-0.14974499999999999</v>
      </c>
      <c r="D164">
        <v>160.82677799999999</v>
      </c>
      <c r="E164">
        <v>-0.88287400000000005</v>
      </c>
      <c r="F164">
        <v>160.82920100000001</v>
      </c>
      <c r="G164">
        <v>1.1700250000000001</v>
      </c>
      <c r="H164">
        <v>16.420473000000001</v>
      </c>
      <c r="I164">
        <v>137.457909</v>
      </c>
      <c r="J164">
        <v>178.501091</v>
      </c>
      <c r="K164">
        <v>3.3734280000000001</v>
      </c>
    </row>
    <row r="165" spans="2:11" x14ac:dyDescent="0.3">
      <c r="B165">
        <v>0.52060899999999999</v>
      </c>
      <c r="C165">
        <v>-4.9904999999999998E-2</v>
      </c>
      <c r="D165">
        <v>160.68673899999999</v>
      </c>
      <c r="E165">
        <v>-0.29355199999999998</v>
      </c>
      <c r="F165">
        <v>160.68700699999999</v>
      </c>
      <c r="G165">
        <v>1.1691279999999999</v>
      </c>
      <c r="H165">
        <v>16.440353000000002</v>
      </c>
      <c r="I165">
        <v>137.44170800000001</v>
      </c>
      <c r="J165">
        <v>178.51860400000001</v>
      </c>
      <c r="K165">
        <v>3.3771840000000002</v>
      </c>
    </row>
    <row r="166" spans="2:11" x14ac:dyDescent="0.3">
      <c r="B166">
        <v>0.52060899999999999</v>
      </c>
      <c r="C166">
        <v>4.9904999999999998E-2</v>
      </c>
      <c r="D166">
        <v>160.68673899999999</v>
      </c>
      <c r="E166">
        <v>0.29355199999999998</v>
      </c>
      <c r="F166">
        <v>160.68700699999999</v>
      </c>
      <c r="G166">
        <v>1.1691279999999999</v>
      </c>
      <c r="H166">
        <v>16.440353000000002</v>
      </c>
      <c r="I166">
        <v>137.44170800000001</v>
      </c>
      <c r="J166">
        <v>178.51860400000001</v>
      </c>
      <c r="K166">
        <v>3.3771840000000002</v>
      </c>
    </row>
    <row r="167" spans="2:11" x14ac:dyDescent="0.3">
      <c r="B167">
        <v>0.52032400000000001</v>
      </c>
      <c r="C167">
        <v>0.14974499999999999</v>
      </c>
      <c r="D167">
        <v>160.82677799999999</v>
      </c>
      <c r="E167">
        <v>0.88287400000000005</v>
      </c>
      <c r="F167">
        <v>160.82920100000001</v>
      </c>
      <c r="G167">
        <v>1.1700250000000001</v>
      </c>
      <c r="H167">
        <v>16.420473000000001</v>
      </c>
      <c r="I167">
        <v>137.457909</v>
      </c>
      <c r="J167">
        <v>178.501091</v>
      </c>
      <c r="K167">
        <v>3.3734280000000001</v>
      </c>
    </row>
    <row r="168" spans="2:11" x14ac:dyDescent="0.3">
      <c r="B168">
        <v>0.55095400000000005</v>
      </c>
      <c r="C168">
        <v>-0.100052</v>
      </c>
      <c r="D168">
        <v>161.24065300000001</v>
      </c>
      <c r="E168">
        <v>-0.633108</v>
      </c>
      <c r="F168">
        <v>161.241896</v>
      </c>
      <c r="G168">
        <v>1.1726270000000001</v>
      </c>
      <c r="H168">
        <v>16.362838</v>
      </c>
      <c r="I168">
        <v>137.50486799999999</v>
      </c>
      <c r="J168">
        <v>178.45021499999999</v>
      </c>
      <c r="K168">
        <v>3.3625349999999998</v>
      </c>
    </row>
    <row r="169" spans="2:11" x14ac:dyDescent="0.3">
      <c r="B169">
        <v>0.55104500000000001</v>
      </c>
      <c r="C169">
        <v>0</v>
      </c>
      <c r="D169">
        <v>161.170051</v>
      </c>
      <c r="E169">
        <v>0</v>
      </c>
      <c r="F169">
        <v>161.170051</v>
      </c>
      <c r="G169">
        <v>1.172174</v>
      </c>
      <c r="H169">
        <v>16.372865000000001</v>
      </c>
      <c r="I169">
        <v>137.49669900000001</v>
      </c>
      <c r="J169">
        <v>178.45907700000001</v>
      </c>
      <c r="K169">
        <v>3.3644310000000002</v>
      </c>
    </row>
    <row r="170" spans="2:11" x14ac:dyDescent="0.3">
      <c r="B170">
        <v>0.55095400000000005</v>
      </c>
      <c r="C170">
        <v>0.100052</v>
      </c>
      <c r="D170">
        <v>161.24065300000001</v>
      </c>
      <c r="E170">
        <v>0.633108</v>
      </c>
      <c r="F170">
        <v>161.241896</v>
      </c>
      <c r="G170">
        <v>1.1726270000000001</v>
      </c>
      <c r="H170">
        <v>16.362838</v>
      </c>
      <c r="I170">
        <v>137.50486799999999</v>
      </c>
      <c r="J170">
        <v>178.45021499999999</v>
      </c>
      <c r="K170">
        <v>3.3625349999999998</v>
      </c>
    </row>
    <row r="171" spans="2:11" x14ac:dyDescent="0.3">
      <c r="B171">
        <v>0.58183700000000005</v>
      </c>
      <c r="C171">
        <v>-5.0198E-2</v>
      </c>
      <c r="D171">
        <v>161.72098199999999</v>
      </c>
      <c r="E171">
        <v>-0.33955099999999999</v>
      </c>
      <c r="F171">
        <v>161.721339</v>
      </c>
      <c r="G171">
        <v>1.175648</v>
      </c>
      <c r="H171">
        <v>16.296001</v>
      </c>
      <c r="I171">
        <v>137.55930699999999</v>
      </c>
      <c r="J171">
        <v>178.39102099999999</v>
      </c>
      <c r="K171">
        <v>3.3498920000000001</v>
      </c>
    </row>
    <row r="172" spans="2:11" x14ac:dyDescent="0.3">
      <c r="B172">
        <v>0.58183700000000005</v>
      </c>
      <c r="C172">
        <v>5.0198E-2</v>
      </c>
      <c r="D172">
        <v>161.72098199999999</v>
      </c>
      <c r="E172">
        <v>0.33955099999999999</v>
      </c>
      <c r="F172">
        <v>161.721339</v>
      </c>
      <c r="G172">
        <v>1.175648</v>
      </c>
      <c r="H172">
        <v>16.296001</v>
      </c>
      <c r="I172">
        <v>137.55930699999999</v>
      </c>
      <c r="J172">
        <v>178.39102099999999</v>
      </c>
      <c r="K172">
        <v>3.3498920000000001</v>
      </c>
    </row>
    <row r="173" spans="2:11" x14ac:dyDescent="0.3">
      <c r="B173">
        <v>0.61310600000000004</v>
      </c>
      <c r="C173">
        <v>0</v>
      </c>
      <c r="D173">
        <v>162.26864399999999</v>
      </c>
      <c r="E173">
        <v>0</v>
      </c>
      <c r="F173">
        <v>162.26864399999999</v>
      </c>
      <c r="G173">
        <v>1.179095</v>
      </c>
      <c r="H173">
        <v>16.219859</v>
      </c>
      <c r="I173">
        <v>137.62129899999999</v>
      </c>
      <c r="J173">
        <v>178.323331</v>
      </c>
      <c r="K173">
        <v>3.3354780000000002</v>
      </c>
    </row>
    <row r="174" spans="2:11" x14ac:dyDescent="0.3">
      <c r="B174">
        <v>0</v>
      </c>
      <c r="C174">
        <v>1</v>
      </c>
      <c r="D174">
        <v>162.26864399999999</v>
      </c>
      <c r="E174">
        <v>0</v>
      </c>
      <c r="F174">
        <v>162.26864399999999</v>
      </c>
      <c r="G174">
        <v>1.179095</v>
      </c>
      <c r="H174">
        <v>16.219859</v>
      </c>
      <c r="I174">
        <v>137.62129899999999</v>
      </c>
      <c r="J174">
        <v>178.323331</v>
      </c>
      <c r="K174">
        <v>3.3354780000000002</v>
      </c>
    </row>
    <row r="175" spans="2:11" x14ac:dyDescent="0.3">
      <c r="B175">
        <v>4.2383999999999998E-2</v>
      </c>
      <c r="C175">
        <v>0.93195700000000004</v>
      </c>
      <c r="D175">
        <v>161.72098199999999</v>
      </c>
      <c r="E175">
        <v>0.33955099999999999</v>
      </c>
      <c r="F175">
        <v>161.721339</v>
      </c>
      <c r="G175">
        <v>1.175648</v>
      </c>
      <c r="H175">
        <v>16.296001</v>
      </c>
      <c r="I175">
        <v>137.55930699999999</v>
      </c>
      <c r="J175">
        <v>178.39102099999999</v>
      </c>
      <c r="K175">
        <v>3.3498920000000001</v>
      </c>
    </row>
    <row r="176" spans="2:11" x14ac:dyDescent="0.3">
      <c r="B176">
        <v>8.3259E-2</v>
      </c>
      <c r="C176">
        <v>0.86597299999999999</v>
      </c>
      <c r="D176">
        <v>161.24065300000001</v>
      </c>
      <c r="E176">
        <v>0.633108</v>
      </c>
      <c r="F176">
        <v>161.241896</v>
      </c>
      <c r="G176">
        <v>1.1726270000000001</v>
      </c>
      <c r="H176">
        <v>16.362838</v>
      </c>
      <c r="I176">
        <v>137.50486799999999</v>
      </c>
      <c r="J176">
        <v>178.45021499999999</v>
      </c>
      <c r="K176">
        <v>3.3625349999999998</v>
      </c>
    </row>
    <row r="177" spans="2:11" x14ac:dyDescent="0.3">
      <c r="B177">
        <v>0.122694</v>
      </c>
      <c r="C177">
        <v>0.80199600000000004</v>
      </c>
      <c r="D177">
        <v>160.82677799999999</v>
      </c>
      <c r="E177">
        <v>0.88287400000000005</v>
      </c>
      <c r="F177">
        <v>160.82920100000001</v>
      </c>
      <c r="G177">
        <v>1.1700250000000001</v>
      </c>
      <c r="H177">
        <v>16.420473000000001</v>
      </c>
      <c r="I177">
        <v>137.457909</v>
      </c>
      <c r="J177">
        <v>178.501091</v>
      </c>
      <c r="K177">
        <v>3.3734280000000001</v>
      </c>
    </row>
    <row r="178" spans="2:11" x14ac:dyDescent="0.3">
      <c r="B178">
        <v>0.160769</v>
      </c>
      <c r="C178">
        <v>0.739958</v>
      </c>
      <c r="D178">
        <v>160.478466</v>
      </c>
      <c r="E178">
        <v>1.0907979999999999</v>
      </c>
      <c r="F178">
        <v>160.48217299999999</v>
      </c>
      <c r="G178">
        <v>1.167837</v>
      </c>
      <c r="H178">
        <v>16.469010000000001</v>
      </c>
      <c r="I178">
        <v>137.418351</v>
      </c>
      <c r="J178">
        <v>178.54381599999999</v>
      </c>
      <c r="K178">
        <v>3.3825970000000001</v>
      </c>
    </row>
    <row r="179" spans="2:11" x14ac:dyDescent="0.3">
      <c r="B179">
        <v>0.19757</v>
      </c>
      <c r="C179">
        <v>0.67977600000000005</v>
      </c>
      <c r="D179">
        <v>160.19485800000001</v>
      </c>
      <c r="E179">
        <v>1.258562</v>
      </c>
      <c r="F179">
        <v>160.19980100000001</v>
      </c>
      <c r="G179">
        <v>1.1660550000000001</v>
      </c>
      <c r="H179">
        <v>16.508552999999999</v>
      </c>
      <c r="I179">
        <v>137.38611599999999</v>
      </c>
      <c r="J179">
        <v>178.57854399999999</v>
      </c>
      <c r="K179">
        <v>3.3900619999999999</v>
      </c>
    </row>
    <row r="180" spans="2:11" x14ac:dyDescent="0.3">
      <c r="B180">
        <v>0.23319300000000001</v>
      </c>
      <c r="C180">
        <v>0.62134599999999995</v>
      </c>
      <c r="D180">
        <v>159.97517500000001</v>
      </c>
      <c r="E180">
        <v>1.3875649999999999</v>
      </c>
      <c r="F180">
        <v>159.98119299999999</v>
      </c>
      <c r="G180">
        <v>1.164676</v>
      </c>
      <c r="H180">
        <v>16.539196</v>
      </c>
      <c r="I180">
        <v>137.361131</v>
      </c>
      <c r="J180">
        <v>178.60540800000001</v>
      </c>
      <c r="K180">
        <v>3.395845</v>
      </c>
    </row>
    <row r="181" spans="2:11" x14ac:dyDescent="0.3">
      <c r="B181">
        <v>0.26774300000000001</v>
      </c>
      <c r="C181">
        <v>0.56455</v>
      </c>
      <c r="D181">
        <v>159.81876199999999</v>
      </c>
      <c r="E181">
        <v>1.478912</v>
      </c>
      <c r="F181">
        <v>159.825605</v>
      </c>
      <c r="G181">
        <v>1.163694</v>
      </c>
      <c r="H181">
        <v>16.561022000000001</v>
      </c>
      <c r="I181">
        <v>137.343334</v>
      </c>
      <c r="J181">
        <v>178.624514</v>
      </c>
      <c r="K181">
        <v>3.3999630000000001</v>
      </c>
    </row>
    <row r="182" spans="2:11" x14ac:dyDescent="0.3">
      <c r="B182">
        <v>0.30133100000000002</v>
      </c>
      <c r="C182">
        <v>0.50924899999999995</v>
      </c>
      <c r="D182">
        <v>159.725122</v>
      </c>
      <c r="E182">
        <v>1.533398</v>
      </c>
      <c r="F182">
        <v>159.732482</v>
      </c>
      <c r="G182">
        <v>1.163106</v>
      </c>
      <c r="H182">
        <v>16.574090999999999</v>
      </c>
      <c r="I182">
        <v>137.33267499999999</v>
      </c>
      <c r="J182">
        <v>178.63594499999999</v>
      </c>
      <c r="K182">
        <v>3.402428</v>
      </c>
    </row>
    <row r="183" spans="2:11" x14ac:dyDescent="0.3">
      <c r="B183">
        <v>0.33407900000000001</v>
      </c>
      <c r="C183">
        <v>0.455293</v>
      </c>
      <c r="D183">
        <v>159.69394399999999</v>
      </c>
      <c r="E183">
        <v>1.551507</v>
      </c>
      <c r="F183">
        <v>159.70148</v>
      </c>
      <c r="G183">
        <v>1.1629100000000001</v>
      </c>
      <c r="H183">
        <v>16.578443</v>
      </c>
      <c r="I183">
        <v>137.329126</v>
      </c>
      <c r="J183">
        <v>178.63974999999999</v>
      </c>
      <c r="K183">
        <v>3.4032480000000001</v>
      </c>
    </row>
    <row r="184" spans="2:11" x14ac:dyDescent="0.3">
      <c r="B184">
        <v>0.36611300000000002</v>
      </c>
      <c r="C184">
        <v>0.40251300000000001</v>
      </c>
      <c r="D184">
        <v>159.725122</v>
      </c>
      <c r="E184">
        <v>1.533398</v>
      </c>
      <c r="F184">
        <v>159.732482</v>
      </c>
      <c r="G184">
        <v>1.163106</v>
      </c>
      <c r="H184">
        <v>16.574090999999999</v>
      </c>
      <c r="I184">
        <v>137.33267499999999</v>
      </c>
      <c r="J184">
        <v>178.63594499999999</v>
      </c>
      <c r="K184">
        <v>3.402428</v>
      </c>
    </row>
    <row r="185" spans="2:11" x14ac:dyDescent="0.3">
      <c r="B185">
        <v>0.397565</v>
      </c>
      <c r="C185">
        <v>0.35073100000000001</v>
      </c>
      <c r="D185">
        <v>159.81876199999999</v>
      </c>
      <c r="E185">
        <v>1.478912</v>
      </c>
      <c r="F185">
        <v>159.825605</v>
      </c>
      <c r="G185">
        <v>1.163694</v>
      </c>
      <c r="H185">
        <v>16.561022000000001</v>
      </c>
      <c r="I185">
        <v>137.343334</v>
      </c>
      <c r="J185">
        <v>178.624514</v>
      </c>
      <c r="K185">
        <v>3.3999630000000001</v>
      </c>
    </row>
    <row r="186" spans="2:11" x14ac:dyDescent="0.3">
      <c r="B186">
        <v>0.42857200000000001</v>
      </c>
      <c r="C186">
        <v>0.299759</v>
      </c>
      <c r="D186">
        <v>159.97517500000001</v>
      </c>
      <c r="E186">
        <v>1.3875649999999999</v>
      </c>
      <c r="F186">
        <v>159.98119299999999</v>
      </c>
      <c r="G186">
        <v>1.164676</v>
      </c>
      <c r="H186">
        <v>16.539196</v>
      </c>
      <c r="I186">
        <v>137.361131</v>
      </c>
      <c r="J186">
        <v>178.60540800000001</v>
      </c>
      <c r="K186">
        <v>3.395845</v>
      </c>
    </row>
    <row r="187" spans="2:11" x14ac:dyDescent="0.3">
      <c r="B187">
        <v>0.45927299999999999</v>
      </c>
      <c r="C187">
        <v>0.24940200000000001</v>
      </c>
      <c r="D187">
        <v>160.19485800000001</v>
      </c>
      <c r="E187">
        <v>1.258562</v>
      </c>
      <c r="F187">
        <v>160.19980100000001</v>
      </c>
      <c r="G187">
        <v>1.1660550000000001</v>
      </c>
      <c r="H187">
        <v>16.508552999999999</v>
      </c>
      <c r="I187">
        <v>137.38611599999999</v>
      </c>
      <c r="J187">
        <v>178.57854399999999</v>
      </c>
      <c r="K187">
        <v>3.3900619999999999</v>
      </c>
    </row>
    <row r="188" spans="2:11" x14ac:dyDescent="0.3">
      <c r="B188">
        <v>0.48981000000000002</v>
      </c>
      <c r="C188">
        <v>0.199463</v>
      </c>
      <c r="D188">
        <v>160.478466</v>
      </c>
      <c r="E188">
        <v>1.0907979999999999</v>
      </c>
      <c r="F188">
        <v>160.48217299999999</v>
      </c>
      <c r="G188">
        <v>1.167837</v>
      </c>
      <c r="H188">
        <v>16.469010000000001</v>
      </c>
      <c r="I188">
        <v>137.418351</v>
      </c>
      <c r="J188">
        <v>178.54381599999999</v>
      </c>
      <c r="K188">
        <v>3.3825970000000001</v>
      </c>
    </row>
    <row r="189" spans="2:11" x14ac:dyDescent="0.3">
      <c r="B189">
        <v>0.52032400000000001</v>
      </c>
      <c r="C189">
        <v>0.14974499999999999</v>
      </c>
      <c r="D189">
        <v>160.82677799999999</v>
      </c>
      <c r="E189">
        <v>0.88287400000000005</v>
      </c>
      <c r="F189">
        <v>160.82920100000001</v>
      </c>
      <c r="G189">
        <v>1.1700250000000001</v>
      </c>
      <c r="H189">
        <v>16.420473000000001</v>
      </c>
      <c r="I189">
        <v>137.457909</v>
      </c>
      <c r="J189">
        <v>178.501091</v>
      </c>
      <c r="K189">
        <v>3.3734280000000001</v>
      </c>
    </row>
    <row r="190" spans="2:11" x14ac:dyDescent="0.3">
      <c r="B190">
        <v>0.55095400000000005</v>
      </c>
      <c r="C190">
        <v>0.100052</v>
      </c>
      <c r="D190">
        <v>161.24065300000001</v>
      </c>
      <c r="E190">
        <v>0.633108</v>
      </c>
      <c r="F190">
        <v>161.241896</v>
      </c>
      <c r="G190">
        <v>1.1726270000000001</v>
      </c>
      <c r="H190">
        <v>16.362838</v>
      </c>
      <c r="I190">
        <v>137.50486799999999</v>
      </c>
      <c r="J190">
        <v>178.45021499999999</v>
      </c>
      <c r="K190">
        <v>3.3625349999999998</v>
      </c>
    </row>
    <row r="191" spans="2:11" x14ac:dyDescent="0.3">
      <c r="B191">
        <v>0.58183700000000005</v>
      </c>
      <c r="C191">
        <v>5.0198E-2</v>
      </c>
      <c r="D191">
        <v>161.72098199999999</v>
      </c>
      <c r="E191">
        <v>0.33955099999999999</v>
      </c>
      <c r="F191">
        <v>161.721339</v>
      </c>
      <c r="G191">
        <v>1.175648</v>
      </c>
      <c r="H191">
        <v>16.296001</v>
      </c>
      <c r="I191">
        <v>137.55930699999999</v>
      </c>
      <c r="J191">
        <v>178.39102099999999</v>
      </c>
      <c r="K191">
        <v>3.3498920000000001</v>
      </c>
    </row>
    <row r="192" spans="2:11" x14ac:dyDescent="0.3">
      <c r="B192">
        <v>0.61310600000000004</v>
      </c>
      <c r="C192">
        <v>0</v>
      </c>
      <c r="D192">
        <v>162.26864399999999</v>
      </c>
      <c r="E192">
        <v>0</v>
      </c>
      <c r="F192">
        <v>162.26864399999999</v>
      </c>
      <c r="G192">
        <v>1.179095</v>
      </c>
      <c r="H192">
        <v>16.219859</v>
      </c>
      <c r="I192">
        <v>137.62129899999999</v>
      </c>
      <c r="J192">
        <v>178.323331</v>
      </c>
      <c r="K192">
        <v>3.3354780000000002</v>
      </c>
    </row>
    <row r="193" spans="2:11" x14ac:dyDescent="0.3">
      <c r="B193">
        <v>2.8401529999999999</v>
      </c>
      <c r="C193">
        <v>1.4118029999999999</v>
      </c>
      <c r="D193">
        <v>234.866625</v>
      </c>
      <c r="E193">
        <v>69.570663999999994</v>
      </c>
      <c r="F193">
        <v>244.953891</v>
      </c>
      <c r="G193">
        <v>1.6926890000000001</v>
      </c>
      <c r="H193">
        <v>7.018122</v>
      </c>
      <c r="I193">
        <v>144.71287699999999</v>
      </c>
      <c r="J193">
        <v>166.76777999999999</v>
      </c>
      <c r="K193">
        <v>1.4990000000000001</v>
      </c>
    </row>
    <row r="194" spans="2:11" x14ac:dyDescent="0.3">
      <c r="B194">
        <v>0.127579</v>
      </c>
      <c r="C194">
        <v>0.93830499999999994</v>
      </c>
      <c r="D194">
        <v>162.962243</v>
      </c>
      <c r="E194">
        <v>1.7227110000000001</v>
      </c>
      <c r="F194">
        <v>162.971349</v>
      </c>
      <c r="G194">
        <v>1.183519</v>
      </c>
      <c r="H194">
        <v>16.122346</v>
      </c>
      <c r="I194">
        <v>137.70065299999999</v>
      </c>
      <c r="J194">
        <v>178.23624000000001</v>
      </c>
      <c r="K194">
        <v>3.316999</v>
      </c>
    </row>
    <row r="195" spans="2:11" x14ac:dyDescent="0.3">
      <c r="B195">
        <v>0.16769600000000001</v>
      </c>
      <c r="C195">
        <v>0.87628499999999998</v>
      </c>
      <c r="D195">
        <v>162.55595400000001</v>
      </c>
      <c r="E195">
        <v>1.972542</v>
      </c>
      <c r="F195">
        <v>162.56792200000001</v>
      </c>
      <c r="G195">
        <v>1.1809799999999999</v>
      </c>
      <c r="H195">
        <v>16.178294999999999</v>
      </c>
      <c r="I195">
        <v>137.65512799999999</v>
      </c>
      <c r="J195">
        <v>178.28626499999999</v>
      </c>
      <c r="K195">
        <v>3.327604</v>
      </c>
    </row>
    <row r="196" spans="2:11" x14ac:dyDescent="0.3">
      <c r="B196">
        <v>0.206455</v>
      </c>
      <c r="C196">
        <v>0.81611400000000001</v>
      </c>
      <c r="D196">
        <v>162.214201</v>
      </c>
      <c r="E196">
        <v>2.1805270000000001</v>
      </c>
      <c r="F196">
        <v>162.22885600000001</v>
      </c>
      <c r="G196">
        <v>1.1788449999999999</v>
      </c>
      <c r="H196">
        <v>16.225389</v>
      </c>
      <c r="I196">
        <v>137.61679799999999</v>
      </c>
      <c r="J196">
        <v>178.32825600000001</v>
      </c>
      <c r="K196">
        <v>3.336525</v>
      </c>
    </row>
    <row r="197" spans="2:11" x14ac:dyDescent="0.3">
      <c r="B197">
        <v>0.24396200000000001</v>
      </c>
      <c r="C197">
        <v>0.75772799999999996</v>
      </c>
      <c r="D197">
        <v>161.93606700000001</v>
      </c>
      <c r="E197">
        <v>2.3483520000000002</v>
      </c>
      <c r="F197">
        <v>161.95309399999999</v>
      </c>
      <c r="G197">
        <v>1.177108</v>
      </c>
      <c r="H197">
        <v>16.263738</v>
      </c>
      <c r="I197">
        <v>137.585577</v>
      </c>
      <c r="J197">
        <v>178.36237299999999</v>
      </c>
      <c r="K197">
        <v>3.3437860000000001</v>
      </c>
    </row>
    <row r="198" spans="2:11" x14ac:dyDescent="0.3">
      <c r="B198">
        <v>0.28029900000000002</v>
      </c>
      <c r="C198">
        <v>0.70099100000000003</v>
      </c>
      <c r="D198">
        <v>161.720699</v>
      </c>
      <c r="E198">
        <v>2.4774029999999998</v>
      </c>
      <c r="F198">
        <v>161.73967400000001</v>
      </c>
      <c r="G198">
        <v>1.175764</v>
      </c>
      <c r="H198">
        <v>16.293447</v>
      </c>
      <c r="I198">
        <v>137.561386</v>
      </c>
      <c r="J198">
        <v>178.388755</v>
      </c>
      <c r="K198">
        <v>3.3494090000000001</v>
      </c>
    </row>
    <row r="199" spans="2:11" x14ac:dyDescent="0.3">
      <c r="B199">
        <v>0.31558999999999998</v>
      </c>
      <c r="C199">
        <v>0.64580700000000002</v>
      </c>
      <c r="D199">
        <v>161.567408</v>
      </c>
      <c r="E199">
        <v>2.568791</v>
      </c>
      <c r="F199">
        <v>161.587827</v>
      </c>
      <c r="G199">
        <v>1.1748069999999999</v>
      </c>
      <c r="H199">
        <v>16.314599999999999</v>
      </c>
      <c r="I199">
        <v>137.54416000000001</v>
      </c>
      <c r="J199">
        <v>178.40751399999999</v>
      </c>
      <c r="K199">
        <v>3.3534120000000001</v>
      </c>
    </row>
    <row r="200" spans="2:11" x14ac:dyDescent="0.3">
      <c r="B200">
        <v>0.34993299999999999</v>
      </c>
      <c r="C200">
        <v>0.59200900000000001</v>
      </c>
      <c r="D200">
        <v>161.47564700000001</v>
      </c>
      <c r="E200">
        <v>2.6232989999999998</v>
      </c>
      <c r="F200">
        <v>161.49695500000001</v>
      </c>
      <c r="G200">
        <v>1.174234</v>
      </c>
      <c r="H200">
        <v>16.327265000000001</v>
      </c>
      <c r="I200">
        <v>137.53384399999999</v>
      </c>
      <c r="J200">
        <v>178.418736</v>
      </c>
      <c r="K200">
        <v>3.355807</v>
      </c>
    </row>
    <row r="201" spans="2:11" x14ac:dyDescent="0.3">
      <c r="B201">
        <v>0.383469</v>
      </c>
      <c r="C201">
        <v>0.53946799999999995</v>
      </c>
      <c r="D201">
        <v>161.44510299999999</v>
      </c>
      <c r="E201">
        <v>2.6414179999999998</v>
      </c>
      <c r="F201">
        <v>161.46671000000001</v>
      </c>
      <c r="G201">
        <v>1.1740440000000001</v>
      </c>
      <c r="H201">
        <v>16.331482000000001</v>
      </c>
      <c r="I201">
        <v>137.53040999999999</v>
      </c>
      <c r="J201">
        <v>178.42247</v>
      </c>
      <c r="K201">
        <v>3.3566050000000001</v>
      </c>
    </row>
    <row r="202" spans="2:11" x14ac:dyDescent="0.3">
      <c r="B202">
        <v>0.41631000000000001</v>
      </c>
      <c r="C202">
        <v>0.48798900000000001</v>
      </c>
      <c r="D202">
        <v>161.47564700000001</v>
      </c>
      <c r="E202">
        <v>2.6232989999999998</v>
      </c>
      <c r="F202">
        <v>161.49695500000001</v>
      </c>
      <c r="G202">
        <v>1.174234</v>
      </c>
      <c r="H202">
        <v>16.327265000000001</v>
      </c>
      <c r="I202">
        <v>137.53384399999999</v>
      </c>
      <c r="J202">
        <v>178.418736</v>
      </c>
      <c r="K202">
        <v>3.355807</v>
      </c>
    </row>
    <row r="203" spans="2:11" x14ac:dyDescent="0.3">
      <c r="B203">
        <v>0.44860899999999998</v>
      </c>
      <c r="C203">
        <v>0.437419</v>
      </c>
      <c r="D203">
        <v>161.567408</v>
      </c>
      <c r="E203">
        <v>2.568791</v>
      </c>
      <c r="F203">
        <v>161.587827</v>
      </c>
      <c r="G203">
        <v>1.1748069999999999</v>
      </c>
      <c r="H203">
        <v>16.314599999999999</v>
      </c>
      <c r="I203">
        <v>137.54416000000001</v>
      </c>
      <c r="J203">
        <v>178.40751399999999</v>
      </c>
      <c r="K203">
        <v>3.3534120000000001</v>
      </c>
    </row>
    <row r="204" spans="2:11" x14ac:dyDescent="0.3">
      <c r="B204">
        <v>0.480491</v>
      </c>
      <c r="C204">
        <v>0.38754100000000002</v>
      </c>
      <c r="D204">
        <v>161.720699</v>
      </c>
      <c r="E204">
        <v>2.4774029999999998</v>
      </c>
      <c r="F204">
        <v>161.73967400000001</v>
      </c>
      <c r="G204">
        <v>1.175764</v>
      </c>
      <c r="H204">
        <v>16.293447</v>
      </c>
      <c r="I204">
        <v>137.561386</v>
      </c>
      <c r="J204">
        <v>178.388755</v>
      </c>
      <c r="K204">
        <v>3.3494090000000001</v>
      </c>
    </row>
    <row r="205" spans="2:11" x14ac:dyDescent="0.3">
      <c r="B205">
        <v>0.51211399999999996</v>
      </c>
      <c r="C205">
        <v>0.33818999999999999</v>
      </c>
      <c r="D205">
        <v>161.93606700000001</v>
      </c>
      <c r="E205">
        <v>2.3483520000000002</v>
      </c>
      <c r="F205">
        <v>161.95309399999999</v>
      </c>
      <c r="G205">
        <v>1.177108</v>
      </c>
      <c r="H205">
        <v>16.263738</v>
      </c>
      <c r="I205">
        <v>137.585577</v>
      </c>
      <c r="J205">
        <v>178.36237299999999</v>
      </c>
      <c r="K205">
        <v>3.3437860000000001</v>
      </c>
    </row>
    <row r="206" spans="2:11" x14ac:dyDescent="0.3">
      <c r="B206">
        <v>0.54360799999999998</v>
      </c>
      <c r="C206">
        <v>0.28914099999999998</v>
      </c>
      <c r="D206">
        <v>162.214201</v>
      </c>
      <c r="E206">
        <v>2.1805270000000001</v>
      </c>
      <c r="F206">
        <v>162.22885600000001</v>
      </c>
      <c r="G206">
        <v>1.1788449999999999</v>
      </c>
      <c r="H206">
        <v>16.225389</v>
      </c>
      <c r="I206">
        <v>137.61679799999999</v>
      </c>
      <c r="J206">
        <v>178.32825600000001</v>
      </c>
      <c r="K206">
        <v>3.336525</v>
      </c>
    </row>
    <row r="207" spans="2:11" x14ac:dyDescent="0.3">
      <c r="B207">
        <v>0.57513300000000001</v>
      </c>
      <c r="C207">
        <v>0.24022499999999999</v>
      </c>
      <c r="D207">
        <v>162.55595400000001</v>
      </c>
      <c r="E207">
        <v>1.972542</v>
      </c>
      <c r="F207">
        <v>162.56792200000001</v>
      </c>
      <c r="G207">
        <v>1.1809799999999999</v>
      </c>
      <c r="H207">
        <v>16.178294999999999</v>
      </c>
      <c r="I207">
        <v>137.65512799999999</v>
      </c>
      <c r="J207">
        <v>178.28626499999999</v>
      </c>
      <c r="K207">
        <v>3.327604</v>
      </c>
    </row>
    <row r="208" spans="2:11" x14ac:dyDescent="0.3">
      <c r="B208">
        <v>0.60681700000000005</v>
      </c>
      <c r="C208">
        <v>0.191222</v>
      </c>
      <c r="D208">
        <v>162.962243</v>
      </c>
      <c r="E208">
        <v>1.7227110000000001</v>
      </c>
      <c r="F208">
        <v>162.971349</v>
      </c>
      <c r="G208">
        <v>1.183519</v>
      </c>
      <c r="H208">
        <v>16.122346</v>
      </c>
      <c r="I208">
        <v>137.70065299999999</v>
      </c>
      <c r="J208">
        <v>178.23624000000001</v>
      </c>
      <c r="K208">
        <v>3.316999</v>
      </c>
    </row>
    <row r="209" spans="2:11" x14ac:dyDescent="0.3">
      <c r="B209">
        <v>0.63881399999999999</v>
      </c>
      <c r="C209">
        <v>0.14197100000000001</v>
      </c>
      <c r="D209">
        <v>163.43406100000001</v>
      </c>
      <c r="E209">
        <v>1.4290989999999999</v>
      </c>
      <c r="F209">
        <v>163.44030900000001</v>
      </c>
      <c r="G209">
        <v>1.1864699999999999</v>
      </c>
      <c r="H209">
        <v>16.057424999999999</v>
      </c>
      <c r="I209">
        <v>137.75345999999999</v>
      </c>
      <c r="J209">
        <v>178.17800399999999</v>
      </c>
      <c r="K209">
        <v>3.304684</v>
      </c>
    </row>
    <row r="210" spans="2:11" x14ac:dyDescent="0.3">
      <c r="B210">
        <v>0.67124499999999998</v>
      </c>
      <c r="C210">
        <v>9.2268000000000003E-2</v>
      </c>
      <c r="D210">
        <v>163.97237000000001</v>
      </c>
      <c r="E210">
        <v>1.0895010000000001</v>
      </c>
      <c r="F210">
        <v>163.975989</v>
      </c>
      <c r="G210">
        <v>1.1898390000000001</v>
      </c>
      <c r="H210">
        <v>15.983421</v>
      </c>
      <c r="I210">
        <v>137.81363099999999</v>
      </c>
      <c r="J210">
        <v>178.11137199999999</v>
      </c>
      <c r="K210">
        <v>3.290635</v>
      </c>
    </row>
    <row r="211" spans="2:11" x14ac:dyDescent="0.3">
      <c r="B211">
        <v>0.73206199999999999</v>
      </c>
      <c r="C211">
        <v>0</v>
      </c>
      <c r="D211">
        <v>165.649317</v>
      </c>
      <c r="E211">
        <v>0</v>
      </c>
      <c r="F211">
        <v>165.649317</v>
      </c>
      <c r="G211">
        <v>1.200353</v>
      </c>
      <c r="H211">
        <v>15.753318999999999</v>
      </c>
      <c r="I211">
        <v>138.000553</v>
      </c>
      <c r="J211">
        <v>177.90246999999999</v>
      </c>
      <c r="K211">
        <v>3.2468729999999999</v>
      </c>
    </row>
    <row r="212" spans="2:11" x14ac:dyDescent="0.3">
      <c r="B212">
        <v>2.8401529999999999</v>
      </c>
      <c r="C212">
        <v>1.4118029999999999</v>
      </c>
      <c r="D212">
        <v>234.866625</v>
      </c>
      <c r="E212">
        <v>69.570663999999994</v>
      </c>
      <c r="F212">
        <v>244.953891</v>
      </c>
      <c r="G212">
        <v>1.6926890000000001</v>
      </c>
      <c r="H212">
        <v>7.018122</v>
      </c>
      <c r="I212">
        <v>144.71287699999999</v>
      </c>
      <c r="J212">
        <v>166.76777999999999</v>
      </c>
      <c r="K212">
        <v>1.4990000000000001</v>
      </c>
    </row>
    <row r="213" spans="2:11" x14ac:dyDescent="0.3">
      <c r="B213">
        <v>0.211372</v>
      </c>
      <c r="C213">
        <v>0.94709500000000002</v>
      </c>
      <c r="D213">
        <v>164.28058999999999</v>
      </c>
      <c r="E213">
        <v>3.1118600000000001</v>
      </c>
      <c r="F213">
        <v>164.31006099999999</v>
      </c>
      <c r="G213">
        <v>1.1919390000000001</v>
      </c>
      <c r="H213">
        <v>15.937353</v>
      </c>
      <c r="I213">
        <v>137.85107400000001</v>
      </c>
      <c r="J213">
        <v>178.06975800000001</v>
      </c>
      <c r="K213">
        <v>3.2818830000000001</v>
      </c>
    </row>
    <row r="214" spans="2:11" x14ac:dyDescent="0.3">
      <c r="B214">
        <v>0.250805</v>
      </c>
      <c r="C214">
        <v>0.88868100000000005</v>
      </c>
      <c r="D214">
        <v>163.944582</v>
      </c>
      <c r="E214">
        <v>3.3199420000000002</v>
      </c>
      <c r="F214">
        <v>163.978194</v>
      </c>
      <c r="G214">
        <v>1.189853</v>
      </c>
      <c r="H214">
        <v>15.983117</v>
      </c>
      <c r="I214">
        <v>137.81387799999999</v>
      </c>
      <c r="J214">
        <v>178.111098</v>
      </c>
      <c r="K214">
        <v>3.2905769999999999</v>
      </c>
    </row>
    <row r="215" spans="2:11" x14ac:dyDescent="0.3">
      <c r="B215">
        <v>0.28898299999999999</v>
      </c>
      <c r="C215">
        <v>0.83194999999999997</v>
      </c>
      <c r="D215">
        <v>163.671221</v>
      </c>
      <c r="E215">
        <v>3.4878469999999999</v>
      </c>
      <c r="F215">
        <v>163.70838000000001</v>
      </c>
      <c r="G215">
        <v>1.188156</v>
      </c>
      <c r="H215">
        <v>16.020371000000001</v>
      </c>
      <c r="I215">
        <v>137.783591</v>
      </c>
      <c r="J215">
        <v>178.14467400000001</v>
      </c>
      <c r="K215">
        <v>3.2976510000000001</v>
      </c>
    </row>
    <row r="216" spans="2:11" x14ac:dyDescent="0.3">
      <c r="B216">
        <v>0.32601999999999998</v>
      </c>
      <c r="C216">
        <v>0.77681100000000003</v>
      </c>
      <c r="D216">
        <v>163.45962499999999</v>
      </c>
      <c r="E216">
        <v>3.6169709999999999</v>
      </c>
      <c r="F216">
        <v>163.499638</v>
      </c>
      <c r="G216">
        <v>1.1868430000000001</v>
      </c>
      <c r="H216">
        <v>16.049220999999999</v>
      </c>
      <c r="I216">
        <v>137.760132</v>
      </c>
      <c r="J216">
        <v>178.17062999999999</v>
      </c>
      <c r="K216">
        <v>3.3031269999999999</v>
      </c>
    </row>
    <row r="217" spans="2:11" x14ac:dyDescent="0.3">
      <c r="B217">
        <v>0.362012</v>
      </c>
      <c r="C217">
        <v>0.72311599999999998</v>
      </c>
      <c r="D217">
        <v>163.309046</v>
      </c>
      <c r="E217">
        <v>3.7084060000000001</v>
      </c>
      <c r="F217">
        <v>163.351146</v>
      </c>
      <c r="G217">
        <v>1.1859090000000001</v>
      </c>
      <c r="H217">
        <v>16.069759000000001</v>
      </c>
      <c r="I217">
        <v>137.74342899999999</v>
      </c>
      <c r="J217">
        <v>178.18908400000001</v>
      </c>
      <c r="K217">
        <v>3.3070240000000002</v>
      </c>
    </row>
    <row r="218" spans="2:11" x14ac:dyDescent="0.3">
      <c r="B218">
        <v>0.39709299999999997</v>
      </c>
      <c r="C218">
        <v>0.67074299999999998</v>
      </c>
      <c r="D218">
        <v>163.21893299999999</v>
      </c>
      <c r="E218">
        <v>3.76295</v>
      </c>
      <c r="F218">
        <v>163.262304</v>
      </c>
      <c r="G218">
        <v>1.1853499999999999</v>
      </c>
      <c r="H218">
        <v>16.082052999999998</v>
      </c>
      <c r="I218">
        <v>137.73343</v>
      </c>
      <c r="J218">
        <v>178.20012</v>
      </c>
      <c r="K218">
        <v>3.3093569999999999</v>
      </c>
    </row>
    <row r="219" spans="2:11" x14ac:dyDescent="0.3">
      <c r="B219">
        <v>0.43137399999999998</v>
      </c>
      <c r="C219">
        <v>0.61951400000000001</v>
      </c>
      <c r="D219">
        <v>163.18893199999999</v>
      </c>
      <c r="E219">
        <v>3.7810769999999998</v>
      </c>
      <c r="F219">
        <v>163.23273</v>
      </c>
      <c r="G219">
        <v>1.1851640000000001</v>
      </c>
      <c r="H219">
        <v>16.086145999999999</v>
      </c>
      <c r="I219">
        <v>137.73009999999999</v>
      </c>
      <c r="J219">
        <v>178.20379299999999</v>
      </c>
      <c r="K219">
        <v>3.310133</v>
      </c>
    </row>
    <row r="220" spans="2:11" x14ac:dyDescent="0.3">
      <c r="B220">
        <v>0.46500200000000003</v>
      </c>
      <c r="C220">
        <v>0.56928199999999995</v>
      </c>
      <c r="D220">
        <v>163.21893299999999</v>
      </c>
      <c r="E220">
        <v>3.76295</v>
      </c>
      <c r="F220">
        <v>163.262304</v>
      </c>
      <c r="G220">
        <v>1.1853499999999999</v>
      </c>
      <c r="H220">
        <v>16.082052999999998</v>
      </c>
      <c r="I220">
        <v>137.73343</v>
      </c>
      <c r="J220">
        <v>178.20012</v>
      </c>
      <c r="K220">
        <v>3.3093569999999999</v>
      </c>
    </row>
    <row r="221" spans="2:11" x14ac:dyDescent="0.3">
      <c r="B221">
        <v>0.49810399999999999</v>
      </c>
      <c r="C221">
        <v>0.51984300000000006</v>
      </c>
      <c r="D221">
        <v>163.309046</v>
      </c>
      <c r="E221">
        <v>3.7084060000000001</v>
      </c>
      <c r="F221">
        <v>163.351146</v>
      </c>
      <c r="G221">
        <v>1.1859090000000001</v>
      </c>
      <c r="H221">
        <v>16.069759000000001</v>
      </c>
      <c r="I221">
        <v>137.74342899999999</v>
      </c>
      <c r="J221">
        <v>178.18908400000001</v>
      </c>
      <c r="K221">
        <v>3.3070240000000002</v>
      </c>
    </row>
    <row r="222" spans="2:11" x14ac:dyDescent="0.3">
      <c r="B222">
        <v>0.530837</v>
      </c>
      <c r="C222">
        <v>0.47103200000000001</v>
      </c>
      <c r="D222">
        <v>163.45962499999999</v>
      </c>
      <c r="E222">
        <v>3.6169709999999999</v>
      </c>
      <c r="F222">
        <v>163.499638</v>
      </c>
      <c r="G222">
        <v>1.1868430000000001</v>
      </c>
      <c r="H222">
        <v>16.049220999999999</v>
      </c>
      <c r="I222">
        <v>137.760132</v>
      </c>
      <c r="J222">
        <v>178.17062999999999</v>
      </c>
      <c r="K222">
        <v>3.3031269999999999</v>
      </c>
    </row>
    <row r="223" spans="2:11" x14ac:dyDescent="0.3">
      <c r="B223">
        <v>0.563334</v>
      </c>
      <c r="C223">
        <v>0.42263299999999998</v>
      </c>
      <c r="D223">
        <v>163.671221</v>
      </c>
      <c r="E223">
        <v>3.4878469999999999</v>
      </c>
      <c r="F223">
        <v>163.70838000000001</v>
      </c>
      <c r="G223">
        <v>1.188156</v>
      </c>
      <c r="H223">
        <v>16.020371000000001</v>
      </c>
      <c r="I223">
        <v>137.783591</v>
      </c>
      <c r="J223">
        <v>178.14467400000001</v>
      </c>
      <c r="K223">
        <v>3.2976510000000001</v>
      </c>
    </row>
    <row r="224" spans="2:11" x14ac:dyDescent="0.3">
      <c r="B224">
        <v>0.59575800000000001</v>
      </c>
      <c r="C224">
        <v>0.374471</v>
      </c>
      <c r="D224">
        <v>163.944582</v>
      </c>
      <c r="E224">
        <v>3.3199420000000002</v>
      </c>
      <c r="F224">
        <v>163.978194</v>
      </c>
      <c r="G224">
        <v>1.189853</v>
      </c>
      <c r="H224">
        <v>15.983117</v>
      </c>
      <c r="I224">
        <v>137.81387799999999</v>
      </c>
      <c r="J224">
        <v>178.111098</v>
      </c>
      <c r="K224">
        <v>3.2905769999999999</v>
      </c>
    </row>
    <row r="225" spans="2:11" x14ac:dyDescent="0.3">
      <c r="B225">
        <v>0.62824400000000002</v>
      </c>
      <c r="C225">
        <v>0.32633000000000001</v>
      </c>
      <c r="D225">
        <v>164.28058999999999</v>
      </c>
      <c r="E225">
        <v>3.1118600000000001</v>
      </c>
      <c r="F225">
        <v>164.31005999999999</v>
      </c>
      <c r="G225">
        <v>1.1919390000000001</v>
      </c>
      <c r="H225">
        <v>15.937353</v>
      </c>
      <c r="I225">
        <v>137.85107400000001</v>
      </c>
      <c r="J225">
        <v>178.06975800000001</v>
      </c>
      <c r="K225">
        <v>3.2818830000000001</v>
      </c>
    </row>
    <row r="226" spans="2:11" x14ac:dyDescent="0.3">
      <c r="B226">
        <v>0.66095099999999996</v>
      </c>
      <c r="C226">
        <v>0.27804000000000001</v>
      </c>
      <c r="D226">
        <v>164.68024399999999</v>
      </c>
      <c r="E226">
        <v>2.8619340000000002</v>
      </c>
      <c r="F226">
        <v>164.70511099999999</v>
      </c>
      <c r="G226">
        <v>1.1944220000000001</v>
      </c>
      <c r="H226">
        <v>15.882959</v>
      </c>
      <c r="I226">
        <v>137.89527200000001</v>
      </c>
      <c r="J226">
        <v>178.020489</v>
      </c>
      <c r="K226">
        <v>3.2715429999999999</v>
      </c>
    </row>
    <row r="227" spans="2:11" x14ac:dyDescent="0.3">
      <c r="B227">
        <v>0.69401000000000002</v>
      </c>
      <c r="C227">
        <v>0.22939200000000001</v>
      </c>
      <c r="D227">
        <v>165.144587</v>
      </c>
      <c r="E227">
        <v>2.5682209999999999</v>
      </c>
      <c r="F227">
        <v>165.164556</v>
      </c>
      <c r="G227">
        <v>1.197308</v>
      </c>
      <c r="H227">
        <v>15.819812000000001</v>
      </c>
      <c r="I227">
        <v>137.946564</v>
      </c>
      <c r="J227">
        <v>177.96310700000001</v>
      </c>
      <c r="K227">
        <v>3.259531</v>
      </c>
    </row>
    <row r="228" spans="2:11" x14ac:dyDescent="0.3">
      <c r="B228">
        <v>0.727572</v>
      </c>
      <c r="C228">
        <v>0.180232</v>
      </c>
      <c r="D228">
        <v>165.67468500000001</v>
      </c>
      <c r="E228">
        <v>2.2285360000000001</v>
      </c>
      <c r="F228">
        <v>165.689673</v>
      </c>
      <c r="G228">
        <v>1.2006060000000001</v>
      </c>
      <c r="H228">
        <v>15.74779</v>
      </c>
      <c r="I228">
        <v>138.005042</v>
      </c>
      <c r="J228">
        <v>177.89741799999999</v>
      </c>
      <c r="K228">
        <v>3.2458200000000001</v>
      </c>
    </row>
    <row r="229" spans="2:11" x14ac:dyDescent="0.3">
      <c r="B229">
        <v>0.79101600000000005</v>
      </c>
      <c r="C229">
        <v>8.8191000000000005E-2</v>
      </c>
      <c r="D229">
        <v>167.32794699999999</v>
      </c>
      <c r="E229">
        <v>1.1388389999999999</v>
      </c>
      <c r="F229">
        <v>167.33182199999999</v>
      </c>
      <c r="G229">
        <v>1.210909</v>
      </c>
      <c r="H229">
        <v>15.523607</v>
      </c>
      <c r="I229">
        <v>138.18689499999999</v>
      </c>
      <c r="J229">
        <v>177.69126700000001</v>
      </c>
      <c r="K229">
        <v>3.2030669999999999</v>
      </c>
    </row>
    <row r="230" spans="2:11" x14ac:dyDescent="0.3">
      <c r="B230">
        <v>0.85248699999999999</v>
      </c>
      <c r="C230">
        <v>0</v>
      </c>
      <c r="D230">
        <v>168.98563100000001</v>
      </c>
      <c r="E230">
        <v>0</v>
      </c>
      <c r="F230">
        <v>168.98563100000001</v>
      </c>
      <c r="G230">
        <v>1.2212730000000001</v>
      </c>
      <c r="H230">
        <v>15.299458</v>
      </c>
      <c r="I230">
        <v>138.368461</v>
      </c>
      <c r="J230">
        <v>177.48254399999999</v>
      </c>
      <c r="K230">
        <v>3.160209</v>
      </c>
    </row>
    <row r="231" spans="2:11" x14ac:dyDescent="0.3">
      <c r="B231">
        <v>2.8401529999999999</v>
      </c>
      <c r="C231">
        <v>1.4118029999999999</v>
      </c>
      <c r="D231">
        <v>234.866625</v>
      </c>
      <c r="E231">
        <v>69.570663999999994</v>
      </c>
      <c r="F231">
        <v>244.953891</v>
      </c>
      <c r="G231">
        <v>1.6926890000000001</v>
      </c>
      <c r="H231">
        <v>7.018122</v>
      </c>
      <c r="I231">
        <v>144.71287699999999</v>
      </c>
      <c r="J231">
        <v>166.76777999999999</v>
      </c>
      <c r="K231">
        <v>1.4990000000000001</v>
      </c>
    </row>
    <row r="232" spans="2:11" x14ac:dyDescent="0.3">
      <c r="B232">
        <v>0.29386800000000002</v>
      </c>
      <c r="C232">
        <v>0.95796599999999998</v>
      </c>
      <c r="D232">
        <v>165.69270499999999</v>
      </c>
      <c r="E232">
        <v>4.5253909999999999</v>
      </c>
      <c r="F232">
        <v>165.754492</v>
      </c>
      <c r="G232">
        <v>1.2010130000000001</v>
      </c>
      <c r="H232">
        <v>15.738910000000001</v>
      </c>
      <c r="I232">
        <v>138.012249</v>
      </c>
      <c r="J232">
        <v>177.88930199999999</v>
      </c>
      <c r="K232">
        <v>3.244129</v>
      </c>
    </row>
    <row r="233" spans="2:11" x14ac:dyDescent="0.3">
      <c r="B233">
        <v>0.33272200000000002</v>
      </c>
      <c r="C233">
        <v>0.90283000000000002</v>
      </c>
      <c r="D233">
        <v>165.42358200000001</v>
      </c>
      <c r="E233">
        <v>4.6934009999999997</v>
      </c>
      <c r="F233">
        <v>165.490149</v>
      </c>
      <c r="G233">
        <v>1.1993529999999999</v>
      </c>
      <c r="H233">
        <v>15.775136</v>
      </c>
      <c r="I233">
        <v>137.98284100000001</v>
      </c>
      <c r="J233">
        <v>177.922391</v>
      </c>
      <c r="K233">
        <v>3.2510279999999998</v>
      </c>
    </row>
    <row r="234" spans="2:11" x14ac:dyDescent="0.3">
      <c r="B234">
        <v>0.37043700000000002</v>
      </c>
      <c r="C234">
        <v>0.84919199999999995</v>
      </c>
      <c r="D234">
        <v>165.21531899999999</v>
      </c>
      <c r="E234">
        <v>4.8226079999999998</v>
      </c>
      <c r="F234">
        <v>165.28568999999999</v>
      </c>
      <c r="G234">
        <v>1.1980690000000001</v>
      </c>
      <c r="H234">
        <v>15.803184</v>
      </c>
      <c r="I234">
        <v>137.96006800000001</v>
      </c>
      <c r="J234">
        <v>177.94796400000001</v>
      </c>
      <c r="K234">
        <v>3.256367</v>
      </c>
    </row>
    <row r="235" spans="2:11" x14ac:dyDescent="0.3">
      <c r="B235">
        <v>0.407134</v>
      </c>
      <c r="C235">
        <v>0.79693800000000004</v>
      </c>
      <c r="D235">
        <v>165.067148</v>
      </c>
      <c r="E235">
        <v>4.9141079999999997</v>
      </c>
      <c r="F235">
        <v>165.14027899999999</v>
      </c>
      <c r="G235">
        <v>1.1971560000000001</v>
      </c>
      <c r="H235">
        <v>15.823145999999999</v>
      </c>
      <c r="I235">
        <v>137.94385700000001</v>
      </c>
      <c r="J235">
        <v>177.96614099999999</v>
      </c>
      <c r="K235">
        <v>3.2601659999999999</v>
      </c>
    </row>
    <row r="236" spans="2:11" x14ac:dyDescent="0.3">
      <c r="B236">
        <v>0.44292599999999999</v>
      </c>
      <c r="C236">
        <v>0.74590900000000004</v>
      </c>
      <c r="D236">
        <v>164.97848400000001</v>
      </c>
      <c r="E236">
        <v>4.9686880000000002</v>
      </c>
      <c r="F236">
        <v>165.05328800000001</v>
      </c>
      <c r="G236">
        <v>1.196609</v>
      </c>
      <c r="H236">
        <v>15.835094</v>
      </c>
      <c r="I236">
        <v>137.93415300000001</v>
      </c>
      <c r="J236">
        <v>177.977012</v>
      </c>
      <c r="K236">
        <v>3.2624390000000001</v>
      </c>
    </row>
    <row r="237" spans="2:11" x14ac:dyDescent="0.3">
      <c r="B237">
        <v>0.47795199999999999</v>
      </c>
      <c r="C237">
        <v>0.695963</v>
      </c>
      <c r="D237">
        <v>164.948971</v>
      </c>
      <c r="E237">
        <v>4.9868290000000002</v>
      </c>
      <c r="F237">
        <v>165.02433600000001</v>
      </c>
      <c r="G237">
        <v>1.1964269999999999</v>
      </c>
      <c r="H237">
        <v>15.839071000000001</v>
      </c>
      <c r="I237">
        <v>137.93092300000001</v>
      </c>
      <c r="J237">
        <v>177.98062899999999</v>
      </c>
      <c r="K237">
        <v>3.2631960000000002</v>
      </c>
    </row>
    <row r="238" spans="2:11" x14ac:dyDescent="0.3">
      <c r="B238">
        <v>0.51233899999999999</v>
      </c>
      <c r="C238">
        <v>0.64691299999999996</v>
      </c>
      <c r="D238">
        <v>164.97848400000001</v>
      </c>
      <c r="E238">
        <v>4.9686880000000002</v>
      </c>
      <c r="F238">
        <v>165.05328800000001</v>
      </c>
      <c r="G238">
        <v>1.196609</v>
      </c>
      <c r="H238">
        <v>15.835094</v>
      </c>
      <c r="I238">
        <v>137.93415300000001</v>
      </c>
      <c r="J238">
        <v>177.977012</v>
      </c>
      <c r="K238">
        <v>3.2624390000000001</v>
      </c>
    </row>
    <row r="239" spans="2:11" x14ac:dyDescent="0.3">
      <c r="B239">
        <v>0.54623900000000003</v>
      </c>
      <c r="C239">
        <v>0.59859600000000002</v>
      </c>
      <c r="D239">
        <v>165.067148</v>
      </c>
      <c r="E239">
        <v>4.9141079999999997</v>
      </c>
      <c r="F239">
        <v>165.14027899999999</v>
      </c>
      <c r="G239">
        <v>1.1971560000000001</v>
      </c>
      <c r="H239">
        <v>15.823145999999999</v>
      </c>
      <c r="I239">
        <v>137.94385700000001</v>
      </c>
      <c r="J239">
        <v>177.96614099999999</v>
      </c>
      <c r="K239">
        <v>3.2601659999999999</v>
      </c>
    </row>
    <row r="240" spans="2:11" x14ac:dyDescent="0.3">
      <c r="B240">
        <v>0.57979199999999997</v>
      </c>
      <c r="C240">
        <v>0.55080700000000005</v>
      </c>
      <c r="D240">
        <v>165.21531899999999</v>
      </c>
      <c r="E240">
        <v>4.8226079999999998</v>
      </c>
      <c r="F240">
        <v>165.28568999999999</v>
      </c>
      <c r="G240">
        <v>1.1980690000000001</v>
      </c>
      <c r="H240">
        <v>15.803184</v>
      </c>
      <c r="I240">
        <v>137.96006800000001</v>
      </c>
      <c r="J240">
        <v>177.94796400000001</v>
      </c>
      <c r="K240">
        <v>3.256367</v>
      </c>
    </row>
    <row r="241" spans="2:11" x14ac:dyDescent="0.3">
      <c r="B241">
        <v>0.61315600000000003</v>
      </c>
      <c r="C241">
        <v>0.50336999999999998</v>
      </c>
      <c r="D241">
        <v>165.42358200000001</v>
      </c>
      <c r="E241">
        <v>4.6934009999999997</v>
      </c>
      <c r="F241">
        <v>165.490149</v>
      </c>
      <c r="G241">
        <v>1.1993529999999999</v>
      </c>
      <c r="H241">
        <v>15.775136</v>
      </c>
      <c r="I241">
        <v>137.98284100000001</v>
      </c>
      <c r="J241">
        <v>177.922391</v>
      </c>
      <c r="K241">
        <v>3.2510279999999998</v>
      </c>
    </row>
    <row r="242" spans="2:11" x14ac:dyDescent="0.3">
      <c r="B242">
        <v>0.64647600000000005</v>
      </c>
      <c r="C242">
        <v>0.45607300000000001</v>
      </c>
      <c r="D242">
        <v>165.69270499999999</v>
      </c>
      <c r="E242">
        <v>4.5253909999999999</v>
      </c>
      <c r="F242">
        <v>165.754492</v>
      </c>
      <c r="G242">
        <v>1.2010130000000001</v>
      </c>
      <c r="H242">
        <v>15.738910000000001</v>
      </c>
      <c r="I242">
        <v>138.012249</v>
      </c>
      <c r="J242">
        <v>177.88930199999999</v>
      </c>
      <c r="K242">
        <v>3.244129</v>
      </c>
    </row>
    <row r="243" spans="2:11" x14ac:dyDescent="0.3">
      <c r="B243">
        <v>0.67991400000000002</v>
      </c>
      <c r="C243">
        <v>0.40873900000000002</v>
      </c>
      <c r="D243">
        <v>166.02362199999999</v>
      </c>
      <c r="E243">
        <v>4.3171929999999996</v>
      </c>
      <c r="F243">
        <v>166.07974400000001</v>
      </c>
      <c r="G243">
        <v>1.203055</v>
      </c>
      <c r="H243">
        <v>15.694394000000001</v>
      </c>
      <c r="I243">
        <v>138.04837900000001</v>
      </c>
      <c r="J243">
        <v>177.84854899999999</v>
      </c>
      <c r="K243">
        <v>3.2356479999999999</v>
      </c>
    </row>
    <row r="244" spans="2:11" x14ac:dyDescent="0.3">
      <c r="B244">
        <v>0.71360900000000005</v>
      </c>
      <c r="C244">
        <v>0.36115999999999998</v>
      </c>
      <c r="D244">
        <v>166.417374</v>
      </c>
      <c r="E244">
        <v>4.0671379999999999</v>
      </c>
      <c r="F244">
        <v>166.46706599999999</v>
      </c>
      <c r="G244">
        <v>1.2054849999999999</v>
      </c>
      <c r="H244">
        <v>15.641463</v>
      </c>
      <c r="I244">
        <v>138.09132399999999</v>
      </c>
      <c r="J244">
        <v>177.79996299999999</v>
      </c>
      <c r="K244">
        <v>3.2255569999999998</v>
      </c>
    </row>
    <row r="245" spans="2:11" x14ac:dyDescent="0.3">
      <c r="B245">
        <v>0.74771900000000002</v>
      </c>
      <c r="C245">
        <v>0.31316699999999997</v>
      </c>
      <c r="D245">
        <v>166.87507400000001</v>
      </c>
      <c r="E245">
        <v>3.7732929999999998</v>
      </c>
      <c r="F245">
        <v>166.91772900000001</v>
      </c>
      <c r="G245">
        <v>1.208313</v>
      </c>
      <c r="H245">
        <v>15.579988</v>
      </c>
      <c r="I245">
        <v>138.14118400000001</v>
      </c>
      <c r="J245">
        <v>177.74335500000001</v>
      </c>
      <c r="K245">
        <v>3.2138300000000002</v>
      </c>
    </row>
    <row r="246" spans="2:11" x14ac:dyDescent="0.3">
      <c r="B246">
        <v>0.78237400000000001</v>
      </c>
      <c r="C246">
        <v>0.264569</v>
      </c>
      <c r="D246">
        <v>167.39785000000001</v>
      </c>
      <c r="E246">
        <v>3.4334739999999999</v>
      </c>
      <c r="F246">
        <v>167.43305799999999</v>
      </c>
      <c r="G246">
        <v>1.211544</v>
      </c>
      <c r="H246">
        <v>15.509838999999999</v>
      </c>
      <c r="I246">
        <v>138.19805600000001</v>
      </c>
      <c r="J246">
        <v>177.67852199999999</v>
      </c>
      <c r="K246">
        <v>3.2004380000000001</v>
      </c>
    </row>
    <row r="247" spans="2:11" x14ac:dyDescent="0.3">
      <c r="B247">
        <v>0.84835199999999999</v>
      </c>
      <c r="C247">
        <v>0.17286599999999999</v>
      </c>
      <c r="D247">
        <v>169.030011</v>
      </c>
      <c r="E247">
        <v>2.343493</v>
      </c>
      <c r="F247">
        <v>169.046256</v>
      </c>
      <c r="G247">
        <v>1.221652</v>
      </c>
      <c r="H247">
        <v>15.291273</v>
      </c>
      <c r="I247">
        <v>138.37508600000001</v>
      </c>
      <c r="J247">
        <v>177.474872</v>
      </c>
      <c r="K247">
        <v>3.1586409999999998</v>
      </c>
    </row>
    <row r="248" spans="2:11" x14ac:dyDescent="0.3">
      <c r="B248">
        <v>0.91225500000000004</v>
      </c>
      <c r="C248">
        <v>8.4789000000000003E-2</v>
      </c>
      <c r="D248">
        <v>170.66874799999999</v>
      </c>
      <c r="E248">
        <v>1.204393</v>
      </c>
      <c r="F248">
        <v>170.67299700000001</v>
      </c>
      <c r="G248">
        <v>1.231833</v>
      </c>
      <c r="H248">
        <v>15.072469</v>
      </c>
      <c r="I248">
        <v>138.55204900000001</v>
      </c>
      <c r="J248">
        <v>177.26844800000001</v>
      </c>
      <c r="K248">
        <v>3.116692</v>
      </c>
    </row>
    <row r="249" spans="2:11" x14ac:dyDescent="0.3">
      <c r="B249">
        <v>0.97445300000000001</v>
      </c>
      <c r="C249">
        <v>0</v>
      </c>
      <c r="D249">
        <v>172.33502200000001</v>
      </c>
      <c r="E249">
        <v>0</v>
      </c>
      <c r="F249">
        <v>172.33502200000001</v>
      </c>
      <c r="G249">
        <v>1.2422219999999999</v>
      </c>
      <c r="H249">
        <v>14.850603</v>
      </c>
      <c r="I249">
        <v>138.731211</v>
      </c>
      <c r="J249">
        <v>177.05645100000001</v>
      </c>
      <c r="K249">
        <v>3.0740460000000001</v>
      </c>
    </row>
    <row r="250" spans="2:11" x14ac:dyDescent="0.3">
      <c r="B250">
        <v>2.8401529999999999</v>
      </c>
      <c r="C250">
        <v>1.4118029999999999</v>
      </c>
      <c r="D250">
        <v>234.866625</v>
      </c>
      <c r="E250">
        <v>69.570663999999994</v>
      </c>
      <c r="F250">
        <v>244.953891</v>
      </c>
      <c r="G250">
        <v>1.6926890000000001</v>
      </c>
      <c r="H250">
        <v>7.018122</v>
      </c>
      <c r="I250">
        <v>144.71287699999999</v>
      </c>
      <c r="J250">
        <v>166.76777999999999</v>
      </c>
      <c r="K250">
        <v>1.4990000000000001</v>
      </c>
    </row>
    <row r="251" spans="2:11" x14ac:dyDescent="0.3">
      <c r="B251">
        <v>0.37517499999999998</v>
      </c>
      <c r="C251">
        <v>0.97055599999999997</v>
      </c>
      <c r="D251">
        <v>167.19657699999999</v>
      </c>
      <c r="E251">
        <v>5.9699070000000001</v>
      </c>
      <c r="F251">
        <v>167.303124</v>
      </c>
      <c r="G251">
        <v>1.2107300000000001</v>
      </c>
      <c r="H251">
        <v>15.527511000000001</v>
      </c>
      <c r="I251">
        <v>138.18373099999999</v>
      </c>
      <c r="J251">
        <v>177.69487899999999</v>
      </c>
      <c r="K251">
        <v>3.2038129999999998</v>
      </c>
    </row>
    <row r="252" spans="2:11" x14ac:dyDescent="0.3">
      <c r="B252">
        <v>0.41357100000000002</v>
      </c>
      <c r="C252">
        <v>0.91837199999999997</v>
      </c>
      <c r="D252">
        <v>166.991274</v>
      </c>
      <c r="E252">
        <v>6.0992110000000004</v>
      </c>
      <c r="F252">
        <v>167.102621</v>
      </c>
      <c r="G252">
        <v>1.2094720000000001</v>
      </c>
      <c r="H252">
        <v>15.554800999999999</v>
      </c>
      <c r="I252">
        <v>138.161607</v>
      </c>
      <c r="J252">
        <v>177.72010599999999</v>
      </c>
      <c r="K252">
        <v>3.2090230000000002</v>
      </c>
    </row>
    <row r="253" spans="2:11" x14ac:dyDescent="0.3">
      <c r="B253">
        <v>0.45095600000000002</v>
      </c>
      <c r="C253">
        <v>0.86748800000000004</v>
      </c>
      <c r="D253">
        <v>166.84523200000001</v>
      </c>
      <c r="E253">
        <v>6.1907810000000003</v>
      </c>
      <c r="F253">
        <v>166.960047</v>
      </c>
      <c r="G253">
        <v>1.2085779999999999</v>
      </c>
      <c r="H253">
        <v>15.574221</v>
      </c>
      <c r="I253">
        <v>138.14586</v>
      </c>
      <c r="J253">
        <v>177.738035</v>
      </c>
      <c r="K253">
        <v>3.2127300000000001</v>
      </c>
    </row>
    <row r="254" spans="2:11" x14ac:dyDescent="0.3">
      <c r="B254">
        <v>0.48746</v>
      </c>
      <c r="C254">
        <v>0.81777</v>
      </c>
      <c r="D254">
        <v>166.757856</v>
      </c>
      <c r="E254">
        <v>6.2454049999999999</v>
      </c>
      <c r="F254">
        <v>166.87476599999999</v>
      </c>
      <c r="G254">
        <v>1.208043</v>
      </c>
      <c r="H254">
        <v>15.585843000000001</v>
      </c>
      <c r="I254">
        <v>138.136436</v>
      </c>
      <c r="J254">
        <v>177.74875499999999</v>
      </c>
      <c r="K254">
        <v>3.2149480000000001</v>
      </c>
    </row>
    <row r="255" spans="2:11" x14ac:dyDescent="0.3">
      <c r="B255">
        <v>0.52321099999999998</v>
      </c>
      <c r="C255">
        <v>0.76904899999999998</v>
      </c>
      <c r="D255">
        <v>166.72877199999999</v>
      </c>
      <c r="E255">
        <v>6.26356</v>
      </c>
      <c r="F255">
        <v>166.846383</v>
      </c>
      <c r="G255">
        <v>1.207865</v>
      </c>
      <c r="H255">
        <v>15.589712</v>
      </c>
      <c r="I255">
        <v>138.13329899999999</v>
      </c>
      <c r="J255">
        <v>177.75232199999999</v>
      </c>
      <c r="K255">
        <v>3.2156859999999998</v>
      </c>
    </row>
    <row r="256" spans="2:11" x14ac:dyDescent="0.3">
      <c r="B256">
        <v>0.55835400000000002</v>
      </c>
      <c r="C256">
        <v>0.72116499999999994</v>
      </c>
      <c r="D256">
        <v>166.757856</v>
      </c>
      <c r="E256">
        <v>6.2454049999999999</v>
      </c>
      <c r="F256">
        <v>166.87476599999999</v>
      </c>
      <c r="G256">
        <v>1.208043</v>
      </c>
      <c r="H256">
        <v>15.585843000000001</v>
      </c>
      <c r="I256">
        <v>138.136436</v>
      </c>
      <c r="J256">
        <v>177.74875499999999</v>
      </c>
      <c r="K256">
        <v>3.2149480000000001</v>
      </c>
    </row>
    <row r="257" spans="2:11" x14ac:dyDescent="0.3">
      <c r="B257">
        <v>0.59302999999999995</v>
      </c>
      <c r="C257">
        <v>0.67392700000000005</v>
      </c>
      <c r="D257">
        <v>166.84523200000001</v>
      </c>
      <c r="E257">
        <v>6.1907810000000003</v>
      </c>
      <c r="F257">
        <v>166.960047</v>
      </c>
      <c r="G257">
        <v>1.2085779999999999</v>
      </c>
      <c r="H257">
        <v>15.574221</v>
      </c>
      <c r="I257">
        <v>138.14586</v>
      </c>
      <c r="J257">
        <v>177.738035</v>
      </c>
      <c r="K257">
        <v>3.2127300000000001</v>
      </c>
    </row>
    <row r="258" spans="2:11" x14ac:dyDescent="0.3">
      <c r="B258">
        <v>0.62739800000000001</v>
      </c>
      <c r="C258">
        <v>0.62716000000000005</v>
      </c>
      <c r="D258">
        <v>166.991274</v>
      </c>
      <c r="E258">
        <v>6.0992110000000004</v>
      </c>
      <c r="F258">
        <v>167.102621</v>
      </c>
      <c r="G258">
        <v>1.2094720000000001</v>
      </c>
      <c r="H258">
        <v>15.554800999999999</v>
      </c>
      <c r="I258">
        <v>138.161607</v>
      </c>
      <c r="J258">
        <v>177.72010599999999</v>
      </c>
      <c r="K258">
        <v>3.2090230000000002</v>
      </c>
    </row>
    <row r="259" spans="2:11" x14ac:dyDescent="0.3">
      <c r="B259">
        <v>0.66160399999999997</v>
      </c>
      <c r="C259">
        <v>0.58066099999999998</v>
      </c>
      <c r="D259">
        <v>167.19657699999999</v>
      </c>
      <c r="E259">
        <v>5.9699070000000001</v>
      </c>
      <c r="F259">
        <v>167.303124</v>
      </c>
      <c r="G259">
        <v>1.2107300000000001</v>
      </c>
      <c r="H259">
        <v>15.527511000000001</v>
      </c>
      <c r="I259">
        <v>138.18373099999999</v>
      </c>
      <c r="J259">
        <v>177.69487899999999</v>
      </c>
      <c r="K259">
        <v>3.2038129999999998</v>
      </c>
    </row>
    <row r="260" spans="2:11" x14ac:dyDescent="0.3">
      <c r="B260">
        <v>0.69581400000000004</v>
      </c>
      <c r="C260">
        <v>0.53424700000000003</v>
      </c>
      <c r="D260">
        <v>167.46194399999999</v>
      </c>
      <c r="E260">
        <v>5.8017789999999998</v>
      </c>
      <c r="F260">
        <v>167.56241600000001</v>
      </c>
      <c r="G260">
        <v>1.2123550000000001</v>
      </c>
      <c r="H260">
        <v>15.492255</v>
      </c>
      <c r="I260">
        <v>138.21230700000001</v>
      </c>
      <c r="J260">
        <v>177.66223099999999</v>
      </c>
      <c r="K260">
        <v>3.1970800000000001</v>
      </c>
    </row>
    <row r="261" spans="2:11" x14ac:dyDescent="0.3">
      <c r="B261">
        <v>0.73017500000000002</v>
      </c>
      <c r="C261">
        <v>0.48771399999999998</v>
      </c>
      <c r="D261">
        <v>167.78833800000001</v>
      </c>
      <c r="E261">
        <v>5.5934439999999999</v>
      </c>
      <c r="F261">
        <v>167.88154399999999</v>
      </c>
      <c r="G261">
        <v>1.214356</v>
      </c>
      <c r="H261">
        <v>15.448918000000001</v>
      </c>
      <c r="I261">
        <v>138.24742499999999</v>
      </c>
      <c r="J261">
        <v>177.62201099999999</v>
      </c>
      <c r="K261">
        <v>3.1887989999999999</v>
      </c>
    </row>
    <row r="262" spans="2:11" x14ac:dyDescent="0.3">
      <c r="B262">
        <v>0.76485000000000003</v>
      </c>
      <c r="C262">
        <v>0.44088300000000002</v>
      </c>
      <c r="D262">
        <v>168.17684700000001</v>
      </c>
      <c r="E262">
        <v>5.3432370000000002</v>
      </c>
      <c r="F262">
        <v>168.261707</v>
      </c>
      <c r="G262">
        <v>1.2167380000000001</v>
      </c>
      <c r="H262">
        <v>15.397373</v>
      </c>
      <c r="I262">
        <v>138.28918100000001</v>
      </c>
      <c r="J262">
        <v>177.57404500000001</v>
      </c>
      <c r="K262">
        <v>3.178944</v>
      </c>
    </row>
    <row r="263" spans="2:11" x14ac:dyDescent="0.3">
      <c r="B263">
        <v>0.79998100000000005</v>
      </c>
      <c r="C263">
        <v>0.39355800000000002</v>
      </c>
      <c r="D263">
        <v>168.628635</v>
      </c>
      <c r="E263">
        <v>5.0492309999999998</v>
      </c>
      <c r="F263">
        <v>168.70421300000001</v>
      </c>
      <c r="G263">
        <v>1.2195100000000001</v>
      </c>
      <c r="H263">
        <v>15.337484</v>
      </c>
      <c r="I263">
        <v>138.33767800000001</v>
      </c>
      <c r="J263">
        <v>177.51813899999999</v>
      </c>
      <c r="K263">
        <v>3.1674869999999999</v>
      </c>
    </row>
    <row r="264" spans="2:11" x14ac:dyDescent="0.3">
      <c r="B264">
        <v>0.83572100000000005</v>
      </c>
      <c r="C264">
        <v>0.34557700000000002</v>
      </c>
      <c r="D264">
        <v>169.14489399999999</v>
      </c>
      <c r="E264">
        <v>4.7092479999999997</v>
      </c>
      <c r="F264">
        <v>169.21043800000001</v>
      </c>
      <c r="G264">
        <v>1.22268</v>
      </c>
      <c r="H264">
        <v>15.269116</v>
      </c>
      <c r="I264">
        <v>138.39301800000001</v>
      </c>
      <c r="J264">
        <v>177.45408599999999</v>
      </c>
      <c r="K264">
        <v>3.154398</v>
      </c>
    </row>
    <row r="265" spans="2:11" x14ac:dyDescent="0.3">
      <c r="B265">
        <v>0.90417599999999998</v>
      </c>
      <c r="C265">
        <v>0.25434600000000002</v>
      </c>
      <c r="D265">
        <v>170.758228</v>
      </c>
      <c r="E265">
        <v>3.6188769999999999</v>
      </c>
      <c r="F265">
        <v>170.796571</v>
      </c>
      <c r="G265">
        <v>1.2326060000000001</v>
      </c>
      <c r="H265">
        <v>15.055914</v>
      </c>
      <c r="I265">
        <v>138.565427</v>
      </c>
      <c r="J265">
        <v>177.252724</v>
      </c>
      <c r="K265">
        <v>3.1135139999999999</v>
      </c>
    </row>
    <row r="266" spans="2:11" x14ac:dyDescent="0.3">
      <c r="B266">
        <v>0.97051900000000002</v>
      </c>
      <c r="C266">
        <v>0.166599</v>
      </c>
      <c r="D266">
        <v>172.380214</v>
      </c>
      <c r="E266">
        <v>2.4795500000000001</v>
      </c>
      <c r="F266">
        <v>172.39804599999999</v>
      </c>
      <c r="G266">
        <v>1.2426159999999999</v>
      </c>
      <c r="H266">
        <v>14.842224</v>
      </c>
      <c r="I266">
        <v>138.73797200000001</v>
      </c>
      <c r="J266">
        <v>177.04839000000001</v>
      </c>
      <c r="K266">
        <v>3.0724330000000002</v>
      </c>
    </row>
    <row r="267" spans="2:11" x14ac:dyDescent="0.3">
      <c r="B267">
        <v>1.0351459999999999</v>
      </c>
      <c r="C267">
        <v>8.2001000000000004E-2</v>
      </c>
      <c r="D267">
        <v>174.03138999999999</v>
      </c>
      <c r="E267">
        <v>1.275018</v>
      </c>
      <c r="F267">
        <v>174.03606099999999</v>
      </c>
      <c r="G267">
        <v>1.2528440000000001</v>
      </c>
      <c r="H267">
        <v>14.625316</v>
      </c>
      <c r="I267">
        <v>138.91283799999999</v>
      </c>
      <c r="J267">
        <v>176.838337</v>
      </c>
      <c r="K267">
        <v>3.0306299999999999</v>
      </c>
    </row>
    <row r="268" spans="2:11" x14ac:dyDescent="0.3">
      <c r="B268">
        <v>1.0982190000000001</v>
      </c>
      <c r="C268">
        <v>0</v>
      </c>
      <c r="D268">
        <v>175.71431000000001</v>
      </c>
      <c r="E268">
        <v>0</v>
      </c>
      <c r="F268">
        <v>175.71431000000001</v>
      </c>
      <c r="G268">
        <v>1.2633110000000001</v>
      </c>
      <c r="H268">
        <v>14.404843</v>
      </c>
      <c r="I268">
        <v>139.09028000000001</v>
      </c>
      <c r="J268">
        <v>176.62202199999999</v>
      </c>
      <c r="K268">
        <v>2.9880309999999999</v>
      </c>
    </row>
    <row r="269" spans="2:11" x14ac:dyDescent="0.3">
      <c r="B269">
        <v>2.8401529999999999</v>
      </c>
      <c r="C269">
        <v>1.4118029999999999</v>
      </c>
      <c r="D269">
        <v>234.866625</v>
      </c>
      <c r="E269">
        <v>69.570663999999994</v>
      </c>
      <c r="F269">
        <v>244.953891</v>
      </c>
      <c r="G269">
        <v>1.6926890000000001</v>
      </c>
      <c r="H269">
        <v>7.018122</v>
      </c>
      <c r="I269">
        <v>144.71287699999999</v>
      </c>
      <c r="J269">
        <v>166.76777999999999</v>
      </c>
      <c r="K269">
        <v>1.4990000000000001</v>
      </c>
    </row>
    <row r="270" spans="2:11" x14ac:dyDescent="0.3">
      <c r="B270">
        <v>0.45541500000000001</v>
      </c>
      <c r="C270">
        <v>0.98452099999999998</v>
      </c>
      <c r="D270">
        <v>168.79070100000001</v>
      </c>
      <c r="E270">
        <v>7.4521660000000001</v>
      </c>
      <c r="F270">
        <v>168.955129</v>
      </c>
      <c r="G270">
        <v>1.221082</v>
      </c>
      <c r="H270">
        <v>15.303577000000001</v>
      </c>
      <c r="I270">
        <v>138.365127</v>
      </c>
      <c r="J270">
        <v>177.48640399999999</v>
      </c>
      <c r="K270">
        <v>3.1609970000000001</v>
      </c>
    </row>
    <row r="271" spans="2:11" x14ac:dyDescent="0.3">
      <c r="B271">
        <v>0.49348999999999998</v>
      </c>
      <c r="C271">
        <v>0.93497300000000005</v>
      </c>
      <c r="D271">
        <v>168.646548</v>
      </c>
      <c r="E271">
        <v>7.5438130000000001</v>
      </c>
      <c r="F271">
        <v>168.81518700000001</v>
      </c>
      <c r="G271">
        <v>1.220205</v>
      </c>
      <c r="H271">
        <v>15.322483</v>
      </c>
      <c r="I271">
        <v>138.34982299999999</v>
      </c>
      <c r="J271">
        <v>177.504107</v>
      </c>
      <c r="K271">
        <v>3.1646160000000001</v>
      </c>
    </row>
    <row r="272" spans="2:11" x14ac:dyDescent="0.3">
      <c r="B272">
        <v>0.53069500000000003</v>
      </c>
      <c r="C272">
        <v>0.88651500000000005</v>
      </c>
      <c r="D272">
        <v>168.56030999999999</v>
      </c>
      <c r="E272">
        <v>7.598484</v>
      </c>
      <c r="F272">
        <v>168.73148900000001</v>
      </c>
      <c r="G272">
        <v>1.219681</v>
      </c>
      <c r="H272">
        <v>15.333796</v>
      </c>
      <c r="I272">
        <v>138.340664</v>
      </c>
      <c r="J272">
        <v>177.514691</v>
      </c>
      <c r="K272">
        <v>3.166782</v>
      </c>
    </row>
    <row r="273" spans="2:11" x14ac:dyDescent="0.3">
      <c r="B273">
        <v>0.56716999999999995</v>
      </c>
      <c r="C273">
        <v>0.83899599999999996</v>
      </c>
      <c r="D273">
        <v>168.53160700000001</v>
      </c>
      <c r="E273">
        <v>7.6166549999999997</v>
      </c>
      <c r="F273">
        <v>168.70363399999999</v>
      </c>
      <c r="G273">
        <v>1.2195069999999999</v>
      </c>
      <c r="H273">
        <v>15.337562</v>
      </c>
      <c r="I273">
        <v>138.337615</v>
      </c>
      <c r="J273">
        <v>177.518213</v>
      </c>
      <c r="K273">
        <v>3.1675019999999998</v>
      </c>
    </row>
    <row r="274" spans="2:11" x14ac:dyDescent="0.3">
      <c r="B274">
        <v>0.60305500000000001</v>
      </c>
      <c r="C274">
        <v>0.79223900000000003</v>
      </c>
      <c r="D274">
        <v>168.56030999999999</v>
      </c>
      <c r="E274">
        <v>7.598484</v>
      </c>
      <c r="F274">
        <v>168.73148900000001</v>
      </c>
      <c r="G274">
        <v>1.219681</v>
      </c>
      <c r="H274">
        <v>15.333796</v>
      </c>
      <c r="I274">
        <v>138.340664</v>
      </c>
      <c r="J274">
        <v>177.514691</v>
      </c>
      <c r="K274">
        <v>3.166782</v>
      </c>
    </row>
    <row r="275" spans="2:11" x14ac:dyDescent="0.3">
      <c r="B275">
        <v>0.63850399999999996</v>
      </c>
      <c r="C275">
        <v>0.74607400000000001</v>
      </c>
      <c r="D275">
        <v>168.646548</v>
      </c>
      <c r="E275">
        <v>7.5438130000000001</v>
      </c>
      <c r="F275">
        <v>168.81518700000001</v>
      </c>
      <c r="G275">
        <v>1.220205</v>
      </c>
      <c r="H275">
        <v>15.322483</v>
      </c>
      <c r="I275">
        <v>138.34982299999999</v>
      </c>
      <c r="J275">
        <v>177.504107</v>
      </c>
      <c r="K275">
        <v>3.1646160000000001</v>
      </c>
    </row>
    <row r="276" spans="2:11" x14ac:dyDescent="0.3">
      <c r="B276">
        <v>0.67366899999999996</v>
      </c>
      <c r="C276">
        <v>0.70030700000000001</v>
      </c>
      <c r="D276">
        <v>168.79070100000001</v>
      </c>
      <c r="E276">
        <v>7.4521660000000001</v>
      </c>
      <c r="F276">
        <v>168.955129</v>
      </c>
      <c r="G276">
        <v>1.221082</v>
      </c>
      <c r="H276">
        <v>15.303577000000001</v>
      </c>
      <c r="I276">
        <v>138.365127</v>
      </c>
      <c r="J276">
        <v>177.48640399999999</v>
      </c>
      <c r="K276">
        <v>3.1609970000000001</v>
      </c>
    </row>
    <row r="277" spans="2:11" x14ac:dyDescent="0.3">
      <c r="B277">
        <v>0.70871300000000004</v>
      </c>
      <c r="C277">
        <v>0.65475399999999995</v>
      </c>
      <c r="D277">
        <v>168.99338399999999</v>
      </c>
      <c r="E277">
        <v>7.3227580000000003</v>
      </c>
      <c r="F277">
        <v>169.15196299999999</v>
      </c>
      <c r="G277">
        <v>1.2223139999999999</v>
      </c>
      <c r="H277">
        <v>15.277006</v>
      </c>
      <c r="I277">
        <v>138.38663299999999</v>
      </c>
      <c r="J277">
        <v>177.461491</v>
      </c>
      <c r="K277">
        <v>3.1559089999999999</v>
      </c>
    </row>
    <row r="278" spans="2:11" x14ac:dyDescent="0.3">
      <c r="B278">
        <v>0.74379099999999998</v>
      </c>
      <c r="C278">
        <v>0.60921499999999995</v>
      </c>
      <c r="D278">
        <v>169.25541899999999</v>
      </c>
      <c r="E278">
        <v>7.1544999999999996</v>
      </c>
      <c r="F278">
        <v>169.406564</v>
      </c>
      <c r="G278">
        <v>1.223908</v>
      </c>
      <c r="H278">
        <v>15.242671</v>
      </c>
      <c r="I278">
        <v>138.41441699999999</v>
      </c>
      <c r="J278">
        <v>177.42924300000001</v>
      </c>
      <c r="K278">
        <v>3.1493319999999998</v>
      </c>
    </row>
    <row r="279" spans="2:11" x14ac:dyDescent="0.3">
      <c r="B279">
        <v>0.77907000000000004</v>
      </c>
      <c r="C279">
        <v>0.56350699999999998</v>
      </c>
      <c r="D279">
        <v>169.57780199999999</v>
      </c>
      <c r="E279">
        <v>6.9460119999999996</v>
      </c>
      <c r="F279">
        <v>169.719999</v>
      </c>
      <c r="G279">
        <v>1.22587</v>
      </c>
      <c r="H279">
        <v>15.200455</v>
      </c>
      <c r="I279">
        <v>138.44856899999999</v>
      </c>
      <c r="J279">
        <v>177.38950700000001</v>
      </c>
      <c r="K279">
        <v>3.1412429999999998</v>
      </c>
    </row>
    <row r="280" spans="2:11" x14ac:dyDescent="0.3">
      <c r="B280">
        <v>0.81470200000000004</v>
      </c>
      <c r="C280">
        <v>0.517432</v>
      </c>
      <c r="D280">
        <v>169.961657</v>
      </c>
      <c r="E280">
        <v>6.6956360000000004</v>
      </c>
      <c r="F280">
        <v>170.093493</v>
      </c>
      <c r="G280">
        <v>1.228208</v>
      </c>
      <c r="H280">
        <v>15.150229</v>
      </c>
      <c r="I280">
        <v>138.48918900000001</v>
      </c>
      <c r="J280">
        <v>177.342106</v>
      </c>
      <c r="K280">
        <v>3.1316130000000002</v>
      </c>
    </row>
    <row r="281" spans="2:11" x14ac:dyDescent="0.3">
      <c r="B281">
        <v>0.85084700000000002</v>
      </c>
      <c r="C281">
        <v>0.47081499999999998</v>
      </c>
      <c r="D281">
        <v>170.408196</v>
      </c>
      <c r="E281">
        <v>6.4014480000000002</v>
      </c>
      <c r="F281">
        <v>170.52839</v>
      </c>
      <c r="G281">
        <v>1.2309289999999999</v>
      </c>
      <c r="H281">
        <v>15.091854</v>
      </c>
      <c r="I281">
        <v>138.536382</v>
      </c>
      <c r="J281">
        <v>177.28684100000001</v>
      </c>
      <c r="K281">
        <v>3.1204130000000001</v>
      </c>
    </row>
    <row r="282" spans="2:11" x14ac:dyDescent="0.3">
      <c r="B282">
        <v>0.88764900000000002</v>
      </c>
      <c r="C282">
        <v>0.42347499999999999</v>
      </c>
      <c r="D282">
        <v>170.91866200000001</v>
      </c>
      <c r="E282">
        <v>6.0612760000000003</v>
      </c>
      <c r="F282">
        <v>171.02610300000001</v>
      </c>
      <c r="G282">
        <v>1.2340409999999999</v>
      </c>
      <c r="H282">
        <v>15.02519</v>
      </c>
      <c r="I282">
        <v>138.59025199999999</v>
      </c>
      <c r="J282">
        <v>177.223501</v>
      </c>
      <c r="K282">
        <v>3.1076130000000002</v>
      </c>
    </row>
    <row r="283" spans="2:11" x14ac:dyDescent="0.3">
      <c r="B283">
        <v>0.95855100000000004</v>
      </c>
      <c r="C283">
        <v>0.33286700000000002</v>
      </c>
      <c r="D283">
        <v>172.51525100000001</v>
      </c>
      <c r="E283">
        <v>4.9704319999999997</v>
      </c>
      <c r="F283">
        <v>172.586839</v>
      </c>
      <c r="G283">
        <v>1.2437959999999999</v>
      </c>
      <c r="H283">
        <v>14.817138</v>
      </c>
      <c r="I283">
        <v>138.75821099999999</v>
      </c>
      <c r="J283">
        <v>177.024235</v>
      </c>
      <c r="K283">
        <v>3.0676040000000002</v>
      </c>
    </row>
    <row r="284" spans="2:11" x14ac:dyDescent="0.3">
      <c r="B284">
        <v>1.0272950000000001</v>
      </c>
      <c r="C284">
        <v>0.24557599999999999</v>
      </c>
      <c r="D284">
        <v>174.122333</v>
      </c>
      <c r="E284">
        <v>3.8307920000000002</v>
      </c>
      <c r="F284">
        <v>174.164468</v>
      </c>
      <c r="G284">
        <v>1.2536449999999999</v>
      </c>
      <c r="H284">
        <v>14.608383999999999</v>
      </c>
      <c r="I284">
        <v>138.92647600000001</v>
      </c>
      <c r="J284">
        <v>176.82182599999999</v>
      </c>
      <c r="K284">
        <v>3.0273620000000001</v>
      </c>
    </row>
    <row r="285" spans="2:11" x14ac:dyDescent="0.3">
      <c r="B285">
        <v>1.0942970000000001</v>
      </c>
      <c r="C285">
        <v>0.161269</v>
      </c>
      <c r="D285">
        <v>175.760131</v>
      </c>
      <c r="E285">
        <v>2.6260650000000001</v>
      </c>
      <c r="F285">
        <v>175.77974800000001</v>
      </c>
      <c r="G285">
        <v>1.263719</v>
      </c>
      <c r="H285">
        <v>14.396283</v>
      </c>
      <c r="I285">
        <v>139.09716299999999</v>
      </c>
      <c r="J285">
        <v>176.61356499999999</v>
      </c>
      <c r="K285">
        <v>2.9863749999999998</v>
      </c>
    </row>
    <row r="286" spans="2:11" x14ac:dyDescent="0.3">
      <c r="B286">
        <v>1.1596979999999999</v>
      </c>
      <c r="C286">
        <v>7.9370999999999997E-2</v>
      </c>
      <c r="D286">
        <v>177.43098599999999</v>
      </c>
      <c r="E286">
        <v>1.350841</v>
      </c>
      <c r="F286">
        <v>177.436128</v>
      </c>
      <c r="G286">
        <v>1.2740400000000001</v>
      </c>
      <c r="H286">
        <v>14.180524999999999</v>
      </c>
      <c r="I286">
        <v>139.27049400000001</v>
      </c>
      <c r="J286">
        <v>176.39893699999999</v>
      </c>
      <c r="K286">
        <v>2.9445779999999999</v>
      </c>
    </row>
    <row r="287" spans="2:11" x14ac:dyDescent="0.3">
      <c r="B287">
        <v>1.2235240000000001</v>
      </c>
      <c r="C287">
        <v>0</v>
      </c>
      <c r="D287">
        <v>179.13715500000001</v>
      </c>
      <c r="E287">
        <v>0</v>
      </c>
      <c r="F287">
        <v>179.13715500000001</v>
      </c>
      <c r="G287">
        <v>1.2846280000000001</v>
      </c>
      <c r="H287">
        <v>13.960807000000001</v>
      </c>
      <c r="I287">
        <v>139.446685</v>
      </c>
      <c r="J287">
        <v>176.17740599999999</v>
      </c>
      <c r="K287">
        <v>2.901907</v>
      </c>
    </row>
    <row r="288" spans="2:11" x14ac:dyDescent="0.3">
      <c r="B288">
        <v>2.8401529999999999</v>
      </c>
      <c r="C288">
        <v>1.4118029999999999</v>
      </c>
      <c r="D288">
        <v>234.866625</v>
      </c>
      <c r="E288">
        <v>69.570663999999994</v>
      </c>
      <c r="F288">
        <v>244.953891</v>
      </c>
      <c r="G288">
        <v>1.6926890000000001</v>
      </c>
      <c r="H288">
        <v>7.018122</v>
      </c>
      <c r="I288">
        <v>144.71287699999999</v>
      </c>
      <c r="J288">
        <v>166.76777999999999</v>
      </c>
      <c r="K288">
        <v>1.4990000000000001</v>
      </c>
    </row>
    <row r="289" spans="2:11" x14ac:dyDescent="0.3">
      <c r="B289">
        <v>0.53473099999999996</v>
      </c>
      <c r="C289">
        <v>0.99954299999999996</v>
      </c>
      <c r="D289">
        <v>170.47352599999999</v>
      </c>
      <c r="E289">
        <v>8.9786660000000005</v>
      </c>
      <c r="F289">
        <v>170.70981</v>
      </c>
      <c r="G289">
        <v>1.2320629999999999</v>
      </c>
      <c r="H289">
        <v>15.067537</v>
      </c>
      <c r="I289">
        <v>138.55603500000001</v>
      </c>
      <c r="J289">
        <v>177.26376400000001</v>
      </c>
      <c r="K289">
        <v>3.115745</v>
      </c>
    </row>
    <row r="290" spans="2:11" x14ac:dyDescent="0.3">
      <c r="B290">
        <v>0.57263699999999995</v>
      </c>
      <c r="C290">
        <v>0.95231900000000003</v>
      </c>
      <c r="D290">
        <v>170.388294</v>
      </c>
      <c r="E290">
        <v>9.0333860000000001</v>
      </c>
      <c r="F290">
        <v>170.62758500000001</v>
      </c>
      <c r="G290">
        <v>1.231549</v>
      </c>
      <c r="H290">
        <v>15.078555</v>
      </c>
      <c r="I290">
        <v>138.54713000000001</v>
      </c>
      <c r="J290">
        <v>177.274225</v>
      </c>
      <c r="K290">
        <v>3.1178599999999999</v>
      </c>
    </row>
    <row r="291" spans="2:11" x14ac:dyDescent="0.3">
      <c r="B291">
        <v>0.60982800000000004</v>
      </c>
      <c r="C291">
        <v>0.90597000000000005</v>
      </c>
      <c r="D291">
        <v>170.359927</v>
      </c>
      <c r="E291">
        <v>9.0515740000000005</v>
      </c>
      <c r="F291">
        <v>170.600222</v>
      </c>
      <c r="G291">
        <v>1.2313780000000001</v>
      </c>
      <c r="H291">
        <v>15.082223000000001</v>
      </c>
      <c r="I291">
        <v>138.54416599999999</v>
      </c>
      <c r="J291">
        <v>177.27770599999999</v>
      </c>
      <c r="K291">
        <v>3.1185640000000001</v>
      </c>
    </row>
    <row r="292" spans="2:11" x14ac:dyDescent="0.3">
      <c r="B292">
        <v>0.64645300000000006</v>
      </c>
      <c r="C292">
        <v>0.86032799999999998</v>
      </c>
      <c r="D292">
        <v>170.388294</v>
      </c>
      <c r="E292">
        <v>9.0333860000000001</v>
      </c>
      <c r="F292">
        <v>170.62758500000001</v>
      </c>
      <c r="G292">
        <v>1.231549</v>
      </c>
      <c r="H292">
        <v>15.078555</v>
      </c>
      <c r="I292">
        <v>138.54713000000001</v>
      </c>
      <c r="J292">
        <v>177.274225</v>
      </c>
      <c r="K292">
        <v>3.1178599999999999</v>
      </c>
    </row>
    <row r="293" spans="2:11" x14ac:dyDescent="0.3">
      <c r="B293">
        <v>0.68266400000000005</v>
      </c>
      <c r="C293">
        <v>0.81521399999999999</v>
      </c>
      <c r="D293">
        <v>170.47352599999999</v>
      </c>
      <c r="E293">
        <v>8.9786660000000005</v>
      </c>
      <c r="F293">
        <v>170.70981</v>
      </c>
      <c r="G293">
        <v>1.2320629999999999</v>
      </c>
      <c r="H293">
        <v>15.067537</v>
      </c>
      <c r="I293">
        <v>138.55603500000001</v>
      </c>
      <c r="J293">
        <v>177.26376500000001</v>
      </c>
      <c r="K293">
        <v>3.115745</v>
      </c>
    </row>
    <row r="294" spans="2:11" x14ac:dyDescent="0.3">
      <c r="B294">
        <v>0.71862300000000001</v>
      </c>
      <c r="C294">
        <v>0.77044599999999996</v>
      </c>
      <c r="D294">
        <v>170.61600999999999</v>
      </c>
      <c r="E294">
        <v>8.8869380000000007</v>
      </c>
      <c r="F294">
        <v>170.84730200000001</v>
      </c>
      <c r="G294">
        <v>1.232923</v>
      </c>
      <c r="H294">
        <v>15.049121</v>
      </c>
      <c r="I294">
        <v>138.57091700000001</v>
      </c>
      <c r="J294">
        <v>177.24626699999999</v>
      </c>
      <c r="K294">
        <v>3.112209</v>
      </c>
    </row>
    <row r="295" spans="2:11" x14ac:dyDescent="0.3">
      <c r="B295">
        <v>0.75448999999999999</v>
      </c>
      <c r="C295">
        <v>0.725831</v>
      </c>
      <c r="D295">
        <v>170.81637599999999</v>
      </c>
      <c r="E295">
        <v>8.7574190000000005</v>
      </c>
      <c r="F295">
        <v>171.040717</v>
      </c>
      <c r="G295">
        <v>1.2341329999999999</v>
      </c>
      <c r="H295">
        <v>15.023235</v>
      </c>
      <c r="I295">
        <v>138.59183200000001</v>
      </c>
      <c r="J295">
        <v>177.22163900000001</v>
      </c>
      <c r="K295">
        <v>3.1072380000000002</v>
      </c>
    </row>
    <row r="296" spans="2:11" x14ac:dyDescent="0.3">
      <c r="B296">
        <v>0.79043300000000005</v>
      </c>
      <c r="C296">
        <v>0.68118199999999995</v>
      </c>
      <c r="D296">
        <v>171.07546600000001</v>
      </c>
      <c r="E296">
        <v>8.5890240000000002</v>
      </c>
      <c r="F296">
        <v>171.290941</v>
      </c>
      <c r="G296">
        <v>1.235697</v>
      </c>
      <c r="H296">
        <v>14.989779</v>
      </c>
      <c r="I296">
        <v>138.61885699999999</v>
      </c>
      <c r="J296">
        <v>177.18975599999999</v>
      </c>
      <c r="K296">
        <v>3.1008110000000002</v>
      </c>
    </row>
    <row r="297" spans="2:11" x14ac:dyDescent="0.3">
      <c r="B297">
        <v>0.82661300000000004</v>
      </c>
      <c r="C297">
        <v>0.63630399999999998</v>
      </c>
      <c r="D297">
        <v>171.39430200000001</v>
      </c>
      <c r="E297">
        <v>8.3803739999999998</v>
      </c>
      <c r="F297">
        <v>171.59906000000001</v>
      </c>
      <c r="G297">
        <v>1.2376229999999999</v>
      </c>
      <c r="H297">
        <v>14.948636</v>
      </c>
      <c r="I297">
        <v>138.65208200000001</v>
      </c>
      <c r="J297">
        <v>177.150462</v>
      </c>
      <c r="K297">
        <v>3.0929030000000002</v>
      </c>
    </row>
    <row r="298" spans="2:11" x14ac:dyDescent="0.3">
      <c r="B298">
        <v>0.86319599999999996</v>
      </c>
      <c r="C298">
        <v>0.59101300000000001</v>
      </c>
      <c r="D298">
        <v>171.77404100000001</v>
      </c>
      <c r="E298">
        <v>8.1298159999999999</v>
      </c>
      <c r="F298">
        <v>171.966319</v>
      </c>
      <c r="G298">
        <v>1.239919</v>
      </c>
      <c r="H298">
        <v>14.899673999999999</v>
      </c>
      <c r="I298">
        <v>138.69161</v>
      </c>
      <c r="J298">
        <v>177.103576</v>
      </c>
      <c r="K298">
        <v>3.083488</v>
      </c>
    </row>
    <row r="299" spans="2:11" x14ac:dyDescent="0.3">
      <c r="B299">
        <v>0.90033799999999997</v>
      </c>
      <c r="C299">
        <v>0.54512400000000005</v>
      </c>
      <c r="D299">
        <v>172.215934</v>
      </c>
      <c r="E299">
        <v>7.8354309999999998</v>
      </c>
      <c r="F299">
        <v>172.39408900000001</v>
      </c>
      <c r="G299">
        <v>1.242591</v>
      </c>
      <c r="H299">
        <v>14.842750000000001</v>
      </c>
      <c r="I299">
        <v>138.737548</v>
      </c>
      <c r="J299">
        <v>177.04889700000001</v>
      </c>
      <c r="K299">
        <v>3.0725340000000001</v>
      </c>
    </row>
    <row r="300" spans="2:11" x14ac:dyDescent="0.3">
      <c r="B300">
        <v>0.93819399999999997</v>
      </c>
      <c r="C300">
        <v>0.49846699999999999</v>
      </c>
      <c r="D300">
        <v>172.72127499999999</v>
      </c>
      <c r="E300">
        <v>7.4950510000000001</v>
      </c>
      <c r="F300">
        <v>172.88381799999999</v>
      </c>
      <c r="G300">
        <v>1.2456499999999999</v>
      </c>
      <c r="H300">
        <v>14.777721</v>
      </c>
      <c r="I300">
        <v>138.79000199999999</v>
      </c>
      <c r="J300">
        <v>176.986208</v>
      </c>
      <c r="K300">
        <v>3.0600130000000001</v>
      </c>
    </row>
    <row r="301" spans="2:11" x14ac:dyDescent="0.3">
      <c r="B301">
        <v>1.0115069999999999</v>
      </c>
      <c r="C301">
        <v>0.408605</v>
      </c>
      <c r="D301">
        <v>174.30304899999999</v>
      </c>
      <c r="E301">
        <v>6.4036739999999996</v>
      </c>
      <c r="F301">
        <v>174.42064099999999</v>
      </c>
      <c r="G301">
        <v>1.2552430000000001</v>
      </c>
      <c r="H301">
        <v>14.574635000000001</v>
      </c>
      <c r="I301">
        <v>138.953654</v>
      </c>
      <c r="J301">
        <v>176.78886600000001</v>
      </c>
      <c r="K301">
        <v>3.0208469999999998</v>
      </c>
    </row>
    <row r="302" spans="2:11" x14ac:dyDescent="0.3">
      <c r="B302">
        <v>1.082633</v>
      </c>
      <c r="C302">
        <v>0.32190800000000003</v>
      </c>
      <c r="D302">
        <v>175.896962</v>
      </c>
      <c r="E302">
        <v>5.2636539999999998</v>
      </c>
      <c r="F302">
        <v>175.97570099999999</v>
      </c>
      <c r="G302">
        <v>1.2649410000000001</v>
      </c>
      <c r="H302">
        <v>14.370666</v>
      </c>
      <c r="I302">
        <v>139.11775800000001</v>
      </c>
      <c r="J302">
        <v>176.58823000000001</v>
      </c>
      <c r="K302">
        <v>2.9814180000000001</v>
      </c>
    </row>
    <row r="303" spans="2:11" x14ac:dyDescent="0.3">
      <c r="B303">
        <v>1.1519870000000001</v>
      </c>
      <c r="C303">
        <v>0.23801800000000001</v>
      </c>
      <c r="D303">
        <v>177.52297300000001</v>
      </c>
      <c r="E303">
        <v>4.0586640000000003</v>
      </c>
      <c r="F303">
        <v>177.56936300000001</v>
      </c>
      <c r="G303">
        <v>1.274869</v>
      </c>
      <c r="H303">
        <v>14.163247999999999</v>
      </c>
      <c r="I303">
        <v>139.28436099999999</v>
      </c>
      <c r="J303">
        <v>176.38162600000001</v>
      </c>
      <c r="K303">
        <v>2.9412259999999999</v>
      </c>
    </row>
    <row r="304" spans="2:11" x14ac:dyDescent="0.3">
      <c r="B304">
        <v>1.219741</v>
      </c>
      <c r="C304">
        <v>0.15640399999999999</v>
      </c>
      <c r="D304">
        <v>179.18339599999999</v>
      </c>
      <c r="E304">
        <v>2.7832880000000002</v>
      </c>
      <c r="F304">
        <v>179.20501200000001</v>
      </c>
      <c r="G304">
        <v>1.28505</v>
      </c>
      <c r="H304">
        <v>13.952081</v>
      </c>
      <c r="I304">
        <v>139.453675</v>
      </c>
      <c r="J304">
        <v>176.16854499999999</v>
      </c>
      <c r="K304">
        <v>2.90021</v>
      </c>
    </row>
    <row r="305" spans="2:11" x14ac:dyDescent="0.3">
      <c r="B305">
        <v>1.28593</v>
      </c>
      <c r="C305">
        <v>7.7196000000000001E-2</v>
      </c>
      <c r="D305">
        <v>180.88038599999999</v>
      </c>
      <c r="E305">
        <v>1.4323429999999999</v>
      </c>
      <c r="F305">
        <v>180.88605699999999</v>
      </c>
      <c r="G305">
        <v>1.2955049999999999</v>
      </c>
      <c r="H305">
        <v>13.736886</v>
      </c>
      <c r="I305">
        <v>139.62589500000001</v>
      </c>
      <c r="J305">
        <v>175.948463</v>
      </c>
      <c r="K305">
        <v>2.8583090000000002</v>
      </c>
    </row>
    <row r="306" spans="2:11" x14ac:dyDescent="0.3">
      <c r="B306">
        <v>1.3506750000000001</v>
      </c>
      <c r="C306">
        <v>0</v>
      </c>
      <c r="D306">
        <v>182.61576199999999</v>
      </c>
      <c r="E306">
        <v>0</v>
      </c>
      <c r="F306">
        <v>182.61576199999999</v>
      </c>
      <c r="G306">
        <v>1.3062530000000001</v>
      </c>
      <c r="H306">
        <v>13.517421000000001</v>
      </c>
      <c r="I306">
        <v>139.80118300000001</v>
      </c>
      <c r="J306">
        <v>175.720867</v>
      </c>
      <c r="K306">
        <v>2.8154690000000002</v>
      </c>
    </row>
    <row r="307" spans="2:11" x14ac:dyDescent="0.3">
      <c r="B307">
        <v>2.8401529999999999</v>
      </c>
      <c r="C307">
        <v>1.4118029999999999</v>
      </c>
      <c r="D307">
        <v>234.866625</v>
      </c>
      <c r="E307">
        <v>69.570663999999994</v>
      </c>
      <c r="F307">
        <v>244.953891</v>
      </c>
      <c r="G307">
        <v>1.6926890000000001</v>
      </c>
      <c r="H307">
        <v>7.018122</v>
      </c>
      <c r="I307">
        <v>144.71287699999999</v>
      </c>
      <c r="J307">
        <v>166.76777999999999</v>
      </c>
      <c r="K307">
        <v>1.4990000000000001</v>
      </c>
    </row>
    <row r="308" spans="2:11" x14ac:dyDescent="0.3">
      <c r="B308">
        <v>0.61327900000000002</v>
      </c>
      <c r="C308">
        <v>1.0153209999999999</v>
      </c>
      <c r="D308">
        <v>172.243313</v>
      </c>
      <c r="E308">
        <v>10.555476000000001</v>
      </c>
      <c r="F308">
        <v>172.566442</v>
      </c>
      <c r="G308">
        <v>1.243668</v>
      </c>
      <c r="H308">
        <v>14.819846999999999</v>
      </c>
      <c r="I308">
        <v>138.75602499999999</v>
      </c>
      <c r="J308">
        <v>177.02684500000001</v>
      </c>
      <c r="K308">
        <v>3.0681250000000002</v>
      </c>
    </row>
    <row r="309" spans="2:11" x14ac:dyDescent="0.3">
      <c r="B309">
        <v>0.65118500000000001</v>
      </c>
      <c r="C309">
        <v>0.97012399999999999</v>
      </c>
      <c r="D309">
        <v>172.21524199999999</v>
      </c>
      <c r="E309">
        <v>10.573681000000001</v>
      </c>
      <c r="F309">
        <v>172.53953899999999</v>
      </c>
      <c r="G309">
        <v>1.2435</v>
      </c>
      <c r="H309">
        <v>14.823421</v>
      </c>
      <c r="I309">
        <v>138.753142</v>
      </c>
      <c r="J309">
        <v>177.03028800000001</v>
      </c>
      <c r="K309">
        <v>3.068813</v>
      </c>
    </row>
    <row r="310" spans="2:11" x14ac:dyDescent="0.3">
      <c r="B310">
        <v>0.68854499999999996</v>
      </c>
      <c r="C310">
        <v>0.92557900000000004</v>
      </c>
      <c r="D310">
        <v>172.243313</v>
      </c>
      <c r="E310">
        <v>10.555476000000001</v>
      </c>
      <c r="F310">
        <v>172.566442</v>
      </c>
      <c r="G310">
        <v>1.243668</v>
      </c>
      <c r="H310">
        <v>14.819846999999999</v>
      </c>
      <c r="I310">
        <v>138.75602499999999</v>
      </c>
      <c r="J310">
        <v>177.02684500000001</v>
      </c>
      <c r="K310">
        <v>3.0681250000000002</v>
      </c>
    </row>
    <row r="311" spans="2:11" x14ac:dyDescent="0.3">
      <c r="B311">
        <v>0.72551500000000002</v>
      </c>
      <c r="C311">
        <v>0.88150899999999999</v>
      </c>
      <c r="D311">
        <v>172.32766000000001</v>
      </c>
      <c r="E311">
        <v>10.500705</v>
      </c>
      <c r="F311">
        <v>172.647291</v>
      </c>
      <c r="G311">
        <v>1.244173</v>
      </c>
      <c r="H311">
        <v>14.80911</v>
      </c>
      <c r="I311">
        <v>138.76468600000001</v>
      </c>
      <c r="J311">
        <v>177.01649699999999</v>
      </c>
      <c r="K311">
        <v>3.066058</v>
      </c>
    </row>
    <row r="312" spans="2:11" x14ac:dyDescent="0.3">
      <c r="B312">
        <v>0.76226000000000005</v>
      </c>
      <c r="C312">
        <v>0.83773200000000003</v>
      </c>
      <c r="D312">
        <v>172.46867700000001</v>
      </c>
      <c r="E312">
        <v>10.408894999999999</v>
      </c>
      <c r="F312">
        <v>172.78249199999999</v>
      </c>
      <c r="G312">
        <v>1.245018</v>
      </c>
      <c r="H312">
        <v>14.791164</v>
      </c>
      <c r="I312">
        <v>138.77916099999999</v>
      </c>
      <c r="J312">
        <v>176.99918600000001</v>
      </c>
      <c r="K312">
        <v>3.062602</v>
      </c>
    </row>
    <row r="313" spans="2:11" x14ac:dyDescent="0.3">
      <c r="B313">
        <v>0.79894699999999996</v>
      </c>
      <c r="C313">
        <v>0.79406100000000002</v>
      </c>
      <c r="D313">
        <v>172.66700599999999</v>
      </c>
      <c r="E313">
        <v>10.279261999999999</v>
      </c>
      <c r="F313">
        <v>172.97270900000001</v>
      </c>
      <c r="G313">
        <v>1.246205</v>
      </c>
      <c r="H313">
        <v>14.765934</v>
      </c>
      <c r="I313">
        <v>138.799508</v>
      </c>
      <c r="J313">
        <v>176.974819</v>
      </c>
      <c r="K313">
        <v>3.0577420000000002</v>
      </c>
    </row>
    <row r="314" spans="2:11" x14ac:dyDescent="0.3">
      <c r="B314">
        <v>0.83574400000000004</v>
      </c>
      <c r="C314">
        <v>0.750305</v>
      </c>
      <c r="D314">
        <v>172.923506</v>
      </c>
      <c r="E314">
        <v>10.110723999999999</v>
      </c>
      <c r="F314">
        <v>173.21883800000001</v>
      </c>
      <c r="G314">
        <v>1.2477419999999999</v>
      </c>
      <c r="H314">
        <v>14.733323</v>
      </c>
      <c r="I314">
        <v>138.82580100000001</v>
      </c>
      <c r="J314">
        <v>176.94326799999999</v>
      </c>
      <c r="K314">
        <v>3.0514579999999998</v>
      </c>
    </row>
    <row r="315" spans="2:11" x14ac:dyDescent="0.3">
      <c r="B315">
        <v>0.87282099999999996</v>
      </c>
      <c r="C315">
        <v>0.70627499999999999</v>
      </c>
      <c r="D315">
        <v>173.23922200000001</v>
      </c>
      <c r="E315">
        <v>9.9019069999999996</v>
      </c>
      <c r="F315">
        <v>173.521975</v>
      </c>
      <c r="G315">
        <v>1.2496350000000001</v>
      </c>
      <c r="H315">
        <v>14.693210000000001</v>
      </c>
      <c r="I315">
        <v>138.85813400000001</v>
      </c>
      <c r="J315">
        <v>176.90437600000001</v>
      </c>
      <c r="K315">
        <v>3.0437259999999999</v>
      </c>
    </row>
    <row r="316" spans="2:11" x14ac:dyDescent="0.3">
      <c r="B316">
        <v>0.91034300000000001</v>
      </c>
      <c r="C316">
        <v>0.66178599999999999</v>
      </c>
      <c r="D316">
        <v>173.615342</v>
      </c>
      <c r="E316">
        <v>9.6511600000000008</v>
      </c>
      <c r="F316">
        <v>173.883386</v>
      </c>
      <c r="G316">
        <v>1.2518910000000001</v>
      </c>
      <c r="H316">
        <v>14.645462</v>
      </c>
      <c r="I316">
        <v>138.89660900000001</v>
      </c>
      <c r="J316">
        <v>176.85796099999999</v>
      </c>
      <c r="K316">
        <v>3.0345170000000001</v>
      </c>
    </row>
    <row r="317" spans="2:11" x14ac:dyDescent="0.3">
      <c r="B317">
        <v>0.94847499999999996</v>
      </c>
      <c r="C317">
        <v>0.61665599999999998</v>
      </c>
      <c r="D317">
        <v>174.05315200000001</v>
      </c>
      <c r="E317">
        <v>9.3565690000000004</v>
      </c>
      <c r="F317">
        <v>174.304461</v>
      </c>
      <c r="G317">
        <v>1.254518</v>
      </c>
      <c r="H317">
        <v>14.589936</v>
      </c>
      <c r="I317">
        <v>138.94133400000001</v>
      </c>
      <c r="J317">
        <v>176.80381700000001</v>
      </c>
      <c r="K317">
        <v>3.0238010000000002</v>
      </c>
    </row>
    <row r="318" spans="2:11" x14ac:dyDescent="0.3">
      <c r="B318">
        <v>0.98737299999999995</v>
      </c>
      <c r="C318">
        <v>0.570712</v>
      </c>
      <c r="D318">
        <v>174.553988</v>
      </c>
      <c r="E318">
        <v>9.0159699999999994</v>
      </c>
      <c r="F318">
        <v>174.786677</v>
      </c>
      <c r="G318">
        <v>1.2575270000000001</v>
      </c>
      <c r="H318">
        <v>14.526484999999999</v>
      </c>
      <c r="I318">
        <v>138.99241799999999</v>
      </c>
      <c r="J318">
        <v>176.741725</v>
      </c>
      <c r="K318">
        <v>3.0115470000000002</v>
      </c>
    </row>
    <row r="319" spans="2:11" x14ac:dyDescent="0.3">
      <c r="B319">
        <v>1.063075</v>
      </c>
      <c r="C319">
        <v>0.48171799999999998</v>
      </c>
      <c r="D319">
        <v>176.122759</v>
      </c>
      <c r="E319">
        <v>7.9240199999999996</v>
      </c>
      <c r="F319">
        <v>176.300926</v>
      </c>
      <c r="G319">
        <v>1.2669680000000001</v>
      </c>
      <c r="H319">
        <v>14.328203999999999</v>
      </c>
      <c r="I319">
        <v>139.15188800000001</v>
      </c>
      <c r="J319">
        <v>176.54614900000001</v>
      </c>
      <c r="K319">
        <v>2.973198</v>
      </c>
    </row>
    <row r="320" spans="2:11" x14ac:dyDescent="0.3">
      <c r="B320">
        <v>1.1365609999999999</v>
      </c>
      <c r="C320">
        <v>0.395735</v>
      </c>
      <c r="D320">
        <v>177.705152</v>
      </c>
      <c r="E320">
        <v>6.7835739999999998</v>
      </c>
      <c r="F320">
        <v>177.83457999999999</v>
      </c>
      <c r="G320">
        <v>1.276521</v>
      </c>
      <c r="H320">
        <v>14.128888999999999</v>
      </c>
      <c r="I320">
        <v>139.31193099999999</v>
      </c>
      <c r="J320">
        <v>176.34714700000001</v>
      </c>
      <c r="K320">
        <v>2.9345590000000001</v>
      </c>
    </row>
    <row r="321" spans="2:11" x14ac:dyDescent="0.3">
      <c r="B321">
        <v>1.2082569999999999</v>
      </c>
      <c r="C321">
        <v>0.31239099999999997</v>
      </c>
      <c r="D321">
        <v>179.320908</v>
      </c>
      <c r="E321">
        <v>5.5782720000000001</v>
      </c>
      <c r="F321">
        <v>179.40764999999999</v>
      </c>
      <c r="G321">
        <v>1.286311</v>
      </c>
      <c r="H321">
        <v>13.926042000000001</v>
      </c>
      <c r="I321">
        <v>139.47453200000001</v>
      </c>
      <c r="J321">
        <v>176.14207400000001</v>
      </c>
      <c r="K321">
        <v>2.8951449999999999</v>
      </c>
    </row>
    <row r="322" spans="2:11" x14ac:dyDescent="0.3">
      <c r="B322">
        <v>1.2783530000000001</v>
      </c>
      <c r="C322">
        <v>0.231186</v>
      </c>
      <c r="D322">
        <v>180.97232700000001</v>
      </c>
      <c r="E322">
        <v>4.3026929999999997</v>
      </c>
      <c r="F322">
        <v>181.02346900000001</v>
      </c>
      <c r="G322">
        <v>1.296359</v>
      </c>
      <c r="H322">
        <v>13.719379</v>
      </c>
      <c r="I322">
        <v>139.639892</v>
      </c>
      <c r="J322">
        <v>175.93042500000001</v>
      </c>
      <c r="K322">
        <v>2.854895</v>
      </c>
    </row>
    <row r="323" spans="2:11" x14ac:dyDescent="0.3">
      <c r="B323">
        <v>1.3468739999999999</v>
      </c>
      <c r="C323">
        <v>0.15223600000000001</v>
      </c>
      <c r="D323">
        <v>182.66152500000001</v>
      </c>
      <c r="E323">
        <v>2.9516249999999999</v>
      </c>
      <c r="F323">
        <v>182.685371</v>
      </c>
      <c r="G323">
        <v>1.306686</v>
      </c>
      <c r="H323">
        <v>13.508630999999999</v>
      </c>
      <c r="I323">
        <v>139.80819600000001</v>
      </c>
      <c r="J323">
        <v>175.71168399999999</v>
      </c>
      <c r="K323">
        <v>2.8137509999999999</v>
      </c>
    </row>
    <row r="324" spans="2:11" x14ac:dyDescent="0.3">
      <c r="B324">
        <v>1.4139330000000001</v>
      </c>
      <c r="C324">
        <v>7.5139999999999998E-2</v>
      </c>
      <c r="D324">
        <v>184.39019099999999</v>
      </c>
      <c r="E324">
        <v>1.519118</v>
      </c>
      <c r="F324">
        <v>184.39644799999999</v>
      </c>
      <c r="G324">
        <v>1.31731</v>
      </c>
      <c r="H324">
        <v>13.293583</v>
      </c>
      <c r="I324">
        <v>139.97958199999999</v>
      </c>
      <c r="J324">
        <v>175.485356</v>
      </c>
      <c r="K324">
        <v>2.7716660000000002</v>
      </c>
    </row>
    <row r="325" spans="2:11" x14ac:dyDescent="0.3">
      <c r="B325">
        <v>1.479535</v>
      </c>
      <c r="C325">
        <v>0</v>
      </c>
      <c r="D325">
        <v>186.15924999999999</v>
      </c>
      <c r="E325">
        <v>0</v>
      </c>
      <c r="F325">
        <v>186.15924999999999</v>
      </c>
      <c r="G325">
        <v>1.328247</v>
      </c>
      <c r="H325">
        <v>13.074108000000001</v>
      </c>
      <c r="I325">
        <v>140.154113</v>
      </c>
      <c r="J325">
        <v>175.25101000000001</v>
      </c>
      <c r="K325">
        <v>2.7286069999999998</v>
      </c>
    </row>
    <row r="326" spans="2:11" x14ac:dyDescent="0.3">
      <c r="B326">
        <v>2.8401529999999999</v>
      </c>
      <c r="C326">
        <v>1.4118029999999999</v>
      </c>
      <c r="D326">
        <v>234.866625</v>
      </c>
      <c r="E326">
        <v>69.570663999999994</v>
      </c>
      <c r="F326">
        <v>244.953891</v>
      </c>
      <c r="G326">
        <v>1.6926890000000001</v>
      </c>
      <c r="H326">
        <v>7.018122</v>
      </c>
      <c r="I326">
        <v>144.71287699999999</v>
      </c>
      <c r="J326">
        <v>166.76777999999999</v>
      </c>
      <c r="K326">
        <v>1.4990000000000001</v>
      </c>
    </row>
    <row r="327" spans="2:11" x14ac:dyDescent="0.3">
      <c r="B327">
        <v>0.72933000000000003</v>
      </c>
      <c r="C327">
        <v>0.98812500000000003</v>
      </c>
      <c r="D327">
        <v>174.13436999999999</v>
      </c>
      <c r="E327">
        <v>12.177315</v>
      </c>
      <c r="F327">
        <v>174.55963399999999</v>
      </c>
      <c r="G327">
        <v>1.2561100000000001</v>
      </c>
      <c r="H327">
        <v>14.556341</v>
      </c>
      <c r="I327">
        <v>138.96838399999999</v>
      </c>
      <c r="J327">
        <v>176.770971</v>
      </c>
      <c r="K327">
        <v>3.0173139999999998</v>
      </c>
    </row>
    <row r="328" spans="2:11" x14ac:dyDescent="0.3">
      <c r="B328">
        <v>0.76706200000000002</v>
      </c>
      <c r="C328">
        <v>0.94510000000000005</v>
      </c>
      <c r="D328">
        <v>174.217941</v>
      </c>
      <c r="E328">
        <v>12.122493</v>
      </c>
      <c r="F328">
        <v>174.63918799999999</v>
      </c>
      <c r="G328">
        <v>1.256607</v>
      </c>
      <c r="H328">
        <v>14.545876</v>
      </c>
      <c r="I328">
        <v>138.97680800000001</v>
      </c>
      <c r="J328">
        <v>176.76072600000001</v>
      </c>
      <c r="K328">
        <v>3.0152929999999998</v>
      </c>
    </row>
    <row r="329" spans="2:11" x14ac:dyDescent="0.3">
      <c r="B329">
        <v>0.80459099999999995</v>
      </c>
      <c r="C329">
        <v>0.90231700000000004</v>
      </c>
      <c r="D329">
        <v>174.35767300000001</v>
      </c>
      <c r="E329">
        <v>12.030599</v>
      </c>
      <c r="F329">
        <v>174.772233</v>
      </c>
      <c r="G329">
        <v>1.2574369999999999</v>
      </c>
      <c r="H329">
        <v>14.528384000000001</v>
      </c>
      <c r="I329">
        <v>138.99088900000001</v>
      </c>
      <c r="J329">
        <v>176.74358599999999</v>
      </c>
      <c r="K329">
        <v>3.011914</v>
      </c>
    </row>
    <row r="330" spans="2:11" x14ac:dyDescent="0.3">
      <c r="B330">
        <v>0.84209699999999998</v>
      </c>
      <c r="C330">
        <v>0.85959799999999997</v>
      </c>
      <c r="D330">
        <v>174.55421699999999</v>
      </c>
      <c r="E330">
        <v>11.900852</v>
      </c>
      <c r="F330">
        <v>174.95943800000001</v>
      </c>
      <c r="G330">
        <v>1.2586040000000001</v>
      </c>
      <c r="H330">
        <v>14.503788999999999</v>
      </c>
      <c r="I330">
        <v>139.010684</v>
      </c>
      <c r="J330">
        <v>176.71945700000001</v>
      </c>
      <c r="K330">
        <v>3.0071620000000001</v>
      </c>
    </row>
    <row r="331" spans="2:11" x14ac:dyDescent="0.3">
      <c r="B331">
        <v>0.879745</v>
      </c>
      <c r="C331">
        <v>0.81674800000000003</v>
      </c>
      <c r="D331">
        <v>174.808449</v>
      </c>
      <c r="E331">
        <v>11.73217</v>
      </c>
      <c r="F331">
        <v>175.201706</v>
      </c>
      <c r="G331">
        <v>1.2601150000000001</v>
      </c>
      <c r="H331">
        <v>14.471994</v>
      </c>
      <c r="I331">
        <v>139.03626800000001</v>
      </c>
      <c r="J331">
        <v>176.688211</v>
      </c>
      <c r="K331">
        <v>3.001017</v>
      </c>
    </row>
    <row r="332" spans="2:11" x14ac:dyDescent="0.3">
      <c r="B332">
        <v>0.91771599999999998</v>
      </c>
      <c r="C332">
        <v>0.77358800000000005</v>
      </c>
      <c r="D332">
        <v>175.12143399999999</v>
      </c>
      <c r="E332">
        <v>11.523183</v>
      </c>
      <c r="F332">
        <v>175.50014400000001</v>
      </c>
      <c r="G332">
        <v>1.261976</v>
      </c>
      <c r="H332">
        <v>14.432878000000001</v>
      </c>
      <c r="I332">
        <v>139.067734</v>
      </c>
      <c r="J332">
        <v>176.649688</v>
      </c>
      <c r="K332">
        <v>2.9934539999999998</v>
      </c>
    </row>
    <row r="333" spans="2:11" x14ac:dyDescent="0.3">
      <c r="B333">
        <v>0.95617399999999997</v>
      </c>
      <c r="C333">
        <v>0.72992400000000002</v>
      </c>
      <c r="D333">
        <v>175.49438599999999</v>
      </c>
      <c r="E333">
        <v>11.272244000000001</v>
      </c>
      <c r="F333">
        <v>175.85603</v>
      </c>
      <c r="G333">
        <v>1.264195</v>
      </c>
      <c r="H333">
        <v>14.386308</v>
      </c>
      <c r="I333">
        <v>139.10518300000001</v>
      </c>
      <c r="J333">
        <v>176.60370399999999</v>
      </c>
      <c r="K333">
        <v>2.984445</v>
      </c>
    </row>
    <row r="334" spans="2:11" x14ac:dyDescent="0.3">
      <c r="B334">
        <v>0.99529299999999998</v>
      </c>
      <c r="C334">
        <v>0.68558600000000003</v>
      </c>
      <c r="D334">
        <v>175.92862600000001</v>
      </c>
      <c r="E334">
        <v>10.977442</v>
      </c>
      <c r="F334">
        <v>176.27077299999999</v>
      </c>
      <c r="G334">
        <v>1.26678</v>
      </c>
      <c r="H334">
        <v>14.332138</v>
      </c>
      <c r="I334">
        <v>139.14872600000001</v>
      </c>
      <c r="J334">
        <v>176.55005199999999</v>
      </c>
      <c r="K334">
        <v>2.9739599999999999</v>
      </c>
    </row>
    <row r="335" spans="2:11" x14ac:dyDescent="0.3">
      <c r="B335">
        <v>1.035229</v>
      </c>
      <c r="C335">
        <v>0.64039100000000004</v>
      </c>
      <c r="D335">
        <v>176.42552699999999</v>
      </c>
      <c r="E335">
        <v>10.636618</v>
      </c>
      <c r="F335">
        <v>176.74587500000001</v>
      </c>
      <c r="G335">
        <v>1.2697400000000001</v>
      </c>
      <c r="H335">
        <v>14.270222</v>
      </c>
      <c r="I335">
        <v>139.19847300000001</v>
      </c>
      <c r="J335">
        <v>176.48850899999999</v>
      </c>
      <c r="K335">
        <v>2.961967</v>
      </c>
    </row>
    <row r="336" spans="2:11" x14ac:dyDescent="0.3">
      <c r="B336">
        <v>1.113307</v>
      </c>
      <c r="C336">
        <v>0.55239000000000005</v>
      </c>
      <c r="D336">
        <v>177.982969</v>
      </c>
      <c r="E336">
        <v>9.5440729999999991</v>
      </c>
      <c r="F336">
        <v>178.23867899999999</v>
      </c>
      <c r="G336">
        <v>1.279037</v>
      </c>
      <c r="H336">
        <v>14.076625999999999</v>
      </c>
      <c r="I336">
        <v>139.35385199999999</v>
      </c>
      <c r="J336">
        <v>176.29455899999999</v>
      </c>
      <c r="K336">
        <v>2.9244129999999999</v>
      </c>
    </row>
    <row r="337" spans="2:11" x14ac:dyDescent="0.3">
      <c r="B337">
        <v>1.189144</v>
      </c>
      <c r="C337">
        <v>0.46724199999999999</v>
      </c>
      <c r="D337">
        <v>179.555384</v>
      </c>
      <c r="E337">
        <v>8.4031760000000002</v>
      </c>
      <c r="F337">
        <v>179.75191000000001</v>
      </c>
      <c r="G337">
        <v>1.2884530000000001</v>
      </c>
      <c r="H337">
        <v>13.881867</v>
      </c>
      <c r="I337">
        <v>139.50990400000001</v>
      </c>
      <c r="J337">
        <v>176.09706600000001</v>
      </c>
      <c r="K337">
        <v>2.8865500000000002</v>
      </c>
    </row>
    <row r="338" spans="2:11" x14ac:dyDescent="0.3">
      <c r="B338">
        <v>1.26318</v>
      </c>
      <c r="C338">
        <v>0.384573</v>
      </c>
      <c r="D338">
        <v>181.16233299999999</v>
      </c>
      <c r="E338">
        <v>7.1975319999999998</v>
      </c>
      <c r="F338">
        <v>181.30525499999999</v>
      </c>
      <c r="G338">
        <v>1.298111</v>
      </c>
      <c r="H338">
        <v>13.683515</v>
      </c>
      <c r="I338">
        <v>139.668556</v>
      </c>
      <c r="J338">
        <v>175.89341099999999</v>
      </c>
      <c r="K338">
        <v>2.8479009999999998</v>
      </c>
    </row>
    <row r="339" spans="2:11" x14ac:dyDescent="0.3">
      <c r="B339">
        <v>1.335618</v>
      </c>
      <c r="C339">
        <v>0.30390299999999998</v>
      </c>
      <c r="D339">
        <v>182.806118</v>
      </c>
      <c r="E339">
        <v>5.9217149999999998</v>
      </c>
      <c r="F339">
        <v>182.902005</v>
      </c>
      <c r="G339">
        <v>1.3080309999999999</v>
      </c>
      <c r="H339">
        <v>13.481294999999999</v>
      </c>
      <c r="I339">
        <v>139.83000100000001</v>
      </c>
      <c r="J339">
        <v>175.68309099999999</v>
      </c>
      <c r="K339">
        <v>2.8084069999999999</v>
      </c>
    </row>
    <row r="340" spans="2:11" x14ac:dyDescent="0.3">
      <c r="B340">
        <v>1.4064810000000001</v>
      </c>
      <c r="C340">
        <v>0.22534299999999999</v>
      </c>
      <c r="D340">
        <v>184.48882699999999</v>
      </c>
      <c r="E340">
        <v>4.5704900000000004</v>
      </c>
      <c r="F340">
        <v>184.545433</v>
      </c>
      <c r="G340">
        <v>1.3182339999999999</v>
      </c>
      <c r="H340">
        <v>13.274953</v>
      </c>
      <c r="I340">
        <v>139.99441200000001</v>
      </c>
      <c r="J340">
        <v>175.46559600000001</v>
      </c>
      <c r="K340">
        <v>2.7680150000000001</v>
      </c>
    </row>
    <row r="341" spans="2:11" x14ac:dyDescent="0.3">
      <c r="B341">
        <v>1.4758910000000001</v>
      </c>
      <c r="C341">
        <v>0.148509</v>
      </c>
      <c r="D341">
        <v>186.21216999999999</v>
      </c>
      <c r="E341">
        <v>3.1379009999999998</v>
      </c>
      <c r="F341">
        <v>186.238607</v>
      </c>
      <c r="G341">
        <v>1.3287389999999999</v>
      </c>
      <c r="H341">
        <v>13.064277000000001</v>
      </c>
      <c r="I341">
        <v>140.16192100000001</v>
      </c>
      <c r="J341">
        <v>175.240433</v>
      </c>
      <c r="K341">
        <v>2.7266759999999999</v>
      </c>
    </row>
    <row r="342" spans="2:11" x14ac:dyDescent="0.3">
      <c r="B342">
        <v>1.543871</v>
      </c>
      <c r="C342">
        <v>7.3518E-2</v>
      </c>
      <c r="D342">
        <v>187.97701799999999</v>
      </c>
      <c r="E342">
        <v>1.618708</v>
      </c>
      <c r="F342">
        <v>187.98398800000001</v>
      </c>
      <c r="G342">
        <v>1.339561</v>
      </c>
      <c r="H342">
        <v>12.849155</v>
      </c>
      <c r="I342">
        <v>140.332581</v>
      </c>
      <c r="J342">
        <v>175.00717900000001</v>
      </c>
      <c r="K342">
        <v>2.6843629999999998</v>
      </c>
    </row>
    <row r="343" spans="2:11" x14ac:dyDescent="0.3">
      <c r="B343">
        <v>1.6105860000000001</v>
      </c>
      <c r="C343">
        <v>0</v>
      </c>
      <c r="D343">
        <v>189.79179300000001</v>
      </c>
      <c r="E343">
        <v>0</v>
      </c>
      <c r="F343">
        <v>189.79179300000001</v>
      </c>
      <c r="G343">
        <v>1.350762</v>
      </c>
      <c r="H343">
        <v>12.628550000000001</v>
      </c>
      <c r="I343">
        <v>140.507169</v>
      </c>
      <c r="J343">
        <v>174.76435799999999</v>
      </c>
      <c r="K343">
        <v>2.6408649999999998</v>
      </c>
    </row>
    <row r="344" spans="2:11" x14ac:dyDescent="0.3">
      <c r="B344">
        <v>2.8401529999999999</v>
      </c>
      <c r="C344">
        <v>1.4118029999999999</v>
      </c>
      <c r="D344">
        <v>234.866625</v>
      </c>
      <c r="E344">
        <v>69.570663999999994</v>
      </c>
      <c r="F344">
        <v>244.953891</v>
      </c>
      <c r="G344">
        <v>1.6926890000000001</v>
      </c>
      <c r="H344">
        <v>7.018122</v>
      </c>
      <c r="I344">
        <v>144.71287699999999</v>
      </c>
      <c r="J344">
        <v>166.76777999999999</v>
      </c>
      <c r="K344">
        <v>1.4990000000000001</v>
      </c>
    </row>
    <row r="345" spans="2:11" x14ac:dyDescent="0.3">
      <c r="B345">
        <v>0.80728</v>
      </c>
      <c r="C345">
        <v>1.006076</v>
      </c>
      <c r="D345">
        <v>176.13835399999999</v>
      </c>
      <c r="E345">
        <v>13.844727000000001</v>
      </c>
      <c r="F345">
        <v>176.681624</v>
      </c>
      <c r="G345">
        <v>1.2693399999999999</v>
      </c>
      <c r="H345">
        <v>14.278586000000001</v>
      </c>
      <c r="I345">
        <v>139.191754</v>
      </c>
      <c r="J345">
        <v>176.496837</v>
      </c>
      <c r="K345">
        <v>2.963587</v>
      </c>
    </row>
    <row r="346" spans="2:11" x14ac:dyDescent="0.3">
      <c r="B346">
        <v>0.84559700000000004</v>
      </c>
      <c r="C346">
        <v>0.96429299999999996</v>
      </c>
      <c r="D346">
        <v>176.27697599999999</v>
      </c>
      <c r="E346">
        <v>13.752751</v>
      </c>
      <c r="F346">
        <v>176.81264200000001</v>
      </c>
      <c r="G346">
        <v>1.2701560000000001</v>
      </c>
      <c r="H346">
        <v>14.261532000000001</v>
      </c>
      <c r="I346">
        <v>139.20545300000001</v>
      </c>
      <c r="J346">
        <v>176.47985299999999</v>
      </c>
      <c r="K346">
        <v>2.960283</v>
      </c>
    </row>
    <row r="347" spans="2:11" x14ac:dyDescent="0.3">
      <c r="B347">
        <v>0.88391500000000001</v>
      </c>
      <c r="C347">
        <v>0.92252999999999996</v>
      </c>
      <c r="D347">
        <v>176.471979</v>
      </c>
      <c r="E347">
        <v>13.622890999999999</v>
      </c>
      <c r="F347">
        <v>176.99701300000001</v>
      </c>
      <c r="G347">
        <v>1.2713049999999999</v>
      </c>
      <c r="H347">
        <v>14.237551</v>
      </c>
      <c r="I347">
        <v>139.22471200000001</v>
      </c>
      <c r="J347">
        <v>176.455941</v>
      </c>
      <c r="K347">
        <v>2.955635</v>
      </c>
    </row>
    <row r="348" spans="2:11" x14ac:dyDescent="0.3">
      <c r="B348">
        <v>0.92241600000000001</v>
      </c>
      <c r="C348">
        <v>0.88060300000000002</v>
      </c>
      <c r="D348">
        <v>176.724255</v>
      </c>
      <c r="E348">
        <v>13.454067999999999</v>
      </c>
      <c r="F348">
        <v>177.235646</v>
      </c>
      <c r="G348">
        <v>1.272791</v>
      </c>
      <c r="H348">
        <v>14.206545999999999</v>
      </c>
      <c r="I348">
        <v>139.249607</v>
      </c>
      <c r="J348">
        <v>176.424972</v>
      </c>
      <c r="K348">
        <v>2.949624</v>
      </c>
    </row>
    <row r="349" spans="2:11" x14ac:dyDescent="0.3">
      <c r="B349">
        <v>0.96127300000000004</v>
      </c>
      <c r="C349">
        <v>0.83832399999999996</v>
      </c>
      <c r="D349">
        <v>177.034885</v>
      </c>
      <c r="E349">
        <v>13.244914</v>
      </c>
      <c r="F349">
        <v>177.52965499999999</v>
      </c>
      <c r="G349">
        <v>1.2746219999999999</v>
      </c>
      <c r="H349">
        <v>14.168396</v>
      </c>
      <c r="I349">
        <v>139.28022999999999</v>
      </c>
      <c r="J349">
        <v>176.386786</v>
      </c>
      <c r="K349">
        <v>2.9422250000000001</v>
      </c>
    </row>
    <row r="350" spans="2:11" x14ac:dyDescent="0.3">
      <c r="B350">
        <v>1.000667</v>
      </c>
      <c r="C350">
        <v>0.79551300000000003</v>
      </c>
      <c r="D350">
        <v>177.40511100000001</v>
      </c>
      <c r="E350">
        <v>12.993785000000001</v>
      </c>
      <c r="F350">
        <v>177.88032999999999</v>
      </c>
      <c r="G350">
        <v>1.2768060000000001</v>
      </c>
      <c r="H350">
        <v>14.122966</v>
      </c>
      <c r="I350">
        <v>139.31668199999999</v>
      </c>
      <c r="J350">
        <v>176.341196</v>
      </c>
      <c r="K350">
        <v>2.9334099999999999</v>
      </c>
    </row>
    <row r="351" spans="2:11" x14ac:dyDescent="0.3">
      <c r="B351">
        <v>1.0407649999999999</v>
      </c>
      <c r="C351">
        <v>0.75198799999999999</v>
      </c>
      <c r="D351">
        <v>177.83627999999999</v>
      </c>
      <c r="E351">
        <v>12.698774999999999</v>
      </c>
      <c r="F351">
        <v>178.289095</v>
      </c>
      <c r="G351">
        <v>1.27935</v>
      </c>
      <c r="H351">
        <v>14.070112999999999</v>
      </c>
      <c r="I351">
        <v>139.35907499999999</v>
      </c>
      <c r="J351">
        <v>176.287993</v>
      </c>
      <c r="K351">
        <v>2.9231479999999999</v>
      </c>
    </row>
    <row r="352" spans="2:11" x14ac:dyDescent="0.3">
      <c r="B352">
        <v>1.0817369999999999</v>
      </c>
      <c r="C352">
        <v>0.70758100000000002</v>
      </c>
      <c r="D352">
        <v>178.329804</v>
      </c>
      <c r="E352">
        <v>12.357729000000001</v>
      </c>
      <c r="F352">
        <v>178.75746799999999</v>
      </c>
      <c r="G352">
        <v>1.2822659999999999</v>
      </c>
      <c r="H352">
        <v>14.009686</v>
      </c>
      <c r="I352">
        <v>139.40751800000001</v>
      </c>
      <c r="J352">
        <v>176.22695200000001</v>
      </c>
      <c r="K352">
        <v>2.9114089999999999</v>
      </c>
    </row>
    <row r="353" spans="2:11" x14ac:dyDescent="0.3">
      <c r="B353">
        <v>1.162174</v>
      </c>
      <c r="C353">
        <v>0.62067799999999995</v>
      </c>
      <c r="D353">
        <v>179.87756899999999</v>
      </c>
      <c r="E353">
        <v>11.26459</v>
      </c>
      <c r="F353">
        <v>180.229939</v>
      </c>
      <c r="G353">
        <v>1.291426</v>
      </c>
      <c r="H353">
        <v>13.820655</v>
      </c>
      <c r="I353">
        <v>139.55889500000001</v>
      </c>
      <c r="J353">
        <v>176.034493</v>
      </c>
      <c r="K353">
        <v>2.8746320000000001</v>
      </c>
    </row>
    <row r="354" spans="2:11" x14ac:dyDescent="0.3">
      <c r="B354">
        <v>1.2403569999999999</v>
      </c>
      <c r="C354">
        <v>0.53648399999999996</v>
      </c>
      <c r="D354">
        <v>181.441541</v>
      </c>
      <c r="E354">
        <v>10.123236</v>
      </c>
      <c r="F354">
        <v>181.723726</v>
      </c>
      <c r="G354">
        <v>1.300711</v>
      </c>
      <c r="H354">
        <v>13.630352999999999</v>
      </c>
      <c r="I354">
        <v>139.711029</v>
      </c>
      <c r="J354">
        <v>175.83838700000001</v>
      </c>
      <c r="K354">
        <v>2.8375270000000001</v>
      </c>
    </row>
    <row r="355" spans="2:11" x14ac:dyDescent="0.3">
      <c r="B355">
        <v>1.3167230000000001</v>
      </c>
      <c r="C355">
        <v>0.45460200000000001</v>
      </c>
      <c r="D355">
        <v>183.04113899999999</v>
      </c>
      <c r="E355">
        <v>8.9172410000000006</v>
      </c>
      <c r="F355">
        <v>183.25822199999999</v>
      </c>
      <c r="G355">
        <v>1.310243</v>
      </c>
      <c r="H355">
        <v>13.436415999999999</v>
      </c>
      <c r="I355">
        <v>139.86578900000001</v>
      </c>
      <c r="J355">
        <v>175.63603699999999</v>
      </c>
      <c r="K355">
        <v>2.7996300000000001</v>
      </c>
    </row>
    <row r="356" spans="2:11" x14ac:dyDescent="0.3">
      <c r="B356">
        <v>1.391508</v>
      </c>
      <c r="C356">
        <v>0.37458999999999998</v>
      </c>
      <c r="D356">
        <v>184.678673</v>
      </c>
      <c r="E356">
        <v>7.6411759999999997</v>
      </c>
      <c r="F356">
        <v>184.83668499999999</v>
      </c>
      <c r="G356">
        <v>1.3200419999999999</v>
      </c>
      <c r="H356">
        <v>13.238574</v>
      </c>
      <c r="I356">
        <v>140.02336299999999</v>
      </c>
      <c r="J356">
        <v>175.42694299999999</v>
      </c>
      <c r="K356">
        <v>2.7608839999999999</v>
      </c>
    </row>
    <row r="357" spans="2:11" x14ac:dyDescent="0.3">
      <c r="B357">
        <v>1.464712</v>
      </c>
      <c r="C357">
        <v>0.296537</v>
      </c>
      <c r="D357">
        <v>186.356222</v>
      </c>
      <c r="E357">
        <v>6.2897819999999998</v>
      </c>
      <c r="F357">
        <v>186.46233599999999</v>
      </c>
      <c r="G357">
        <v>1.3301270000000001</v>
      </c>
      <c r="H357">
        <v>13.036585000000001</v>
      </c>
      <c r="I357">
        <v>140.18391199999999</v>
      </c>
      <c r="J357">
        <v>175.210598</v>
      </c>
      <c r="K357">
        <v>2.7212350000000001</v>
      </c>
    </row>
    <row r="358" spans="2:11" x14ac:dyDescent="0.3">
      <c r="B358">
        <v>1.5364869999999999</v>
      </c>
      <c r="C358">
        <v>0.22009100000000001</v>
      </c>
      <c r="D358">
        <v>188.07552000000001</v>
      </c>
      <c r="E358">
        <v>4.8570960000000003</v>
      </c>
      <c r="F358">
        <v>188.138227</v>
      </c>
      <c r="G358">
        <v>1.340517</v>
      </c>
      <c r="H358">
        <v>12.830245</v>
      </c>
      <c r="I358">
        <v>140.34756300000001</v>
      </c>
      <c r="J358">
        <v>174.98651000000001</v>
      </c>
      <c r="K358">
        <v>2.6806390000000002</v>
      </c>
    </row>
    <row r="359" spans="2:11" x14ac:dyDescent="0.3">
      <c r="B359">
        <v>1.606832</v>
      </c>
      <c r="C359">
        <v>0.145345</v>
      </c>
      <c r="D359">
        <v>189.83744300000001</v>
      </c>
      <c r="E359">
        <v>3.3378519999999998</v>
      </c>
      <c r="F359">
        <v>189.86678499999999</v>
      </c>
      <c r="G359">
        <v>1.351227</v>
      </c>
      <c r="H359">
        <v>12.619446999999999</v>
      </c>
      <c r="I359">
        <v>140.514363</v>
      </c>
      <c r="J359">
        <v>174.75425899999999</v>
      </c>
      <c r="K359">
        <v>2.639068</v>
      </c>
    </row>
    <row r="360" spans="2:11" x14ac:dyDescent="0.3">
      <c r="B360">
        <v>1.6759219999999999</v>
      </c>
      <c r="C360">
        <v>7.1929000000000007E-2</v>
      </c>
      <c r="D360">
        <v>191.650318</v>
      </c>
      <c r="E360">
        <v>1.7190190000000001</v>
      </c>
      <c r="F360">
        <v>191.658027</v>
      </c>
      <c r="G360">
        <v>1.36232</v>
      </c>
      <c r="H360">
        <v>12.403191</v>
      </c>
      <c r="I360">
        <v>140.685057</v>
      </c>
      <c r="J360">
        <v>174.51238900000001</v>
      </c>
      <c r="K360">
        <v>2.5963180000000001</v>
      </c>
    </row>
    <row r="361" spans="2:11" x14ac:dyDescent="0.3">
      <c r="B361">
        <v>1.7436750000000001</v>
      </c>
      <c r="C361">
        <v>0</v>
      </c>
      <c r="D361">
        <v>193.50824800000001</v>
      </c>
      <c r="E361">
        <v>0</v>
      </c>
      <c r="F361">
        <v>193.50824800000001</v>
      </c>
      <c r="G361">
        <v>1.373772</v>
      </c>
      <c r="H361">
        <v>12.182166</v>
      </c>
      <c r="I361">
        <v>140.85905099999999</v>
      </c>
      <c r="J361">
        <v>174.26128</v>
      </c>
      <c r="K361">
        <v>2.5525169999999999</v>
      </c>
    </row>
    <row r="362" spans="2:11" x14ac:dyDescent="0.3">
      <c r="B362">
        <v>2.8401529999999999</v>
      </c>
      <c r="C362">
        <v>1.4118029999999999</v>
      </c>
      <c r="D362">
        <v>234.866625</v>
      </c>
      <c r="E362">
        <v>69.570663999999994</v>
      </c>
      <c r="F362">
        <v>244.953891</v>
      </c>
      <c r="G362">
        <v>1.6926890000000001</v>
      </c>
      <c r="H362">
        <v>7.018122</v>
      </c>
      <c r="I362">
        <v>144.71287699999999</v>
      </c>
      <c r="J362">
        <v>166.76777999999999</v>
      </c>
      <c r="K362">
        <v>1.4990000000000001</v>
      </c>
    </row>
    <row r="363" spans="2:11" x14ac:dyDescent="0.3">
      <c r="B363">
        <v>0.88526400000000005</v>
      </c>
      <c r="C363">
        <v>1.023757</v>
      </c>
      <c r="D363">
        <v>178.22018700000001</v>
      </c>
      <c r="E363">
        <v>15.575332</v>
      </c>
      <c r="F363">
        <v>178.899486</v>
      </c>
      <c r="G363">
        <v>1.2831490000000001</v>
      </c>
      <c r="H363">
        <v>13.991391999999999</v>
      </c>
      <c r="I363">
        <v>139.422179</v>
      </c>
      <c r="J363">
        <v>176.208426</v>
      </c>
      <c r="K363">
        <v>2.9078529999999998</v>
      </c>
    </row>
    <row r="364" spans="2:11" x14ac:dyDescent="0.3">
      <c r="B364">
        <v>0.92439499999999997</v>
      </c>
      <c r="C364">
        <v>0.982958</v>
      </c>
      <c r="D364">
        <v>178.41388599999999</v>
      </c>
      <c r="E364">
        <v>15.445364</v>
      </c>
      <c r="F364">
        <v>179.08119400000001</v>
      </c>
      <c r="G364">
        <v>1.2842800000000001</v>
      </c>
      <c r="H364">
        <v>13.968005</v>
      </c>
      <c r="I364">
        <v>139.44091800000001</v>
      </c>
      <c r="J364">
        <v>176.18471199999999</v>
      </c>
      <c r="K364">
        <v>2.9033069999999999</v>
      </c>
    </row>
    <row r="365" spans="2:11" x14ac:dyDescent="0.3">
      <c r="B365">
        <v>0.96374099999999996</v>
      </c>
      <c r="C365">
        <v>0.94196000000000002</v>
      </c>
      <c r="D365">
        <v>178.66450499999999</v>
      </c>
      <c r="E365">
        <v>15.276406</v>
      </c>
      <c r="F365">
        <v>179.316408</v>
      </c>
      <c r="G365">
        <v>1.285744</v>
      </c>
      <c r="H365">
        <v>13.937764</v>
      </c>
      <c r="I365">
        <v>139.46514400000001</v>
      </c>
      <c r="J365">
        <v>176.15399500000001</v>
      </c>
      <c r="K365">
        <v>2.8974250000000001</v>
      </c>
    </row>
    <row r="366" spans="2:11" x14ac:dyDescent="0.3">
      <c r="B366">
        <v>1.003485</v>
      </c>
      <c r="C366">
        <v>0.90058099999999996</v>
      </c>
      <c r="D366">
        <v>178.97314700000001</v>
      </c>
      <c r="E366">
        <v>15.067093</v>
      </c>
      <c r="F366">
        <v>179.60624899999999</v>
      </c>
      <c r="G366">
        <v>1.287547</v>
      </c>
      <c r="H366">
        <v>13.900548000000001</v>
      </c>
      <c r="I366">
        <v>139.494947</v>
      </c>
      <c r="J366">
        <v>176.11611500000001</v>
      </c>
      <c r="K366">
        <v>2.8901849999999998</v>
      </c>
    </row>
    <row r="367" spans="2:11" x14ac:dyDescent="0.3">
      <c r="B367">
        <v>1.0438050000000001</v>
      </c>
      <c r="C367">
        <v>0.85863699999999998</v>
      </c>
      <c r="D367">
        <v>179.341072</v>
      </c>
      <c r="E367">
        <v>14.815783</v>
      </c>
      <c r="F367">
        <v>179.95201499999999</v>
      </c>
      <c r="G367">
        <v>1.2896970000000001</v>
      </c>
      <c r="H367">
        <v>13.856225</v>
      </c>
      <c r="I367">
        <v>139.53043</v>
      </c>
      <c r="J367">
        <v>176.07088300000001</v>
      </c>
      <c r="K367">
        <v>2.8815580000000001</v>
      </c>
    </row>
    <row r="368" spans="2:11" x14ac:dyDescent="0.3">
      <c r="B368">
        <v>1.0848800000000001</v>
      </c>
      <c r="C368">
        <v>0.81595499999999999</v>
      </c>
      <c r="D368">
        <v>179.769657</v>
      </c>
      <c r="E368">
        <v>14.520574</v>
      </c>
      <c r="F368">
        <v>180.355141</v>
      </c>
      <c r="G368">
        <v>1.2922039999999999</v>
      </c>
      <c r="H368">
        <v>13.804648</v>
      </c>
      <c r="I368">
        <v>139.57170099999999</v>
      </c>
      <c r="J368">
        <v>176.018089</v>
      </c>
      <c r="K368">
        <v>2.8715139999999999</v>
      </c>
    </row>
    <row r="369" spans="2:11" x14ac:dyDescent="0.3">
      <c r="B369">
        <v>1.1268800000000001</v>
      </c>
      <c r="C369">
        <v>0.77236000000000005</v>
      </c>
      <c r="D369">
        <v>180.260347</v>
      </c>
      <c r="E369">
        <v>14.179315000000001</v>
      </c>
      <c r="F369">
        <v>180.817161</v>
      </c>
      <c r="G369">
        <v>1.295077</v>
      </c>
      <c r="H369">
        <v>13.745668999999999</v>
      </c>
      <c r="I369">
        <v>139.61887300000001</v>
      </c>
      <c r="J369">
        <v>175.957505</v>
      </c>
      <c r="K369">
        <v>2.8600210000000001</v>
      </c>
    </row>
    <row r="370" spans="2:11" x14ac:dyDescent="0.3">
      <c r="B370">
        <v>1.2096629999999999</v>
      </c>
      <c r="C370">
        <v>0.68666000000000005</v>
      </c>
      <c r="D370">
        <v>181.80005299999999</v>
      </c>
      <c r="E370">
        <v>13.085608000000001</v>
      </c>
      <c r="F370">
        <v>182.27038300000001</v>
      </c>
      <c r="G370">
        <v>1.304108</v>
      </c>
      <c r="H370">
        <v>13.561083</v>
      </c>
      <c r="I370">
        <v>139.76633899999999</v>
      </c>
      <c r="J370">
        <v>175.76640499999999</v>
      </c>
      <c r="K370">
        <v>2.824001</v>
      </c>
    </row>
    <row r="371" spans="2:11" x14ac:dyDescent="0.3">
      <c r="B371">
        <v>1.2901769999999999</v>
      </c>
      <c r="C371">
        <v>0.60351699999999997</v>
      </c>
      <c r="D371">
        <v>183.35709900000001</v>
      </c>
      <c r="E371">
        <v>11.943815000000001</v>
      </c>
      <c r="F371">
        <v>183.74569500000001</v>
      </c>
      <c r="G371">
        <v>1.3132699999999999</v>
      </c>
      <c r="H371">
        <v>13.375137</v>
      </c>
      <c r="I371">
        <v>139.91462899999999</v>
      </c>
      <c r="J371">
        <v>175.57156499999999</v>
      </c>
      <c r="K371">
        <v>2.7876379999999998</v>
      </c>
    </row>
    <row r="372" spans="2:11" x14ac:dyDescent="0.3">
      <c r="B372">
        <v>1.3688720000000001</v>
      </c>
      <c r="C372">
        <v>0.52253400000000005</v>
      </c>
      <c r="D372">
        <v>184.950795</v>
      </c>
      <c r="E372">
        <v>10.737486000000001</v>
      </c>
      <c r="F372">
        <v>185.26222000000001</v>
      </c>
      <c r="G372">
        <v>1.3226819999999999</v>
      </c>
      <c r="H372">
        <v>13.185527</v>
      </c>
      <c r="I372">
        <v>140.06555900000001</v>
      </c>
      <c r="J372">
        <v>175.37040999999999</v>
      </c>
      <c r="K372">
        <v>2.75048</v>
      </c>
    </row>
    <row r="373" spans="2:11" x14ac:dyDescent="0.3">
      <c r="B373">
        <v>1.4459979999999999</v>
      </c>
      <c r="C373">
        <v>0.44328699999999999</v>
      </c>
      <c r="D373">
        <v>186.58346499999999</v>
      </c>
      <c r="E373">
        <v>9.4611830000000001</v>
      </c>
      <c r="F373">
        <v>186.82318799999999</v>
      </c>
      <c r="G373">
        <v>1.3323640000000001</v>
      </c>
      <c r="H373">
        <v>12.991994</v>
      </c>
      <c r="I373">
        <v>140.21930900000001</v>
      </c>
      <c r="J373">
        <v>175.16243800000001</v>
      </c>
      <c r="K373">
        <v>2.7124700000000002</v>
      </c>
    </row>
    <row r="374" spans="2:11" x14ac:dyDescent="0.3">
      <c r="B374">
        <v>1.5215479999999999</v>
      </c>
      <c r="C374">
        <v>0.36585699999999999</v>
      </c>
      <c r="D374">
        <v>188.25719100000001</v>
      </c>
      <c r="E374">
        <v>8.1096280000000007</v>
      </c>
      <c r="F374">
        <v>188.43178</v>
      </c>
      <c r="G374">
        <v>1.342336</v>
      </c>
      <c r="H374">
        <v>12.794301000000001</v>
      </c>
      <c r="I374">
        <v>140.37603300000001</v>
      </c>
      <c r="J374">
        <v>174.947148</v>
      </c>
      <c r="K374">
        <v>2.6735570000000002</v>
      </c>
    </row>
    <row r="375" spans="2:11" x14ac:dyDescent="0.3">
      <c r="B375">
        <v>1.5956889999999999</v>
      </c>
      <c r="C375">
        <v>0.28991</v>
      </c>
      <c r="D375">
        <v>189.973738</v>
      </c>
      <c r="E375">
        <v>6.6768510000000001</v>
      </c>
      <c r="F375">
        <v>190.09103400000001</v>
      </c>
      <c r="G375">
        <v>1.352616</v>
      </c>
      <c r="H375">
        <v>12.592252</v>
      </c>
      <c r="I375">
        <v>140.535853</v>
      </c>
      <c r="J375">
        <v>174.72404499999999</v>
      </c>
      <c r="K375">
        <v>2.6336970000000002</v>
      </c>
    </row>
    <row r="376" spans="2:11" x14ac:dyDescent="0.3">
      <c r="B376">
        <v>1.6684140000000001</v>
      </c>
      <c r="C376">
        <v>0.215531</v>
      </c>
      <c r="D376">
        <v>191.73399599999999</v>
      </c>
      <c r="E376">
        <v>5.157565</v>
      </c>
      <c r="F376">
        <v>191.80335099999999</v>
      </c>
      <c r="G376">
        <v>1.363219</v>
      </c>
      <c r="H376">
        <v>12.385744000000001</v>
      </c>
      <c r="I376">
        <v>140.69880900000001</v>
      </c>
      <c r="J376">
        <v>174.49271200000001</v>
      </c>
      <c r="K376">
        <v>2.5928640000000001</v>
      </c>
    </row>
    <row r="377" spans="2:11" x14ac:dyDescent="0.3">
      <c r="B377">
        <v>1.7399169999999999</v>
      </c>
      <c r="C377">
        <v>0.14235800000000001</v>
      </c>
      <c r="D377">
        <v>193.546334</v>
      </c>
      <c r="E377">
        <v>3.5387270000000002</v>
      </c>
      <c r="F377">
        <v>193.57868199999999</v>
      </c>
      <c r="G377">
        <v>1.3742080000000001</v>
      </c>
      <c r="H377">
        <v>12.173799000000001</v>
      </c>
      <c r="I377">
        <v>140.86562799999999</v>
      </c>
      <c r="J377">
        <v>174.25169500000001</v>
      </c>
      <c r="K377">
        <v>2.5508570000000002</v>
      </c>
    </row>
    <row r="378" spans="2:11" x14ac:dyDescent="0.3">
      <c r="B378">
        <v>1.8101130000000001</v>
      </c>
      <c r="C378">
        <v>7.0555999999999994E-2</v>
      </c>
      <c r="D378">
        <v>195.40483399999999</v>
      </c>
      <c r="E378">
        <v>1.819663</v>
      </c>
      <c r="F378">
        <v>195.41330600000001</v>
      </c>
      <c r="G378">
        <v>1.385559</v>
      </c>
      <c r="H378">
        <v>11.957102000000001</v>
      </c>
      <c r="I378">
        <v>141.03572</v>
      </c>
      <c r="J378">
        <v>174.00138100000001</v>
      </c>
      <c r="K378">
        <v>2.507806</v>
      </c>
    </row>
    <row r="379" spans="2:11" x14ac:dyDescent="0.3">
      <c r="B379">
        <v>1.8790089999999999</v>
      </c>
      <c r="C379">
        <v>0</v>
      </c>
      <c r="D379">
        <v>197.303235</v>
      </c>
      <c r="E379">
        <v>0</v>
      </c>
      <c r="F379">
        <v>197.303235</v>
      </c>
      <c r="G379">
        <v>1.397248</v>
      </c>
      <c r="H379">
        <v>11.736357999999999</v>
      </c>
      <c r="I379">
        <v>141.20847900000001</v>
      </c>
      <c r="J379">
        <v>173.742197</v>
      </c>
      <c r="K379">
        <v>2.4638439999999999</v>
      </c>
    </row>
    <row r="380" spans="2:11" x14ac:dyDescent="0.3">
      <c r="B380">
        <v>2.8401529999999999</v>
      </c>
      <c r="C380">
        <v>1.4118029999999999</v>
      </c>
      <c r="D380">
        <v>234.866625</v>
      </c>
      <c r="E380">
        <v>69.570663999999994</v>
      </c>
      <c r="F380">
        <v>244.953891</v>
      </c>
      <c r="G380">
        <v>1.6926890000000001</v>
      </c>
      <c r="H380">
        <v>7.018122</v>
      </c>
      <c r="I380">
        <v>144.71287699999999</v>
      </c>
      <c r="J380">
        <v>166.76777999999999</v>
      </c>
      <c r="K380">
        <v>1.4990000000000001</v>
      </c>
    </row>
    <row r="381" spans="2:11" x14ac:dyDescent="0.3">
      <c r="B381">
        <v>0.96353100000000003</v>
      </c>
      <c r="C381">
        <v>1.0409790000000001</v>
      </c>
      <c r="D381">
        <v>180.375756</v>
      </c>
      <c r="E381">
        <v>17.370032999999999</v>
      </c>
      <c r="F381">
        <v>181.21018599999999</v>
      </c>
      <c r="G381">
        <v>1.29752</v>
      </c>
      <c r="H381">
        <v>13.695608999999999</v>
      </c>
      <c r="I381">
        <v>139.65889100000001</v>
      </c>
      <c r="J381">
        <v>175.905902</v>
      </c>
      <c r="K381">
        <v>2.85026</v>
      </c>
    </row>
    <row r="382" spans="2:11" x14ac:dyDescent="0.3">
      <c r="B382">
        <v>1.0037199999999999</v>
      </c>
      <c r="C382">
        <v>1.0009209999999999</v>
      </c>
      <c r="D382">
        <v>180.62500700000001</v>
      </c>
      <c r="E382">
        <v>17.200951</v>
      </c>
      <c r="F382">
        <v>181.442184</v>
      </c>
      <c r="G382">
        <v>1.298962</v>
      </c>
      <c r="H382">
        <v>13.666107</v>
      </c>
      <c r="I382">
        <v>139.68246600000001</v>
      </c>
      <c r="J382">
        <v>175.87541400000001</v>
      </c>
      <c r="K382">
        <v>2.8445040000000001</v>
      </c>
    </row>
    <row r="383" spans="2:11" x14ac:dyDescent="0.3">
      <c r="B383">
        <v>1.0443439999999999</v>
      </c>
      <c r="C383">
        <v>0.960453</v>
      </c>
      <c r="D383">
        <v>180.93200899999999</v>
      </c>
      <c r="E383">
        <v>16.991489999999999</v>
      </c>
      <c r="F383">
        <v>181.72810100000001</v>
      </c>
      <c r="G383">
        <v>1.3007390000000001</v>
      </c>
      <c r="H383">
        <v>13.629797999999999</v>
      </c>
      <c r="I383">
        <v>139.71147199999999</v>
      </c>
      <c r="J383">
        <v>175.83781099999999</v>
      </c>
      <c r="K383">
        <v>2.8374190000000001</v>
      </c>
    </row>
    <row r="384" spans="2:11" x14ac:dyDescent="0.3">
      <c r="B384">
        <v>1.085588</v>
      </c>
      <c r="C384">
        <v>0.91939700000000002</v>
      </c>
      <c r="D384">
        <v>181.29804300000001</v>
      </c>
      <c r="E384">
        <v>16.740013000000001</v>
      </c>
      <c r="F384">
        <v>182.06924100000001</v>
      </c>
      <c r="G384">
        <v>1.3028580000000001</v>
      </c>
      <c r="H384">
        <v>13.586548000000001</v>
      </c>
      <c r="I384">
        <v>139.74601000000001</v>
      </c>
      <c r="J384">
        <v>175.79290399999999</v>
      </c>
      <c r="K384">
        <v>2.8289740000000001</v>
      </c>
    </row>
    <row r="385" spans="2:11" x14ac:dyDescent="0.3">
      <c r="B385">
        <v>1.127634</v>
      </c>
      <c r="C385">
        <v>0.87757700000000005</v>
      </c>
      <c r="D385">
        <v>181.724512</v>
      </c>
      <c r="E385">
        <v>16.44462</v>
      </c>
      <c r="F385">
        <v>182.467049</v>
      </c>
      <c r="G385">
        <v>1.3053300000000001</v>
      </c>
      <c r="H385">
        <v>13.536211</v>
      </c>
      <c r="I385">
        <v>139.78618900000001</v>
      </c>
      <c r="J385">
        <v>175.74047999999999</v>
      </c>
      <c r="K385">
        <v>2.8191410000000001</v>
      </c>
    </row>
    <row r="386" spans="2:11" x14ac:dyDescent="0.3">
      <c r="B386">
        <v>1.170658</v>
      </c>
      <c r="C386">
        <v>0.83482400000000001</v>
      </c>
      <c r="D386">
        <v>182.21289200000001</v>
      </c>
      <c r="E386">
        <v>16.103166999999999</v>
      </c>
      <c r="F386">
        <v>182.92307199999999</v>
      </c>
      <c r="G386">
        <v>1.308162</v>
      </c>
      <c r="H386">
        <v>13.478638999999999</v>
      </c>
      <c r="I386">
        <v>139.83212</v>
      </c>
      <c r="J386">
        <v>175.68030999999999</v>
      </c>
      <c r="K386">
        <v>2.8078880000000002</v>
      </c>
    </row>
    <row r="387" spans="2:11" x14ac:dyDescent="0.3">
      <c r="B387">
        <v>1.255771</v>
      </c>
      <c r="C387">
        <v>0.750417</v>
      </c>
      <c r="D387">
        <v>183.74610699999999</v>
      </c>
      <c r="E387">
        <v>15.008940000000001</v>
      </c>
      <c r="F387">
        <v>184.35807600000001</v>
      </c>
      <c r="G387">
        <v>1.3170710000000001</v>
      </c>
      <c r="H387">
        <v>13.298384</v>
      </c>
      <c r="I387">
        <v>139.97575900000001</v>
      </c>
      <c r="J387">
        <v>175.490444</v>
      </c>
      <c r="K387">
        <v>2.7726060000000001</v>
      </c>
    </row>
    <row r="388" spans="2:11" x14ac:dyDescent="0.3">
      <c r="B388">
        <v>1.3386070000000001</v>
      </c>
      <c r="C388">
        <v>0.66842400000000002</v>
      </c>
      <c r="D388">
        <v>185.297709</v>
      </c>
      <c r="E388">
        <v>13.866751000000001</v>
      </c>
      <c r="F388">
        <v>185.815844</v>
      </c>
      <c r="G388">
        <v>1.326117</v>
      </c>
      <c r="H388">
        <v>13.116697</v>
      </c>
      <c r="I388">
        <v>140.12027599999999</v>
      </c>
      <c r="J388">
        <v>175.29675599999999</v>
      </c>
      <c r="K388">
        <v>2.736971</v>
      </c>
    </row>
    <row r="389" spans="2:11" x14ac:dyDescent="0.3">
      <c r="B389">
        <v>1.4196230000000001</v>
      </c>
      <c r="C389">
        <v>0.58843800000000002</v>
      </c>
      <c r="D389">
        <v>186.88692499999999</v>
      </c>
      <c r="E389">
        <v>12.660125000000001</v>
      </c>
      <c r="F389">
        <v>187.315246</v>
      </c>
      <c r="G389">
        <v>1.335415</v>
      </c>
      <c r="H389">
        <v>12.931331999999999</v>
      </c>
      <c r="I389">
        <v>140.267436</v>
      </c>
      <c r="J389">
        <v>175.096687</v>
      </c>
      <c r="K389">
        <v>2.700539</v>
      </c>
    </row>
    <row r="390" spans="2:11" x14ac:dyDescent="0.3">
      <c r="B390">
        <v>1.4990870000000001</v>
      </c>
      <c r="C390">
        <v>0.51005999999999996</v>
      </c>
      <c r="D390">
        <v>188.51610600000001</v>
      </c>
      <c r="E390">
        <v>11.383618999999999</v>
      </c>
      <c r="F390">
        <v>188.85949500000001</v>
      </c>
      <c r="G390">
        <v>1.344986</v>
      </c>
      <c r="H390">
        <v>12.742036000000001</v>
      </c>
      <c r="I390">
        <v>140.41740999999999</v>
      </c>
      <c r="J390">
        <v>174.88973799999999</v>
      </c>
      <c r="K390">
        <v>2.6632549999999999</v>
      </c>
    </row>
    <row r="391" spans="2:11" x14ac:dyDescent="0.3">
      <c r="B391">
        <v>1.5769839999999999</v>
      </c>
      <c r="C391">
        <v>0.43336000000000002</v>
      </c>
      <c r="D391">
        <v>190.18733900000001</v>
      </c>
      <c r="E391">
        <v>10.031936</v>
      </c>
      <c r="F391">
        <v>190.45173600000001</v>
      </c>
      <c r="G391">
        <v>1.3548500000000001</v>
      </c>
      <c r="H391">
        <v>12.548581</v>
      </c>
      <c r="I391">
        <v>140.570347</v>
      </c>
      <c r="J391">
        <v>174.67540700000001</v>
      </c>
      <c r="K391">
        <v>2.62507</v>
      </c>
    </row>
    <row r="392" spans="2:11" x14ac:dyDescent="0.3">
      <c r="B392">
        <v>1.6534990000000001</v>
      </c>
      <c r="C392">
        <v>0.35802200000000001</v>
      </c>
      <c r="D392">
        <v>191.902432</v>
      </c>
      <c r="E392">
        <v>8.5991</v>
      </c>
      <c r="F392">
        <v>192.09499700000001</v>
      </c>
      <c r="G392">
        <v>1.3650249999999999</v>
      </c>
      <c r="H392">
        <v>12.350775000000001</v>
      </c>
      <c r="I392">
        <v>140.72636299999999</v>
      </c>
      <c r="J392">
        <v>174.45320000000001</v>
      </c>
      <c r="K392">
        <v>2.5859399999999999</v>
      </c>
    </row>
    <row r="393" spans="2:11" x14ac:dyDescent="0.3">
      <c r="B393">
        <v>1.728612</v>
      </c>
      <c r="C393">
        <v>0.28411900000000001</v>
      </c>
      <c r="D393">
        <v>193.66229300000001</v>
      </c>
      <c r="E393">
        <v>7.0797999999999996</v>
      </c>
      <c r="F393">
        <v>193.79166000000001</v>
      </c>
      <c r="G393">
        <v>1.375526</v>
      </c>
      <c r="H393">
        <v>12.148522</v>
      </c>
      <c r="I393">
        <v>140.88549399999999</v>
      </c>
      <c r="J393">
        <v>174.222702</v>
      </c>
      <c r="K393">
        <v>2.5458409999999998</v>
      </c>
    </row>
    <row r="394" spans="2:11" x14ac:dyDescent="0.3">
      <c r="B394">
        <v>1.8025409999999999</v>
      </c>
      <c r="C394">
        <v>0.21130399999999999</v>
      </c>
      <c r="D394">
        <v>195.475346</v>
      </c>
      <c r="E394">
        <v>5.460985</v>
      </c>
      <c r="F394">
        <v>195.55161200000001</v>
      </c>
      <c r="G394">
        <v>1.386414</v>
      </c>
      <c r="H394">
        <v>11.940861999999999</v>
      </c>
      <c r="I394">
        <v>141.04844700000001</v>
      </c>
      <c r="J394">
        <v>173.98245900000001</v>
      </c>
      <c r="K394">
        <v>2.504575</v>
      </c>
    </row>
    <row r="395" spans="2:11" x14ac:dyDescent="0.3">
      <c r="B395">
        <v>1.875186</v>
      </c>
      <c r="C395">
        <v>0.13973099999999999</v>
      </c>
      <c r="D395">
        <v>197.335701</v>
      </c>
      <c r="E395">
        <v>3.7419570000000002</v>
      </c>
      <c r="F395">
        <v>197.37117599999999</v>
      </c>
      <c r="G395">
        <v>1.3976679999999999</v>
      </c>
      <c r="H395">
        <v>11.72847</v>
      </c>
      <c r="I395">
        <v>141.214642</v>
      </c>
      <c r="J395">
        <v>173.732855</v>
      </c>
      <c r="K395">
        <v>2.4622709999999999</v>
      </c>
    </row>
    <row r="396" spans="2:11" x14ac:dyDescent="0.3">
      <c r="B396">
        <v>1.9465429999999999</v>
      </c>
      <c r="C396">
        <v>6.9270999999999999E-2</v>
      </c>
      <c r="D396">
        <v>199.23702599999999</v>
      </c>
      <c r="E396">
        <v>1.9222109999999999</v>
      </c>
      <c r="F396">
        <v>199.24629899999999</v>
      </c>
      <c r="G396">
        <v>1.409262</v>
      </c>
      <c r="H396">
        <v>11.512051</v>
      </c>
      <c r="I396">
        <v>141.383475</v>
      </c>
      <c r="J396">
        <v>173.47433000000001</v>
      </c>
      <c r="K396">
        <v>2.4190619999999998</v>
      </c>
    </row>
    <row r="397" spans="2:11" x14ac:dyDescent="0.3">
      <c r="B397">
        <v>2.016581</v>
      </c>
      <c r="C397">
        <v>0</v>
      </c>
      <c r="D397">
        <v>201.17505600000001</v>
      </c>
      <c r="E397">
        <v>0</v>
      </c>
      <c r="F397">
        <v>201.17505600000001</v>
      </c>
      <c r="G397">
        <v>1.421184</v>
      </c>
      <c r="H397">
        <v>11.292058000000001</v>
      </c>
      <c r="I397">
        <v>141.55454</v>
      </c>
      <c r="J397">
        <v>173.20704000000001</v>
      </c>
      <c r="K397">
        <v>2.3750330000000002</v>
      </c>
    </row>
    <row r="398" spans="2:11" x14ac:dyDescent="0.3">
      <c r="B398">
        <v>2.8401529999999999</v>
      </c>
      <c r="C398">
        <v>1.4118029999999999</v>
      </c>
      <c r="D398">
        <v>234.866625</v>
      </c>
      <c r="E398">
        <v>69.570663999999994</v>
      </c>
      <c r="F398">
        <v>244.953891</v>
      </c>
      <c r="G398">
        <v>1.6926890000000001</v>
      </c>
      <c r="H398">
        <v>7.018122</v>
      </c>
      <c r="I398">
        <v>144.71287699999999</v>
      </c>
      <c r="J398">
        <v>166.76777999999999</v>
      </c>
      <c r="K398">
        <v>1.4990000000000001</v>
      </c>
    </row>
    <row r="399" spans="2:11" x14ac:dyDescent="0.3">
      <c r="B399">
        <v>1.0838509999999999</v>
      </c>
      <c r="C399">
        <v>1.0180359999999999</v>
      </c>
      <c r="D399">
        <v>182.90869000000001</v>
      </c>
      <c r="E399">
        <v>19.021287000000001</v>
      </c>
      <c r="F399">
        <v>183.89507399999999</v>
      </c>
      <c r="G399">
        <v>1.3141970000000001</v>
      </c>
      <c r="H399">
        <v>13.356391</v>
      </c>
      <c r="I399">
        <v>139.929563</v>
      </c>
      <c r="J399">
        <v>175.55179100000001</v>
      </c>
      <c r="K399">
        <v>2.7839680000000002</v>
      </c>
    </row>
    <row r="400" spans="2:11" x14ac:dyDescent="0.3">
      <c r="B400">
        <v>1.1260159999999999</v>
      </c>
      <c r="C400">
        <v>0.977885</v>
      </c>
      <c r="D400">
        <v>183.273225</v>
      </c>
      <c r="E400">
        <v>18.769662</v>
      </c>
      <c r="F400">
        <v>184.231852</v>
      </c>
      <c r="G400">
        <v>1.3162879999999999</v>
      </c>
      <c r="H400">
        <v>13.314183999999999</v>
      </c>
      <c r="I400">
        <v>139.963179</v>
      </c>
      <c r="J400">
        <v>175.50717700000001</v>
      </c>
      <c r="K400">
        <v>2.7757019999999999</v>
      </c>
    </row>
    <row r="401" spans="2:11" x14ac:dyDescent="0.3">
      <c r="B401">
        <v>1.1690290000000001</v>
      </c>
      <c r="C401">
        <v>0.93694999999999995</v>
      </c>
      <c r="D401">
        <v>183.698027</v>
      </c>
      <c r="E401">
        <v>18.474108999999999</v>
      </c>
      <c r="F401">
        <v>184.62464</v>
      </c>
      <c r="G401">
        <v>1.3187260000000001</v>
      </c>
      <c r="H401">
        <v>13.265053999999999</v>
      </c>
      <c r="I401">
        <v>140.00229100000001</v>
      </c>
      <c r="J401">
        <v>175.45508799999999</v>
      </c>
      <c r="K401">
        <v>2.7660749999999998</v>
      </c>
    </row>
    <row r="402" spans="2:11" x14ac:dyDescent="0.3">
      <c r="B402">
        <v>1.2130719999999999</v>
      </c>
      <c r="C402">
        <v>0.895065</v>
      </c>
      <c r="D402">
        <v>184.18459899999999</v>
      </c>
      <c r="E402">
        <v>18.132484000000002</v>
      </c>
      <c r="F402">
        <v>185.074994</v>
      </c>
      <c r="G402">
        <v>1.3215209999999999</v>
      </c>
      <c r="H402">
        <v>13.208852</v>
      </c>
      <c r="I402">
        <v>140.047009</v>
      </c>
      <c r="J402">
        <v>175.39529200000001</v>
      </c>
      <c r="K402">
        <v>2.755055</v>
      </c>
    </row>
    <row r="403" spans="2:11" x14ac:dyDescent="0.3">
      <c r="B403">
        <v>1.300502</v>
      </c>
      <c r="C403">
        <v>0.81203800000000004</v>
      </c>
      <c r="D403">
        <v>185.71283700000001</v>
      </c>
      <c r="E403">
        <v>17.03781</v>
      </c>
      <c r="F403">
        <v>186.49274700000001</v>
      </c>
      <c r="G403">
        <v>1.3303149999999999</v>
      </c>
      <c r="H403">
        <v>13.032824</v>
      </c>
      <c r="I403">
        <v>140.18689800000001</v>
      </c>
      <c r="J403">
        <v>175.20654200000001</v>
      </c>
      <c r="K403">
        <v>2.7204959999999998</v>
      </c>
    </row>
    <row r="404" spans="2:11" x14ac:dyDescent="0.3">
      <c r="B404">
        <v>1.38565</v>
      </c>
      <c r="C404">
        <v>0.73128599999999999</v>
      </c>
      <c r="D404">
        <v>187.260436</v>
      </c>
      <c r="E404">
        <v>15.895291</v>
      </c>
      <c r="F404">
        <v>187.93384699999999</v>
      </c>
      <c r="G404">
        <v>1.3392500000000001</v>
      </c>
      <c r="H404">
        <v>12.855306000000001</v>
      </c>
      <c r="I404">
        <v>140.327707</v>
      </c>
      <c r="J404">
        <v>175.01389599999999</v>
      </c>
      <c r="K404">
        <v>2.6855739999999999</v>
      </c>
    </row>
    <row r="405" spans="2:11" x14ac:dyDescent="0.3">
      <c r="B405">
        <v>1.468982</v>
      </c>
      <c r="C405">
        <v>0.652393</v>
      </c>
      <c r="D405">
        <v>188.846566</v>
      </c>
      <c r="E405">
        <v>14.68843</v>
      </c>
      <c r="F405">
        <v>189.41693599999999</v>
      </c>
      <c r="G405">
        <v>1.3484400000000001</v>
      </c>
      <c r="H405">
        <v>12.674108</v>
      </c>
      <c r="I405">
        <v>140.47114999999999</v>
      </c>
      <c r="J405">
        <v>174.81481099999999</v>
      </c>
      <c r="K405">
        <v>2.6498569999999999</v>
      </c>
    </row>
    <row r="406" spans="2:11" x14ac:dyDescent="0.3">
      <c r="B406">
        <v>1.5507839999999999</v>
      </c>
      <c r="C406">
        <v>0.57498499999999997</v>
      </c>
      <c r="D406">
        <v>190.47361000000001</v>
      </c>
      <c r="E406">
        <v>13.411781</v>
      </c>
      <c r="F406">
        <v>190.94520700000001</v>
      </c>
      <c r="G406">
        <v>1.3579060000000001</v>
      </c>
      <c r="H406">
        <v>12.488982</v>
      </c>
      <c r="I406">
        <v>140.61739399999999</v>
      </c>
      <c r="J406">
        <v>174.60878600000001</v>
      </c>
      <c r="K406">
        <v>2.613289</v>
      </c>
    </row>
    <row r="407" spans="2:11" x14ac:dyDescent="0.3">
      <c r="B407">
        <v>1.63103</v>
      </c>
      <c r="C407">
        <v>0.499116</v>
      </c>
      <c r="D407">
        <v>192.143674</v>
      </c>
      <c r="E407">
        <v>12.060026000000001</v>
      </c>
      <c r="F407">
        <v>192.52177900000001</v>
      </c>
      <c r="G407">
        <v>1.367667</v>
      </c>
      <c r="H407">
        <v>12.299709999999999</v>
      </c>
      <c r="I407">
        <v>140.76657900000001</v>
      </c>
      <c r="J407">
        <v>174.39532299999999</v>
      </c>
      <c r="K407">
        <v>2.5758239999999999</v>
      </c>
    </row>
    <row r="408" spans="2:11" x14ac:dyDescent="0.3">
      <c r="B408">
        <v>1.709924</v>
      </c>
      <c r="C408">
        <v>0.42449199999999998</v>
      </c>
      <c r="D408">
        <v>193.85860500000001</v>
      </c>
      <c r="E408">
        <v>10.627184</v>
      </c>
      <c r="F408">
        <v>194.14967300000001</v>
      </c>
      <c r="G408">
        <v>1.3777410000000001</v>
      </c>
      <c r="H408">
        <v>12.106102</v>
      </c>
      <c r="I408">
        <v>140.91881699999999</v>
      </c>
      <c r="J408">
        <v>174.17392599999999</v>
      </c>
      <c r="K408">
        <v>2.5374189999999999</v>
      </c>
    </row>
    <row r="409" spans="2:11" x14ac:dyDescent="0.3">
      <c r="B409">
        <v>1.787436</v>
      </c>
      <c r="C409">
        <v>0.35117199999999998</v>
      </c>
      <c r="D409">
        <v>195.61933999999999</v>
      </c>
      <c r="E409">
        <v>9.1079260000000009</v>
      </c>
      <c r="F409">
        <v>195.831256</v>
      </c>
      <c r="G409">
        <v>1.388144</v>
      </c>
      <c r="H409">
        <v>11.908068</v>
      </c>
      <c r="I409">
        <v>141.07414</v>
      </c>
      <c r="J409">
        <v>173.94417899999999</v>
      </c>
      <c r="K409">
        <v>2.4980500000000001</v>
      </c>
    </row>
    <row r="410" spans="2:11" x14ac:dyDescent="0.3">
      <c r="B410">
        <v>1.8638060000000001</v>
      </c>
      <c r="C410">
        <v>0.27882600000000002</v>
      </c>
      <c r="D410">
        <v>197.43436399999999</v>
      </c>
      <c r="E410">
        <v>7.4891880000000004</v>
      </c>
      <c r="F410">
        <v>197.57635500000001</v>
      </c>
      <c r="G410">
        <v>1.3989370000000001</v>
      </c>
      <c r="H410">
        <v>11.704667000000001</v>
      </c>
      <c r="I410">
        <v>141.233237</v>
      </c>
      <c r="J410">
        <v>173.70463100000001</v>
      </c>
      <c r="K410">
        <v>2.4575230000000001</v>
      </c>
    </row>
    <row r="411" spans="2:11" x14ac:dyDescent="0.3">
      <c r="B411">
        <v>1.9389179999999999</v>
      </c>
      <c r="C411">
        <v>0.207593</v>
      </c>
      <c r="D411">
        <v>199.29782399999999</v>
      </c>
      <c r="E411">
        <v>5.7702489999999997</v>
      </c>
      <c r="F411">
        <v>199.381339</v>
      </c>
      <c r="G411">
        <v>1.410096</v>
      </c>
      <c r="H411">
        <v>11.496562000000001</v>
      </c>
      <c r="I411">
        <v>141.39553799999999</v>
      </c>
      <c r="J411">
        <v>173.45566199999999</v>
      </c>
      <c r="K411">
        <v>2.4159649999999999</v>
      </c>
    </row>
    <row r="412" spans="2:11" x14ac:dyDescent="0.3">
      <c r="B412">
        <v>2.0127790000000001</v>
      </c>
      <c r="C412">
        <v>0.13736300000000001</v>
      </c>
      <c r="D412">
        <v>201.203427</v>
      </c>
      <c r="E412">
        <v>3.95059</v>
      </c>
      <c r="F412">
        <v>201.24220800000001</v>
      </c>
      <c r="G412">
        <v>1.4215990000000001</v>
      </c>
      <c r="H412">
        <v>11.284446000000001</v>
      </c>
      <c r="I412">
        <v>141.56044800000001</v>
      </c>
      <c r="J412">
        <v>173.197709</v>
      </c>
      <c r="K412">
        <v>2.3735080000000002</v>
      </c>
    </row>
    <row r="413" spans="2:11" x14ac:dyDescent="0.3">
      <c r="B413">
        <v>2.0853480000000002</v>
      </c>
      <c r="C413">
        <v>6.8205000000000002E-2</v>
      </c>
      <c r="D413">
        <v>203.14686599999999</v>
      </c>
      <c r="E413">
        <v>2.0283739999999999</v>
      </c>
      <c r="F413">
        <v>203.156992</v>
      </c>
      <c r="G413">
        <v>1.433433</v>
      </c>
      <c r="H413">
        <v>11.068771999999999</v>
      </c>
      <c r="I413">
        <v>141.727564</v>
      </c>
      <c r="J413">
        <v>172.93093300000001</v>
      </c>
      <c r="K413">
        <v>2.3302369999999999</v>
      </c>
    </row>
    <row r="414" spans="2:11" x14ac:dyDescent="0.3">
      <c r="B414">
        <v>2.1566770000000002</v>
      </c>
      <c r="C414">
        <v>0</v>
      </c>
      <c r="D414">
        <v>205.12536399999999</v>
      </c>
      <c r="E414">
        <v>0</v>
      </c>
      <c r="F414">
        <v>205.12536399999999</v>
      </c>
      <c r="G414">
        <v>1.445597</v>
      </c>
      <c r="H414">
        <v>10.849805999999999</v>
      </c>
      <c r="I414">
        <v>141.896625</v>
      </c>
      <c r="J414">
        <v>172.65526800000001</v>
      </c>
      <c r="K414">
        <v>2.2862019999999998</v>
      </c>
    </row>
    <row r="415" spans="2:11" x14ac:dyDescent="0.3">
      <c r="B415">
        <v>2.8401529999999999</v>
      </c>
      <c r="C415">
        <v>1.4118029999999999</v>
      </c>
      <c r="D415">
        <v>234.866625</v>
      </c>
      <c r="E415">
        <v>69.570663999999994</v>
      </c>
      <c r="F415">
        <v>244.953891</v>
      </c>
      <c r="G415">
        <v>1.6926890000000001</v>
      </c>
      <c r="H415">
        <v>7.018122</v>
      </c>
      <c r="I415">
        <v>144.71287699999999</v>
      </c>
      <c r="J415">
        <v>166.76777999999999</v>
      </c>
      <c r="K415">
        <v>1.4990000000000001</v>
      </c>
    </row>
    <row r="416" spans="2:11" x14ac:dyDescent="0.3">
      <c r="B416">
        <v>1.165087</v>
      </c>
      <c r="C416">
        <v>1.0341819999999999</v>
      </c>
      <c r="D416">
        <v>185.26135500000001</v>
      </c>
      <c r="E416">
        <v>20.905401000000001</v>
      </c>
      <c r="F416">
        <v>186.43713500000001</v>
      </c>
      <c r="G416">
        <v>1.3299700000000001</v>
      </c>
      <c r="H416">
        <v>13.039702999999999</v>
      </c>
      <c r="I416">
        <v>140.18143599999999</v>
      </c>
      <c r="J416">
        <v>175.21395999999999</v>
      </c>
      <c r="K416">
        <v>2.721848</v>
      </c>
    </row>
    <row r="417" spans="2:11" x14ac:dyDescent="0.3">
      <c r="B417">
        <v>1.209063</v>
      </c>
      <c r="C417">
        <v>0.99415399999999998</v>
      </c>
      <c r="D417">
        <v>185.68492000000001</v>
      </c>
      <c r="E417">
        <v>20.609715000000001</v>
      </c>
      <c r="F417">
        <v>186.825185</v>
      </c>
      <c r="G417">
        <v>1.3323769999999999</v>
      </c>
      <c r="H417">
        <v>12.991747</v>
      </c>
      <c r="I417">
        <v>140.219505</v>
      </c>
      <c r="J417">
        <v>175.162172</v>
      </c>
      <c r="K417">
        <v>2.7124220000000001</v>
      </c>
    </row>
    <row r="418" spans="2:11" x14ac:dyDescent="0.3">
      <c r="B418">
        <v>1.2541199999999999</v>
      </c>
      <c r="C418">
        <v>0.95315899999999998</v>
      </c>
      <c r="D418">
        <v>186.17017100000001</v>
      </c>
      <c r="E418">
        <v>20.267952000000001</v>
      </c>
      <c r="F418">
        <v>187.270185</v>
      </c>
      <c r="G418">
        <v>1.3351360000000001</v>
      </c>
      <c r="H418">
        <v>12.93688</v>
      </c>
      <c r="I418">
        <v>140.263035</v>
      </c>
      <c r="J418">
        <v>175.102712</v>
      </c>
      <c r="K418">
        <v>2.7016309999999999</v>
      </c>
    </row>
    <row r="419" spans="2:11" x14ac:dyDescent="0.3">
      <c r="B419">
        <v>1.343855</v>
      </c>
      <c r="C419">
        <v>0.87159600000000004</v>
      </c>
      <c r="D419">
        <v>187.69489899999999</v>
      </c>
      <c r="E419">
        <v>19.172927000000001</v>
      </c>
      <c r="F419">
        <v>188.67160899999999</v>
      </c>
      <c r="G419">
        <v>1.3438220000000001</v>
      </c>
      <c r="H419">
        <v>12.764979</v>
      </c>
      <c r="I419">
        <v>140.39924999999999</v>
      </c>
      <c r="J419">
        <v>174.914965</v>
      </c>
      <c r="K419">
        <v>2.6677780000000002</v>
      </c>
    </row>
    <row r="420" spans="2:11" x14ac:dyDescent="0.3">
      <c r="B420">
        <v>1.431305</v>
      </c>
      <c r="C420">
        <v>0.79216799999999998</v>
      </c>
      <c r="D420">
        <v>189.23990000000001</v>
      </c>
      <c r="E420">
        <v>18.030168</v>
      </c>
      <c r="F420">
        <v>190.09688700000001</v>
      </c>
      <c r="G420">
        <v>1.352652</v>
      </c>
      <c r="H420">
        <v>12.591542</v>
      </c>
      <c r="I420">
        <v>140.53641400000001</v>
      </c>
      <c r="J420">
        <v>174.72325599999999</v>
      </c>
      <c r="K420">
        <v>2.6335570000000001</v>
      </c>
    </row>
    <row r="421" spans="2:11" x14ac:dyDescent="0.3">
      <c r="B421">
        <v>1.516947</v>
      </c>
      <c r="C421">
        <v>0.71445999999999998</v>
      </c>
      <c r="D421">
        <v>190.82431199999999</v>
      </c>
      <c r="E421">
        <v>16.823159</v>
      </c>
      <c r="F421">
        <v>191.56444500000001</v>
      </c>
      <c r="G421">
        <v>1.36174</v>
      </c>
      <c r="H421">
        <v>12.414434</v>
      </c>
      <c r="I421">
        <v>140.67619400000001</v>
      </c>
      <c r="J421">
        <v>174.52505500000001</v>
      </c>
      <c r="K421">
        <v>2.5985429999999998</v>
      </c>
    </row>
    <row r="422" spans="2:11" x14ac:dyDescent="0.3">
      <c r="B422">
        <v>1.601083</v>
      </c>
      <c r="C422">
        <v>0.63811200000000001</v>
      </c>
      <c r="D422">
        <v>192.45055400000001</v>
      </c>
      <c r="E422">
        <v>15.546449000000001</v>
      </c>
      <c r="F422">
        <v>193.07746599999999</v>
      </c>
      <c r="G422">
        <v>1.3711059999999999</v>
      </c>
      <c r="H422">
        <v>12.233412</v>
      </c>
      <c r="I422">
        <v>140.81875199999999</v>
      </c>
      <c r="J422">
        <v>174.319861</v>
      </c>
      <c r="K422">
        <v>2.5626829999999998</v>
      </c>
    </row>
    <row r="423" spans="2:11" x14ac:dyDescent="0.3">
      <c r="B423">
        <v>1.6836819999999999</v>
      </c>
      <c r="C423">
        <v>0.56317399999999995</v>
      </c>
      <c r="D423">
        <v>194.12075400000001</v>
      </c>
      <c r="E423">
        <v>14.194705000000001</v>
      </c>
      <c r="F423">
        <v>194.63904299999999</v>
      </c>
      <c r="G423">
        <v>1.3807689999999999</v>
      </c>
      <c r="H423">
        <v>12.048265000000001</v>
      </c>
      <c r="I423">
        <v>140.96422200000001</v>
      </c>
      <c r="J423">
        <v>174.10717500000001</v>
      </c>
      <c r="K423">
        <v>2.5259299999999998</v>
      </c>
    </row>
    <row r="424" spans="2:11" x14ac:dyDescent="0.3">
      <c r="B424">
        <v>1.764958</v>
      </c>
      <c r="C424">
        <v>0.48936200000000002</v>
      </c>
      <c r="D424">
        <v>195.83681000000001</v>
      </c>
      <c r="E424">
        <v>12.761938000000001</v>
      </c>
      <c r="F424">
        <v>196.25219200000001</v>
      </c>
      <c r="G424">
        <v>1.3907480000000001</v>
      </c>
      <c r="H424">
        <v>11.858808</v>
      </c>
      <c r="I424">
        <v>141.11271199999999</v>
      </c>
      <c r="J424">
        <v>173.88650200000001</v>
      </c>
      <c r="K424">
        <v>2.4882430000000002</v>
      </c>
    </row>
    <row r="425" spans="2:11" x14ac:dyDescent="0.3">
      <c r="B425">
        <v>1.8448789999999999</v>
      </c>
      <c r="C425">
        <v>0.41673100000000002</v>
      </c>
      <c r="D425">
        <v>197.59968900000001</v>
      </c>
      <c r="E425">
        <v>11.242800000000001</v>
      </c>
      <c r="F425">
        <v>197.91927000000001</v>
      </c>
      <c r="G425">
        <v>1.401057</v>
      </c>
      <c r="H425">
        <v>11.664952</v>
      </c>
      <c r="I425">
        <v>141.26424800000001</v>
      </c>
      <c r="J425">
        <v>173.65742499999999</v>
      </c>
      <c r="K425">
        <v>2.4496000000000002</v>
      </c>
    </row>
    <row r="426" spans="2:11" x14ac:dyDescent="0.3">
      <c r="B426">
        <v>1.9237</v>
      </c>
      <c r="C426">
        <v>0.34495599999999998</v>
      </c>
      <c r="D426">
        <v>199.417945</v>
      </c>
      <c r="E426">
        <v>9.6242190000000001</v>
      </c>
      <c r="F426">
        <v>199.65004999999999</v>
      </c>
      <c r="G426">
        <v>1.4117580000000001</v>
      </c>
      <c r="H426">
        <v>11.465780000000001</v>
      </c>
      <c r="I426">
        <v>141.41950299999999</v>
      </c>
      <c r="J426">
        <v>173.41849300000001</v>
      </c>
      <c r="K426">
        <v>2.4098099999999998</v>
      </c>
    </row>
    <row r="427" spans="2:11" x14ac:dyDescent="0.3">
      <c r="B427">
        <v>2.0012979999999998</v>
      </c>
      <c r="C427">
        <v>0.27417200000000003</v>
      </c>
      <c r="D427">
        <v>201.28576200000001</v>
      </c>
      <c r="E427">
        <v>7.9054489999999999</v>
      </c>
      <c r="F427">
        <v>201.440944</v>
      </c>
      <c r="G427">
        <v>1.4228270000000001</v>
      </c>
      <c r="H427">
        <v>11.261939</v>
      </c>
      <c r="I427">
        <v>141.57791499999999</v>
      </c>
      <c r="J427">
        <v>173.17008300000001</v>
      </c>
      <c r="K427">
        <v>2.3689969999999998</v>
      </c>
    </row>
    <row r="428" spans="2:11" x14ac:dyDescent="0.3">
      <c r="B428">
        <v>2.0776810000000001</v>
      </c>
      <c r="C428">
        <v>0.20427899999999999</v>
      </c>
      <c r="D428">
        <v>203.196887</v>
      </c>
      <c r="E428">
        <v>6.0859560000000004</v>
      </c>
      <c r="F428">
        <v>203.28800699999999</v>
      </c>
      <c r="G428">
        <v>1.4342429999999999</v>
      </c>
      <c r="H428">
        <v>11.054111000000001</v>
      </c>
      <c r="I428">
        <v>141.73890299999999</v>
      </c>
      <c r="J428">
        <v>172.91262900000001</v>
      </c>
      <c r="K428">
        <v>2.3272919999999999</v>
      </c>
    </row>
    <row r="429" spans="2:11" x14ac:dyDescent="0.3">
      <c r="B429">
        <v>2.1528049999999999</v>
      </c>
      <c r="C429">
        <v>0.13534099999999999</v>
      </c>
      <c r="D429">
        <v>205.14703299999999</v>
      </c>
      <c r="E429">
        <v>4.1638739999999999</v>
      </c>
      <c r="F429">
        <v>205.18928600000001</v>
      </c>
      <c r="G429">
        <v>1.4459919999999999</v>
      </c>
      <c r="H429">
        <v>10.842741999999999</v>
      </c>
      <c r="I429">
        <v>141.90206800000001</v>
      </c>
      <c r="J429">
        <v>172.64629099999999</v>
      </c>
      <c r="K429">
        <v>2.2847789999999999</v>
      </c>
    </row>
    <row r="430" spans="2:11" x14ac:dyDescent="0.3">
      <c r="B430">
        <v>2.2267079999999999</v>
      </c>
      <c r="C430">
        <v>6.7230999999999999E-2</v>
      </c>
      <c r="D430">
        <v>207.13334800000001</v>
      </c>
      <c r="E430">
        <v>2.1354669999999998</v>
      </c>
      <c r="F430">
        <v>207.14435599999999</v>
      </c>
      <c r="G430">
        <v>1.4580740000000001</v>
      </c>
      <c r="H430">
        <v>10.628106000000001</v>
      </c>
      <c r="I430">
        <v>142.06714199999999</v>
      </c>
      <c r="J430">
        <v>172.371016</v>
      </c>
      <c r="K430">
        <v>2.2415099999999999</v>
      </c>
    </row>
    <row r="431" spans="2:11" x14ac:dyDescent="0.3">
      <c r="B431">
        <v>2.2993610000000002</v>
      </c>
      <c r="C431">
        <v>0</v>
      </c>
      <c r="D431">
        <v>209.150488</v>
      </c>
      <c r="E431">
        <v>0</v>
      </c>
      <c r="F431">
        <v>209.150488</v>
      </c>
      <c r="G431">
        <v>1.4704710000000001</v>
      </c>
      <c r="H431">
        <v>10.410731999999999</v>
      </c>
      <c r="I431">
        <v>142.23366200000001</v>
      </c>
      <c r="J431">
        <v>172.087075</v>
      </c>
      <c r="K431">
        <v>2.1975850000000001</v>
      </c>
    </row>
    <row r="432" spans="2:11" x14ac:dyDescent="0.3">
      <c r="B432">
        <v>2.8401529999999999</v>
      </c>
      <c r="C432">
        <v>1.4118029999999999</v>
      </c>
      <c r="D432">
        <v>234.866625</v>
      </c>
      <c r="E432">
        <v>69.570663999999994</v>
      </c>
      <c r="F432">
        <v>244.953891</v>
      </c>
      <c r="G432">
        <v>1.6926890000000001</v>
      </c>
      <c r="H432">
        <v>7.018122</v>
      </c>
      <c r="I432">
        <v>144.71287699999999</v>
      </c>
      <c r="J432">
        <v>166.76777999999999</v>
      </c>
      <c r="K432">
        <v>1.4990000000000001</v>
      </c>
    </row>
    <row r="433" spans="2:11" x14ac:dyDescent="0.3">
      <c r="B433">
        <v>1.2477339999999999</v>
      </c>
      <c r="C433">
        <v>1.0492619999999999</v>
      </c>
      <c r="D433">
        <v>187.671066</v>
      </c>
      <c r="E433">
        <v>22.841684999999998</v>
      </c>
      <c r="F433">
        <v>189.05600200000001</v>
      </c>
      <c r="G433">
        <v>1.346204</v>
      </c>
      <c r="H433">
        <v>12.718064999999999</v>
      </c>
      <c r="I433">
        <v>140.43637899999999</v>
      </c>
      <c r="J433">
        <v>174.863338</v>
      </c>
      <c r="K433">
        <v>2.658528</v>
      </c>
    </row>
    <row r="434" spans="2:11" x14ac:dyDescent="0.3">
      <c r="B434">
        <v>1.293798</v>
      </c>
      <c r="C434">
        <v>1.0091779999999999</v>
      </c>
      <c r="D434">
        <v>188.15546699999999</v>
      </c>
      <c r="E434">
        <v>22.499824</v>
      </c>
      <c r="F434">
        <v>189.495968</v>
      </c>
      <c r="G434">
        <v>1.34893</v>
      </c>
      <c r="H434">
        <v>12.664493999999999</v>
      </c>
      <c r="I434">
        <v>140.47875199999999</v>
      </c>
      <c r="J434">
        <v>174.80417800000001</v>
      </c>
      <c r="K434">
        <v>2.6479599999999999</v>
      </c>
    </row>
    <row r="435" spans="2:11" x14ac:dyDescent="0.3">
      <c r="B435">
        <v>1.3858159999999999</v>
      </c>
      <c r="C435">
        <v>0.92914200000000002</v>
      </c>
      <c r="D435">
        <v>189.67810900000001</v>
      </c>
      <c r="E435">
        <v>21.404568000000001</v>
      </c>
      <c r="F435">
        <v>190.88200699999999</v>
      </c>
      <c r="G435">
        <v>1.357515</v>
      </c>
      <c r="H435">
        <v>12.496606</v>
      </c>
      <c r="I435">
        <v>140.611378</v>
      </c>
      <c r="J435">
        <v>174.617323</v>
      </c>
      <c r="K435">
        <v>2.6147969999999998</v>
      </c>
    </row>
    <row r="436" spans="2:11" x14ac:dyDescent="0.3">
      <c r="B436">
        <v>1.475552</v>
      </c>
      <c r="C436">
        <v>0.85111000000000003</v>
      </c>
      <c r="D436">
        <v>191.221881</v>
      </c>
      <c r="E436">
        <v>20.261683999999999</v>
      </c>
      <c r="F436">
        <v>192.292339</v>
      </c>
      <c r="G436">
        <v>1.366247</v>
      </c>
      <c r="H436">
        <v>12.327147</v>
      </c>
      <c r="I436">
        <v>140.74497400000001</v>
      </c>
      <c r="J436">
        <v>174.426447</v>
      </c>
      <c r="K436">
        <v>2.5812599999999999</v>
      </c>
    </row>
    <row r="437" spans="2:11" x14ac:dyDescent="0.3">
      <c r="B437">
        <v>1.563491</v>
      </c>
      <c r="C437">
        <v>0.77466100000000004</v>
      </c>
      <c r="D437">
        <v>192.80590799999999</v>
      </c>
      <c r="E437">
        <v>19.054638000000001</v>
      </c>
      <c r="F437">
        <v>193.74518699999999</v>
      </c>
      <c r="G437">
        <v>1.375238</v>
      </c>
      <c r="H437">
        <v>12.154035</v>
      </c>
      <c r="I437">
        <v>140.88116199999999</v>
      </c>
      <c r="J437">
        <v>174.22902999999999</v>
      </c>
      <c r="K437">
        <v>2.5469349999999999</v>
      </c>
    </row>
    <row r="438" spans="2:11" x14ac:dyDescent="0.3">
      <c r="B438">
        <v>1.6499509999999999</v>
      </c>
      <c r="C438">
        <v>0.69945599999999997</v>
      </c>
      <c r="D438">
        <v>194.43265299999999</v>
      </c>
      <c r="E438">
        <v>17.777975999999999</v>
      </c>
      <c r="F438">
        <v>195.24372700000001</v>
      </c>
      <c r="G438">
        <v>1.3845099999999999</v>
      </c>
      <c r="H438">
        <v>11.977031999999999</v>
      </c>
      <c r="I438">
        <v>141.020096</v>
      </c>
      <c r="J438">
        <v>174.02457100000001</v>
      </c>
      <c r="K438">
        <v>2.5117699999999998</v>
      </c>
    </row>
    <row r="439" spans="2:11" x14ac:dyDescent="0.3">
      <c r="B439">
        <v>1.7348939999999999</v>
      </c>
      <c r="C439">
        <v>0.62553099999999995</v>
      </c>
      <c r="D439">
        <v>196.10427000000001</v>
      </c>
      <c r="E439">
        <v>16.426348999999998</v>
      </c>
      <c r="F439">
        <v>196.79103000000001</v>
      </c>
      <c r="G439">
        <v>1.39408</v>
      </c>
      <c r="H439">
        <v>11.795934000000001</v>
      </c>
      <c r="I439">
        <v>141.16190499999999</v>
      </c>
      <c r="J439">
        <v>173.81257299999999</v>
      </c>
      <c r="K439">
        <v>2.4757189999999998</v>
      </c>
    </row>
    <row r="440" spans="2:11" x14ac:dyDescent="0.3">
      <c r="B440">
        <v>1.818551</v>
      </c>
      <c r="C440">
        <v>0.55262199999999995</v>
      </c>
      <c r="D440">
        <v>197.82270800000001</v>
      </c>
      <c r="E440">
        <v>14.993763</v>
      </c>
      <c r="F440">
        <v>198.39011199999999</v>
      </c>
      <c r="G440">
        <v>1.4039680000000001</v>
      </c>
      <c r="H440">
        <v>11.610557999999999</v>
      </c>
      <c r="I440">
        <v>141.306693</v>
      </c>
      <c r="J440">
        <v>173.59253699999999</v>
      </c>
      <c r="K440">
        <v>2.438742</v>
      </c>
    </row>
    <row r="441" spans="2:11" x14ac:dyDescent="0.3">
      <c r="B441">
        <v>1.900879</v>
      </c>
      <c r="C441">
        <v>0.480769</v>
      </c>
      <c r="D441">
        <v>199.58897200000001</v>
      </c>
      <c r="E441">
        <v>13.474849000000001</v>
      </c>
      <c r="F441">
        <v>200.043318</v>
      </c>
      <c r="G441">
        <v>1.4141889999999999</v>
      </c>
      <c r="H441">
        <v>11.420821</v>
      </c>
      <c r="I441">
        <v>141.45448400000001</v>
      </c>
      <c r="J441">
        <v>173.364046</v>
      </c>
      <c r="K441">
        <v>2.4008159999999998</v>
      </c>
    </row>
    <row r="442" spans="2:11" x14ac:dyDescent="0.3">
      <c r="B442">
        <v>1.9821580000000001</v>
      </c>
      <c r="C442">
        <v>0.40966200000000003</v>
      </c>
      <c r="D442">
        <v>201.41169500000001</v>
      </c>
      <c r="E442">
        <v>11.856531</v>
      </c>
      <c r="F442">
        <v>201.76037299999999</v>
      </c>
      <c r="G442">
        <v>1.4248019999999999</v>
      </c>
      <c r="H442">
        <v>11.225823</v>
      </c>
      <c r="I442">
        <v>141.60593</v>
      </c>
      <c r="J442">
        <v>173.125651</v>
      </c>
      <c r="K442">
        <v>2.3617569999999999</v>
      </c>
    </row>
    <row r="443" spans="2:11" x14ac:dyDescent="0.3">
      <c r="B443">
        <v>2.062246</v>
      </c>
      <c r="C443">
        <v>0.33942299999999997</v>
      </c>
      <c r="D443">
        <v>203.28509099999999</v>
      </c>
      <c r="E443">
        <v>10.138035</v>
      </c>
      <c r="F443">
        <v>203.53773200000001</v>
      </c>
      <c r="G443">
        <v>1.435786</v>
      </c>
      <c r="H443">
        <v>11.026199999999999</v>
      </c>
      <c r="I443">
        <v>141.760482</v>
      </c>
      <c r="J443">
        <v>172.877724</v>
      </c>
      <c r="K443">
        <v>2.3216839999999999</v>
      </c>
    </row>
    <row r="444" spans="2:11" x14ac:dyDescent="0.3">
      <c r="B444">
        <v>2.1411669999999998</v>
      </c>
      <c r="C444">
        <v>0.26996799999999999</v>
      </c>
      <c r="D444">
        <v>205.20295300000001</v>
      </c>
      <c r="E444">
        <v>8.3188139999999997</v>
      </c>
      <c r="F444">
        <v>205.37150399999999</v>
      </c>
      <c r="G444">
        <v>1.4471179999999999</v>
      </c>
      <c r="H444">
        <v>10.822621</v>
      </c>
      <c r="I444">
        <v>141.91757000000001</v>
      </c>
      <c r="J444">
        <v>172.62069500000001</v>
      </c>
      <c r="K444">
        <v>2.2807270000000002</v>
      </c>
    </row>
    <row r="445" spans="2:11" x14ac:dyDescent="0.3">
      <c r="B445">
        <v>2.2188569999999999</v>
      </c>
      <c r="C445">
        <v>0.20135</v>
      </c>
      <c r="D445">
        <v>207.161011</v>
      </c>
      <c r="E445">
        <v>6.3969740000000002</v>
      </c>
      <c r="F445">
        <v>207.25975399999999</v>
      </c>
      <c r="G445">
        <v>1.4587870000000001</v>
      </c>
      <c r="H445">
        <v>10.615524000000001</v>
      </c>
      <c r="I445">
        <v>142.07679899999999</v>
      </c>
      <c r="J445">
        <v>172.35472300000001</v>
      </c>
      <c r="K445">
        <v>2.2389700000000001</v>
      </c>
    </row>
    <row r="446" spans="2:11" x14ac:dyDescent="0.3">
      <c r="B446">
        <v>2.2953730000000001</v>
      </c>
      <c r="C446">
        <v>0.13345499999999999</v>
      </c>
      <c r="D446">
        <v>209.156454</v>
      </c>
      <c r="E446">
        <v>4.3687579999999997</v>
      </c>
      <c r="F446">
        <v>209.20207500000001</v>
      </c>
      <c r="G446">
        <v>1.47079</v>
      </c>
      <c r="H446">
        <v>10.405181000000001</v>
      </c>
      <c r="I446">
        <v>142.23790600000001</v>
      </c>
      <c r="J446">
        <v>172.07975400000001</v>
      </c>
      <c r="K446">
        <v>2.1964619999999999</v>
      </c>
    </row>
    <row r="447" spans="2:11" x14ac:dyDescent="0.3">
      <c r="B447">
        <v>2.3706680000000002</v>
      </c>
      <c r="C447">
        <v>6.6322999999999993E-2</v>
      </c>
      <c r="D447">
        <v>211.18388100000001</v>
      </c>
      <c r="E447">
        <v>2.2333310000000002</v>
      </c>
      <c r="F447">
        <v>211.19569000000001</v>
      </c>
      <c r="G447">
        <v>1.4831110000000001</v>
      </c>
      <c r="H447">
        <v>10.192118000000001</v>
      </c>
      <c r="I447">
        <v>142.40042800000001</v>
      </c>
      <c r="J447">
        <v>171.796066</v>
      </c>
      <c r="K447">
        <v>2.1533069999999999</v>
      </c>
    </row>
    <row r="448" spans="2:11" x14ac:dyDescent="0.3">
      <c r="B448">
        <v>2.4446500000000002</v>
      </c>
      <c r="C448">
        <v>0</v>
      </c>
      <c r="D448">
        <v>213.228803</v>
      </c>
      <c r="E448">
        <v>0</v>
      </c>
      <c r="F448">
        <v>213.228803</v>
      </c>
      <c r="G448">
        <v>1.495679</v>
      </c>
      <c r="H448">
        <v>9.9777950000000004</v>
      </c>
      <c r="I448">
        <v>142.56320099999999</v>
      </c>
      <c r="J448">
        <v>171.50524100000001</v>
      </c>
      <c r="K448">
        <v>2.1097969999999999</v>
      </c>
    </row>
    <row r="449" spans="2:11" x14ac:dyDescent="0.3">
      <c r="B449">
        <v>2.8401529999999999</v>
      </c>
      <c r="C449">
        <v>1.4118029999999999</v>
      </c>
      <c r="D449">
        <v>234.866625</v>
      </c>
      <c r="E449">
        <v>69.570663999999994</v>
      </c>
      <c r="F449">
        <v>244.953891</v>
      </c>
      <c r="G449">
        <v>1.6926890000000001</v>
      </c>
      <c r="H449">
        <v>7.018122</v>
      </c>
      <c r="I449">
        <v>144.71287699999999</v>
      </c>
      <c r="J449">
        <v>166.76777999999999</v>
      </c>
      <c r="K449">
        <v>1.4990000000000001</v>
      </c>
    </row>
    <row r="450" spans="2:11" x14ac:dyDescent="0.3">
      <c r="B450">
        <v>1.3321190000000001</v>
      </c>
      <c r="C450">
        <v>1.063204</v>
      </c>
      <c r="D450">
        <v>190.13285400000001</v>
      </c>
      <c r="E450">
        <v>24.824024999999999</v>
      </c>
      <c r="F450">
        <v>191.74653699999999</v>
      </c>
      <c r="G450">
        <v>1.362868</v>
      </c>
      <c r="H450">
        <v>12.392563000000001</v>
      </c>
      <c r="I450">
        <v>140.69343499999999</v>
      </c>
      <c r="J450">
        <v>174.500406</v>
      </c>
      <c r="K450">
        <v>2.594214</v>
      </c>
    </row>
    <row r="451" spans="2:11" x14ac:dyDescent="0.3">
      <c r="B451">
        <v>1.426399</v>
      </c>
      <c r="C451">
        <v>0.98475599999999996</v>
      </c>
      <c r="D451">
        <v>191.654774</v>
      </c>
      <c r="E451">
        <v>23.728688999999999</v>
      </c>
      <c r="F451">
        <v>193.11810700000001</v>
      </c>
      <c r="G451">
        <v>1.3713580000000001</v>
      </c>
      <c r="H451">
        <v>12.228572</v>
      </c>
      <c r="I451">
        <v>140.82256000000001</v>
      </c>
      <c r="J451">
        <v>174.31433699999999</v>
      </c>
      <c r="K451">
        <v>2.5617230000000002</v>
      </c>
    </row>
    <row r="452" spans="2:11" x14ac:dyDescent="0.3">
      <c r="B452">
        <v>1.5183990000000001</v>
      </c>
      <c r="C452">
        <v>0.90818200000000004</v>
      </c>
      <c r="D452">
        <v>193.19861700000001</v>
      </c>
      <c r="E452">
        <v>22.585808</v>
      </c>
      <c r="F452">
        <v>194.514329</v>
      </c>
      <c r="G452">
        <v>1.3799980000000001</v>
      </c>
      <c r="H452">
        <v>12.062989</v>
      </c>
      <c r="I452">
        <v>140.95266699999999</v>
      </c>
      <c r="J452">
        <v>174.12419499999999</v>
      </c>
      <c r="K452">
        <v>2.5288550000000001</v>
      </c>
    </row>
    <row r="453" spans="2:11" x14ac:dyDescent="0.3">
      <c r="B453">
        <v>1.6086199999999999</v>
      </c>
      <c r="C453">
        <v>0.83306199999999997</v>
      </c>
      <c r="D453">
        <v>194.783546</v>
      </c>
      <c r="E453">
        <v>21.378867</v>
      </c>
      <c r="F453">
        <v>195.95327499999999</v>
      </c>
      <c r="G453">
        <v>1.3888990000000001</v>
      </c>
      <c r="H453">
        <v>11.893776000000001</v>
      </c>
      <c r="I453">
        <v>141.08533399999999</v>
      </c>
      <c r="J453">
        <v>173.92746700000001</v>
      </c>
      <c r="K453">
        <v>2.4952049999999999</v>
      </c>
    </row>
    <row r="454" spans="2:11" x14ac:dyDescent="0.3">
      <c r="B454">
        <v>1.69739</v>
      </c>
      <c r="C454">
        <v>0.75907000000000002</v>
      </c>
      <c r="D454">
        <v>196.41204099999999</v>
      </c>
      <c r="E454">
        <v>20.102377000000001</v>
      </c>
      <c r="F454">
        <v>197.43808000000001</v>
      </c>
      <c r="G454">
        <v>1.398082</v>
      </c>
      <c r="H454">
        <v>11.720705000000001</v>
      </c>
      <c r="I454">
        <v>141.220709</v>
      </c>
      <c r="J454">
        <v>173.72365300000001</v>
      </c>
      <c r="K454">
        <v>2.4607220000000001</v>
      </c>
    </row>
    <row r="455" spans="2:11" x14ac:dyDescent="0.3">
      <c r="B455">
        <v>1.78467</v>
      </c>
      <c r="C455">
        <v>0.68623800000000001</v>
      </c>
      <c r="D455">
        <v>198.08631600000001</v>
      </c>
      <c r="E455">
        <v>18.751004999999999</v>
      </c>
      <c r="F455">
        <v>198.97182900000001</v>
      </c>
      <c r="G455">
        <v>1.407565</v>
      </c>
      <c r="H455">
        <v>11.543573</v>
      </c>
      <c r="I455">
        <v>141.35891699999999</v>
      </c>
      <c r="J455">
        <v>173.51225400000001</v>
      </c>
      <c r="K455">
        <v>2.4253619999999998</v>
      </c>
    </row>
    <row r="456" spans="2:11" x14ac:dyDescent="0.3">
      <c r="B456">
        <v>1.8707</v>
      </c>
      <c r="C456">
        <v>0.61431100000000005</v>
      </c>
      <c r="D456">
        <v>199.808348</v>
      </c>
      <c r="E456">
        <v>17.318719999999999</v>
      </c>
      <c r="F456">
        <v>200.55750800000001</v>
      </c>
      <c r="G456">
        <v>1.417367</v>
      </c>
      <c r="H456">
        <v>11.362206</v>
      </c>
      <c r="I456">
        <v>141.500056</v>
      </c>
      <c r="J456">
        <v>173.29277200000001</v>
      </c>
      <c r="K456">
        <v>2.389084</v>
      </c>
    </row>
    <row r="457" spans="2:11" x14ac:dyDescent="0.3">
      <c r="B457">
        <v>1.9554339999999999</v>
      </c>
      <c r="C457">
        <v>0.54332199999999997</v>
      </c>
      <c r="D457">
        <v>201.57920799999999</v>
      </c>
      <c r="E457">
        <v>15.800169</v>
      </c>
      <c r="F457">
        <v>202.197484</v>
      </c>
      <c r="G457">
        <v>1.427503</v>
      </c>
      <c r="H457">
        <v>11.176519000000001</v>
      </c>
      <c r="I457">
        <v>141.644149</v>
      </c>
      <c r="J457">
        <v>173.064786</v>
      </c>
      <c r="K457">
        <v>2.3518669999999999</v>
      </c>
    </row>
    <row r="458" spans="2:11" x14ac:dyDescent="0.3">
      <c r="B458">
        <v>2.0391680000000001</v>
      </c>
      <c r="C458">
        <v>0.47297</v>
      </c>
      <c r="D458">
        <v>203.407588</v>
      </c>
      <c r="E458">
        <v>14.182233999999999</v>
      </c>
      <c r="F458">
        <v>203.90140400000001</v>
      </c>
      <c r="G458">
        <v>1.438034</v>
      </c>
      <c r="H458">
        <v>10.985633999999999</v>
      </c>
      <c r="I458">
        <v>141.79182700000001</v>
      </c>
      <c r="J458">
        <v>172.82684900000001</v>
      </c>
      <c r="K458">
        <v>2.3135300000000001</v>
      </c>
    </row>
    <row r="459" spans="2:11" x14ac:dyDescent="0.3">
      <c r="B459">
        <v>2.1217540000000001</v>
      </c>
      <c r="C459">
        <v>0.40337000000000001</v>
      </c>
      <c r="D459">
        <v>205.28776400000001</v>
      </c>
      <c r="E459">
        <v>12.464152</v>
      </c>
      <c r="F459">
        <v>205.66579899999999</v>
      </c>
      <c r="G459">
        <v>1.4489369999999999</v>
      </c>
      <c r="H459">
        <v>10.790174</v>
      </c>
      <c r="I459">
        <v>141.942556</v>
      </c>
      <c r="J459">
        <v>172.579329</v>
      </c>
      <c r="K459">
        <v>2.2741910000000001</v>
      </c>
    </row>
    <row r="460" spans="2:11" x14ac:dyDescent="0.3">
      <c r="B460">
        <v>2.2032159999999998</v>
      </c>
      <c r="C460">
        <v>0.33444499999999999</v>
      </c>
      <c r="D460">
        <v>207.213536</v>
      </c>
      <c r="E460">
        <v>10.645326000000001</v>
      </c>
      <c r="F460">
        <v>207.48680100000001</v>
      </c>
      <c r="G460">
        <v>1.4601900000000001</v>
      </c>
      <c r="H460">
        <v>10.590795</v>
      </c>
      <c r="I460">
        <v>142.09577200000001</v>
      </c>
      <c r="J460">
        <v>172.322653</v>
      </c>
      <c r="K460">
        <v>2.233978</v>
      </c>
    </row>
    <row r="461" spans="2:11" x14ac:dyDescent="0.3">
      <c r="B461">
        <v>2.2834880000000002</v>
      </c>
      <c r="C461">
        <v>0.26624500000000001</v>
      </c>
      <c r="D461">
        <v>209.18068600000001</v>
      </c>
      <c r="E461">
        <v>8.7238679999999995</v>
      </c>
      <c r="F461">
        <v>209.36252200000001</v>
      </c>
      <c r="G461">
        <v>1.471781</v>
      </c>
      <c r="H461">
        <v>10.387926999999999</v>
      </c>
      <c r="I461">
        <v>142.251092</v>
      </c>
      <c r="J461">
        <v>172.05697699999999</v>
      </c>
      <c r="K461">
        <v>2.192971</v>
      </c>
    </row>
    <row r="462" spans="2:11" x14ac:dyDescent="0.3">
      <c r="B462">
        <v>2.3626299999999998</v>
      </c>
      <c r="C462">
        <v>0.198661</v>
      </c>
      <c r="D462">
        <v>211.186418</v>
      </c>
      <c r="E462">
        <v>6.69597</v>
      </c>
      <c r="F462">
        <v>211.29254399999999</v>
      </c>
      <c r="G462">
        <v>1.4837100000000001</v>
      </c>
      <c r="H462">
        <v>10.181839999999999</v>
      </c>
      <c r="I462">
        <v>142.40825000000001</v>
      </c>
      <c r="J462">
        <v>171.78224700000001</v>
      </c>
      <c r="K462">
        <v>2.1512229999999999</v>
      </c>
    </row>
    <row r="463" spans="2:11" x14ac:dyDescent="0.3">
      <c r="B463">
        <v>2.440591</v>
      </c>
      <c r="C463">
        <v>0.13173000000000001</v>
      </c>
      <c r="D463">
        <v>213.22536500000001</v>
      </c>
      <c r="E463">
        <v>4.5607949999999997</v>
      </c>
      <c r="F463">
        <v>213.274136</v>
      </c>
      <c r="G463">
        <v>1.495959</v>
      </c>
      <c r="H463">
        <v>9.9730500000000006</v>
      </c>
      <c r="I463">
        <v>142.56679600000001</v>
      </c>
      <c r="J463">
        <v>171.498738</v>
      </c>
      <c r="K463">
        <v>2.1088330000000002</v>
      </c>
    </row>
    <row r="464" spans="2:11" x14ac:dyDescent="0.3">
      <c r="B464">
        <v>2.517258</v>
      </c>
      <c r="C464">
        <v>6.5494999999999998E-2</v>
      </c>
      <c r="D464">
        <v>215.28286299999999</v>
      </c>
      <c r="E464">
        <v>2.3274759999999999</v>
      </c>
      <c r="F464">
        <v>215.295444</v>
      </c>
      <c r="G464">
        <v>1.5084569999999999</v>
      </c>
      <c r="H464">
        <v>9.7630040000000005</v>
      </c>
      <c r="I464">
        <v>142.72557599999999</v>
      </c>
      <c r="J464">
        <v>171.20804799999999</v>
      </c>
      <c r="K464">
        <v>2.0660919999999998</v>
      </c>
    </row>
    <row r="465" spans="2:11" x14ac:dyDescent="0.3">
      <c r="B465">
        <v>2.5925929999999999</v>
      </c>
      <c r="C465">
        <v>0</v>
      </c>
      <c r="D465">
        <v>217.35074700000001</v>
      </c>
      <c r="E465">
        <v>0</v>
      </c>
      <c r="F465">
        <v>217.35074700000001</v>
      </c>
      <c r="G465">
        <v>1.5211699999999999</v>
      </c>
      <c r="H465">
        <v>9.5524570000000004</v>
      </c>
      <c r="I465">
        <v>142.88397499999999</v>
      </c>
      <c r="J465">
        <v>170.91091599999999</v>
      </c>
      <c r="K465">
        <v>2.023155</v>
      </c>
    </row>
    <row r="466" spans="2:11" x14ac:dyDescent="0.3">
      <c r="B466">
        <v>2.8401529999999999</v>
      </c>
      <c r="C466">
        <v>1.4118029999999999</v>
      </c>
      <c r="D466">
        <v>234.866625</v>
      </c>
      <c r="E466">
        <v>69.570663999999994</v>
      </c>
      <c r="F466">
        <v>244.953891</v>
      </c>
      <c r="G466">
        <v>1.6926890000000001</v>
      </c>
      <c r="H466">
        <v>7.018122</v>
      </c>
      <c r="I466">
        <v>144.71287699999999</v>
      </c>
      <c r="J466">
        <v>166.76777999999999</v>
      </c>
      <c r="K466">
        <v>1.4990000000000001</v>
      </c>
    </row>
    <row r="467" spans="2:11" x14ac:dyDescent="0.3">
      <c r="B467">
        <v>1.465673</v>
      </c>
      <c r="C467">
        <v>1.0385899999999999</v>
      </c>
      <c r="D467">
        <v>193.70247699999999</v>
      </c>
      <c r="E467">
        <v>26.247526000000001</v>
      </c>
      <c r="F467">
        <v>195.47271499999999</v>
      </c>
      <c r="G467">
        <v>1.385926</v>
      </c>
      <c r="H467">
        <v>11.950124000000001</v>
      </c>
      <c r="I467">
        <v>141.04118800000001</v>
      </c>
      <c r="J467">
        <v>173.99325400000001</v>
      </c>
      <c r="K467">
        <v>2.506418</v>
      </c>
    </row>
    <row r="468" spans="2:11" x14ac:dyDescent="0.3">
      <c r="B468">
        <v>1.559985</v>
      </c>
      <c r="C468">
        <v>0.96362099999999995</v>
      </c>
      <c r="D468">
        <v>195.247738</v>
      </c>
      <c r="E468">
        <v>25.104844</v>
      </c>
      <c r="F468">
        <v>196.85510500000001</v>
      </c>
      <c r="G468">
        <v>1.394477</v>
      </c>
      <c r="H468">
        <v>11.788470999999999</v>
      </c>
      <c r="I468">
        <v>141.167742</v>
      </c>
      <c r="J468">
        <v>173.803775</v>
      </c>
      <c r="K468">
        <v>2.4742320000000002</v>
      </c>
    </row>
    <row r="469" spans="2:11" x14ac:dyDescent="0.3">
      <c r="B469">
        <v>1.6525369999999999</v>
      </c>
      <c r="C469">
        <v>0.88997499999999996</v>
      </c>
      <c r="D469">
        <v>196.83488399999999</v>
      </c>
      <c r="E469">
        <v>23.898150000000001</v>
      </c>
      <c r="F469">
        <v>198.28034</v>
      </c>
      <c r="G469">
        <v>1.4032899999999999</v>
      </c>
      <c r="H469">
        <v>11.623226000000001</v>
      </c>
      <c r="I469">
        <v>141.29681199999999</v>
      </c>
      <c r="J469">
        <v>173.60767200000001</v>
      </c>
      <c r="K469">
        <v>2.441271</v>
      </c>
    </row>
    <row r="470" spans="2:11" x14ac:dyDescent="0.3">
      <c r="B470">
        <v>1.7436720000000001</v>
      </c>
      <c r="C470">
        <v>0.81734499999999999</v>
      </c>
      <c r="D470">
        <v>198.46650399999999</v>
      </c>
      <c r="E470">
        <v>22.622029000000001</v>
      </c>
      <c r="F470">
        <v>199.75162</v>
      </c>
      <c r="G470">
        <v>1.412385</v>
      </c>
      <c r="H470">
        <v>11.454158</v>
      </c>
      <c r="I470">
        <v>141.42854800000001</v>
      </c>
      <c r="J470">
        <v>173.404437</v>
      </c>
      <c r="K470">
        <v>2.407486</v>
      </c>
    </row>
    <row r="471" spans="2:11" x14ac:dyDescent="0.3">
      <c r="B471">
        <v>1.8333440000000001</v>
      </c>
      <c r="C471">
        <v>0.74575199999999997</v>
      </c>
      <c r="D471">
        <v>200.144791</v>
      </c>
      <c r="E471">
        <v>21.271058</v>
      </c>
      <c r="F471">
        <v>201.27194299999999</v>
      </c>
      <c r="G471">
        <v>1.421783</v>
      </c>
      <c r="H471">
        <v>11.281077</v>
      </c>
      <c r="I471">
        <v>141.563063</v>
      </c>
      <c r="J471">
        <v>173.19357600000001</v>
      </c>
      <c r="K471">
        <v>2.372833</v>
      </c>
    </row>
    <row r="472" spans="2:11" x14ac:dyDescent="0.3">
      <c r="B472">
        <v>1.9218090000000001</v>
      </c>
      <c r="C472">
        <v>0.67495400000000005</v>
      </c>
      <c r="D472">
        <v>201.87183999999999</v>
      </c>
      <c r="E472">
        <v>19.839278</v>
      </c>
      <c r="F472">
        <v>202.84436600000001</v>
      </c>
      <c r="G472">
        <v>1.4315009999999999</v>
      </c>
      <c r="H472">
        <v>11.103806000000001</v>
      </c>
      <c r="I472">
        <v>141.700458</v>
      </c>
      <c r="J472">
        <v>172.974583</v>
      </c>
      <c r="K472">
        <v>2.3372730000000002</v>
      </c>
    </row>
    <row r="473" spans="2:11" x14ac:dyDescent="0.3">
      <c r="B473">
        <v>2.0090140000000001</v>
      </c>
      <c r="C473">
        <v>0.60497699999999999</v>
      </c>
      <c r="D473">
        <v>203.648707</v>
      </c>
      <c r="E473">
        <v>18.32124</v>
      </c>
      <c r="F473">
        <v>204.47118</v>
      </c>
      <c r="G473">
        <v>1.4415549999999999</v>
      </c>
      <c r="H473">
        <v>10.922269999999999</v>
      </c>
      <c r="I473">
        <v>141.840746</v>
      </c>
      <c r="J473">
        <v>172.74704399999999</v>
      </c>
      <c r="K473">
        <v>2.300786</v>
      </c>
    </row>
    <row r="474" spans="2:11" x14ac:dyDescent="0.3">
      <c r="B474">
        <v>2.095275</v>
      </c>
      <c r="C474">
        <v>0.53552699999999998</v>
      </c>
      <c r="D474">
        <v>205.48424199999999</v>
      </c>
      <c r="E474">
        <v>16.703897000000001</v>
      </c>
      <c r="F474">
        <v>206.162057</v>
      </c>
      <c r="G474">
        <v>1.4520029999999999</v>
      </c>
      <c r="H474">
        <v>10.735602999999999</v>
      </c>
      <c r="I474">
        <v>141.98454699999999</v>
      </c>
      <c r="J474">
        <v>172.509502</v>
      </c>
      <c r="K474">
        <v>2.2631929999999998</v>
      </c>
    </row>
    <row r="475" spans="2:11" x14ac:dyDescent="0.3">
      <c r="B475">
        <v>2.1804320000000001</v>
      </c>
      <c r="C475">
        <v>0.46671299999999999</v>
      </c>
      <c r="D475">
        <v>207.37269000000001</v>
      </c>
      <c r="E475">
        <v>14.986385</v>
      </c>
      <c r="F475">
        <v>207.91350199999999</v>
      </c>
      <c r="G475">
        <v>1.4628270000000001</v>
      </c>
      <c r="H475">
        <v>10.544422000000001</v>
      </c>
      <c r="I475">
        <v>142.13132899999999</v>
      </c>
      <c r="J475">
        <v>172.26232999999999</v>
      </c>
      <c r="K475">
        <v>2.224612</v>
      </c>
    </row>
    <row r="476" spans="2:11" x14ac:dyDescent="0.3">
      <c r="B476">
        <v>2.264516</v>
      </c>
      <c r="C476">
        <v>0.39846500000000001</v>
      </c>
      <c r="D476">
        <v>209.30795599999999</v>
      </c>
      <c r="E476">
        <v>13.168167</v>
      </c>
      <c r="F476">
        <v>209.72176999999999</v>
      </c>
      <c r="G476">
        <v>1.474002</v>
      </c>
      <c r="H476">
        <v>10.349361999999999</v>
      </c>
      <c r="I476">
        <v>142.28054900000001</v>
      </c>
      <c r="J476">
        <v>172.005944</v>
      </c>
      <c r="K476">
        <v>2.1851660000000002</v>
      </c>
    </row>
    <row r="477" spans="2:11" x14ac:dyDescent="0.3">
      <c r="B477">
        <v>2.3474529999999998</v>
      </c>
      <c r="C477">
        <v>0.33082699999999998</v>
      </c>
      <c r="D477">
        <v>211.28577899999999</v>
      </c>
      <c r="E477">
        <v>11.247249999999999</v>
      </c>
      <c r="F477">
        <v>211.584926</v>
      </c>
      <c r="G477">
        <v>1.485517</v>
      </c>
      <c r="H477">
        <v>10.150855</v>
      </c>
      <c r="I477">
        <v>142.43182300000001</v>
      </c>
      <c r="J477">
        <v>171.74050700000001</v>
      </c>
      <c r="K477">
        <v>2.1449379999999998</v>
      </c>
    </row>
    <row r="478" spans="2:11" x14ac:dyDescent="0.3">
      <c r="B478">
        <v>2.4293119999999999</v>
      </c>
      <c r="C478">
        <v>0.26369799999999999</v>
      </c>
      <c r="D478">
        <v>213.303471</v>
      </c>
      <c r="E478">
        <v>9.2198810000000009</v>
      </c>
      <c r="F478">
        <v>213.50263899999999</v>
      </c>
      <c r="G478">
        <v>1.4973719999999999</v>
      </c>
      <c r="H478">
        <v>9.9491569999999996</v>
      </c>
      <c r="I478">
        <v>142.58489499999999</v>
      </c>
      <c r="J478">
        <v>171.46595300000001</v>
      </c>
      <c r="K478">
        <v>2.1039759999999998</v>
      </c>
    </row>
    <row r="479" spans="2:11" x14ac:dyDescent="0.3">
      <c r="B479">
        <v>2.5100319999999998</v>
      </c>
      <c r="C479">
        <v>0.19710900000000001</v>
      </c>
      <c r="D479">
        <v>215.35561200000001</v>
      </c>
      <c r="E479">
        <v>7.0851139999999999</v>
      </c>
      <c r="F479">
        <v>215.472129</v>
      </c>
      <c r="G479">
        <v>1.5095499999999999</v>
      </c>
      <c r="H479">
        <v>9.7447839999999992</v>
      </c>
      <c r="I479">
        <v>142.73931400000001</v>
      </c>
      <c r="J479">
        <v>171.18256600000001</v>
      </c>
      <c r="K479">
        <v>2.0623809999999998</v>
      </c>
    </row>
    <row r="480" spans="2:11" x14ac:dyDescent="0.3">
      <c r="B480">
        <v>2.5895000000000001</v>
      </c>
      <c r="C480">
        <v>0.13111300000000001</v>
      </c>
      <c r="D480">
        <v>217.42755299999999</v>
      </c>
      <c r="E480">
        <v>4.8521320000000001</v>
      </c>
      <c r="F480">
        <v>217.48168699999999</v>
      </c>
      <c r="G480">
        <v>1.5219800000000001</v>
      </c>
      <c r="H480">
        <v>9.5391469999999998</v>
      </c>
      <c r="I480">
        <v>142.89396199999999</v>
      </c>
      <c r="J480">
        <v>170.89193299999999</v>
      </c>
      <c r="K480">
        <v>2.020438</v>
      </c>
    </row>
    <row r="481" spans="2:11" x14ac:dyDescent="0.3">
      <c r="B481">
        <v>2.6676579999999999</v>
      </c>
      <c r="C481">
        <v>6.5744999999999998E-2</v>
      </c>
      <c r="D481">
        <v>219.51096799999999</v>
      </c>
      <c r="E481">
        <v>2.5247459999999999</v>
      </c>
      <c r="F481">
        <v>219.525487</v>
      </c>
      <c r="G481">
        <v>1.534626</v>
      </c>
      <c r="H481">
        <v>9.3330020000000005</v>
      </c>
      <c r="I481">
        <v>143.04822200000001</v>
      </c>
      <c r="J481">
        <v>170.59481099999999</v>
      </c>
      <c r="K481">
        <v>1.9782999999999999</v>
      </c>
    </row>
    <row r="482" spans="2:11" x14ac:dyDescent="0.3">
      <c r="B482">
        <v>2.7456670000000001</v>
      </c>
      <c r="C482">
        <v>0</v>
      </c>
      <c r="D482">
        <v>221.688683</v>
      </c>
      <c r="E482">
        <v>0</v>
      </c>
      <c r="F482">
        <v>221.688683</v>
      </c>
      <c r="G482">
        <v>1.548017</v>
      </c>
      <c r="H482">
        <v>9.1181029999999996</v>
      </c>
      <c r="I482">
        <v>143.20817099999999</v>
      </c>
      <c r="J482">
        <v>170.27864299999999</v>
      </c>
      <c r="K482">
        <v>1.9342760000000001</v>
      </c>
    </row>
    <row r="483" spans="2:11" x14ac:dyDescent="0.3">
      <c r="B483">
        <v>2.8401529999999999</v>
      </c>
      <c r="C483">
        <v>1.4118029999999999</v>
      </c>
      <c r="D483">
        <v>234.866625</v>
      </c>
      <c r="E483">
        <v>69.570663999999994</v>
      </c>
      <c r="F483">
        <v>244.953891</v>
      </c>
      <c r="G483">
        <v>1.6926890000000001</v>
      </c>
      <c r="H483">
        <v>7.018122</v>
      </c>
      <c r="I483">
        <v>144.71287699999999</v>
      </c>
      <c r="J483">
        <v>166.76777999999999</v>
      </c>
      <c r="K483">
        <v>1.4990000000000001</v>
      </c>
    </row>
    <row r="484" spans="2:11" x14ac:dyDescent="0.3">
      <c r="B484">
        <v>1.503549</v>
      </c>
      <c r="C484">
        <v>1.090578</v>
      </c>
      <c r="D484">
        <v>195.80899099999999</v>
      </c>
      <c r="E484">
        <v>28.964303000000001</v>
      </c>
      <c r="F484">
        <v>197.939617</v>
      </c>
      <c r="G484">
        <v>1.4011830000000001</v>
      </c>
      <c r="H484">
        <v>11.662599</v>
      </c>
      <c r="I484">
        <v>141.266086</v>
      </c>
      <c r="J484">
        <v>173.65462299999999</v>
      </c>
      <c r="K484">
        <v>2.4491299999999998</v>
      </c>
    </row>
    <row r="485" spans="2:11" x14ac:dyDescent="0.3">
      <c r="B485">
        <v>1.6002160000000001</v>
      </c>
      <c r="C485">
        <v>1.017355</v>
      </c>
      <c r="D485">
        <v>197.35708600000001</v>
      </c>
      <c r="E485">
        <v>27.822046</v>
      </c>
      <c r="F485">
        <v>199.30851799999999</v>
      </c>
      <c r="G485">
        <v>1.409646</v>
      </c>
      <c r="H485">
        <v>11.504913</v>
      </c>
      <c r="I485">
        <v>141.38903400000001</v>
      </c>
      <c r="J485">
        <v>173.46573000000001</v>
      </c>
      <c r="K485">
        <v>2.4176350000000002</v>
      </c>
    </row>
    <row r="486" spans="2:11" x14ac:dyDescent="0.3">
      <c r="B486">
        <v>1.6951419999999999</v>
      </c>
      <c r="C486">
        <v>0.945322</v>
      </c>
      <c r="D486">
        <v>198.94785400000001</v>
      </c>
      <c r="E486">
        <v>26.615796</v>
      </c>
      <c r="F486">
        <v>200.720326</v>
      </c>
      <c r="G486">
        <v>1.4183730000000001</v>
      </c>
      <c r="H486">
        <v>11.343685000000001</v>
      </c>
      <c r="I486">
        <v>141.51444699999999</v>
      </c>
      <c r="J486">
        <v>173.27018200000001</v>
      </c>
      <c r="K486">
        <v>2.3853749999999998</v>
      </c>
    </row>
    <row r="487" spans="2:11" x14ac:dyDescent="0.3">
      <c r="B487">
        <v>1.7886919999999999</v>
      </c>
      <c r="C487">
        <v>0.87419800000000003</v>
      </c>
      <c r="D487">
        <v>200.58404400000001</v>
      </c>
      <c r="E487">
        <v>25.340275999999999</v>
      </c>
      <c r="F487">
        <v>202.178358</v>
      </c>
      <c r="G487">
        <v>1.4273849999999999</v>
      </c>
      <c r="H487">
        <v>11.178673</v>
      </c>
      <c r="I487">
        <v>141.64247900000001</v>
      </c>
      <c r="J487">
        <v>173.06745100000001</v>
      </c>
      <c r="K487">
        <v>2.3523000000000001</v>
      </c>
    </row>
    <row r="488" spans="2:11" x14ac:dyDescent="0.3">
      <c r="B488">
        <v>1.880806</v>
      </c>
      <c r="C488">
        <v>0.80398499999999995</v>
      </c>
      <c r="D488">
        <v>202.267788</v>
      </c>
      <c r="E488">
        <v>23.989908</v>
      </c>
      <c r="F488">
        <v>203.68547699999999</v>
      </c>
      <c r="G488">
        <v>1.4366989999999999</v>
      </c>
      <c r="H488">
        <v>11.009709000000001</v>
      </c>
      <c r="I488">
        <v>141.77322799999999</v>
      </c>
      <c r="J488">
        <v>172.85706200000001</v>
      </c>
      <c r="K488">
        <v>2.3183699999999998</v>
      </c>
    </row>
    <row r="489" spans="2:11" x14ac:dyDescent="0.3">
      <c r="B489">
        <v>1.9717629999999999</v>
      </c>
      <c r="C489">
        <v>0.73446500000000003</v>
      </c>
      <c r="D489">
        <v>204.001349</v>
      </c>
      <c r="E489">
        <v>22.558869000000001</v>
      </c>
      <c r="F489">
        <v>205.24486099999999</v>
      </c>
      <c r="G489">
        <v>1.4463360000000001</v>
      </c>
      <c r="H489">
        <v>10.836601999999999</v>
      </c>
      <c r="I489">
        <v>141.90679900000001</v>
      </c>
      <c r="J489">
        <v>172.638486</v>
      </c>
      <c r="K489">
        <v>2.2835429999999999</v>
      </c>
    </row>
    <row r="490" spans="2:11" x14ac:dyDescent="0.3">
      <c r="B490">
        <v>2.0614979999999998</v>
      </c>
      <c r="C490">
        <v>0.66564199999999996</v>
      </c>
      <c r="D490">
        <v>205.78572800000001</v>
      </c>
      <c r="E490">
        <v>21.041551999999999</v>
      </c>
      <c r="F490">
        <v>206.858678</v>
      </c>
      <c r="G490">
        <v>1.4563079999999999</v>
      </c>
      <c r="H490">
        <v>10.659297</v>
      </c>
      <c r="I490">
        <v>142.043193</v>
      </c>
      <c r="J490">
        <v>172.411328</v>
      </c>
      <c r="K490">
        <v>2.2478039999999999</v>
      </c>
    </row>
    <row r="491" spans="2:11" x14ac:dyDescent="0.3">
      <c r="B491">
        <v>2.1503510000000001</v>
      </c>
      <c r="C491">
        <v>0.59724299999999997</v>
      </c>
      <c r="D491">
        <v>207.629988</v>
      </c>
      <c r="E491">
        <v>19.425045000000001</v>
      </c>
      <c r="F491">
        <v>208.53667300000001</v>
      </c>
      <c r="G491">
        <v>1.4666779999999999</v>
      </c>
      <c r="H491">
        <v>10.476933000000001</v>
      </c>
      <c r="I491">
        <v>142.183021</v>
      </c>
      <c r="J491">
        <v>172.17411100000001</v>
      </c>
      <c r="K491">
        <v>2.2109730000000001</v>
      </c>
    </row>
    <row r="492" spans="2:11" x14ac:dyDescent="0.3">
      <c r="B492">
        <v>2.2381470000000001</v>
      </c>
      <c r="C492">
        <v>0.529358</v>
      </c>
      <c r="D492">
        <v>209.5283</v>
      </c>
      <c r="E492">
        <v>17.708317999999998</v>
      </c>
      <c r="F492">
        <v>210.27527900000001</v>
      </c>
      <c r="G492">
        <v>1.4774229999999999</v>
      </c>
      <c r="H492">
        <v>10.290127</v>
      </c>
      <c r="I492">
        <v>142.32575299999999</v>
      </c>
      <c r="J492">
        <v>171.927222</v>
      </c>
      <c r="K492">
        <v>2.173171</v>
      </c>
    </row>
    <row r="493" spans="2:11" x14ac:dyDescent="0.3">
      <c r="B493">
        <v>2.3249309999999999</v>
      </c>
      <c r="C493">
        <v>0.46193600000000001</v>
      </c>
      <c r="D493">
        <v>211.47471200000001</v>
      </c>
      <c r="E493">
        <v>15.890957999999999</v>
      </c>
      <c r="F493">
        <v>212.070922</v>
      </c>
      <c r="G493">
        <v>1.488521</v>
      </c>
      <c r="H493">
        <v>10.099487999999999</v>
      </c>
      <c r="I493">
        <v>142.470868</v>
      </c>
      <c r="J493">
        <v>171.67105699999999</v>
      </c>
      <c r="K493">
        <v>2.1345139999999998</v>
      </c>
    </row>
    <row r="494" spans="2:11" x14ac:dyDescent="0.3">
      <c r="B494">
        <v>2.4106100000000001</v>
      </c>
      <c r="C494">
        <v>0.39500299999999999</v>
      </c>
      <c r="D494">
        <v>213.46488099999999</v>
      </c>
      <c r="E494">
        <v>13.970800000000001</v>
      </c>
      <c r="F494">
        <v>213.921571</v>
      </c>
      <c r="G494">
        <v>1.499962</v>
      </c>
      <c r="H494">
        <v>9.9054490000000008</v>
      </c>
      <c r="I494">
        <v>142.61797799999999</v>
      </c>
      <c r="J494">
        <v>171.40579399999999</v>
      </c>
      <c r="K494">
        <v>2.0950880000000001</v>
      </c>
    </row>
    <row r="495" spans="2:11" x14ac:dyDescent="0.3">
      <c r="B495">
        <v>2.4952730000000001</v>
      </c>
      <c r="C495">
        <v>0.32847599999999999</v>
      </c>
      <c r="D495">
        <v>215.496275</v>
      </c>
      <c r="E495">
        <v>11.944212</v>
      </c>
      <c r="F495">
        <v>215.827034</v>
      </c>
      <c r="G495">
        <v>1.5117449999999999</v>
      </c>
      <c r="H495">
        <v>9.7082540000000002</v>
      </c>
      <c r="I495">
        <v>142.766841</v>
      </c>
      <c r="J495">
        <v>171.13134700000001</v>
      </c>
      <c r="K495">
        <v>2.0549360000000001</v>
      </c>
    </row>
    <row r="496" spans="2:11" x14ac:dyDescent="0.3">
      <c r="B496">
        <v>2.57884</v>
      </c>
      <c r="C496">
        <v>0.26236900000000002</v>
      </c>
      <c r="D496">
        <v>217.56337400000001</v>
      </c>
      <c r="E496">
        <v>9.8100719999999999</v>
      </c>
      <c r="F496">
        <v>217.78443300000001</v>
      </c>
      <c r="G496">
        <v>1.523852</v>
      </c>
      <c r="H496">
        <v>9.5084199999999992</v>
      </c>
      <c r="I496">
        <v>142.91700499999999</v>
      </c>
      <c r="J496">
        <v>170.848018</v>
      </c>
      <c r="K496">
        <v>2.0141629999999999</v>
      </c>
    </row>
    <row r="497" spans="2:11" x14ac:dyDescent="0.3">
      <c r="B497">
        <v>2.6612079999999998</v>
      </c>
      <c r="C497">
        <v>0.19675699999999999</v>
      </c>
      <c r="D497">
        <v>219.65158400000001</v>
      </c>
      <c r="E497">
        <v>7.5776760000000003</v>
      </c>
      <c r="F497">
        <v>219.78225499999999</v>
      </c>
      <c r="G497">
        <v>1.5362150000000001</v>
      </c>
      <c r="H497">
        <v>9.3073169999999994</v>
      </c>
      <c r="I497">
        <v>143.067387</v>
      </c>
      <c r="J497">
        <v>170.55737300000001</v>
      </c>
      <c r="K497">
        <v>1.973044</v>
      </c>
    </row>
    <row r="498" spans="2:11" x14ac:dyDescent="0.3">
      <c r="B498">
        <v>2.7422930000000001</v>
      </c>
      <c r="C498">
        <v>0.131658</v>
      </c>
      <c r="D498">
        <v>221.75242499999999</v>
      </c>
      <c r="E498">
        <v>5.2506570000000004</v>
      </c>
      <c r="F498">
        <v>221.81457900000001</v>
      </c>
      <c r="G498">
        <v>1.548797</v>
      </c>
      <c r="H498">
        <v>9.1057000000000006</v>
      </c>
      <c r="I498">
        <v>143.21737400000001</v>
      </c>
      <c r="J498">
        <v>170.260189</v>
      </c>
      <c r="K498">
        <v>1.9317329999999999</v>
      </c>
    </row>
    <row r="499" spans="2:11" x14ac:dyDescent="0.3">
      <c r="B499">
        <v>2.8233440000000001</v>
      </c>
      <c r="C499">
        <v>6.6042000000000003E-2</v>
      </c>
      <c r="D499">
        <v>223.949535</v>
      </c>
      <c r="E499">
        <v>2.7260589999999998</v>
      </c>
      <c r="F499">
        <v>223.966126</v>
      </c>
      <c r="G499">
        <v>1.5621229999999999</v>
      </c>
      <c r="H499">
        <v>8.8955020000000005</v>
      </c>
      <c r="I499">
        <v>143.372871</v>
      </c>
      <c r="J499">
        <v>169.94389899999999</v>
      </c>
      <c r="K499">
        <v>1.8885719999999999</v>
      </c>
    </row>
    <row r="500" spans="2:11" x14ac:dyDescent="0.3">
      <c r="B500">
        <v>2.9041929999999998</v>
      </c>
      <c r="C500">
        <v>0</v>
      </c>
      <c r="D500">
        <v>226.23193000000001</v>
      </c>
      <c r="E500">
        <v>0</v>
      </c>
      <c r="F500">
        <v>226.23193000000001</v>
      </c>
      <c r="G500">
        <v>1.5761670000000001</v>
      </c>
      <c r="H500">
        <v>8.6777429999999995</v>
      </c>
      <c r="I500">
        <v>143.53296800000001</v>
      </c>
      <c r="J500">
        <v>169.60895199999999</v>
      </c>
      <c r="K500">
        <v>1.8437600000000001</v>
      </c>
    </row>
    <row r="501" spans="2:11" x14ac:dyDescent="0.3">
      <c r="B501">
        <v>2.8401529999999999</v>
      </c>
      <c r="C501">
        <v>1.4118029999999999</v>
      </c>
      <c r="D501">
        <v>234.866625</v>
      </c>
      <c r="E501">
        <v>69.570663999999994</v>
      </c>
      <c r="F501">
        <v>244.953891</v>
      </c>
      <c r="G501">
        <v>1.6926890000000001</v>
      </c>
      <c r="H501">
        <v>7.018122</v>
      </c>
      <c r="I501">
        <v>144.71287699999999</v>
      </c>
      <c r="J501">
        <v>166.76777999999999</v>
      </c>
      <c r="K501">
        <v>1.4990000000000001</v>
      </c>
    </row>
    <row r="502" spans="2:11" x14ac:dyDescent="0.3">
      <c r="B502">
        <v>1.6389339999999999</v>
      </c>
      <c r="C502">
        <v>1.0692170000000001</v>
      </c>
      <c r="D502">
        <v>199.38535100000001</v>
      </c>
      <c r="E502">
        <v>30.561724999999999</v>
      </c>
      <c r="F502">
        <v>201.713998</v>
      </c>
      <c r="G502">
        <v>1.424515</v>
      </c>
      <c r="H502">
        <v>11.231062</v>
      </c>
      <c r="I502">
        <v>141.601867</v>
      </c>
      <c r="J502">
        <v>173.132104</v>
      </c>
      <c r="K502">
        <v>2.3628070000000001</v>
      </c>
    </row>
    <row r="503" spans="2:11" x14ac:dyDescent="0.3">
      <c r="B503">
        <v>1.7361709999999999</v>
      </c>
      <c r="C503">
        <v>0.998803</v>
      </c>
      <c r="D503">
        <v>200.98091400000001</v>
      </c>
      <c r="E503">
        <v>29.356179999999998</v>
      </c>
      <c r="F503">
        <v>203.11354700000001</v>
      </c>
      <c r="G503">
        <v>1.433165</v>
      </c>
      <c r="H503">
        <v>11.073636</v>
      </c>
      <c r="I503">
        <v>141.72380200000001</v>
      </c>
      <c r="J503">
        <v>172.93700100000001</v>
      </c>
      <c r="K503">
        <v>2.3312140000000001</v>
      </c>
    </row>
    <row r="504" spans="2:11" x14ac:dyDescent="0.3">
      <c r="B504">
        <v>1.8320669999999999</v>
      </c>
      <c r="C504">
        <v>0.92918900000000004</v>
      </c>
      <c r="D504">
        <v>202.622728</v>
      </c>
      <c r="E504">
        <v>28.081410000000002</v>
      </c>
      <c r="F504">
        <v>204.559369</v>
      </c>
      <c r="G504">
        <v>1.4420999999999999</v>
      </c>
      <c r="H504">
        <v>10.912483</v>
      </c>
      <c r="I504">
        <v>141.848297</v>
      </c>
      <c r="J504">
        <v>172.73468099999999</v>
      </c>
      <c r="K504">
        <v>2.2988170000000001</v>
      </c>
    </row>
    <row r="505" spans="2:11" x14ac:dyDescent="0.3">
      <c r="B505">
        <v>1.926566</v>
      </c>
      <c r="C505">
        <v>0.86037600000000003</v>
      </c>
      <c r="D505">
        <v>204.313031</v>
      </c>
      <c r="E505">
        <v>26.731902999999999</v>
      </c>
      <c r="F505">
        <v>206.054385</v>
      </c>
      <c r="G505">
        <v>1.451338</v>
      </c>
      <c r="H505">
        <v>10.747427999999999</v>
      </c>
      <c r="I505">
        <v>141.97545099999999</v>
      </c>
      <c r="J505">
        <v>172.52466000000001</v>
      </c>
      <c r="K505">
        <v>2.265577</v>
      </c>
    </row>
    <row r="506" spans="2:11" x14ac:dyDescent="0.3">
      <c r="B506">
        <v>2.0199530000000001</v>
      </c>
      <c r="C506">
        <v>0.79215100000000005</v>
      </c>
      <c r="D506">
        <v>206.054092</v>
      </c>
      <c r="E506">
        <v>25.301755</v>
      </c>
      <c r="F506">
        <v>207.60170400000001</v>
      </c>
      <c r="G506">
        <v>1.4609000000000001</v>
      </c>
      <c r="H506">
        <v>10.578295000000001</v>
      </c>
      <c r="I506">
        <v>142.10535999999999</v>
      </c>
      <c r="J506">
        <v>172.30641600000001</v>
      </c>
      <c r="K506">
        <v>2.2314530000000001</v>
      </c>
    </row>
    <row r="507" spans="2:11" x14ac:dyDescent="0.3">
      <c r="B507">
        <v>2.1121629999999998</v>
      </c>
      <c r="C507">
        <v>0.72451600000000005</v>
      </c>
      <c r="D507">
        <v>207.84701999999999</v>
      </c>
      <c r="E507">
        <v>23.785416999999999</v>
      </c>
      <c r="F507">
        <v>209.20356100000001</v>
      </c>
      <c r="G507">
        <v>1.470799</v>
      </c>
      <c r="H507">
        <v>10.405021</v>
      </c>
      <c r="I507">
        <v>142.23802800000001</v>
      </c>
      <c r="J507">
        <v>172.079543</v>
      </c>
      <c r="K507">
        <v>2.1964299999999999</v>
      </c>
    </row>
    <row r="508" spans="2:11" x14ac:dyDescent="0.3">
      <c r="B508">
        <v>2.2035520000000002</v>
      </c>
      <c r="C508">
        <v>0.65720199999999995</v>
      </c>
      <c r="D508">
        <v>209.700929</v>
      </c>
      <c r="E508">
        <v>22.169898</v>
      </c>
      <c r="F508">
        <v>210.86958999999999</v>
      </c>
      <c r="G508">
        <v>1.481096</v>
      </c>
      <c r="H508">
        <v>10.226772</v>
      </c>
      <c r="I508">
        <v>142.37404100000001</v>
      </c>
      <c r="J508">
        <v>171.84257099999999</v>
      </c>
      <c r="K508">
        <v>2.1603330000000001</v>
      </c>
    </row>
    <row r="509" spans="2:11" x14ac:dyDescent="0.3">
      <c r="B509">
        <v>2.293939</v>
      </c>
      <c r="C509">
        <v>0.59029299999999996</v>
      </c>
      <c r="D509">
        <v>211.61008200000001</v>
      </c>
      <c r="E509">
        <v>20.454221</v>
      </c>
      <c r="F509">
        <v>212.59633600000001</v>
      </c>
      <c r="G509">
        <v>1.4917689999999999</v>
      </c>
      <c r="H509">
        <v>10.044147000000001</v>
      </c>
      <c r="I509">
        <v>142.51288700000001</v>
      </c>
      <c r="J509">
        <v>171.595876</v>
      </c>
      <c r="K509">
        <v>2.123278</v>
      </c>
    </row>
    <row r="510" spans="2:11" x14ac:dyDescent="0.3">
      <c r="B510">
        <v>2.3833690000000001</v>
      </c>
      <c r="C510">
        <v>0.52374299999999996</v>
      </c>
      <c r="D510">
        <v>213.56849700000001</v>
      </c>
      <c r="E510">
        <v>18.637875999999999</v>
      </c>
      <c r="F510">
        <v>214.38020800000001</v>
      </c>
      <c r="G510">
        <v>1.5027980000000001</v>
      </c>
      <c r="H510">
        <v>9.8577449999999995</v>
      </c>
      <c r="I510">
        <v>142.65405000000001</v>
      </c>
      <c r="J510">
        <v>171.33985899999999</v>
      </c>
      <c r="K510">
        <v>2.0853820000000001</v>
      </c>
    </row>
    <row r="511" spans="2:11" x14ac:dyDescent="0.3">
      <c r="B511">
        <v>2.471749</v>
      </c>
      <c r="C511">
        <v>0.45757300000000001</v>
      </c>
      <c r="D511">
        <v>215.571921</v>
      </c>
      <c r="E511">
        <v>16.718748999999999</v>
      </c>
      <c r="F511">
        <v>216.21926199999999</v>
      </c>
      <c r="G511">
        <v>1.5141709999999999</v>
      </c>
      <c r="H511">
        <v>9.6679890000000004</v>
      </c>
      <c r="I511">
        <v>142.797155</v>
      </c>
      <c r="J511">
        <v>171.07468700000001</v>
      </c>
      <c r="K511">
        <v>2.0467279999999999</v>
      </c>
    </row>
    <row r="512" spans="2:11" x14ac:dyDescent="0.3">
      <c r="B512">
        <v>2.5591710000000001</v>
      </c>
      <c r="C512">
        <v>0.39170500000000003</v>
      </c>
      <c r="D512">
        <v>217.61779999999999</v>
      </c>
      <c r="E512">
        <v>14.693108000000001</v>
      </c>
      <c r="F512">
        <v>218.11326099999999</v>
      </c>
      <c r="G512">
        <v>1.525887</v>
      </c>
      <c r="H512">
        <v>9.4751220000000007</v>
      </c>
      <c r="I512">
        <v>142.941957</v>
      </c>
      <c r="J512">
        <v>170.80028200000001</v>
      </c>
      <c r="K512">
        <v>2.0073599999999998</v>
      </c>
    </row>
    <row r="513" spans="2:11" x14ac:dyDescent="0.3">
      <c r="B513">
        <v>2.6455510000000002</v>
      </c>
      <c r="C513">
        <v>0.32615</v>
      </c>
      <c r="D513">
        <v>219.700692</v>
      </c>
      <c r="E513">
        <v>12.559875999999999</v>
      </c>
      <c r="F513">
        <v>220.05941200000001</v>
      </c>
      <c r="G513">
        <v>1.53793</v>
      </c>
      <c r="H513">
        <v>9.2796459999999996</v>
      </c>
      <c r="I513">
        <v>143.088019</v>
      </c>
      <c r="J513">
        <v>170.51693499999999</v>
      </c>
      <c r="K513">
        <v>1.967379</v>
      </c>
    </row>
    <row r="514" spans="2:11" x14ac:dyDescent="0.3">
      <c r="B514">
        <v>2.7307779999999999</v>
      </c>
      <c r="C514">
        <v>0.260986</v>
      </c>
      <c r="D514">
        <v>221.80587700000001</v>
      </c>
      <c r="E514">
        <v>10.328241999999999</v>
      </c>
      <c r="F514">
        <v>222.046211</v>
      </c>
      <c r="G514">
        <v>1.5502309999999999</v>
      </c>
      <c r="H514">
        <v>9.08291</v>
      </c>
      <c r="I514">
        <v>143.23427699999999</v>
      </c>
      <c r="J514">
        <v>170.22622000000001</v>
      </c>
      <c r="K514">
        <v>1.9270579999999999</v>
      </c>
    </row>
    <row r="515" spans="2:11" x14ac:dyDescent="0.3">
      <c r="B515">
        <v>2.8147639999999998</v>
      </c>
      <c r="C515">
        <v>0.19623299999999999</v>
      </c>
      <c r="D515">
        <v>223.92489800000001</v>
      </c>
      <c r="E515">
        <v>8.0018799999999999</v>
      </c>
      <c r="F515">
        <v>224.067825</v>
      </c>
      <c r="G515">
        <v>1.562754</v>
      </c>
      <c r="H515">
        <v>8.8856479999999998</v>
      </c>
      <c r="I515">
        <v>143.38013799999999</v>
      </c>
      <c r="J515">
        <v>169.92890600000001</v>
      </c>
      <c r="K515">
        <v>1.8865460000000001</v>
      </c>
    </row>
    <row r="516" spans="2:11" x14ac:dyDescent="0.3">
      <c r="B516">
        <v>2.898841</v>
      </c>
      <c r="C516">
        <v>0.13083600000000001</v>
      </c>
      <c r="D516">
        <v>226.142157</v>
      </c>
      <c r="E516">
        <v>5.4777500000000003</v>
      </c>
      <c r="F516">
        <v>226.20849000000001</v>
      </c>
      <c r="G516">
        <v>1.576022</v>
      </c>
      <c r="H516">
        <v>8.6799769999999992</v>
      </c>
      <c r="I516">
        <v>143.53133099999999</v>
      </c>
      <c r="J516">
        <v>169.612427</v>
      </c>
      <c r="K516">
        <v>1.84422</v>
      </c>
    </row>
    <row r="517" spans="2:11" x14ac:dyDescent="0.3">
      <c r="B517">
        <v>2.9828209999999999</v>
      </c>
      <c r="C517">
        <v>6.4865999999999993E-2</v>
      </c>
      <c r="D517">
        <v>228.446673</v>
      </c>
      <c r="E517">
        <v>2.7518289999999999</v>
      </c>
      <c r="F517">
        <v>228.463246</v>
      </c>
      <c r="G517">
        <v>1.5900069999999999</v>
      </c>
      <c r="H517">
        <v>8.4669019999999993</v>
      </c>
      <c r="I517">
        <v>143.68696399999999</v>
      </c>
      <c r="J517">
        <v>169.27723599999999</v>
      </c>
      <c r="K517">
        <v>1.800276</v>
      </c>
    </row>
    <row r="518" spans="2:11" x14ac:dyDescent="0.3">
      <c r="B518">
        <v>3.0645769999999999</v>
      </c>
      <c r="C518">
        <v>0</v>
      </c>
      <c r="D518">
        <v>230.684259</v>
      </c>
      <c r="E518">
        <v>0</v>
      </c>
      <c r="F518">
        <v>230.684259</v>
      </c>
      <c r="G518">
        <v>1.603793</v>
      </c>
      <c r="H518">
        <v>8.2605719999999998</v>
      </c>
      <c r="I518">
        <v>143.83663999999999</v>
      </c>
      <c r="J518">
        <v>168.94520600000001</v>
      </c>
      <c r="K518">
        <v>1.757633</v>
      </c>
    </row>
    <row r="519" spans="2:11" x14ac:dyDescent="0.3">
      <c r="B519">
        <v>2.8401529999999999</v>
      </c>
      <c r="C519">
        <v>1.4118029999999999</v>
      </c>
      <c r="D519">
        <v>234.866625</v>
      </c>
      <c r="E519">
        <v>69.570663999999994</v>
      </c>
      <c r="F519">
        <v>244.953891</v>
      </c>
      <c r="G519">
        <v>1.6926890000000001</v>
      </c>
      <c r="H519">
        <v>7.018122</v>
      </c>
      <c r="I519">
        <v>144.71287699999999</v>
      </c>
      <c r="J519">
        <v>166.76777999999999</v>
      </c>
      <c r="K519">
        <v>1.4990000000000001</v>
      </c>
    </row>
    <row r="520" spans="2:11" x14ac:dyDescent="0.3">
      <c r="B520">
        <v>1.676242</v>
      </c>
      <c r="C520">
        <v>1.1193789999999999</v>
      </c>
      <c r="D520">
        <v>201.37741299999999</v>
      </c>
      <c r="E520">
        <v>33.382581000000002</v>
      </c>
      <c r="F520">
        <v>204.125596</v>
      </c>
      <c r="G520">
        <v>1.439419</v>
      </c>
      <c r="H520">
        <v>10.960673999999999</v>
      </c>
      <c r="I520">
        <v>141.811103</v>
      </c>
      <c r="J520">
        <v>172.79546300000001</v>
      </c>
      <c r="K520">
        <v>2.3085110000000002</v>
      </c>
    </row>
    <row r="521" spans="2:11" x14ac:dyDescent="0.3">
      <c r="B521">
        <v>1.7757670000000001</v>
      </c>
      <c r="C521">
        <v>1.0506340000000001</v>
      </c>
      <c r="D521">
        <v>202.97890000000001</v>
      </c>
      <c r="E521">
        <v>32.177990999999999</v>
      </c>
      <c r="F521">
        <v>205.513642</v>
      </c>
      <c r="G521">
        <v>1.447997</v>
      </c>
      <c r="H521">
        <v>10.806941999999999</v>
      </c>
      <c r="I521">
        <v>141.92964499999999</v>
      </c>
      <c r="J521">
        <v>172.60072</v>
      </c>
      <c r="K521">
        <v>2.2775690000000002</v>
      </c>
    </row>
    <row r="522" spans="2:11" x14ac:dyDescent="0.3">
      <c r="B522">
        <v>1.873982</v>
      </c>
      <c r="C522">
        <v>0.98257700000000003</v>
      </c>
      <c r="D522">
        <v>204.62743599999999</v>
      </c>
      <c r="E522">
        <v>30.904191000000001</v>
      </c>
      <c r="F522">
        <v>206.947956</v>
      </c>
      <c r="G522">
        <v>1.45686</v>
      </c>
      <c r="H522">
        <v>10.649543</v>
      </c>
      <c r="I522">
        <v>142.05068299999999</v>
      </c>
      <c r="J522">
        <v>172.39873299999999</v>
      </c>
      <c r="K522">
        <v>2.2458360000000002</v>
      </c>
    </row>
    <row r="523" spans="2:11" x14ac:dyDescent="0.3">
      <c r="B523">
        <v>1.9708479999999999</v>
      </c>
      <c r="C523">
        <v>0.91522499999999996</v>
      </c>
      <c r="D523">
        <v>206.32541000000001</v>
      </c>
      <c r="E523">
        <v>29.555796999999998</v>
      </c>
      <c r="F523">
        <v>208.43157199999999</v>
      </c>
      <c r="G523">
        <v>1.4660280000000001</v>
      </c>
      <c r="H523">
        <v>10.488296</v>
      </c>
      <c r="I523">
        <v>142.17432199999999</v>
      </c>
      <c r="J523">
        <v>172.188999</v>
      </c>
      <c r="K523">
        <v>2.2132700000000001</v>
      </c>
    </row>
    <row r="524" spans="2:11" x14ac:dyDescent="0.3">
      <c r="B524">
        <v>2.0666419999999999</v>
      </c>
      <c r="C524">
        <v>0.84835199999999999</v>
      </c>
      <c r="D524">
        <v>208.075053</v>
      </c>
      <c r="E524">
        <v>28.126760000000001</v>
      </c>
      <c r="F524">
        <v>209.967479</v>
      </c>
      <c r="G524">
        <v>1.4755199999999999</v>
      </c>
      <c r="H524">
        <v>10.323040000000001</v>
      </c>
      <c r="I524">
        <v>142.30064300000001</v>
      </c>
      <c r="J524">
        <v>171.971013</v>
      </c>
      <c r="K524">
        <v>2.179837</v>
      </c>
    </row>
    <row r="525" spans="2:11" x14ac:dyDescent="0.3">
      <c r="B525">
        <v>2.1613169999999999</v>
      </c>
      <c r="C525">
        <v>0.78197700000000003</v>
      </c>
      <c r="D525">
        <v>209.87763000000001</v>
      </c>
      <c r="E525">
        <v>26.611659</v>
      </c>
      <c r="F525">
        <v>211.55803</v>
      </c>
      <c r="G525">
        <v>1.4853510000000001</v>
      </c>
      <c r="H525">
        <v>10.153701999999999</v>
      </c>
      <c r="I525">
        <v>142.42965699999999</v>
      </c>
      <c r="J525">
        <v>171.744348</v>
      </c>
      <c r="K525">
        <v>2.1455150000000001</v>
      </c>
    </row>
    <row r="526" spans="2:11" x14ac:dyDescent="0.3">
      <c r="B526">
        <v>2.2552240000000001</v>
      </c>
      <c r="C526">
        <v>0.715812</v>
      </c>
      <c r="D526">
        <v>211.742267</v>
      </c>
      <c r="E526">
        <v>24.997357000000001</v>
      </c>
      <c r="F526">
        <v>213.21270100000001</v>
      </c>
      <c r="G526">
        <v>1.4955799999999999</v>
      </c>
      <c r="H526">
        <v>9.9794809999999998</v>
      </c>
      <c r="I526">
        <v>142.56192300000001</v>
      </c>
      <c r="J526">
        <v>171.50755000000001</v>
      </c>
      <c r="K526">
        <v>2.1101399999999999</v>
      </c>
    </row>
    <row r="527" spans="2:11" x14ac:dyDescent="0.3">
      <c r="B527">
        <v>2.3481960000000002</v>
      </c>
      <c r="C527">
        <v>0.64995899999999995</v>
      </c>
      <c r="D527">
        <v>213.66336100000001</v>
      </c>
      <c r="E527">
        <v>23.282993999999999</v>
      </c>
      <c r="F527">
        <v>214.92819600000001</v>
      </c>
      <c r="G527">
        <v>1.506186</v>
      </c>
      <c r="H527">
        <v>9.8009470000000007</v>
      </c>
      <c r="I527">
        <v>142.69694899999999</v>
      </c>
      <c r="J527">
        <v>171.260976</v>
      </c>
      <c r="K527">
        <v>2.07382</v>
      </c>
    </row>
    <row r="528" spans="2:11" x14ac:dyDescent="0.3">
      <c r="B528">
        <v>2.440264</v>
      </c>
      <c r="C528">
        <v>0.58435400000000004</v>
      </c>
      <c r="D528">
        <v>215.634852</v>
      </c>
      <c r="E528">
        <v>21.467901999999999</v>
      </c>
      <c r="F528">
        <v>216.70085399999999</v>
      </c>
      <c r="G528">
        <v>1.5171490000000001</v>
      </c>
      <c r="H528">
        <v>9.6187020000000008</v>
      </c>
      <c r="I528">
        <v>142.83422200000001</v>
      </c>
      <c r="J528">
        <v>171.00503900000001</v>
      </c>
      <c r="K528">
        <v>2.0366749999999998</v>
      </c>
    </row>
    <row r="529" spans="2:11" x14ac:dyDescent="0.3">
      <c r="B529">
        <v>2.5313469999999998</v>
      </c>
      <c r="C529">
        <v>0.51903600000000005</v>
      </c>
      <c r="D529">
        <v>217.65262000000001</v>
      </c>
      <c r="E529">
        <v>19.550077999999999</v>
      </c>
      <c r="F529">
        <v>218.528873</v>
      </c>
      <c r="G529">
        <v>1.5284580000000001</v>
      </c>
      <c r="H529">
        <v>9.4331469999999999</v>
      </c>
      <c r="I529">
        <v>142.97338199999999</v>
      </c>
      <c r="J529">
        <v>170.73988900000001</v>
      </c>
      <c r="K529">
        <v>1.9987820000000001</v>
      </c>
    </row>
    <row r="530" spans="2:11" x14ac:dyDescent="0.3">
      <c r="B530">
        <v>2.6215229999999998</v>
      </c>
      <c r="C530">
        <v>0.453907</v>
      </c>
      <c r="D530">
        <v>219.71404999999999</v>
      </c>
      <c r="E530">
        <v>17.52563</v>
      </c>
      <c r="F530">
        <v>220.411913</v>
      </c>
      <c r="G530">
        <v>1.5401119999999999</v>
      </c>
      <c r="H530">
        <v>9.2445330000000006</v>
      </c>
      <c r="I530">
        <v>143.11417900000001</v>
      </c>
      <c r="J530">
        <v>170.465463</v>
      </c>
      <c r="K530">
        <v>1.960188</v>
      </c>
    </row>
    <row r="531" spans="2:11" x14ac:dyDescent="0.3">
      <c r="B531">
        <v>2.7107260000000002</v>
      </c>
      <c r="C531">
        <v>0.38899600000000001</v>
      </c>
      <c r="D531">
        <v>221.813816</v>
      </c>
      <c r="E531">
        <v>15.393587999999999</v>
      </c>
      <c r="F531">
        <v>222.34732199999999</v>
      </c>
      <c r="G531">
        <v>1.5520959999999999</v>
      </c>
      <c r="H531">
        <v>9.0533420000000007</v>
      </c>
      <c r="I531">
        <v>143.256192</v>
      </c>
      <c r="J531">
        <v>170.18203299999999</v>
      </c>
      <c r="K531">
        <v>1.92099</v>
      </c>
    </row>
    <row r="532" spans="2:11" x14ac:dyDescent="0.3">
      <c r="B532">
        <v>2.7988179999999998</v>
      </c>
      <c r="C532">
        <v>0.32436599999999999</v>
      </c>
      <c r="D532">
        <v>223.937026</v>
      </c>
      <c r="E532">
        <v>13.162966000000001</v>
      </c>
      <c r="F532">
        <v>224.32355100000001</v>
      </c>
      <c r="G532">
        <v>1.564338</v>
      </c>
      <c r="H532">
        <v>8.8609050000000007</v>
      </c>
      <c r="I532">
        <v>143.39837499999999</v>
      </c>
      <c r="J532">
        <v>169.891189</v>
      </c>
      <c r="K532">
        <v>1.881459</v>
      </c>
    </row>
    <row r="533" spans="2:11" x14ac:dyDescent="0.3">
      <c r="B533">
        <v>2.8857249999999999</v>
      </c>
      <c r="C533">
        <v>0.26005600000000001</v>
      </c>
      <c r="D533">
        <v>226.075289</v>
      </c>
      <c r="E533">
        <v>10.837548999999999</v>
      </c>
      <c r="F533">
        <v>226.33490399999999</v>
      </c>
      <c r="G533">
        <v>1.576805</v>
      </c>
      <c r="H533">
        <v>8.6679349999999999</v>
      </c>
      <c r="I533">
        <v>143.540155</v>
      </c>
      <c r="J533">
        <v>169.59368499999999</v>
      </c>
      <c r="K533">
        <v>1.841739</v>
      </c>
    </row>
    <row r="534" spans="2:11" x14ac:dyDescent="0.3">
      <c r="B534">
        <v>2.9728400000000001</v>
      </c>
      <c r="C534">
        <v>0.19497</v>
      </c>
      <c r="D534">
        <v>228.31376900000001</v>
      </c>
      <c r="E534">
        <v>8.3141510000000007</v>
      </c>
      <c r="F534">
        <v>228.46510000000001</v>
      </c>
      <c r="G534">
        <v>1.5900179999999999</v>
      </c>
      <c r="H534">
        <v>8.4667279999999998</v>
      </c>
      <c r="I534">
        <v>143.68709000000001</v>
      </c>
      <c r="J534">
        <v>169.27695900000001</v>
      </c>
      <c r="K534">
        <v>1.8002400000000001</v>
      </c>
    </row>
    <row r="535" spans="2:11" x14ac:dyDescent="0.3">
      <c r="B535">
        <v>3.0599980000000002</v>
      </c>
      <c r="C535">
        <v>0.129192</v>
      </c>
      <c r="D535">
        <v>230.64165499999999</v>
      </c>
      <c r="E535">
        <v>5.5888330000000002</v>
      </c>
      <c r="F535">
        <v>230.70935800000001</v>
      </c>
      <c r="G535">
        <v>1.6039490000000001</v>
      </c>
      <c r="H535">
        <v>8.2582599999999999</v>
      </c>
      <c r="I535">
        <v>143.838311</v>
      </c>
      <c r="J535">
        <v>168.94144299999999</v>
      </c>
      <c r="K535">
        <v>1.757155</v>
      </c>
    </row>
    <row r="536" spans="2:11" x14ac:dyDescent="0.3">
      <c r="B536">
        <v>3.1448999999999998</v>
      </c>
      <c r="C536">
        <v>6.4416000000000001E-2</v>
      </c>
      <c r="D536">
        <v>232.90305000000001</v>
      </c>
      <c r="E536">
        <v>2.837154</v>
      </c>
      <c r="F536">
        <v>232.92033000000001</v>
      </c>
      <c r="G536">
        <v>1.617685</v>
      </c>
      <c r="H536">
        <v>8.0563959999999994</v>
      </c>
      <c r="I536">
        <v>143.983699</v>
      </c>
      <c r="J536">
        <v>168.60906199999999</v>
      </c>
      <c r="K536">
        <v>1.7153480000000001</v>
      </c>
    </row>
    <row r="537" spans="2:11" x14ac:dyDescent="0.3">
      <c r="B537">
        <v>3.2284130000000002</v>
      </c>
      <c r="C537">
        <v>0</v>
      </c>
      <c r="D537">
        <v>235.146817</v>
      </c>
      <c r="E537">
        <v>0</v>
      </c>
      <c r="F537">
        <v>235.146817</v>
      </c>
      <c r="G537">
        <v>1.6315310000000001</v>
      </c>
      <c r="H537">
        <v>7.8566219999999998</v>
      </c>
      <c r="I537">
        <v>144.12651299999999</v>
      </c>
      <c r="J537">
        <v>168.27249800000001</v>
      </c>
      <c r="K537">
        <v>1.673891</v>
      </c>
    </row>
    <row r="538" spans="2:11" x14ac:dyDescent="0.3">
      <c r="B538">
        <v>2.8401529999999999</v>
      </c>
      <c r="C538">
        <v>1.4118029999999999</v>
      </c>
      <c r="D538">
        <v>234.866625</v>
      </c>
      <c r="E538">
        <v>69.570663999999994</v>
      </c>
      <c r="F538">
        <v>244.953891</v>
      </c>
      <c r="G538">
        <v>1.6926890000000001</v>
      </c>
      <c r="H538">
        <v>7.018122</v>
      </c>
      <c r="I538">
        <v>144.71287699999999</v>
      </c>
      <c r="J538">
        <v>166.76777999999999</v>
      </c>
      <c r="K538">
        <v>1.4990000000000001</v>
      </c>
    </row>
    <row r="539" spans="2:11" x14ac:dyDescent="0.3">
      <c r="B539">
        <v>1.8139350000000001</v>
      </c>
      <c r="C539">
        <v>1.100849</v>
      </c>
      <c r="D539">
        <v>204.90307000000001</v>
      </c>
      <c r="E539">
        <v>35.025385999999997</v>
      </c>
      <c r="F539">
        <v>207.87507199999999</v>
      </c>
      <c r="G539">
        <v>1.4625889999999999</v>
      </c>
      <c r="H539">
        <v>10.548593</v>
      </c>
      <c r="I539">
        <v>142.12813199999999</v>
      </c>
      <c r="J539">
        <v>172.26776599999999</v>
      </c>
      <c r="K539">
        <v>2.2254550000000002</v>
      </c>
    </row>
    <row r="540" spans="2:11" x14ac:dyDescent="0.3">
      <c r="B540">
        <v>1.914418</v>
      </c>
      <c r="C540">
        <v>1.034362</v>
      </c>
      <c r="D540">
        <v>206.55925099999999</v>
      </c>
      <c r="E540">
        <v>33.752831999999998</v>
      </c>
      <c r="F540">
        <v>209.298776</v>
      </c>
      <c r="G540">
        <v>1.4713879999999999</v>
      </c>
      <c r="H540">
        <v>10.394780000000001</v>
      </c>
      <c r="I540">
        <v>142.24585500000001</v>
      </c>
      <c r="J540">
        <v>172.06602699999999</v>
      </c>
      <c r="K540">
        <v>2.1943579999999998</v>
      </c>
    </row>
    <row r="541" spans="2:11" x14ac:dyDescent="0.3">
      <c r="B541">
        <v>2.013598</v>
      </c>
      <c r="C541">
        <v>0.96848699999999999</v>
      </c>
      <c r="D541">
        <v>208.265725</v>
      </c>
      <c r="E541">
        <v>32.405726999999999</v>
      </c>
      <c r="F541">
        <v>210.77178000000001</v>
      </c>
      <c r="G541">
        <v>1.480491</v>
      </c>
      <c r="H541">
        <v>10.237182000000001</v>
      </c>
      <c r="I541">
        <v>142.36611099999999</v>
      </c>
      <c r="J541">
        <v>171.85651100000001</v>
      </c>
      <c r="K541">
        <v>2.1624430000000001</v>
      </c>
    </row>
    <row r="542" spans="2:11" x14ac:dyDescent="0.3">
      <c r="B542">
        <v>2.1117520000000001</v>
      </c>
      <c r="C542">
        <v>0.90299300000000005</v>
      </c>
      <c r="D542">
        <v>210.02483000000001</v>
      </c>
      <c r="E542">
        <v>30.978082000000001</v>
      </c>
      <c r="F542">
        <v>212.29712900000001</v>
      </c>
      <c r="G542">
        <v>1.4899199999999999</v>
      </c>
      <c r="H542">
        <v>10.075637</v>
      </c>
      <c r="I542">
        <v>142.48898299999999</v>
      </c>
      <c r="J542">
        <v>171.63870199999999</v>
      </c>
      <c r="K542">
        <v>2.1296719999999998</v>
      </c>
    </row>
    <row r="543" spans="2:11" x14ac:dyDescent="0.3">
      <c r="B543">
        <v>2.2088420000000002</v>
      </c>
      <c r="C543">
        <v>0.83790299999999995</v>
      </c>
      <c r="D543">
        <v>211.83784399999999</v>
      </c>
      <c r="E543">
        <v>29.464399</v>
      </c>
      <c r="F543">
        <v>213.87712099999999</v>
      </c>
      <c r="G543">
        <v>1.499687</v>
      </c>
      <c r="H543">
        <v>9.9100809999999999</v>
      </c>
      <c r="I543">
        <v>142.614474</v>
      </c>
      <c r="J543">
        <v>171.41218000000001</v>
      </c>
      <c r="K543">
        <v>2.0960299999999998</v>
      </c>
    </row>
    <row r="544" spans="2:11" x14ac:dyDescent="0.3">
      <c r="B544">
        <v>2.3052260000000002</v>
      </c>
      <c r="C544">
        <v>0.77292700000000003</v>
      </c>
      <c r="D544">
        <v>213.714054</v>
      </c>
      <c r="E544">
        <v>27.851600999999999</v>
      </c>
      <c r="F544">
        <v>215.52124800000001</v>
      </c>
      <c r="G544">
        <v>1.509854</v>
      </c>
      <c r="H544">
        <v>9.7397229999999997</v>
      </c>
      <c r="I544">
        <v>142.74312900000001</v>
      </c>
      <c r="J544">
        <v>171.17547999999999</v>
      </c>
      <c r="K544">
        <v>2.0613489999999999</v>
      </c>
    </row>
    <row r="545" spans="2:11" x14ac:dyDescent="0.3">
      <c r="B545">
        <v>2.400738</v>
      </c>
      <c r="C545">
        <v>0.70816800000000002</v>
      </c>
      <c r="D545">
        <v>215.64783600000001</v>
      </c>
      <c r="E545">
        <v>26.138741</v>
      </c>
      <c r="F545">
        <v>217.226202</v>
      </c>
      <c r="G545">
        <v>1.5203990000000001</v>
      </c>
      <c r="H545">
        <v>9.5651279999999996</v>
      </c>
      <c r="I545">
        <v>142.87446399999999</v>
      </c>
      <c r="J545">
        <v>170.928966</v>
      </c>
      <c r="K545">
        <v>2.0257420000000002</v>
      </c>
    </row>
    <row r="546" spans="2:11" x14ac:dyDescent="0.3">
      <c r="B546">
        <v>2.4954049999999999</v>
      </c>
      <c r="C546">
        <v>0.64355799999999996</v>
      </c>
      <c r="D546">
        <v>217.633205</v>
      </c>
      <c r="E546">
        <v>24.325198</v>
      </c>
      <c r="F546">
        <v>218.988418</v>
      </c>
      <c r="G546">
        <v>1.5313019999999999</v>
      </c>
      <c r="H546">
        <v>9.3868799999999997</v>
      </c>
      <c r="I546">
        <v>143.007981</v>
      </c>
      <c r="J546">
        <v>170.67303799999999</v>
      </c>
      <c r="K546">
        <v>1.989322</v>
      </c>
    </row>
    <row r="547" spans="2:11" x14ac:dyDescent="0.3">
      <c r="B547">
        <v>2.5891510000000002</v>
      </c>
      <c r="C547">
        <v>0.57913999999999999</v>
      </c>
      <c r="D547">
        <v>219.66601700000001</v>
      </c>
      <c r="E547">
        <v>22.408875999999999</v>
      </c>
      <c r="F547">
        <v>220.806062</v>
      </c>
      <c r="G547">
        <v>1.5425519999999999</v>
      </c>
      <c r="H547">
        <v>9.2053770000000004</v>
      </c>
      <c r="I547">
        <v>143.14332200000001</v>
      </c>
      <c r="J547">
        <v>170.40785500000001</v>
      </c>
      <c r="K547">
        <v>1.952167</v>
      </c>
    </row>
    <row r="548" spans="2:11" x14ac:dyDescent="0.3">
      <c r="B548">
        <v>2.682051</v>
      </c>
      <c r="C548">
        <v>0.51480999999999999</v>
      </c>
      <c r="D548">
        <v>221.74375000000001</v>
      </c>
      <c r="E548">
        <v>20.385926000000001</v>
      </c>
      <c r="F548">
        <v>222.678865</v>
      </c>
      <c r="G548">
        <v>1.554149</v>
      </c>
      <c r="H548">
        <v>9.020861</v>
      </c>
      <c r="I548">
        <v>143.28024500000001</v>
      </c>
      <c r="J548">
        <v>170.133341</v>
      </c>
      <c r="K548">
        <v>1.9143239999999999</v>
      </c>
    </row>
    <row r="549" spans="2:11" x14ac:dyDescent="0.3">
      <c r="B549">
        <v>2.7740429999999998</v>
      </c>
      <c r="C549">
        <v>0.45060099999999997</v>
      </c>
      <c r="D549">
        <v>223.861041</v>
      </c>
      <c r="E549">
        <v>18.255282999999999</v>
      </c>
      <c r="F549">
        <v>224.60414299999999</v>
      </c>
      <c r="G549">
        <v>1.5660769999999999</v>
      </c>
      <c r="H549">
        <v>8.8338110000000007</v>
      </c>
      <c r="I549">
        <v>143.41833199999999</v>
      </c>
      <c r="J549">
        <v>169.84977599999999</v>
      </c>
      <c r="K549">
        <v>1.8758859999999999</v>
      </c>
    </row>
    <row r="550" spans="2:11" x14ac:dyDescent="0.3">
      <c r="B550">
        <v>2.8649740000000001</v>
      </c>
      <c r="C550">
        <v>0.38657200000000003</v>
      </c>
      <c r="D550">
        <v>226.00297399999999</v>
      </c>
      <c r="E550">
        <v>16.025993</v>
      </c>
      <c r="F550">
        <v>226.57046700000001</v>
      </c>
      <c r="G550">
        <v>1.5782659999999999</v>
      </c>
      <c r="H550">
        <v>8.6455249999999992</v>
      </c>
      <c r="I550">
        <v>143.556567</v>
      </c>
      <c r="J550">
        <v>169.55874299999999</v>
      </c>
      <c r="K550">
        <v>1.837121</v>
      </c>
    </row>
    <row r="551" spans="2:11" x14ac:dyDescent="0.3">
      <c r="B551">
        <v>2.9547729999999999</v>
      </c>
      <c r="C551">
        <v>0.32277</v>
      </c>
      <c r="D551">
        <v>228.161069</v>
      </c>
      <c r="E551">
        <v>13.701738000000001</v>
      </c>
      <c r="F551">
        <v>228.572114</v>
      </c>
      <c r="G551">
        <v>1.5906819999999999</v>
      </c>
      <c r="H551">
        <v>8.4567060000000005</v>
      </c>
      <c r="I551">
        <v>143.69438400000001</v>
      </c>
      <c r="J551">
        <v>169.26100299999999</v>
      </c>
      <c r="K551">
        <v>1.798171</v>
      </c>
    </row>
    <row r="552" spans="2:11" x14ac:dyDescent="0.3">
      <c r="B552">
        <v>3.0449099999999998</v>
      </c>
      <c r="C552">
        <v>0.258073</v>
      </c>
      <c r="D552">
        <v>230.421434</v>
      </c>
      <c r="E552">
        <v>11.179414</v>
      </c>
      <c r="F552">
        <v>230.69247200000001</v>
      </c>
      <c r="G552">
        <v>1.603844</v>
      </c>
      <c r="H552">
        <v>8.2598149999999997</v>
      </c>
      <c r="I552">
        <v>143.837187</v>
      </c>
      <c r="J552">
        <v>168.94397499999999</v>
      </c>
      <c r="K552">
        <v>1.757476</v>
      </c>
    </row>
    <row r="553" spans="2:11" x14ac:dyDescent="0.3">
      <c r="B553">
        <v>3.135224</v>
      </c>
      <c r="C553">
        <v>0.19256200000000001</v>
      </c>
      <c r="D553">
        <v>232.77326500000001</v>
      </c>
      <c r="E553">
        <v>8.4549509999999994</v>
      </c>
      <c r="F553">
        <v>232.92676700000001</v>
      </c>
      <c r="G553">
        <v>1.6177250000000001</v>
      </c>
      <c r="H553">
        <v>8.0558130000000006</v>
      </c>
      <c r="I553">
        <v>143.984117</v>
      </c>
      <c r="J553">
        <v>168.608092</v>
      </c>
      <c r="K553">
        <v>1.7152270000000001</v>
      </c>
    </row>
    <row r="554" spans="2:11" x14ac:dyDescent="0.3">
      <c r="B554">
        <v>3.223268</v>
      </c>
      <c r="C554">
        <v>0.127965</v>
      </c>
      <c r="D554">
        <v>235.05916400000001</v>
      </c>
      <c r="E554">
        <v>5.7038840000000004</v>
      </c>
      <c r="F554">
        <v>235.12835799999999</v>
      </c>
      <c r="G554">
        <v>1.631416</v>
      </c>
      <c r="H554">
        <v>7.8582640000000001</v>
      </c>
      <c r="I554">
        <v>144.12534400000001</v>
      </c>
      <c r="J554">
        <v>168.275296</v>
      </c>
      <c r="K554">
        <v>1.6742319999999999</v>
      </c>
    </row>
    <row r="555" spans="2:11" x14ac:dyDescent="0.3">
      <c r="B555">
        <v>3.309949</v>
      </c>
      <c r="C555">
        <v>6.3620999999999997E-2</v>
      </c>
      <c r="D555">
        <v>237.32836699999999</v>
      </c>
      <c r="E555">
        <v>2.8669370000000001</v>
      </c>
      <c r="F555">
        <v>237.34568300000001</v>
      </c>
      <c r="G555">
        <v>1.6452169999999999</v>
      </c>
      <c r="H555">
        <v>7.6627650000000003</v>
      </c>
      <c r="I555">
        <v>144.26402400000001</v>
      </c>
      <c r="J555">
        <v>167.93828099999999</v>
      </c>
      <c r="K555">
        <v>1.633583</v>
      </c>
    </row>
    <row r="556" spans="2:11" x14ac:dyDescent="0.3">
      <c r="B556">
        <v>3.39466</v>
      </c>
      <c r="C556">
        <v>0</v>
      </c>
      <c r="D556">
        <v>239.53592699999999</v>
      </c>
      <c r="E556">
        <v>0</v>
      </c>
      <c r="F556">
        <v>239.53592699999999</v>
      </c>
      <c r="G556">
        <v>1.658865</v>
      </c>
      <c r="H556">
        <v>7.4730480000000004</v>
      </c>
      <c r="I556">
        <v>144.397516</v>
      </c>
      <c r="J556">
        <v>167.60356400000001</v>
      </c>
      <c r="K556">
        <v>1.594063</v>
      </c>
    </row>
    <row r="557" spans="2:11" x14ac:dyDescent="0.3">
      <c r="B557">
        <v>2.8401529999999999</v>
      </c>
      <c r="C557">
        <v>1.4118029999999999</v>
      </c>
      <c r="D557">
        <v>234.866625</v>
      </c>
      <c r="E557">
        <v>69.570663999999994</v>
      </c>
      <c r="F557">
        <v>244.953891</v>
      </c>
      <c r="G557">
        <v>1.6926890000000001</v>
      </c>
      <c r="H557">
        <v>7.018122</v>
      </c>
      <c r="I557">
        <v>144.71287699999999</v>
      </c>
      <c r="J557">
        <v>166.76777999999999</v>
      </c>
      <c r="K557">
        <v>1.4990000000000001</v>
      </c>
    </row>
    <row r="558" spans="2:11" x14ac:dyDescent="0.3">
      <c r="B558">
        <v>1.8507560000000001</v>
      </c>
      <c r="C558">
        <v>1.149572</v>
      </c>
      <c r="D558">
        <v>206.79346200000001</v>
      </c>
      <c r="E558">
        <v>37.956890000000001</v>
      </c>
      <c r="F558">
        <v>210.24809500000001</v>
      </c>
      <c r="G558">
        <v>1.477255</v>
      </c>
      <c r="H558">
        <v>10.293030999999999</v>
      </c>
      <c r="I558">
        <v>142.32353800000001</v>
      </c>
      <c r="J558">
        <v>171.93109100000001</v>
      </c>
      <c r="K558">
        <v>2.173759</v>
      </c>
    </row>
    <row r="559" spans="2:11" x14ac:dyDescent="0.3">
      <c r="B559">
        <v>1.9534959999999999</v>
      </c>
      <c r="C559">
        <v>1.0847169999999999</v>
      </c>
      <c r="D559">
        <v>208.45826500000001</v>
      </c>
      <c r="E559">
        <v>36.685864000000002</v>
      </c>
      <c r="F559">
        <v>211.66175999999999</v>
      </c>
      <c r="G559">
        <v>1.485992</v>
      </c>
      <c r="H559">
        <v>10.142721999999999</v>
      </c>
      <c r="I559">
        <v>142.438007</v>
      </c>
      <c r="J559">
        <v>171.729533</v>
      </c>
      <c r="K559">
        <v>2.1432880000000001</v>
      </c>
    </row>
    <row r="560" spans="2:11" x14ac:dyDescent="0.3">
      <c r="B560">
        <v>2.0549689999999998</v>
      </c>
      <c r="C560">
        <v>1.0203679999999999</v>
      </c>
      <c r="D560">
        <v>210.17419699999999</v>
      </c>
      <c r="E560">
        <v>35.340297</v>
      </c>
      <c r="F560">
        <v>213.12468100000001</v>
      </c>
      <c r="G560">
        <v>1.4950349999999999</v>
      </c>
      <c r="H560">
        <v>9.9886979999999994</v>
      </c>
      <c r="I560">
        <v>142.554937</v>
      </c>
      <c r="J560">
        <v>171.520172</v>
      </c>
      <c r="K560">
        <v>2.1120130000000001</v>
      </c>
    </row>
    <row r="561" spans="2:11" x14ac:dyDescent="0.3">
      <c r="B561">
        <v>2.1554769999999999</v>
      </c>
      <c r="C561">
        <v>0.95632099999999998</v>
      </c>
      <c r="D561">
        <v>211.943746</v>
      </c>
      <c r="E561">
        <v>33.914332000000002</v>
      </c>
      <c r="F561">
        <v>214.64000899999999</v>
      </c>
      <c r="G561">
        <v>1.5044040000000001</v>
      </c>
      <c r="H561">
        <v>9.8307900000000004</v>
      </c>
      <c r="I561">
        <v>142.67441600000001</v>
      </c>
      <c r="J561">
        <v>171.30247399999999</v>
      </c>
      <c r="K561">
        <v>2.0798960000000002</v>
      </c>
    </row>
    <row r="562" spans="2:11" x14ac:dyDescent="0.3">
      <c r="B562">
        <v>2.254966</v>
      </c>
      <c r="C562">
        <v>0.89257500000000001</v>
      </c>
      <c r="D562">
        <v>213.76815999999999</v>
      </c>
      <c r="E562">
        <v>32.402321999999998</v>
      </c>
      <c r="F562">
        <v>216.209936</v>
      </c>
      <c r="G562">
        <v>1.514113</v>
      </c>
      <c r="H562">
        <v>9.6689450000000008</v>
      </c>
      <c r="I562">
        <v>142.796435</v>
      </c>
      <c r="J562">
        <v>171.07603499999999</v>
      </c>
      <c r="K562">
        <v>2.046923</v>
      </c>
    </row>
    <row r="563" spans="2:11" x14ac:dyDescent="0.3">
      <c r="B563">
        <v>2.3538250000000001</v>
      </c>
      <c r="C563">
        <v>0.82886400000000005</v>
      </c>
      <c r="D563">
        <v>215.656935</v>
      </c>
      <c r="E563">
        <v>30.791328</v>
      </c>
      <c r="F563">
        <v>217.84402499999999</v>
      </c>
      <c r="G563">
        <v>1.524221</v>
      </c>
      <c r="H563">
        <v>9.5023800000000005</v>
      </c>
      <c r="I563">
        <v>142.92153300000001</v>
      </c>
      <c r="J563">
        <v>170.83937</v>
      </c>
      <c r="K563">
        <v>2.0129290000000002</v>
      </c>
    </row>
    <row r="564" spans="2:11" x14ac:dyDescent="0.3">
      <c r="B564">
        <v>2.4518680000000002</v>
      </c>
      <c r="C564">
        <v>0.76526700000000003</v>
      </c>
      <c r="D564">
        <v>217.60438400000001</v>
      </c>
      <c r="E564">
        <v>29.080241999999998</v>
      </c>
      <c r="F564">
        <v>219.53890000000001</v>
      </c>
      <c r="G564">
        <v>1.5347090000000001</v>
      </c>
      <c r="H564">
        <v>9.3316590000000001</v>
      </c>
      <c r="I564">
        <v>143.04922500000001</v>
      </c>
      <c r="J564">
        <v>170.59285600000001</v>
      </c>
      <c r="K564">
        <v>1.9780249999999999</v>
      </c>
    </row>
    <row r="565" spans="2:11" x14ac:dyDescent="0.3">
      <c r="B565">
        <v>2.5491389999999998</v>
      </c>
      <c r="C565">
        <v>0.70173600000000003</v>
      </c>
      <c r="D565">
        <v>219.604635</v>
      </c>
      <c r="E565">
        <v>27.268557999999999</v>
      </c>
      <c r="F565">
        <v>221.29114300000001</v>
      </c>
      <c r="G565">
        <v>1.5455559999999999</v>
      </c>
      <c r="H565">
        <v>9.1573419999999999</v>
      </c>
      <c r="I565">
        <v>143.179033</v>
      </c>
      <c r="J565">
        <v>170.33687699999999</v>
      </c>
      <c r="K565">
        <v>1.9423220000000001</v>
      </c>
    </row>
    <row r="566" spans="2:11" x14ac:dyDescent="0.3">
      <c r="B566">
        <v>2.6455449999999998</v>
      </c>
      <c r="C566">
        <v>0.63829000000000002</v>
      </c>
      <c r="D566">
        <v>221.653479</v>
      </c>
      <c r="E566">
        <v>25.354016999999999</v>
      </c>
      <c r="F566">
        <v>223.098837</v>
      </c>
      <c r="G566">
        <v>1.5567500000000001</v>
      </c>
      <c r="H566">
        <v>8.9798310000000008</v>
      </c>
      <c r="I566">
        <v>143.310597</v>
      </c>
      <c r="J566">
        <v>170.07160300000001</v>
      </c>
      <c r="K566">
        <v>1.905899</v>
      </c>
    </row>
    <row r="567" spans="2:11" x14ac:dyDescent="0.3">
      <c r="B567">
        <v>2.7411810000000001</v>
      </c>
      <c r="C567">
        <v>0.57484800000000003</v>
      </c>
      <c r="D567">
        <v>223.748527</v>
      </c>
      <c r="E567">
        <v>23.332886999999999</v>
      </c>
      <c r="F567">
        <v>224.96183500000001</v>
      </c>
      <c r="G567">
        <v>1.5682940000000001</v>
      </c>
      <c r="H567">
        <v>8.799353</v>
      </c>
      <c r="I567">
        <v>143.44368800000001</v>
      </c>
      <c r="J567">
        <v>169.796942</v>
      </c>
      <c r="K567">
        <v>1.868798</v>
      </c>
    </row>
    <row r="568" spans="2:11" x14ac:dyDescent="0.3">
      <c r="B568">
        <v>2.835966</v>
      </c>
      <c r="C568">
        <v>0.51142100000000001</v>
      </c>
      <c r="D568">
        <v>225.88433599999999</v>
      </c>
      <c r="E568">
        <v>21.203931999999998</v>
      </c>
      <c r="F568">
        <v>226.87736799999999</v>
      </c>
      <c r="G568">
        <v>1.5801689999999999</v>
      </c>
      <c r="H568">
        <v>8.6163880000000006</v>
      </c>
      <c r="I568">
        <v>143.577887</v>
      </c>
      <c r="J568">
        <v>169.51319000000001</v>
      </c>
      <c r="K568">
        <v>1.831115</v>
      </c>
    </row>
    <row r="569" spans="2:11" x14ac:dyDescent="0.3">
      <c r="B569">
        <v>2.9297569999999999</v>
      </c>
      <c r="C569">
        <v>0.44808900000000002</v>
      </c>
      <c r="D569">
        <v>228.04600600000001</v>
      </c>
      <c r="E569">
        <v>18.976303000000001</v>
      </c>
      <c r="F569">
        <v>228.83417800000001</v>
      </c>
      <c r="G569">
        <v>1.592309</v>
      </c>
      <c r="H569">
        <v>8.4321970000000004</v>
      </c>
      <c r="I569">
        <v>143.71221199999999</v>
      </c>
      <c r="J569">
        <v>169.22191100000001</v>
      </c>
      <c r="K569">
        <v>1.79311</v>
      </c>
    </row>
    <row r="570" spans="2:11" x14ac:dyDescent="0.3">
      <c r="B570">
        <v>3.022459</v>
      </c>
      <c r="C570">
        <v>0.38487700000000002</v>
      </c>
      <c r="D570">
        <v>230.22492299999999</v>
      </c>
      <c r="E570">
        <v>16.653507000000001</v>
      </c>
      <c r="F570">
        <v>230.82646</v>
      </c>
      <c r="G570">
        <v>1.6046769999999999</v>
      </c>
      <c r="H570">
        <v>8.2474810000000005</v>
      </c>
      <c r="I570">
        <v>143.84610000000001</v>
      </c>
      <c r="J570">
        <v>168.92388500000001</v>
      </c>
      <c r="K570">
        <v>1.7549239999999999</v>
      </c>
    </row>
    <row r="571" spans="2:11" x14ac:dyDescent="0.3">
      <c r="B571">
        <v>3.1156489999999999</v>
      </c>
      <c r="C571">
        <v>0.32066800000000001</v>
      </c>
      <c r="D571">
        <v>232.50822299999999</v>
      </c>
      <c r="E571">
        <v>14.132604000000001</v>
      </c>
      <c r="F571">
        <v>232.93734000000001</v>
      </c>
      <c r="G571">
        <v>1.617791</v>
      </c>
      <c r="H571">
        <v>8.0548559999999991</v>
      </c>
      <c r="I571">
        <v>143.984803</v>
      </c>
      <c r="J571">
        <v>168.60649799999999</v>
      </c>
      <c r="K571">
        <v>1.715028</v>
      </c>
    </row>
    <row r="572" spans="2:11" x14ac:dyDescent="0.3">
      <c r="B572">
        <v>3.2091400000000001</v>
      </c>
      <c r="C572">
        <v>0.25551800000000002</v>
      </c>
      <c r="D572">
        <v>234.885064</v>
      </c>
      <c r="E572">
        <v>11.409322</v>
      </c>
      <c r="F572">
        <v>235.16199900000001</v>
      </c>
      <c r="G572">
        <v>1.6316250000000001</v>
      </c>
      <c r="H572">
        <v>7.8552720000000003</v>
      </c>
      <c r="I572">
        <v>144.127475</v>
      </c>
      <c r="J572">
        <v>168.270197</v>
      </c>
      <c r="K572">
        <v>1.67361</v>
      </c>
    </row>
    <row r="573" spans="2:11" x14ac:dyDescent="0.3">
      <c r="B573">
        <v>3.3003659999999999</v>
      </c>
      <c r="C573">
        <v>0.19120300000000001</v>
      </c>
      <c r="D573">
        <v>237.19651999999999</v>
      </c>
      <c r="E573">
        <v>8.6592219999999998</v>
      </c>
      <c r="F573">
        <v>237.35452699999999</v>
      </c>
      <c r="G573">
        <v>1.6452720000000001</v>
      </c>
      <c r="H573">
        <v>7.6619919999999997</v>
      </c>
      <c r="I573">
        <v>144.26456999999999</v>
      </c>
      <c r="J573">
        <v>167.93693400000001</v>
      </c>
      <c r="K573">
        <v>1.6334230000000001</v>
      </c>
    </row>
    <row r="574" spans="2:11" x14ac:dyDescent="0.3">
      <c r="B574">
        <v>3.3902589999999999</v>
      </c>
      <c r="C574">
        <v>0.12703200000000001</v>
      </c>
      <c r="D574">
        <v>239.49225100000001</v>
      </c>
      <c r="E574">
        <v>5.8228850000000003</v>
      </c>
      <c r="F574">
        <v>239.56302700000001</v>
      </c>
      <c r="G574">
        <v>1.6590339999999999</v>
      </c>
      <c r="H574">
        <v>7.4707220000000003</v>
      </c>
      <c r="I574">
        <v>144.399146</v>
      </c>
      <c r="J574">
        <v>167.599411</v>
      </c>
      <c r="K574">
        <v>1.5935779999999999</v>
      </c>
    </row>
    <row r="575" spans="2:11" x14ac:dyDescent="0.3">
      <c r="B575">
        <v>3.4781849999999999</v>
      </c>
      <c r="C575">
        <v>6.3505000000000006E-2</v>
      </c>
      <c r="D575">
        <v>241.726776</v>
      </c>
      <c r="E575">
        <v>2.956197</v>
      </c>
      <c r="F575">
        <v>241.74485200000001</v>
      </c>
      <c r="G575">
        <v>1.6726430000000001</v>
      </c>
      <c r="H575">
        <v>7.2851109999999997</v>
      </c>
      <c r="I575">
        <v>144.528638</v>
      </c>
      <c r="J575">
        <v>167.26415600000001</v>
      </c>
      <c r="K575">
        <v>1.5548409999999999</v>
      </c>
    </row>
    <row r="576" spans="2:11" x14ac:dyDescent="0.3">
      <c r="B576">
        <v>3.564972</v>
      </c>
      <c r="C576">
        <v>0</v>
      </c>
      <c r="D576">
        <v>243.94565600000001</v>
      </c>
      <c r="E576">
        <v>0</v>
      </c>
      <c r="F576">
        <v>243.94565600000001</v>
      </c>
      <c r="G576">
        <v>1.6863870000000001</v>
      </c>
      <c r="H576">
        <v>7.1012389999999996</v>
      </c>
      <c r="I576">
        <v>144.655788</v>
      </c>
      <c r="J576">
        <v>166.92415600000001</v>
      </c>
      <c r="K576">
        <v>1.5163990000000001</v>
      </c>
    </row>
    <row r="577" spans="2:11" x14ac:dyDescent="0.3">
      <c r="B577">
        <v>2.8401529999999999</v>
      </c>
      <c r="C577">
        <v>1.4118029999999999</v>
      </c>
      <c r="D577">
        <v>234.866625</v>
      </c>
      <c r="E577">
        <v>69.570663999999994</v>
      </c>
      <c r="F577">
        <v>244.953891</v>
      </c>
      <c r="G577">
        <v>1.6926890000000001</v>
      </c>
      <c r="H577">
        <v>7.018122</v>
      </c>
      <c r="I577">
        <v>144.71287699999999</v>
      </c>
      <c r="J577">
        <v>166.76777999999999</v>
      </c>
      <c r="K577">
        <v>1.4990000000000001</v>
      </c>
    </row>
    <row r="578" spans="2:11" x14ac:dyDescent="0.3">
      <c r="B578">
        <v>1.991204</v>
      </c>
      <c r="C578">
        <v>1.1336379999999999</v>
      </c>
      <c r="D578">
        <v>210.28307100000001</v>
      </c>
      <c r="E578">
        <v>39.638658999999997</v>
      </c>
      <c r="F578">
        <v>213.98643200000001</v>
      </c>
      <c r="G578">
        <v>1.5003629999999999</v>
      </c>
      <c r="H578">
        <v>9.8986940000000008</v>
      </c>
      <c r="I578">
        <v>142.623088</v>
      </c>
      <c r="J578">
        <v>171.39647400000001</v>
      </c>
      <c r="K578">
        <v>2.0937139999999999</v>
      </c>
    </row>
    <row r="579" spans="2:11" x14ac:dyDescent="0.3">
      <c r="B579">
        <v>2.0949230000000001</v>
      </c>
      <c r="C579">
        <v>1.070832</v>
      </c>
      <c r="D579">
        <v>212.009187</v>
      </c>
      <c r="E579">
        <v>38.294919999999998</v>
      </c>
      <c r="F579">
        <v>215.44000600000001</v>
      </c>
      <c r="G579">
        <v>1.5093510000000001</v>
      </c>
      <c r="H579">
        <v>9.7480949999999993</v>
      </c>
      <c r="I579">
        <v>142.736818</v>
      </c>
      <c r="J579">
        <v>171.18719999999999</v>
      </c>
      <c r="K579">
        <v>2.0630549999999999</v>
      </c>
    </row>
    <row r="580" spans="2:11" x14ac:dyDescent="0.3">
      <c r="B580">
        <v>2.1977370000000001</v>
      </c>
      <c r="C580">
        <v>1.0082500000000001</v>
      </c>
      <c r="D580">
        <v>213.789829</v>
      </c>
      <c r="E580">
        <v>36.870832999999998</v>
      </c>
      <c r="F580">
        <v>216.94595899999999</v>
      </c>
      <c r="G580">
        <v>1.5186660000000001</v>
      </c>
      <c r="H580">
        <v>9.5936819999999994</v>
      </c>
      <c r="I580">
        <v>142.85302200000001</v>
      </c>
      <c r="J580">
        <v>170.969559</v>
      </c>
      <c r="K580">
        <v>2.0315699999999999</v>
      </c>
    </row>
    <row r="581" spans="2:11" x14ac:dyDescent="0.3">
      <c r="B581">
        <v>2.2995809999999999</v>
      </c>
      <c r="C581">
        <v>0.94587500000000002</v>
      </c>
      <c r="D581">
        <v>215.626338</v>
      </c>
      <c r="E581">
        <v>35.360796000000001</v>
      </c>
      <c r="F581">
        <v>218.50653</v>
      </c>
      <c r="G581">
        <v>1.5283199999999999</v>
      </c>
      <c r="H581">
        <v>9.4353999999999996</v>
      </c>
      <c r="I581">
        <v>142.97169600000001</v>
      </c>
      <c r="J581">
        <v>170.74313799999999</v>
      </c>
      <c r="K581">
        <v>1.999242</v>
      </c>
    </row>
    <row r="582" spans="2:11" x14ac:dyDescent="0.3">
      <c r="B582">
        <v>2.400871</v>
      </c>
      <c r="C582">
        <v>0.88345700000000005</v>
      </c>
      <c r="D582">
        <v>217.528299</v>
      </c>
      <c r="E582">
        <v>33.751812999999999</v>
      </c>
      <c r="F582">
        <v>220.131201</v>
      </c>
      <c r="G582">
        <v>1.538375</v>
      </c>
      <c r="H582">
        <v>9.2724879999999992</v>
      </c>
      <c r="I582">
        <v>143.09335400000001</v>
      </c>
      <c r="J582">
        <v>170.50645599999999</v>
      </c>
      <c r="K582">
        <v>1.965913</v>
      </c>
    </row>
    <row r="583" spans="2:11" x14ac:dyDescent="0.3">
      <c r="B583">
        <v>2.5014050000000001</v>
      </c>
      <c r="C583">
        <v>0.82105899999999998</v>
      </c>
      <c r="D583">
        <v>219.490084</v>
      </c>
      <c r="E583">
        <v>32.042810000000003</v>
      </c>
      <c r="F583">
        <v>221.816678</v>
      </c>
      <c r="G583">
        <v>1.54881</v>
      </c>
      <c r="H583">
        <v>9.1054929999999992</v>
      </c>
      <c r="I583">
        <v>143.21752799999999</v>
      </c>
      <c r="J583">
        <v>170.25988100000001</v>
      </c>
      <c r="K583">
        <v>1.9316899999999999</v>
      </c>
    </row>
    <row r="584" spans="2:11" x14ac:dyDescent="0.3">
      <c r="B584">
        <v>2.6012409999999999</v>
      </c>
      <c r="C584">
        <v>0.75864500000000001</v>
      </c>
      <c r="D584">
        <v>221.50580199999999</v>
      </c>
      <c r="E584">
        <v>30.233204000000001</v>
      </c>
      <c r="F584">
        <v>223.559538</v>
      </c>
      <c r="G584">
        <v>1.559604</v>
      </c>
      <c r="H584">
        <v>8.9349679999999996</v>
      </c>
      <c r="I584">
        <v>143.34374500000001</v>
      </c>
      <c r="J584">
        <v>170.00380200000001</v>
      </c>
      <c r="K584">
        <v>1.8966829999999999</v>
      </c>
    </row>
    <row r="585" spans="2:11" x14ac:dyDescent="0.3">
      <c r="B585">
        <v>2.7002709999999999</v>
      </c>
      <c r="C585">
        <v>0.69621900000000003</v>
      </c>
      <c r="D585">
        <v>223.57130799999999</v>
      </c>
      <c r="E585">
        <v>28.320765999999999</v>
      </c>
      <c r="F585">
        <v>225.35792799999999</v>
      </c>
      <c r="G585">
        <v>1.570749</v>
      </c>
      <c r="H585">
        <v>8.7613029999999998</v>
      </c>
      <c r="I585">
        <v>143.47165799999999</v>
      </c>
      <c r="J585">
        <v>169.73838000000001</v>
      </c>
      <c r="K585">
        <v>1.860967</v>
      </c>
    </row>
    <row r="586" spans="2:11" x14ac:dyDescent="0.3">
      <c r="B586">
        <v>2.7986080000000002</v>
      </c>
      <c r="C586">
        <v>0.633714</v>
      </c>
      <c r="D586">
        <v>225.68421599999999</v>
      </c>
      <c r="E586">
        <v>26.301687000000001</v>
      </c>
      <c r="F586">
        <v>227.21167299999999</v>
      </c>
      <c r="G586">
        <v>1.5822430000000001</v>
      </c>
      <c r="H586">
        <v>8.5847259999999999</v>
      </c>
      <c r="I586">
        <v>143.601034</v>
      </c>
      <c r="J586">
        <v>169.463528</v>
      </c>
      <c r="K586">
        <v>1.824587</v>
      </c>
    </row>
    <row r="587" spans="2:11" x14ac:dyDescent="0.3">
      <c r="B587">
        <v>2.896156</v>
      </c>
      <c r="C587">
        <v>0.57112499999999999</v>
      </c>
      <c r="D587">
        <v>227.839134</v>
      </c>
      <c r="E587">
        <v>24.174755999999999</v>
      </c>
      <c r="F587">
        <v>229.11806999999999</v>
      </c>
      <c r="G587">
        <v>1.5940700000000001</v>
      </c>
      <c r="H587">
        <v>8.4057030000000008</v>
      </c>
      <c r="I587">
        <v>143.73146700000001</v>
      </c>
      <c r="J587">
        <v>169.17953399999999</v>
      </c>
      <c r="K587">
        <v>1.7876369999999999</v>
      </c>
    </row>
    <row r="588" spans="2:11" x14ac:dyDescent="0.3">
      <c r="B588">
        <v>2.9927769999999998</v>
      </c>
      <c r="C588">
        <v>0.508544</v>
      </c>
      <c r="D588">
        <v>230.02104</v>
      </c>
      <c r="E588">
        <v>21.94903</v>
      </c>
      <c r="F588">
        <v>231.06587500000001</v>
      </c>
      <c r="G588">
        <v>1.606163</v>
      </c>
      <c r="H588">
        <v>8.2254749999999994</v>
      </c>
      <c r="I588">
        <v>143.86199500000001</v>
      </c>
      <c r="J588">
        <v>168.88797099999999</v>
      </c>
      <c r="K588">
        <v>1.75037</v>
      </c>
    </row>
    <row r="589" spans="2:11" x14ac:dyDescent="0.3">
      <c r="B589">
        <v>3.0883600000000002</v>
      </c>
      <c r="C589">
        <v>0.44598700000000002</v>
      </c>
      <c r="D589">
        <v>232.22131999999999</v>
      </c>
      <c r="E589">
        <v>19.628039999999999</v>
      </c>
      <c r="F589">
        <v>233.04935399999999</v>
      </c>
      <c r="G589">
        <v>1.618487</v>
      </c>
      <c r="H589">
        <v>8.0447229999999994</v>
      </c>
      <c r="I589">
        <v>143.992073</v>
      </c>
      <c r="J589">
        <v>168.589609</v>
      </c>
      <c r="K589">
        <v>1.712928</v>
      </c>
    </row>
    <row r="590" spans="2:11" x14ac:dyDescent="0.3">
      <c r="B590">
        <v>3.184577</v>
      </c>
      <c r="C590">
        <v>0.38233299999999998</v>
      </c>
      <c r="D590">
        <v>234.52802500000001</v>
      </c>
      <c r="E590">
        <v>17.108825</v>
      </c>
      <c r="F590">
        <v>235.151241</v>
      </c>
      <c r="G590">
        <v>1.6315580000000001</v>
      </c>
      <c r="H590">
        <v>7.8562289999999999</v>
      </c>
      <c r="I590">
        <v>144.12679299999999</v>
      </c>
      <c r="J590">
        <v>168.271828</v>
      </c>
      <c r="K590">
        <v>1.6738090000000001</v>
      </c>
    </row>
    <row r="591" spans="2:11" x14ac:dyDescent="0.3">
      <c r="B591">
        <v>3.2812290000000002</v>
      </c>
      <c r="C591">
        <v>0.31761899999999998</v>
      </c>
      <c r="D591">
        <v>236.93040300000001</v>
      </c>
      <c r="E591">
        <v>14.387108</v>
      </c>
      <c r="F591">
        <v>237.366815</v>
      </c>
      <c r="G591">
        <v>1.645349</v>
      </c>
      <c r="H591">
        <v>7.6609189999999998</v>
      </c>
      <c r="I591">
        <v>144.26532900000001</v>
      </c>
      <c r="J591">
        <v>167.93506099999999</v>
      </c>
      <c r="K591">
        <v>1.6331990000000001</v>
      </c>
    </row>
    <row r="592" spans="2:11" x14ac:dyDescent="0.3">
      <c r="B592">
        <v>3.3756200000000001</v>
      </c>
      <c r="C592">
        <v>0.25365599999999999</v>
      </c>
      <c r="D592">
        <v>239.26783599999999</v>
      </c>
      <c r="E592">
        <v>11.638259</v>
      </c>
      <c r="F592">
        <v>239.55071699999999</v>
      </c>
      <c r="G592">
        <v>1.658957</v>
      </c>
      <c r="H592">
        <v>7.4717789999999997</v>
      </c>
      <c r="I592">
        <v>144.398405</v>
      </c>
      <c r="J592">
        <v>167.60129800000001</v>
      </c>
      <c r="K592">
        <v>1.593798</v>
      </c>
    </row>
    <row r="593" spans="2:11" x14ac:dyDescent="0.3">
      <c r="B593">
        <v>3.4687169999999998</v>
      </c>
      <c r="C593">
        <v>0.18973799999999999</v>
      </c>
      <c r="D593">
        <v>241.59055599999999</v>
      </c>
      <c r="E593">
        <v>8.8029209999999996</v>
      </c>
      <c r="F593">
        <v>241.75088099999999</v>
      </c>
      <c r="G593">
        <v>1.6726810000000001</v>
      </c>
      <c r="H593">
        <v>7.2846029999999997</v>
      </c>
      <c r="I593">
        <v>144.52899099999999</v>
      </c>
      <c r="J593">
        <v>167.263227</v>
      </c>
      <c r="K593">
        <v>1.554735</v>
      </c>
    </row>
    <row r="594" spans="2:11" x14ac:dyDescent="0.3">
      <c r="B594">
        <v>3.5598550000000002</v>
      </c>
      <c r="C594">
        <v>0.126385</v>
      </c>
      <c r="D594">
        <v>243.85249300000001</v>
      </c>
      <c r="E594">
        <v>5.9368869999999996</v>
      </c>
      <c r="F594">
        <v>243.92475300000001</v>
      </c>
      <c r="G594">
        <v>1.686256</v>
      </c>
      <c r="H594">
        <v>7.10297</v>
      </c>
      <c r="I594">
        <v>144.654596</v>
      </c>
      <c r="J594">
        <v>166.92739399999999</v>
      </c>
      <c r="K594">
        <v>1.516761</v>
      </c>
    </row>
    <row r="595" spans="2:11" x14ac:dyDescent="0.3">
      <c r="B595">
        <v>3.6498759999999999</v>
      </c>
      <c r="C595">
        <v>6.2938999999999995E-2</v>
      </c>
      <c r="D595">
        <v>246.099694</v>
      </c>
      <c r="E595">
        <v>2.980918</v>
      </c>
      <c r="F595">
        <v>246.11774700000001</v>
      </c>
      <c r="G595">
        <v>1.6999679999999999</v>
      </c>
      <c r="H595">
        <v>6.9230470000000004</v>
      </c>
      <c r="I595">
        <v>144.777874</v>
      </c>
      <c r="J595">
        <v>166.58678599999999</v>
      </c>
      <c r="K595">
        <v>1.47908</v>
      </c>
    </row>
    <row r="596" spans="2:11" x14ac:dyDescent="0.3">
      <c r="B596">
        <v>3.7380390000000001</v>
      </c>
      <c r="C596">
        <v>0</v>
      </c>
      <c r="D596">
        <v>248.28248099999999</v>
      </c>
      <c r="E596">
        <v>0</v>
      </c>
      <c r="F596">
        <v>248.28248099999999</v>
      </c>
      <c r="G596">
        <v>1.7135199999999999</v>
      </c>
      <c r="H596">
        <v>6.7486810000000004</v>
      </c>
      <c r="I596">
        <v>144.89619500000001</v>
      </c>
      <c r="J596">
        <v>166.24876499999999</v>
      </c>
      <c r="K596">
        <v>1.442502</v>
      </c>
    </row>
    <row r="597" spans="2:11" x14ac:dyDescent="0.3">
      <c r="B597">
        <v>2.8401529999999999</v>
      </c>
      <c r="C597">
        <v>1.4118029999999999</v>
      </c>
      <c r="D597">
        <v>234.866625</v>
      </c>
      <c r="E597">
        <v>69.570663999999994</v>
      </c>
      <c r="F597">
        <v>244.953891</v>
      </c>
      <c r="G597">
        <v>1.6926890000000001</v>
      </c>
      <c r="H597">
        <v>7.018122</v>
      </c>
      <c r="I597">
        <v>144.71287699999999</v>
      </c>
      <c r="J597">
        <v>166.76777999999999</v>
      </c>
      <c r="K597">
        <v>1.4990000000000001</v>
      </c>
    </row>
    <row r="598" spans="2:11" x14ac:dyDescent="0.3">
      <c r="B598">
        <v>2.0276139999999998</v>
      </c>
      <c r="C598">
        <v>1.18123</v>
      </c>
      <c r="D598">
        <v>212.07507200000001</v>
      </c>
      <c r="E598">
        <v>42.677860000000003</v>
      </c>
      <c r="F598">
        <v>216.32668799999999</v>
      </c>
      <c r="G598">
        <v>1.5148349999999999</v>
      </c>
      <c r="H598">
        <v>9.6569800000000008</v>
      </c>
      <c r="I598">
        <v>142.80543800000001</v>
      </c>
      <c r="J598">
        <v>171.059158</v>
      </c>
      <c r="K598">
        <v>2.0444830000000001</v>
      </c>
    </row>
    <row r="599" spans="2:11" x14ac:dyDescent="0.3">
      <c r="B599">
        <v>2.1335769999999998</v>
      </c>
      <c r="C599">
        <v>1.120034</v>
      </c>
      <c r="D599">
        <v>213.812254</v>
      </c>
      <c r="E599">
        <v>41.336266999999999</v>
      </c>
      <c r="F599">
        <v>217.77136400000001</v>
      </c>
      <c r="G599">
        <v>1.5237719999999999</v>
      </c>
      <c r="H599">
        <v>9.5097450000000006</v>
      </c>
      <c r="I599">
        <v>142.91601199999999</v>
      </c>
      <c r="J599">
        <v>170.84991500000001</v>
      </c>
      <c r="K599">
        <v>2.0144329999999999</v>
      </c>
    </row>
    <row r="600" spans="2:11" x14ac:dyDescent="0.3">
      <c r="B600">
        <v>2.2386810000000001</v>
      </c>
      <c r="C600">
        <v>1.058969</v>
      </c>
      <c r="D600">
        <v>215.60485299999999</v>
      </c>
      <c r="E600">
        <v>39.914335000000001</v>
      </c>
      <c r="F600">
        <v>219.26834400000001</v>
      </c>
      <c r="G600">
        <v>1.533034</v>
      </c>
      <c r="H600">
        <v>9.3587720000000001</v>
      </c>
      <c r="I600">
        <v>143.02898200000001</v>
      </c>
      <c r="J600">
        <v>170.63227900000001</v>
      </c>
      <c r="K600">
        <v>1.983573</v>
      </c>
    </row>
    <row r="601" spans="2:11" x14ac:dyDescent="0.3">
      <c r="B601">
        <v>2.3428840000000002</v>
      </c>
      <c r="C601">
        <v>0.99804099999999996</v>
      </c>
      <c r="D601">
        <v>217.45435800000001</v>
      </c>
      <c r="E601">
        <v>38.406599999999997</v>
      </c>
      <c r="F601">
        <v>220.81998200000001</v>
      </c>
      <c r="G601">
        <v>1.542638</v>
      </c>
      <c r="H601">
        <v>9.2039960000000001</v>
      </c>
      <c r="I601">
        <v>143.14434900000001</v>
      </c>
      <c r="J601">
        <v>170.40581900000001</v>
      </c>
      <c r="K601">
        <v>1.951884</v>
      </c>
    </row>
    <row r="602" spans="2:11" x14ac:dyDescent="0.3">
      <c r="B602">
        <v>2.446593</v>
      </c>
      <c r="C602">
        <v>0.93697699999999995</v>
      </c>
      <c r="D602">
        <v>219.37039100000001</v>
      </c>
      <c r="E602">
        <v>36.79992</v>
      </c>
      <c r="F602">
        <v>222.43561500000001</v>
      </c>
      <c r="G602">
        <v>1.552643</v>
      </c>
      <c r="H602">
        <v>9.0446840000000002</v>
      </c>
      <c r="I602">
        <v>143.26260500000001</v>
      </c>
      <c r="J602">
        <v>170.16907</v>
      </c>
      <c r="K602">
        <v>1.919214</v>
      </c>
    </row>
    <row r="603" spans="2:11" x14ac:dyDescent="0.3">
      <c r="B603">
        <v>2.5496270000000001</v>
      </c>
      <c r="C603">
        <v>0.87585900000000005</v>
      </c>
      <c r="D603">
        <v>221.34743800000001</v>
      </c>
      <c r="E603">
        <v>35.093344000000002</v>
      </c>
      <c r="F603">
        <v>224.11209500000001</v>
      </c>
      <c r="G603">
        <v>1.5630280000000001</v>
      </c>
      <c r="H603">
        <v>8.8813619999999993</v>
      </c>
      <c r="I603">
        <v>143.383298</v>
      </c>
      <c r="J603">
        <v>169.92237900000001</v>
      </c>
      <c r="K603">
        <v>1.8856649999999999</v>
      </c>
    </row>
    <row r="604" spans="2:11" x14ac:dyDescent="0.3">
      <c r="B604">
        <v>2.652021</v>
      </c>
      <c r="C604">
        <v>0.81462900000000005</v>
      </c>
      <c r="D604">
        <v>223.37953400000001</v>
      </c>
      <c r="E604">
        <v>33.286121000000001</v>
      </c>
      <c r="F604">
        <v>225.84592499999999</v>
      </c>
      <c r="G604">
        <v>1.573774</v>
      </c>
      <c r="H604">
        <v>8.7145799999999998</v>
      </c>
      <c r="I604">
        <v>143.50595899999999</v>
      </c>
      <c r="J604">
        <v>169.66614899999999</v>
      </c>
      <c r="K604">
        <v>1.8513470000000001</v>
      </c>
    </row>
    <row r="605" spans="2:11" x14ac:dyDescent="0.3">
      <c r="B605">
        <v>2.7536909999999999</v>
      </c>
      <c r="C605">
        <v>0.75331300000000001</v>
      </c>
      <c r="D605">
        <v>225.462649</v>
      </c>
      <c r="E605">
        <v>31.376145000000001</v>
      </c>
      <c r="F605">
        <v>227.63538500000001</v>
      </c>
      <c r="G605">
        <v>1.5848709999999999</v>
      </c>
      <c r="H605">
        <v>8.5447120000000005</v>
      </c>
      <c r="I605">
        <v>143.63025300000001</v>
      </c>
      <c r="J605">
        <v>169.40052499999999</v>
      </c>
      <c r="K605">
        <v>1.8163339999999999</v>
      </c>
    </row>
    <row r="606" spans="2:11" x14ac:dyDescent="0.3">
      <c r="B606">
        <v>2.8547289999999998</v>
      </c>
      <c r="C606">
        <v>0.69181700000000002</v>
      </c>
      <c r="D606">
        <v>227.594346</v>
      </c>
      <c r="E606">
        <v>29.359435999999999</v>
      </c>
      <c r="F606">
        <v>229.48020199999999</v>
      </c>
      <c r="G606">
        <v>1.5963179999999999</v>
      </c>
      <c r="H606">
        <v>8.3719900000000003</v>
      </c>
      <c r="I606">
        <v>143.755944</v>
      </c>
      <c r="J606">
        <v>169.12543500000001</v>
      </c>
      <c r="K606">
        <v>1.7806709999999999</v>
      </c>
    </row>
    <row r="607" spans="2:11" x14ac:dyDescent="0.3">
      <c r="B607">
        <v>2.9550619999999999</v>
      </c>
      <c r="C607">
        <v>0.63015900000000002</v>
      </c>
      <c r="D607">
        <v>229.769338</v>
      </c>
      <c r="E607">
        <v>27.234898999999999</v>
      </c>
      <c r="F607">
        <v>231.377805</v>
      </c>
      <c r="G607">
        <v>1.608101</v>
      </c>
      <c r="H607">
        <v>8.1968630000000005</v>
      </c>
      <c r="I607">
        <v>143.882642</v>
      </c>
      <c r="J607">
        <v>168.84114700000001</v>
      </c>
      <c r="K607">
        <v>1.744448</v>
      </c>
    </row>
    <row r="608" spans="2:11" x14ac:dyDescent="0.3">
      <c r="B608">
        <v>3.054522</v>
      </c>
      <c r="C608">
        <v>0.56840800000000002</v>
      </c>
      <c r="D608">
        <v>231.97242299999999</v>
      </c>
      <c r="E608">
        <v>25.011405</v>
      </c>
      <c r="F608">
        <v>233.31689900000001</v>
      </c>
      <c r="G608">
        <v>1.62015</v>
      </c>
      <c r="H608">
        <v>8.0205559999999991</v>
      </c>
      <c r="I608">
        <v>144.0094</v>
      </c>
      <c r="J608">
        <v>168.549252</v>
      </c>
      <c r="K608">
        <v>1.707916</v>
      </c>
    </row>
    <row r="609" spans="2:11" x14ac:dyDescent="0.3">
      <c r="B609">
        <v>3.153016</v>
      </c>
      <c r="C609">
        <v>0.506602</v>
      </c>
      <c r="D609">
        <v>234.19503900000001</v>
      </c>
      <c r="E609">
        <v>22.692598</v>
      </c>
      <c r="F609">
        <v>235.29188300000001</v>
      </c>
      <c r="G609">
        <v>1.632433</v>
      </c>
      <c r="H609">
        <v>7.8437279999999996</v>
      </c>
      <c r="I609">
        <v>144.135693</v>
      </c>
      <c r="J609">
        <v>168.250505</v>
      </c>
      <c r="K609">
        <v>1.6712119999999999</v>
      </c>
    </row>
    <row r="610" spans="2:11" x14ac:dyDescent="0.3">
      <c r="B610">
        <v>3.2522769999999999</v>
      </c>
      <c r="C610">
        <v>0.44358700000000001</v>
      </c>
      <c r="D610">
        <v>236.52613600000001</v>
      </c>
      <c r="E610">
        <v>20.175419999999999</v>
      </c>
      <c r="F610">
        <v>237.38504699999999</v>
      </c>
      <c r="G610">
        <v>1.6454629999999999</v>
      </c>
      <c r="H610">
        <v>7.6593260000000001</v>
      </c>
      <c r="I610">
        <v>144.26645400000001</v>
      </c>
      <c r="J610">
        <v>167.93228199999999</v>
      </c>
      <c r="K610">
        <v>1.632868</v>
      </c>
    </row>
    <row r="611" spans="2:11" x14ac:dyDescent="0.3">
      <c r="B611">
        <v>3.3521320000000001</v>
      </c>
      <c r="C611">
        <v>0.37941399999999997</v>
      </c>
      <c r="D611">
        <v>238.95510999999999</v>
      </c>
      <c r="E611">
        <v>17.455681999999999</v>
      </c>
      <c r="F611">
        <v>239.59183100000001</v>
      </c>
      <c r="G611">
        <v>1.659213</v>
      </c>
      <c r="H611">
        <v>7.4682500000000003</v>
      </c>
      <c r="I611">
        <v>144.40087700000001</v>
      </c>
      <c r="J611">
        <v>167.59499700000001</v>
      </c>
      <c r="K611">
        <v>1.593062</v>
      </c>
    </row>
    <row r="612" spans="2:11" x14ac:dyDescent="0.3">
      <c r="B612">
        <v>3.4497140000000002</v>
      </c>
      <c r="C612">
        <v>0.31589200000000001</v>
      </c>
      <c r="D612">
        <v>241.31952000000001</v>
      </c>
      <c r="E612">
        <v>14.708439</v>
      </c>
      <c r="F612">
        <v>241.76734500000001</v>
      </c>
      <c r="G612">
        <v>1.672784</v>
      </c>
      <c r="H612">
        <v>7.2832150000000002</v>
      </c>
      <c r="I612">
        <v>144.529956</v>
      </c>
      <c r="J612">
        <v>167.26069100000001</v>
      </c>
      <c r="K612">
        <v>1.5544450000000001</v>
      </c>
    </row>
    <row r="613" spans="2:11" x14ac:dyDescent="0.3">
      <c r="B613">
        <v>3.546065</v>
      </c>
      <c r="C613">
        <v>0.25233100000000003</v>
      </c>
      <c r="D613">
        <v>243.67026000000001</v>
      </c>
      <c r="E613">
        <v>11.874501</v>
      </c>
      <c r="F613">
        <v>243.95942199999999</v>
      </c>
      <c r="G613">
        <v>1.6864730000000001</v>
      </c>
      <c r="H613">
        <v>7.1001000000000003</v>
      </c>
      <c r="I613">
        <v>144.65657200000001</v>
      </c>
      <c r="J613">
        <v>166.92202399999999</v>
      </c>
      <c r="K613">
        <v>1.5161610000000001</v>
      </c>
    </row>
    <row r="614" spans="2:11" x14ac:dyDescent="0.3">
      <c r="B614">
        <v>3.6404510000000001</v>
      </c>
      <c r="C614">
        <v>0.18923899999999999</v>
      </c>
      <c r="D614">
        <v>245.960588</v>
      </c>
      <c r="E614">
        <v>9.0094700000000003</v>
      </c>
      <c r="F614">
        <v>246.12554</v>
      </c>
      <c r="G614">
        <v>1.7000169999999999</v>
      </c>
      <c r="H614">
        <v>6.9224139999999998</v>
      </c>
      <c r="I614">
        <v>144.77830599999999</v>
      </c>
      <c r="J614">
        <v>166.58557200000001</v>
      </c>
      <c r="K614">
        <v>1.4789479999999999</v>
      </c>
    </row>
    <row r="615" spans="2:11" x14ac:dyDescent="0.3">
      <c r="B615">
        <v>3.733787</v>
      </c>
      <c r="C615">
        <v>0.125971</v>
      </c>
      <c r="D615">
        <v>248.23722000000001</v>
      </c>
      <c r="E615">
        <v>6.0542550000000004</v>
      </c>
      <c r="F615">
        <v>248.311038</v>
      </c>
      <c r="G615">
        <v>1.7136990000000001</v>
      </c>
      <c r="H615">
        <v>6.7464029999999999</v>
      </c>
      <c r="I615">
        <v>144.89773400000001</v>
      </c>
      <c r="J615">
        <v>166.244294</v>
      </c>
      <c r="K615">
        <v>1.442024</v>
      </c>
    </row>
    <row r="616" spans="2:11" x14ac:dyDescent="0.3">
      <c r="B616">
        <v>3.8252600000000001</v>
      </c>
      <c r="C616">
        <v>6.3122999999999999E-2</v>
      </c>
      <c r="D616">
        <v>250.44965199999999</v>
      </c>
      <c r="E616">
        <v>3.0735760000000001</v>
      </c>
      <c r="F616">
        <v>250.46851100000001</v>
      </c>
      <c r="G616">
        <v>1.727223</v>
      </c>
      <c r="H616">
        <v>6.5758419999999997</v>
      </c>
      <c r="I616">
        <v>145.01230000000001</v>
      </c>
      <c r="J616">
        <v>165.905597</v>
      </c>
      <c r="K616">
        <v>1.4061859999999999</v>
      </c>
    </row>
    <row r="617" spans="2:11" x14ac:dyDescent="0.3">
      <c r="B617">
        <v>3.9158529999999998</v>
      </c>
      <c r="C617">
        <v>0</v>
      </c>
      <c r="D617">
        <v>252.647538</v>
      </c>
      <c r="E617">
        <v>0</v>
      </c>
      <c r="F617">
        <v>252.647538</v>
      </c>
      <c r="G617">
        <v>1.7408999999999999</v>
      </c>
      <c r="H617">
        <v>6.4067740000000004</v>
      </c>
      <c r="I617">
        <v>145.12466699999999</v>
      </c>
      <c r="J617">
        <v>165.56169700000001</v>
      </c>
      <c r="K617">
        <v>1.3706050000000001</v>
      </c>
    </row>
    <row r="618" spans="2:11" x14ac:dyDescent="0.3">
      <c r="B618">
        <v>2.8401529999999999</v>
      </c>
      <c r="C618">
        <v>1.4118029999999999</v>
      </c>
      <c r="D618">
        <v>234.866625</v>
      </c>
      <c r="E618">
        <v>69.570663999999994</v>
      </c>
      <c r="F618">
        <v>244.953891</v>
      </c>
      <c r="G618">
        <v>1.6926890000000001</v>
      </c>
      <c r="H618">
        <v>7.018122</v>
      </c>
      <c r="I618">
        <v>144.71287699999999</v>
      </c>
      <c r="J618">
        <v>166.76777999999999</v>
      </c>
      <c r="K618">
        <v>1.4990000000000001</v>
      </c>
    </row>
    <row r="619" spans="2:11" x14ac:dyDescent="0.3">
      <c r="B619">
        <v>2.170903</v>
      </c>
      <c r="C619">
        <v>1.167942</v>
      </c>
      <c r="D619">
        <v>215.53872899999999</v>
      </c>
      <c r="E619">
        <v>44.388424999999998</v>
      </c>
      <c r="F619">
        <v>220.061982</v>
      </c>
      <c r="G619">
        <v>1.537946</v>
      </c>
      <c r="H619">
        <v>9.2793890000000001</v>
      </c>
      <c r="I619">
        <v>143.08821</v>
      </c>
      <c r="J619">
        <v>170.51656</v>
      </c>
      <c r="K619">
        <v>1.9673259999999999</v>
      </c>
    </row>
    <row r="620" spans="2:11" x14ac:dyDescent="0.3">
      <c r="B620">
        <v>2.278251</v>
      </c>
      <c r="C620">
        <v>1.1084099999999999</v>
      </c>
      <c r="D620">
        <v>217.343841</v>
      </c>
      <c r="E620">
        <v>42.968944999999998</v>
      </c>
      <c r="F620">
        <v>221.55061599999999</v>
      </c>
      <c r="G620">
        <v>1.5471619999999999</v>
      </c>
      <c r="H620">
        <v>9.1317179999999993</v>
      </c>
      <c r="I620">
        <v>143.19806399999999</v>
      </c>
      <c r="J620">
        <v>170.29887400000001</v>
      </c>
      <c r="K620">
        <v>1.9370689999999999</v>
      </c>
    </row>
    <row r="621" spans="2:11" x14ac:dyDescent="0.3">
      <c r="B621">
        <v>2.3847670000000001</v>
      </c>
      <c r="C621">
        <v>1.0489470000000001</v>
      </c>
      <c r="D621">
        <v>219.20683199999999</v>
      </c>
      <c r="E621">
        <v>41.463729000000001</v>
      </c>
      <c r="F621">
        <v>223.093873</v>
      </c>
      <c r="G621">
        <v>1.5567200000000001</v>
      </c>
      <c r="H621">
        <v>8.9803149999999992</v>
      </c>
      <c r="I621">
        <v>143.310239</v>
      </c>
      <c r="J621">
        <v>170.07233299999999</v>
      </c>
      <c r="K621">
        <v>1.9059980000000001</v>
      </c>
    </row>
    <row r="622" spans="2:11" x14ac:dyDescent="0.3">
      <c r="B622">
        <v>2.4908519999999998</v>
      </c>
      <c r="C622">
        <v>0.98926099999999995</v>
      </c>
      <c r="D622">
        <v>221.13746900000001</v>
      </c>
      <c r="E622">
        <v>39.859659999999998</v>
      </c>
      <c r="F622">
        <v>224.701075</v>
      </c>
      <c r="G622">
        <v>1.566678</v>
      </c>
      <c r="H622">
        <v>8.8244640000000008</v>
      </c>
      <c r="I622">
        <v>143.42521199999999</v>
      </c>
      <c r="J622">
        <v>169.835463</v>
      </c>
      <c r="K622">
        <v>1.873964</v>
      </c>
    </row>
    <row r="623" spans="2:11" x14ac:dyDescent="0.3">
      <c r="B623">
        <v>2.5963430000000001</v>
      </c>
      <c r="C623">
        <v>0.92945299999999997</v>
      </c>
      <c r="D623">
        <v>223.13024300000001</v>
      </c>
      <c r="E623">
        <v>38.155745000000003</v>
      </c>
      <c r="F623">
        <v>226.36909299999999</v>
      </c>
      <c r="G623">
        <v>1.5770169999999999</v>
      </c>
      <c r="H623">
        <v>8.6646800000000006</v>
      </c>
      <c r="I623">
        <v>143.54254</v>
      </c>
      <c r="J623">
        <v>169.588615</v>
      </c>
      <c r="K623">
        <v>1.8410679999999999</v>
      </c>
    </row>
    <row r="624" spans="2:11" x14ac:dyDescent="0.3">
      <c r="B624">
        <v>2.7012559999999999</v>
      </c>
      <c r="C624">
        <v>0.86944200000000005</v>
      </c>
      <c r="D624">
        <v>225.179216</v>
      </c>
      <c r="E624">
        <v>36.351227999999999</v>
      </c>
      <c r="F624">
        <v>228.09447800000001</v>
      </c>
      <c r="G624">
        <v>1.5877190000000001</v>
      </c>
      <c r="H624">
        <v>8.5015009999999993</v>
      </c>
      <c r="I624">
        <v>143.66176400000001</v>
      </c>
      <c r="J624">
        <v>169.33218600000001</v>
      </c>
      <c r="K624">
        <v>1.807418</v>
      </c>
    </row>
    <row r="625" spans="2:11" x14ac:dyDescent="0.3">
      <c r="B625">
        <v>2.8055270000000001</v>
      </c>
      <c r="C625">
        <v>0.80927300000000002</v>
      </c>
      <c r="D625">
        <v>227.28037</v>
      </c>
      <c r="E625">
        <v>34.443958000000002</v>
      </c>
      <c r="F625">
        <v>229.875516</v>
      </c>
      <c r="G625">
        <v>1.5987720000000001</v>
      </c>
      <c r="H625">
        <v>8.3352950000000003</v>
      </c>
      <c r="I625">
        <v>143.782554</v>
      </c>
      <c r="J625">
        <v>169.06632200000001</v>
      </c>
      <c r="K625">
        <v>1.7730859999999999</v>
      </c>
    </row>
    <row r="626" spans="2:11" x14ac:dyDescent="0.3">
      <c r="B626">
        <v>2.9092319999999998</v>
      </c>
      <c r="C626">
        <v>0.74883</v>
      </c>
      <c r="D626">
        <v>229.43132199999999</v>
      </c>
      <c r="E626">
        <v>32.429955</v>
      </c>
      <c r="F626">
        <v>231.711962</v>
      </c>
      <c r="G626">
        <v>1.610177</v>
      </c>
      <c r="H626">
        <v>8.16629</v>
      </c>
      <c r="I626">
        <v>143.90468100000001</v>
      </c>
      <c r="J626">
        <v>168.79094599999999</v>
      </c>
      <c r="K626">
        <v>1.7381180000000001</v>
      </c>
    </row>
    <row r="627" spans="2:11" x14ac:dyDescent="0.3">
      <c r="B627">
        <v>3.0123160000000002</v>
      </c>
      <c r="C627">
        <v>0.68815000000000004</v>
      </c>
      <c r="D627">
        <v>231.626779</v>
      </c>
      <c r="E627">
        <v>30.308073</v>
      </c>
      <c r="F627">
        <v>233.60124999999999</v>
      </c>
      <c r="G627">
        <v>1.621918</v>
      </c>
      <c r="H627">
        <v>7.9949269999999997</v>
      </c>
      <c r="I627">
        <v>144.02775800000001</v>
      </c>
      <c r="J627">
        <v>168.50632899999999</v>
      </c>
      <c r="K627">
        <v>1.7025999999999999</v>
      </c>
    </row>
    <row r="628" spans="2:11" x14ac:dyDescent="0.3">
      <c r="B628">
        <v>3.1145839999999998</v>
      </c>
      <c r="C628">
        <v>0.62728200000000001</v>
      </c>
      <c r="D628">
        <v>233.85146700000001</v>
      </c>
      <c r="E628">
        <v>28.087161999999999</v>
      </c>
      <c r="F628">
        <v>235.53215700000001</v>
      </c>
      <c r="G628">
        <v>1.633928</v>
      </c>
      <c r="H628">
        <v>7.8224030000000004</v>
      </c>
      <c r="I628">
        <v>144.15086500000001</v>
      </c>
      <c r="J628">
        <v>168.21405999999999</v>
      </c>
      <c r="K628">
        <v>1.6667810000000001</v>
      </c>
    </row>
    <row r="629" spans="2:11" x14ac:dyDescent="0.3">
      <c r="B629">
        <v>3.2159589999999998</v>
      </c>
      <c r="C629">
        <v>0.56628100000000003</v>
      </c>
      <c r="D629">
        <v>236.096765</v>
      </c>
      <c r="E629">
        <v>25.770811999999999</v>
      </c>
      <c r="F629">
        <v>237.499089</v>
      </c>
      <c r="G629">
        <v>1.6461730000000001</v>
      </c>
      <c r="H629">
        <v>7.6493679999999999</v>
      </c>
      <c r="I629">
        <v>144.27348699999999</v>
      </c>
      <c r="J629">
        <v>167.914897</v>
      </c>
      <c r="K629">
        <v>1.630795</v>
      </c>
    </row>
    <row r="630" spans="2:11" x14ac:dyDescent="0.3">
      <c r="B630">
        <v>3.3182399999999999</v>
      </c>
      <c r="C630">
        <v>0.50396600000000003</v>
      </c>
      <c r="D630">
        <v>238.45264800000001</v>
      </c>
      <c r="E630">
        <v>23.256049999999998</v>
      </c>
      <c r="F630">
        <v>239.584034</v>
      </c>
      <c r="G630">
        <v>1.659165</v>
      </c>
      <c r="H630">
        <v>7.4689189999999996</v>
      </c>
      <c r="I630">
        <v>144.400409</v>
      </c>
      <c r="J630">
        <v>167.596192</v>
      </c>
      <c r="K630">
        <v>1.593202</v>
      </c>
    </row>
    <row r="631" spans="2:11" x14ac:dyDescent="0.3">
      <c r="B631">
        <v>3.4212739999999999</v>
      </c>
      <c r="C631">
        <v>0.44040099999999999</v>
      </c>
      <c r="D631">
        <v>240.90854400000001</v>
      </c>
      <c r="E631">
        <v>20.538602999999998</v>
      </c>
      <c r="F631">
        <v>241.782465</v>
      </c>
      <c r="G631">
        <v>1.6728780000000001</v>
      </c>
      <c r="H631">
        <v>7.2819409999999998</v>
      </c>
      <c r="I631">
        <v>144.53084100000001</v>
      </c>
      <c r="J631">
        <v>167.25836100000001</v>
      </c>
      <c r="K631">
        <v>1.554179</v>
      </c>
    </row>
    <row r="632" spans="2:11" x14ac:dyDescent="0.3">
      <c r="B632">
        <v>3.5220289999999999</v>
      </c>
      <c r="C632">
        <v>0.377388</v>
      </c>
      <c r="D632">
        <v>243.30028100000001</v>
      </c>
      <c r="E632">
        <v>17.793364</v>
      </c>
      <c r="F632">
        <v>243.95005800000001</v>
      </c>
      <c r="G632">
        <v>1.686415</v>
      </c>
      <c r="H632">
        <v>7.1008750000000003</v>
      </c>
      <c r="I632">
        <v>144.65603899999999</v>
      </c>
      <c r="J632">
        <v>166.923474</v>
      </c>
      <c r="K632">
        <v>1.5163230000000001</v>
      </c>
    </row>
    <row r="633" spans="2:11" x14ac:dyDescent="0.3">
      <c r="B633">
        <v>3.6216179999999998</v>
      </c>
      <c r="C633">
        <v>0.31425199999999998</v>
      </c>
      <c r="D633">
        <v>245.67930699999999</v>
      </c>
      <c r="E633">
        <v>14.961145</v>
      </c>
      <c r="F633">
        <v>246.13443100000001</v>
      </c>
      <c r="G633">
        <v>1.700072</v>
      </c>
      <c r="H633">
        <v>6.921691</v>
      </c>
      <c r="I633">
        <v>144.77879899999999</v>
      </c>
      <c r="J633">
        <v>166.58418699999999</v>
      </c>
      <c r="K633">
        <v>1.478796</v>
      </c>
    </row>
    <row r="634" spans="2:11" x14ac:dyDescent="0.3">
      <c r="B634">
        <v>3.7192400000000001</v>
      </c>
      <c r="C634">
        <v>0.25149300000000002</v>
      </c>
      <c r="D634">
        <v>247.998323</v>
      </c>
      <c r="E634">
        <v>12.097519</v>
      </c>
      <c r="F634">
        <v>248.29320999999999</v>
      </c>
      <c r="G634">
        <v>1.713587</v>
      </c>
      <c r="H634">
        <v>6.7478249999999997</v>
      </c>
      <c r="I634">
        <v>144.896773</v>
      </c>
      <c r="J634">
        <v>166.247085</v>
      </c>
      <c r="K634">
        <v>1.4423220000000001</v>
      </c>
    </row>
    <row r="635" spans="2:11" x14ac:dyDescent="0.3">
      <c r="B635">
        <v>3.8158820000000002</v>
      </c>
      <c r="C635">
        <v>0.188475</v>
      </c>
      <c r="D635">
        <v>250.30460400000001</v>
      </c>
      <c r="E635">
        <v>9.143383</v>
      </c>
      <c r="F635">
        <v>250.47154800000001</v>
      </c>
      <c r="G635">
        <v>1.7272419999999999</v>
      </c>
      <c r="H635">
        <v>6.5756040000000002</v>
      </c>
      <c r="I635">
        <v>145.01245800000001</v>
      </c>
      <c r="J635">
        <v>165.90511900000001</v>
      </c>
      <c r="K635">
        <v>1.4061349999999999</v>
      </c>
    </row>
    <row r="636" spans="2:11" x14ac:dyDescent="0.3">
      <c r="B636">
        <v>3.9106580000000002</v>
      </c>
      <c r="C636">
        <v>0.12579000000000001</v>
      </c>
      <c r="D636">
        <v>252.546997</v>
      </c>
      <c r="E636">
        <v>6.1634409999999997</v>
      </c>
      <c r="F636">
        <v>252.622196</v>
      </c>
      <c r="G636">
        <v>1.7407410000000001</v>
      </c>
      <c r="H636">
        <v>6.408722</v>
      </c>
      <c r="I636">
        <v>145.123379</v>
      </c>
      <c r="J636">
        <v>165.565707</v>
      </c>
      <c r="K636">
        <v>1.371016</v>
      </c>
    </row>
    <row r="637" spans="2:11" x14ac:dyDescent="0.3">
      <c r="B637">
        <v>4.0046010000000001</v>
      </c>
      <c r="C637">
        <v>6.2728999999999993E-2</v>
      </c>
      <c r="D637">
        <v>254.77575100000001</v>
      </c>
      <c r="E637">
        <v>3.0901610000000002</v>
      </c>
      <c r="F637">
        <v>254.79449099999999</v>
      </c>
      <c r="G637">
        <v>1.7543949999999999</v>
      </c>
      <c r="H637">
        <v>6.2433139999999998</v>
      </c>
      <c r="I637">
        <v>145.23211000000001</v>
      </c>
      <c r="J637">
        <v>165.22106500000001</v>
      </c>
      <c r="K637">
        <v>1.3361529999999999</v>
      </c>
    </row>
    <row r="638" spans="2:11" x14ac:dyDescent="0.3">
      <c r="B638">
        <v>4.0967219999999998</v>
      </c>
      <c r="C638">
        <v>0</v>
      </c>
      <c r="D638">
        <v>256.93507299999999</v>
      </c>
      <c r="E638">
        <v>0</v>
      </c>
      <c r="F638">
        <v>256.93507299999999</v>
      </c>
      <c r="G638">
        <v>1.7678689999999999</v>
      </c>
      <c r="H638">
        <v>6.0833959999999996</v>
      </c>
      <c r="I638">
        <v>145.33601999999999</v>
      </c>
      <c r="J638">
        <v>164.87966299999999</v>
      </c>
      <c r="K638">
        <v>1.3023990000000001</v>
      </c>
    </row>
    <row r="639" spans="2:11" x14ac:dyDescent="0.3">
      <c r="B639">
        <v>2.8401529999999999</v>
      </c>
      <c r="C639">
        <v>1.4118029999999999</v>
      </c>
      <c r="D639">
        <v>234.866625</v>
      </c>
      <c r="E639">
        <v>69.570663999999994</v>
      </c>
      <c r="F639">
        <v>244.953891</v>
      </c>
      <c r="G639">
        <v>1.6926890000000001</v>
      </c>
      <c r="H639">
        <v>7.018122</v>
      </c>
      <c r="I639">
        <v>144.71287699999999</v>
      </c>
      <c r="J639">
        <v>166.76777999999999</v>
      </c>
      <c r="K639">
        <v>1.4990000000000001</v>
      </c>
    </row>
    <row r="640" spans="2:11" x14ac:dyDescent="0.3">
      <c r="B640">
        <v>2.2069740000000002</v>
      </c>
      <c r="C640">
        <v>1.214653</v>
      </c>
      <c r="D640">
        <v>217.235916</v>
      </c>
      <c r="E640">
        <v>47.535147000000002</v>
      </c>
      <c r="F640">
        <v>222.37588299999999</v>
      </c>
      <c r="G640">
        <v>1.552273</v>
      </c>
      <c r="H640">
        <v>9.0505410000000008</v>
      </c>
      <c r="I640">
        <v>143.25826699999999</v>
      </c>
      <c r="J640">
        <v>170.17784</v>
      </c>
      <c r="K640">
        <v>1.9204159999999999</v>
      </c>
    </row>
    <row r="641" spans="2:11" x14ac:dyDescent="0.3">
      <c r="B641">
        <v>2.3165740000000001</v>
      </c>
      <c r="C641">
        <v>1.1567320000000001</v>
      </c>
      <c r="D641">
        <v>219.05438799999999</v>
      </c>
      <c r="E641">
        <v>46.118485999999997</v>
      </c>
      <c r="F641">
        <v>223.856516</v>
      </c>
      <c r="G641">
        <v>1.5614440000000001</v>
      </c>
      <c r="H641">
        <v>8.906129</v>
      </c>
      <c r="I641">
        <v>143.36503099999999</v>
      </c>
      <c r="J641">
        <v>169.96005400000001</v>
      </c>
      <c r="K641">
        <v>1.8907560000000001</v>
      </c>
    </row>
    <row r="642" spans="2:11" x14ac:dyDescent="0.3">
      <c r="B642">
        <v>2.4253939999999998</v>
      </c>
      <c r="C642">
        <v>1.0987929999999999</v>
      </c>
      <c r="D642">
        <v>220.93169399999999</v>
      </c>
      <c r="E642">
        <v>44.616095999999999</v>
      </c>
      <c r="F642">
        <v>225.39168000000001</v>
      </c>
      <c r="G642">
        <v>1.5709580000000001</v>
      </c>
      <c r="H642">
        <v>8.7580659999999995</v>
      </c>
      <c r="I642">
        <v>143.47403600000001</v>
      </c>
      <c r="J642">
        <v>169.73338699999999</v>
      </c>
      <c r="K642">
        <v>1.860301</v>
      </c>
    </row>
    <row r="643" spans="2:11" x14ac:dyDescent="0.3">
      <c r="B643">
        <v>2.5338699999999998</v>
      </c>
      <c r="C643">
        <v>1.0405709999999999</v>
      </c>
      <c r="D643">
        <v>222.87782100000001</v>
      </c>
      <c r="E643">
        <v>43.015022999999999</v>
      </c>
      <c r="F643">
        <v>226.990782</v>
      </c>
      <c r="G643">
        <v>1.580873</v>
      </c>
      <c r="H643">
        <v>8.6056369999999998</v>
      </c>
      <c r="I643">
        <v>143.58574899999999</v>
      </c>
      <c r="J643">
        <v>169.49634599999999</v>
      </c>
      <c r="K643">
        <v>1.8288990000000001</v>
      </c>
    </row>
    <row r="644" spans="2:11" x14ac:dyDescent="0.3">
      <c r="B644">
        <v>2.641813</v>
      </c>
      <c r="C644">
        <v>0.98213799999999996</v>
      </c>
      <c r="D644">
        <v>224.88718800000001</v>
      </c>
      <c r="E644">
        <v>41.314092000000002</v>
      </c>
      <c r="F644">
        <v>228.65061</v>
      </c>
      <c r="G644">
        <v>1.5911690000000001</v>
      </c>
      <c r="H644">
        <v>8.4493600000000004</v>
      </c>
      <c r="I644">
        <v>143.69972899999999</v>
      </c>
      <c r="J644">
        <v>169.24929700000001</v>
      </c>
      <c r="K644">
        <v>1.796654</v>
      </c>
    </row>
    <row r="645" spans="2:11" x14ac:dyDescent="0.3">
      <c r="B645">
        <v>2.749266</v>
      </c>
      <c r="C645">
        <v>0.92343799999999998</v>
      </c>
      <c r="D645">
        <v>226.953959</v>
      </c>
      <c r="E645">
        <v>39.512683000000003</v>
      </c>
      <c r="F645">
        <v>230.367862</v>
      </c>
      <c r="G645">
        <v>1.6018289999999999</v>
      </c>
      <c r="H645">
        <v>8.2897499999999997</v>
      </c>
      <c r="I645">
        <v>143.81553700000001</v>
      </c>
      <c r="J645">
        <v>168.99261799999999</v>
      </c>
      <c r="K645">
        <v>1.763668</v>
      </c>
    </row>
    <row r="646" spans="2:11" x14ac:dyDescent="0.3">
      <c r="B646">
        <v>2.8561390000000002</v>
      </c>
      <c r="C646">
        <v>0.86448599999999998</v>
      </c>
      <c r="D646">
        <v>229.07405199999999</v>
      </c>
      <c r="E646">
        <v>37.608460999999998</v>
      </c>
      <c r="F646">
        <v>232.140728</v>
      </c>
      <c r="G646">
        <v>1.612841</v>
      </c>
      <c r="H646">
        <v>8.1271780000000007</v>
      </c>
      <c r="I646">
        <v>143.93284</v>
      </c>
      <c r="J646">
        <v>168.726471</v>
      </c>
      <c r="K646">
        <v>1.730016</v>
      </c>
    </row>
    <row r="647" spans="2:11" x14ac:dyDescent="0.3">
      <c r="B647">
        <v>2.9625360000000001</v>
      </c>
      <c r="C647">
        <v>0.80519200000000002</v>
      </c>
      <c r="D647">
        <v>231.24521200000001</v>
      </c>
      <c r="E647">
        <v>35.597582000000003</v>
      </c>
      <c r="F647">
        <v>233.96909199999999</v>
      </c>
      <c r="G647">
        <v>1.6242049999999999</v>
      </c>
      <c r="H647">
        <v>7.9618570000000002</v>
      </c>
      <c r="I647">
        <v>144.05141900000001</v>
      </c>
      <c r="J647">
        <v>168.45075900000001</v>
      </c>
      <c r="K647">
        <v>1.6957390000000001</v>
      </c>
    </row>
    <row r="648" spans="2:11" x14ac:dyDescent="0.3">
      <c r="B648">
        <v>3.0683799999999999</v>
      </c>
      <c r="C648">
        <v>0.74556699999999998</v>
      </c>
      <c r="D648">
        <v>233.46206699999999</v>
      </c>
      <c r="E648">
        <v>33.478710999999997</v>
      </c>
      <c r="F648">
        <v>235.85029299999999</v>
      </c>
      <c r="G648">
        <v>1.6359079999999999</v>
      </c>
      <c r="H648">
        <v>7.7942309999999999</v>
      </c>
      <c r="I648">
        <v>144.17088799999999</v>
      </c>
      <c r="J648">
        <v>168.16577100000001</v>
      </c>
      <c r="K648">
        <v>1.660927</v>
      </c>
    </row>
    <row r="649" spans="2:11" x14ac:dyDescent="0.3">
      <c r="B649">
        <v>3.1734909999999998</v>
      </c>
      <c r="C649">
        <v>0.68568099999999998</v>
      </c>
      <c r="D649">
        <v>235.709339</v>
      </c>
      <c r="E649">
        <v>31.260812999999999</v>
      </c>
      <c r="F649">
        <v>237.77327600000001</v>
      </c>
      <c r="G649">
        <v>1.6478809999999999</v>
      </c>
      <c r="H649">
        <v>7.6254629999999999</v>
      </c>
      <c r="I649">
        <v>144.290358</v>
      </c>
      <c r="J649">
        <v>167.87307799999999</v>
      </c>
      <c r="K649">
        <v>1.6258189999999999</v>
      </c>
    </row>
    <row r="650" spans="2:11" x14ac:dyDescent="0.3">
      <c r="B650">
        <v>3.277765</v>
      </c>
      <c r="C650">
        <v>0.62556599999999996</v>
      </c>
      <c r="D650">
        <v>237.978272</v>
      </c>
      <c r="E650">
        <v>28.947282999999999</v>
      </c>
      <c r="F650">
        <v>239.73235700000001</v>
      </c>
      <c r="G650">
        <v>1.6600889999999999</v>
      </c>
      <c r="H650">
        <v>7.4561979999999997</v>
      </c>
      <c r="I650">
        <v>144.40931800000001</v>
      </c>
      <c r="J650">
        <v>167.57345699999999</v>
      </c>
      <c r="K650">
        <v>1.590549</v>
      </c>
    </row>
    <row r="651" spans="2:11" x14ac:dyDescent="0.3">
      <c r="B651">
        <v>3.3831090000000001</v>
      </c>
      <c r="C651">
        <v>0.56405700000000003</v>
      </c>
      <c r="D651">
        <v>240.359983</v>
      </c>
      <c r="E651">
        <v>26.435390000000002</v>
      </c>
      <c r="F651">
        <v>241.80932799999999</v>
      </c>
      <c r="G651">
        <v>1.673046</v>
      </c>
      <c r="H651">
        <v>7.2796770000000004</v>
      </c>
      <c r="I651">
        <v>144.53241299999999</v>
      </c>
      <c r="J651">
        <v>167.254222</v>
      </c>
      <c r="K651">
        <v>1.553706</v>
      </c>
    </row>
    <row r="652" spans="2:11" x14ac:dyDescent="0.3">
      <c r="B652">
        <v>3.4893489999999998</v>
      </c>
      <c r="C652">
        <v>0.50118700000000005</v>
      </c>
      <c r="D652">
        <v>242.84385</v>
      </c>
      <c r="E652">
        <v>23.720635999999999</v>
      </c>
      <c r="F652">
        <v>243.99959799999999</v>
      </c>
      <c r="G652">
        <v>1.6867239999999999</v>
      </c>
      <c r="H652">
        <v>7.0967750000000001</v>
      </c>
      <c r="I652">
        <v>144.658861</v>
      </c>
      <c r="J652">
        <v>166.91579999999999</v>
      </c>
      <c r="K652">
        <v>1.5154650000000001</v>
      </c>
    </row>
    <row r="653" spans="2:11" x14ac:dyDescent="0.3">
      <c r="B653">
        <v>3.5933310000000001</v>
      </c>
      <c r="C653">
        <v>0.43879200000000002</v>
      </c>
      <c r="D653">
        <v>245.26398499999999</v>
      </c>
      <c r="E653">
        <v>20.97786</v>
      </c>
      <c r="F653">
        <v>246.15948700000001</v>
      </c>
      <c r="G653">
        <v>1.700229</v>
      </c>
      <c r="H653">
        <v>6.9196549999999997</v>
      </c>
      <c r="I653">
        <v>144.78018700000001</v>
      </c>
      <c r="J653">
        <v>166.580285</v>
      </c>
      <c r="K653">
        <v>1.478369</v>
      </c>
    </row>
    <row r="654" spans="2:11" x14ac:dyDescent="0.3">
      <c r="B654">
        <v>3.6961919999999999</v>
      </c>
      <c r="C654">
        <v>0.37617</v>
      </c>
      <c r="D654">
        <v>247.67232999999999</v>
      </c>
      <c r="E654">
        <v>18.147749999999998</v>
      </c>
      <c r="F654">
        <v>248.33631199999999</v>
      </c>
      <c r="G654">
        <v>1.713857</v>
      </c>
      <c r="H654">
        <v>6.7443860000000004</v>
      </c>
      <c r="I654">
        <v>144.89909499999999</v>
      </c>
      <c r="J654">
        <v>166.24033600000001</v>
      </c>
      <c r="K654">
        <v>1.4416</v>
      </c>
    </row>
    <row r="655" spans="2:11" x14ac:dyDescent="0.3">
      <c r="B655">
        <v>3.7971159999999999</v>
      </c>
      <c r="C655">
        <v>0.31385099999999999</v>
      </c>
      <c r="D655">
        <v>250.02109300000001</v>
      </c>
      <c r="E655">
        <v>15.285978</v>
      </c>
      <c r="F655">
        <v>250.48794000000001</v>
      </c>
      <c r="G655">
        <v>1.727344</v>
      </c>
      <c r="H655">
        <v>6.5743200000000002</v>
      </c>
      <c r="I655">
        <v>145.013316</v>
      </c>
      <c r="J655">
        <v>165.90253799999999</v>
      </c>
      <c r="K655">
        <v>1.4058660000000001</v>
      </c>
    </row>
    <row r="656" spans="2:11" x14ac:dyDescent="0.3">
      <c r="B656">
        <v>3.8971070000000001</v>
      </c>
      <c r="C656">
        <v>0.25117099999999998</v>
      </c>
      <c r="D656">
        <v>252.35804899999999</v>
      </c>
      <c r="E656">
        <v>12.333302</v>
      </c>
      <c r="F656">
        <v>252.65924699999999</v>
      </c>
      <c r="G656">
        <v>1.740974</v>
      </c>
      <c r="H656">
        <v>6.405875</v>
      </c>
      <c r="I656">
        <v>145.12526099999999</v>
      </c>
      <c r="J656">
        <v>165.559844</v>
      </c>
      <c r="K656">
        <v>1.3704160000000001</v>
      </c>
    </row>
    <row r="657" spans="2:11" x14ac:dyDescent="0.3">
      <c r="B657">
        <v>3.9952589999999999</v>
      </c>
      <c r="C657">
        <v>0.188753</v>
      </c>
      <c r="D657">
        <v>254.63145900000001</v>
      </c>
      <c r="E657">
        <v>9.3545359999999995</v>
      </c>
      <c r="F657">
        <v>254.80323200000001</v>
      </c>
      <c r="G657">
        <v>1.7544500000000001</v>
      </c>
      <c r="H657">
        <v>6.2426550000000001</v>
      </c>
      <c r="I657">
        <v>145.232541</v>
      </c>
      <c r="J657">
        <v>165.219675</v>
      </c>
      <c r="K657">
        <v>1.336014</v>
      </c>
    </row>
    <row r="658" spans="2:11" x14ac:dyDescent="0.3">
      <c r="B658">
        <v>4.0926299999999998</v>
      </c>
      <c r="C658">
        <v>0.125858</v>
      </c>
      <c r="D658">
        <v>256.892156</v>
      </c>
      <c r="E658">
        <v>6.2819969999999996</v>
      </c>
      <c r="F658">
        <v>256.968954</v>
      </c>
      <c r="G658">
        <v>1.7680830000000001</v>
      </c>
      <c r="H658">
        <v>6.080889</v>
      </c>
      <c r="I658">
        <v>145.337639</v>
      </c>
      <c r="J658">
        <v>164.874245</v>
      </c>
      <c r="K658">
        <v>1.3018689999999999</v>
      </c>
    </row>
    <row r="659" spans="2:11" x14ac:dyDescent="0.3">
      <c r="B659">
        <v>4.1881950000000003</v>
      </c>
      <c r="C659">
        <v>6.3225000000000003E-2</v>
      </c>
      <c r="D659">
        <v>259.08357100000001</v>
      </c>
      <c r="E659">
        <v>3.1921569999999999</v>
      </c>
      <c r="F659">
        <v>259.10323499999998</v>
      </c>
      <c r="G659">
        <v>1.7815369999999999</v>
      </c>
      <c r="H659">
        <v>5.9245039999999998</v>
      </c>
      <c r="I659">
        <v>145.43801400000001</v>
      </c>
      <c r="J659">
        <v>164.53204199999999</v>
      </c>
      <c r="K659">
        <v>1.268813</v>
      </c>
    </row>
    <row r="660" spans="2:11" x14ac:dyDescent="0.3">
      <c r="B660">
        <v>4.2831849999999996</v>
      </c>
      <c r="C660">
        <v>0</v>
      </c>
      <c r="D660">
        <v>261.26525299999997</v>
      </c>
      <c r="E660">
        <v>0</v>
      </c>
      <c r="F660">
        <v>261.26525299999997</v>
      </c>
      <c r="G660">
        <v>1.7951870000000001</v>
      </c>
      <c r="H660">
        <v>5.7691290000000004</v>
      </c>
      <c r="I660">
        <v>145.53647699999999</v>
      </c>
      <c r="J660">
        <v>164.183572</v>
      </c>
      <c r="K660">
        <v>1.2359249999999999</v>
      </c>
    </row>
    <row r="661" spans="2:11" x14ac:dyDescent="0.3">
      <c r="B661">
        <v>2.8401529999999999</v>
      </c>
      <c r="C661">
        <v>1.4118029999999999</v>
      </c>
      <c r="D661">
        <v>234.866625</v>
      </c>
      <c r="E661">
        <v>69.570663999999994</v>
      </c>
      <c r="F661">
        <v>244.953891</v>
      </c>
      <c r="G661">
        <v>1.6926890000000001</v>
      </c>
      <c r="H661">
        <v>7.018122</v>
      </c>
      <c r="I661">
        <v>144.71287699999999</v>
      </c>
      <c r="J661">
        <v>166.76777999999999</v>
      </c>
      <c r="K661">
        <v>1.4990000000000001</v>
      </c>
    </row>
    <row r="662" spans="2:11" x14ac:dyDescent="0.3">
      <c r="B662">
        <v>2.3536000000000001</v>
      </c>
      <c r="C662">
        <v>1.2038679999999999</v>
      </c>
      <c r="D662">
        <v>220.683424</v>
      </c>
      <c r="E662">
        <v>49.264763000000002</v>
      </c>
      <c r="F662">
        <v>226.11543599999999</v>
      </c>
      <c r="G662">
        <v>1.575445</v>
      </c>
      <c r="H662">
        <v>8.6888489999999994</v>
      </c>
      <c r="I662">
        <v>143.52482900000001</v>
      </c>
      <c r="J662">
        <v>169.62621999999999</v>
      </c>
      <c r="K662">
        <v>1.846047</v>
      </c>
    </row>
    <row r="663" spans="2:11" x14ac:dyDescent="0.3">
      <c r="B663">
        <v>2.4646729999999999</v>
      </c>
      <c r="C663">
        <v>1.1474599999999999</v>
      </c>
      <c r="D663">
        <v>222.575425</v>
      </c>
      <c r="E663">
        <v>47.76549</v>
      </c>
      <c r="F663">
        <v>227.643058</v>
      </c>
      <c r="G663">
        <v>1.584918</v>
      </c>
      <c r="H663">
        <v>8.5439880000000006</v>
      </c>
      <c r="I663">
        <v>143.63078100000001</v>
      </c>
      <c r="J663">
        <v>169.399384</v>
      </c>
      <c r="K663">
        <v>1.8161849999999999</v>
      </c>
    </row>
    <row r="664" spans="2:11" x14ac:dyDescent="0.3">
      <c r="B664">
        <v>2.575494</v>
      </c>
      <c r="C664">
        <v>1.090722</v>
      </c>
      <c r="D664">
        <v>224.53737100000001</v>
      </c>
      <c r="E664">
        <v>46.167648999999997</v>
      </c>
      <c r="F664">
        <v>229.23455799999999</v>
      </c>
      <c r="G664">
        <v>1.5947929999999999</v>
      </c>
      <c r="H664">
        <v>8.3948479999999996</v>
      </c>
      <c r="I664">
        <v>143.739351</v>
      </c>
      <c r="J664">
        <v>169.162137</v>
      </c>
      <c r="K664">
        <v>1.7853939999999999</v>
      </c>
    </row>
    <row r="665" spans="2:11" x14ac:dyDescent="0.3">
      <c r="B665">
        <v>2.6858409999999999</v>
      </c>
      <c r="C665">
        <v>1.033682</v>
      </c>
      <c r="D665">
        <v>226.563682</v>
      </c>
      <c r="E665">
        <v>44.470008999999997</v>
      </c>
      <c r="F665">
        <v>230.88673399999999</v>
      </c>
      <c r="G665">
        <v>1.605051</v>
      </c>
      <c r="H665">
        <v>8.2419370000000001</v>
      </c>
      <c r="I665">
        <v>143.85010600000001</v>
      </c>
      <c r="J665">
        <v>168.91484500000001</v>
      </c>
      <c r="K665">
        <v>1.7537769999999999</v>
      </c>
    </row>
    <row r="666" spans="2:11" x14ac:dyDescent="0.3">
      <c r="B666">
        <v>2.7957900000000002</v>
      </c>
      <c r="C666">
        <v>0.97631999999999997</v>
      </c>
      <c r="D666">
        <v>228.648549</v>
      </c>
      <c r="E666">
        <v>42.671959000000001</v>
      </c>
      <c r="F666">
        <v>232.59633500000001</v>
      </c>
      <c r="G666">
        <v>1.615672</v>
      </c>
      <c r="H666">
        <v>8.0857600000000005</v>
      </c>
      <c r="I666">
        <v>143.962616</v>
      </c>
      <c r="J666">
        <v>168.657884</v>
      </c>
      <c r="K666">
        <v>1.7214339999999999</v>
      </c>
    </row>
    <row r="667" spans="2:11" x14ac:dyDescent="0.3">
      <c r="B667">
        <v>2.9052210000000001</v>
      </c>
      <c r="C667">
        <v>0.91861300000000001</v>
      </c>
      <c r="D667">
        <v>230.78789499999999</v>
      </c>
      <c r="E667">
        <v>40.771107999999998</v>
      </c>
      <c r="F667">
        <v>234.361549</v>
      </c>
      <c r="G667">
        <v>1.626646</v>
      </c>
      <c r="H667">
        <v>7.9266800000000002</v>
      </c>
      <c r="I667">
        <v>144.07655500000001</v>
      </c>
      <c r="J667">
        <v>168.39141499999999</v>
      </c>
      <c r="K667">
        <v>1.6884380000000001</v>
      </c>
    </row>
    <row r="668" spans="2:11" x14ac:dyDescent="0.3">
      <c r="B668">
        <v>3.0142720000000001</v>
      </c>
      <c r="C668">
        <v>0.86050599999999999</v>
      </c>
      <c r="D668">
        <v>232.979522</v>
      </c>
      <c r="E668">
        <v>38.763618999999998</v>
      </c>
      <c r="F668">
        <v>236.18229299999999</v>
      </c>
      <c r="G668">
        <v>1.637974</v>
      </c>
      <c r="H668">
        <v>7.7649080000000001</v>
      </c>
      <c r="I668">
        <v>144.19170600000001</v>
      </c>
      <c r="J668">
        <v>168.11533800000001</v>
      </c>
      <c r="K668">
        <v>1.6548309999999999</v>
      </c>
    </row>
    <row r="669" spans="2:11" x14ac:dyDescent="0.3">
      <c r="B669">
        <v>3.1228340000000001</v>
      </c>
      <c r="C669">
        <v>0.80197099999999999</v>
      </c>
      <c r="D669">
        <v>235.21804900000001</v>
      </c>
      <c r="E669">
        <v>36.648097999999997</v>
      </c>
      <c r="F669">
        <v>238.055905</v>
      </c>
      <c r="G669">
        <v>1.6496409999999999</v>
      </c>
      <c r="H669">
        <v>7.6008779999999998</v>
      </c>
      <c r="I669">
        <v>144.30769100000001</v>
      </c>
      <c r="J669">
        <v>167.82994199999999</v>
      </c>
      <c r="K669">
        <v>1.6206989999999999</v>
      </c>
    </row>
    <row r="670" spans="2:11" x14ac:dyDescent="0.3">
      <c r="B670">
        <v>3.230753</v>
      </c>
      <c r="C670">
        <v>0.74311400000000005</v>
      </c>
      <c r="D670">
        <v>237.48811900000001</v>
      </c>
      <c r="E670">
        <v>34.433495999999998</v>
      </c>
      <c r="F670">
        <v>239.97139899999999</v>
      </c>
      <c r="G670">
        <v>1.6615800000000001</v>
      </c>
      <c r="H670">
        <v>7.4357290000000003</v>
      </c>
      <c r="I670">
        <v>144.423644</v>
      </c>
      <c r="J670">
        <v>167.536799</v>
      </c>
      <c r="K670">
        <v>1.5862799999999999</v>
      </c>
    </row>
    <row r="671" spans="2:11" x14ac:dyDescent="0.3">
      <c r="B671">
        <v>3.3378869999999998</v>
      </c>
      <c r="C671">
        <v>0.68392699999999995</v>
      </c>
      <c r="D671">
        <v>239.78091699999999</v>
      </c>
      <c r="E671">
        <v>32.123139999999999</v>
      </c>
      <c r="F671">
        <v>241.92309499999999</v>
      </c>
      <c r="G671">
        <v>1.673756</v>
      </c>
      <c r="H671">
        <v>7.2700940000000003</v>
      </c>
      <c r="I671">
        <v>144.53906599999999</v>
      </c>
      <c r="J671">
        <v>167.23668799999999</v>
      </c>
      <c r="K671">
        <v>1.551704</v>
      </c>
    </row>
    <row r="672" spans="2:11" x14ac:dyDescent="0.3">
      <c r="B672">
        <v>3.4462649999999999</v>
      </c>
      <c r="C672">
        <v>0.62327999999999995</v>
      </c>
      <c r="D672">
        <v>242.18862999999999</v>
      </c>
      <c r="E672">
        <v>29.614426000000002</v>
      </c>
      <c r="F672">
        <v>243.992514</v>
      </c>
      <c r="G672">
        <v>1.68668</v>
      </c>
      <c r="H672">
        <v>7.0973610000000003</v>
      </c>
      <c r="I672">
        <v>144.658457</v>
      </c>
      <c r="J672">
        <v>166.91689700000001</v>
      </c>
      <c r="K672">
        <v>1.515587</v>
      </c>
    </row>
    <row r="673" spans="2:11" x14ac:dyDescent="0.3">
      <c r="B673">
        <v>3.5556779999999999</v>
      </c>
      <c r="C673">
        <v>0.56116200000000005</v>
      </c>
      <c r="D673">
        <v>244.70066499999999</v>
      </c>
      <c r="E673">
        <v>26.902763</v>
      </c>
      <c r="F673">
        <v>246.17508799999999</v>
      </c>
      <c r="G673">
        <v>1.7003269999999999</v>
      </c>
      <c r="H673">
        <v>6.9183870000000001</v>
      </c>
      <c r="I673">
        <v>144.78105099999999</v>
      </c>
      <c r="J673">
        <v>166.577855</v>
      </c>
      <c r="K673">
        <v>1.4781029999999999</v>
      </c>
    </row>
    <row r="674" spans="2:11" x14ac:dyDescent="0.3">
      <c r="B674">
        <v>3.6628630000000002</v>
      </c>
      <c r="C674">
        <v>0.49944699999999997</v>
      </c>
      <c r="D674">
        <v>247.14932300000001</v>
      </c>
      <c r="E674">
        <v>24.162783000000001</v>
      </c>
      <c r="F674">
        <v>248.327663</v>
      </c>
      <c r="G674">
        <v>1.713803</v>
      </c>
      <c r="H674">
        <v>6.7450760000000001</v>
      </c>
      <c r="I674">
        <v>144.898629</v>
      </c>
      <c r="J674">
        <v>166.241691</v>
      </c>
      <c r="K674">
        <v>1.4417450000000001</v>
      </c>
    </row>
    <row r="675" spans="2:11" x14ac:dyDescent="0.3">
      <c r="B675">
        <v>3.7689699999999999</v>
      </c>
      <c r="C675">
        <v>0.43739899999999998</v>
      </c>
      <c r="D675">
        <v>249.58713</v>
      </c>
      <c r="E675">
        <v>21.335184999999999</v>
      </c>
      <c r="F675">
        <v>250.49735699999999</v>
      </c>
      <c r="G675">
        <v>1.727403</v>
      </c>
      <c r="H675">
        <v>6.5735830000000002</v>
      </c>
      <c r="I675">
        <v>145.01380900000001</v>
      </c>
      <c r="J675">
        <v>165.90105600000001</v>
      </c>
      <c r="K675">
        <v>1.40571</v>
      </c>
    </row>
    <row r="676" spans="2:11" x14ac:dyDescent="0.3">
      <c r="B676">
        <v>3.8731770000000001</v>
      </c>
      <c r="C676">
        <v>0.375587</v>
      </c>
      <c r="D676">
        <v>251.96571800000001</v>
      </c>
      <c r="E676">
        <v>18.475608000000001</v>
      </c>
      <c r="F676">
        <v>252.64218</v>
      </c>
      <c r="G676">
        <v>1.740866</v>
      </c>
      <c r="H676">
        <v>6.4071860000000003</v>
      </c>
      <c r="I676">
        <v>145.124394</v>
      </c>
      <c r="J676">
        <v>165.562545</v>
      </c>
      <c r="K676">
        <v>1.370692</v>
      </c>
    </row>
    <row r="677" spans="2:11" x14ac:dyDescent="0.3">
      <c r="B677">
        <v>3.9764979999999999</v>
      </c>
      <c r="C677">
        <v>0.31330799999999998</v>
      </c>
      <c r="D677">
        <v>254.33344500000001</v>
      </c>
      <c r="E677">
        <v>15.524804</v>
      </c>
      <c r="F677">
        <v>254.80682999999999</v>
      </c>
      <c r="G677">
        <v>1.7544729999999999</v>
      </c>
      <c r="H677">
        <v>6.2423830000000002</v>
      </c>
      <c r="I677">
        <v>145.23271800000001</v>
      </c>
      <c r="J677">
        <v>165.21910199999999</v>
      </c>
      <c r="K677">
        <v>1.3359570000000001</v>
      </c>
    </row>
    <row r="678" spans="2:11" x14ac:dyDescent="0.3">
      <c r="B678">
        <v>4.0780139999999996</v>
      </c>
      <c r="C678">
        <v>0.25122800000000001</v>
      </c>
      <c r="D678">
        <v>256.63790399999999</v>
      </c>
      <c r="E678">
        <v>12.547563999999999</v>
      </c>
      <c r="F678">
        <v>256.94445999999999</v>
      </c>
      <c r="G678">
        <v>1.7679279999999999</v>
      </c>
      <c r="H678">
        <v>6.0827010000000001</v>
      </c>
      <c r="I678">
        <v>145.336468</v>
      </c>
      <c r="J678">
        <v>164.878162</v>
      </c>
      <c r="K678">
        <v>1.302252</v>
      </c>
    </row>
    <row r="679" spans="2:11" x14ac:dyDescent="0.3">
      <c r="B679">
        <v>4.1787989999999997</v>
      </c>
      <c r="C679">
        <v>0.18856600000000001</v>
      </c>
      <c r="D679">
        <v>258.93060500000001</v>
      </c>
      <c r="E679">
        <v>9.476191</v>
      </c>
      <c r="F679">
        <v>259.103949</v>
      </c>
      <c r="G679">
        <v>1.781542</v>
      </c>
      <c r="H679">
        <v>5.9244519999999996</v>
      </c>
      <c r="I679">
        <v>145.43804700000001</v>
      </c>
      <c r="J679">
        <v>164.531927</v>
      </c>
      <c r="K679">
        <v>1.268802</v>
      </c>
    </row>
    <row r="680" spans="2:11" x14ac:dyDescent="0.3">
      <c r="B680">
        <v>4.2778090000000004</v>
      </c>
      <c r="C680">
        <v>0.12610499999999999</v>
      </c>
      <c r="D680">
        <v>261.15418599999998</v>
      </c>
      <c r="E680">
        <v>6.3871460000000004</v>
      </c>
      <c r="F680">
        <v>261.23228</v>
      </c>
      <c r="G680">
        <v>1.7949790000000001</v>
      </c>
      <c r="H680">
        <v>5.7714749999999997</v>
      </c>
      <c r="I680">
        <v>145.535</v>
      </c>
      <c r="J680">
        <v>164.18889999999999</v>
      </c>
      <c r="K680">
        <v>1.2364219999999999</v>
      </c>
    </row>
    <row r="681" spans="2:11" x14ac:dyDescent="0.3">
      <c r="B681">
        <v>4.3762679999999996</v>
      </c>
      <c r="C681">
        <v>6.2923000000000007E-2</v>
      </c>
      <c r="D681">
        <v>263.36897599999998</v>
      </c>
      <c r="E681">
        <v>3.1952690000000001</v>
      </c>
      <c r="F681">
        <v>263.38835799999998</v>
      </c>
      <c r="G681">
        <v>1.808613</v>
      </c>
      <c r="H681">
        <v>5.6195029999999999</v>
      </c>
      <c r="I681">
        <v>145.63003599999999</v>
      </c>
      <c r="J681">
        <v>163.839584</v>
      </c>
      <c r="K681">
        <v>1.204213</v>
      </c>
    </row>
    <row r="682" spans="2:11" x14ac:dyDescent="0.3">
      <c r="B682">
        <v>4.472861</v>
      </c>
      <c r="C682">
        <v>0</v>
      </c>
      <c r="D682">
        <v>265.50587400000001</v>
      </c>
      <c r="E682">
        <v>0</v>
      </c>
      <c r="F682">
        <v>265.50587400000001</v>
      </c>
      <c r="G682">
        <v>1.8220240000000001</v>
      </c>
      <c r="H682">
        <v>5.4731589999999999</v>
      </c>
      <c r="I682">
        <v>145.72027700000001</v>
      </c>
      <c r="J682">
        <v>163.49472700000001</v>
      </c>
      <c r="K682">
        <v>1.173157</v>
      </c>
    </row>
    <row r="683" spans="2:11" x14ac:dyDescent="0.3">
      <c r="B683">
        <v>2.8401529999999999</v>
      </c>
      <c r="C683">
        <v>1.4118029999999999</v>
      </c>
      <c r="D683">
        <v>234.866625</v>
      </c>
      <c r="E683">
        <v>69.570663999999994</v>
      </c>
      <c r="F683">
        <v>244.953891</v>
      </c>
      <c r="G683">
        <v>1.6926890000000001</v>
      </c>
      <c r="H683">
        <v>7.018122</v>
      </c>
      <c r="I683">
        <v>144.71287699999999</v>
      </c>
      <c r="J683">
        <v>166.76777999999999</v>
      </c>
      <c r="K683">
        <v>1.4990000000000001</v>
      </c>
    </row>
    <row r="684" spans="2:11" x14ac:dyDescent="0.3">
      <c r="B684">
        <v>2.389408</v>
      </c>
      <c r="C684">
        <v>1.2499169999999999</v>
      </c>
      <c r="D684">
        <v>222.28641300000001</v>
      </c>
      <c r="E684">
        <v>52.515211000000001</v>
      </c>
      <c r="F684">
        <v>228.405553</v>
      </c>
      <c r="G684">
        <v>1.5896490000000001</v>
      </c>
      <c r="H684">
        <v>8.472308</v>
      </c>
      <c r="I684">
        <v>143.68302800000001</v>
      </c>
      <c r="J684">
        <v>169.28583599999999</v>
      </c>
      <c r="K684">
        <v>1.8013920000000001</v>
      </c>
    </row>
    <row r="685" spans="2:11" x14ac:dyDescent="0.3">
      <c r="B685">
        <v>2.5027550000000001</v>
      </c>
      <c r="C685">
        <v>1.195133</v>
      </c>
      <c r="D685">
        <v>224.19396699999999</v>
      </c>
      <c r="E685">
        <v>51.019483999999999</v>
      </c>
      <c r="F685">
        <v>229.925906</v>
      </c>
      <c r="G685">
        <v>1.5990850000000001</v>
      </c>
      <c r="H685">
        <v>8.3306260000000005</v>
      </c>
      <c r="I685">
        <v>143.78593799999999</v>
      </c>
      <c r="J685">
        <v>169.05878300000001</v>
      </c>
      <c r="K685">
        <v>1.7721210000000001</v>
      </c>
    </row>
    <row r="686" spans="2:11" x14ac:dyDescent="0.3">
      <c r="B686">
        <v>2.6159159999999999</v>
      </c>
      <c r="C686">
        <v>1.1399410000000001</v>
      </c>
      <c r="D686">
        <v>226.172562</v>
      </c>
      <c r="E686">
        <v>49.425209000000002</v>
      </c>
      <c r="F686">
        <v>231.509998</v>
      </c>
      <c r="G686">
        <v>1.608922</v>
      </c>
      <c r="H686">
        <v>8.1847589999999997</v>
      </c>
      <c r="I686">
        <v>143.89136999999999</v>
      </c>
      <c r="J686">
        <v>168.821292</v>
      </c>
      <c r="K686">
        <v>1.7419420000000001</v>
      </c>
    </row>
    <row r="687" spans="2:11" x14ac:dyDescent="0.3">
      <c r="B687">
        <v>2.728694</v>
      </c>
      <c r="C687">
        <v>1.0843910000000001</v>
      </c>
      <c r="D687">
        <v>228.21672699999999</v>
      </c>
      <c r="E687">
        <v>47.731312000000003</v>
      </c>
      <c r="F687">
        <v>233.15478200000001</v>
      </c>
      <c r="G687">
        <v>1.619143</v>
      </c>
      <c r="H687">
        <v>8.0351940000000006</v>
      </c>
      <c r="I687">
        <v>143.998907</v>
      </c>
      <c r="J687">
        <v>168.57370900000001</v>
      </c>
      <c r="K687">
        <v>1.710952</v>
      </c>
    </row>
    <row r="688" spans="2:11" x14ac:dyDescent="0.3">
      <c r="B688">
        <v>2.8411409999999999</v>
      </c>
      <c r="C688">
        <v>1.028437</v>
      </c>
      <c r="D688">
        <v>230.32056600000001</v>
      </c>
      <c r="E688">
        <v>45.936976999999999</v>
      </c>
      <c r="F688">
        <v>234.856911</v>
      </c>
      <c r="G688">
        <v>1.6297269999999999</v>
      </c>
      <c r="H688">
        <v>7.8824350000000001</v>
      </c>
      <c r="I688">
        <v>144.10812100000001</v>
      </c>
      <c r="J688">
        <v>168.316427</v>
      </c>
      <c r="K688">
        <v>1.679252</v>
      </c>
    </row>
    <row r="689" spans="2:11" x14ac:dyDescent="0.3">
      <c r="B689">
        <v>2.9531610000000001</v>
      </c>
      <c r="C689">
        <v>0.972078</v>
      </c>
      <c r="D689">
        <v>232.480119</v>
      </c>
      <c r="E689">
        <v>44.039966</v>
      </c>
      <c r="F689">
        <v>236.61471700000001</v>
      </c>
      <c r="G689">
        <v>1.640666</v>
      </c>
      <c r="H689">
        <v>7.7268309999999998</v>
      </c>
      <c r="I689">
        <v>144.21870000000001</v>
      </c>
      <c r="J689">
        <v>168.04958600000001</v>
      </c>
      <c r="K689">
        <v>1.6469130000000001</v>
      </c>
    </row>
    <row r="690" spans="2:11" x14ac:dyDescent="0.3">
      <c r="B690">
        <v>3.0648749999999998</v>
      </c>
      <c r="C690">
        <v>0.91523200000000005</v>
      </c>
      <c r="D690">
        <v>234.69313399999999</v>
      </c>
      <c r="E690">
        <v>42.036242999999999</v>
      </c>
      <c r="F690">
        <v>238.42800299999999</v>
      </c>
      <c r="G690">
        <v>1.651959</v>
      </c>
      <c r="H690">
        <v>7.5685950000000002</v>
      </c>
      <c r="I690">
        <v>144.330423</v>
      </c>
      <c r="J690">
        <v>167.77310499999999</v>
      </c>
      <c r="K690">
        <v>1.6139760000000001</v>
      </c>
    </row>
    <row r="691" spans="2:11" x14ac:dyDescent="0.3">
      <c r="B691">
        <v>3.1761949999999999</v>
      </c>
      <c r="C691">
        <v>0.85789499999999996</v>
      </c>
      <c r="D691">
        <v>236.95433299999999</v>
      </c>
      <c r="E691">
        <v>39.924559000000002</v>
      </c>
      <c r="F691">
        <v>240.29424900000001</v>
      </c>
      <c r="G691">
        <v>1.6635930000000001</v>
      </c>
      <c r="H691">
        <v>7.4081460000000003</v>
      </c>
      <c r="I691">
        <v>144.442926</v>
      </c>
      <c r="J691">
        <v>167.48725400000001</v>
      </c>
      <c r="K691">
        <v>1.5805260000000001</v>
      </c>
    </row>
    <row r="692" spans="2:11" x14ac:dyDescent="0.3">
      <c r="B692">
        <v>3.286937</v>
      </c>
      <c r="C692">
        <v>0.80014399999999997</v>
      </c>
      <c r="D692">
        <v>239.24816200000001</v>
      </c>
      <c r="E692">
        <v>37.713639999999998</v>
      </c>
      <c r="F692">
        <v>242.20239799999999</v>
      </c>
      <c r="G692">
        <v>1.6754990000000001</v>
      </c>
      <c r="H692">
        <v>7.2466080000000002</v>
      </c>
      <c r="I692">
        <v>144.55535900000001</v>
      </c>
      <c r="J692">
        <v>167.193622</v>
      </c>
      <c r="K692">
        <v>1.546797</v>
      </c>
    </row>
    <row r="693" spans="2:11" x14ac:dyDescent="0.3">
      <c r="B693">
        <v>3.3969819999999999</v>
      </c>
      <c r="C693">
        <v>0.74199700000000002</v>
      </c>
      <c r="D693">
        <v>241.565856</v>
      </c>
      <c r="E693">
        <v>35.406955000000004</v>
      </c>
      <c r="F693">
        <v>244.14691300000001</v>
      </c>
      <c r="G693">
        <v>1.6876450000000001</v>
      </c>
      <c r="H693">
        <v>7.0845919999999998</v>
      </c>
      <c r="I693">
        <v>144.66724199999999</v>
      </c>
      <c r="J693">
        <v>166.89297300000001</v>
      </c>
      <c r="K693">
        <v>1.512915</v>
      </c>
    </row>
    <row r="694" spans="2:11" x14ac:dyDescent="0.3">
      <c r="B694">
        <v>3.5084170000000001</v>
      </c>
      <c r="C694">
        <v>0.68229499999999998</v>
      </c>
      <c r="D694">
        <v>244.00060500000001</v>
      </c>
      <c r="E694">
        <v>32.901834000000001</v>
      </c>
      <c r="F694">
        <v>246.20890700000001</v>
      </c>
      <c r="G694">
        <v>1.7005380000000001</v>
      </c>
      <c r="H694">
        <v>6.9156399999999998</v>
      </c>
      <c r="I694">
        <v>144.78292400000001</v>
      </c>
      <c r="J694">
        <v>166.572587</v>
      </c>
      <c r="K694">
        <v>1.477528</v>
      </c>
    </row>
    <row r="695" spans="2:11" x14ac:dyDescent="0.3">
      <c r="B695">
        <v>3.6210640000000001</v>
      </c>
      <c r="C695">
        <v>0.62104800000000004</v>
      </c>
      <c r="D695">
        <v>246.541955</v>
      </c>
      <c r="E695">
        <v>30.193801000000001</v>
      </c>
      <c r="F695">
        <v>248.38397900000001</v>
      </c>
      <c r="G695">
        <v>1.714156</v>
      </c>
      <c r="H695">
        <v>6.7405850000000003</v>
      </c>
      <c r="I695">
        <v>144.90166099999999</v>
      </c>
      <c r="J695">
        <v>166.23287199999999</v>
      </c>
      <c r="K695">
        <v>1.4408019999999999</v>
      </c>
    </row>
    <row r="696" spans="2:11" x14ac:dyDescent="0.3">
      <c r="B696">
        <v>3.7314850000000002</v>
      </c>
      <c r="C696">
        <v>0.56010000000000004</v>
      </c>
      <c r="D696">
        <v>249.02020999999999</v>
      </c>
      <c r="E696">
        <v>27.457038000000001</v>
      </c>
      <c r="F696">
        <v>250.529347</v>
      </c>
      <c r="G696">
        <v>1.7276039999999999</v>
      </c>
      <c r="H696">
        <v>6.571078</v>
      </c>
      <c r="I696">
        <v>145.01548199999999</v>
      </c>
      <c r="J696">
        <v>165.89601999999999</v>
      </c>
      <c r="K696">
        <v>1.405184</v>
      </c>
    </row>
    <row r="697" spans="2:11" x14ac:dyDescent="0.3">
      <c r="B697">
        <v>3.8409110000000002</v>
      </c>
      <c r="C697">
        <v>0.49874299999999999</v>
      </c>
      <c r="D697">
        <v>251.48862099999999</v>
      </c>
      <c r="E697">
        <v>24.632477999999999</v>
      </c>
      <c r="F697">
        <v>252.69207700000001</v>
      </c>
      <c r="G697">
        <v>1.7411799999999999</v>
      </c>
      <c r="H697">
        <v>6.4033519999999999</v>
      </c>
      <c r="I697">
        <v>145.12692799999999</v>
      </c>
      <c r="J697">
        <v>165.55464900000001</v>
      </c>
      <c r="K697">
        <v>1.369885</v>
      </c>
    </row>
    <row r="698" spans="2:11" x14ac:dyDescent="0.3">
      <c r="B698">
        <v>3.948442</v>
      </c>
      <c r="C698">
        <v>0.43752400000000002</v>
      </c>
      <c r="D698">
        <v>253.89810399999999</v>
      </c>
      <c r="E698">
        <v>21.775504000000002</v>
      </c>
      <c r="F698">
        <v>254.83017799999999</v>
      </c>
      <c r="G698">
        <v>1.7546200000000001</v>
      </c>
      <c r="H698">
        <v>6.2406230000000003</v>
      </c>
      <c r="I698">
        <v>145.233868</v>
      </c>
      <c r="J698">
        <v>165.21538799999999</v>
      </c>
      <c r="K698">
        <v>1.3355859999999999</v>
      </c>
    </row>
    <row r="699" spans="2:11" x14ac:dyDescent="0.3">
      <c r="B699">
        <v>4.0551750000000002</v>
      </c>
      <c r="C699">
        <v>0.37576199999999998</v>
      </c>
      <c r="D699">
        <v>256.29774900000001</v>
      </c>
      <c r="E699">
        <v>18.827086999999999</v>
      </c>
      <c r="F699">
        <v>256.988317</v>
      </c>
      <c r="G699">
        <v>1.768205</v>
      </c>
      <c r="H699">
        <v>6.0794569999999997</v>
      </c>
      <c r="I699">
        <v>145.33856399999999</v>
      </c>
      <c r="J699">
        <v>164.871149</v>
      </c>
      <c r="K699">
        <v>1.3015669999999999</v>
      </c>
    </row>
    <row r="700" spans="2:11" x14ac:dyDescent="0.3">
      <c r="B700">
        <v>4.1601049999999997</v>
      </c>
      <c r="C700">
        <v>0.31410500000000002</v>
      </c>
      <c r="D700">
        <v>258.63433099999997</v>
      </c>
      <c r="E700">
        <v>15.851769000000001</v>
      </c>
      <c r="F700">
        <v>259.11965500000002</v>
      </c>
      <c r="G700">
        <v>1.781641</v>
      </c>
      <c r="H700">
        <v>5.9233120000000001</v>
      </c>
      <c r="I700">
        <v>145.438774</v>
      </c>
      <c r="J700">
        <v>164.529402</v>
      </c>
      <c r="K700">
        <v>1.268561</v>
      </c>
    </row>
    <row r="701" spans="2:11" x14ac:dyDescent="0.3">
      <c r="B701">
        <v>4.2643959999999996</v>
      </c>
      <c r="C701">
        <v>0.25178899999999999</v>
      </c>
      <c r="D701">
        <v>260.96018500000002</v>
      </c>
      <c r="E701">
        <v>12.782063000000001</v>
      </c>
      <c r="F701">
        <v>261.27303599999999</v>
      </c>
      <c r="G701">
        <v>1.795237</v>
      </c>
      <c r="H701">
        <v>5.7685750000000002</v>
      </c>
      <c r="I701">
        <v>145.53682599999999</v>
      </c>
      <c r="J701">
        <v>164.18231399999999</v>
      </c>
      <c r="K701">
        <v>1.235808</v>
      </c>
    </row>
    <row r="702" spans="2:11" x14ac:dyDescent="0.3">
      <c r="B702">
        <v>4.366911</v>
      </c>
      <c r="C702">
        <v>0.189584</v>
      </c>
      <c r="D702">
        <v>263.21700900000002</v>
      </c>
      <c r="E702">
        <v>9.6941939999999995</v>
      </c>
      <c r="F702">
        <v>263.395466</v>
      </c>
      <c r="G702">
        <v>1.8086580000000001</v>
      </c>
      <c r="H702">
        <v>5.6190069999999999</v>
      </c>
      <c r="I702">
        <v>145.63034400000001</v>
      </c>
      <c r="J702">
        <v>163.83842999999999</v>
      </c>
      <c r="K702">
        <v>1.204108</v>
      </c>
    </row>
    <row r="703" spans="2:11" x14ac:dyDescent="0.3">
      <c r="B703">
        <v>4.4689730000000001</v>
      </c>
      <c r="C703">
        <v>0.126579</v>
      </c>
      <c r="D703">
        <v>265.46614899999997</v>
      </c>
      <c r="E703">
        <v>6.5032030000000001</v>
      </c>
      <c r="F703">
        <v>265.54579200000001</v>
      </c>
      <c r="G703">
        <v>1.8222769999999999</v>
      </c>
      <c r="H703">
        <v>5.4704280000000001</v>
      </c>
      <c r="I703">
        <v>145.721949</v>
      </c>
      <c r="J703">
        <v>163.48820900000001</v>
      </c>
      <c r="K703">
        <v>1.172577</v>
      </c>
    </row>
    <row r="704" spans="2:11" x14ac:dyDescent="0.3">
      <c r="B704">
        <v>4.5691800000000002</v>
      </c>
      <c r="C704">
        <v>6.3759999999999997E-2</v>
      </c>
      <c r="D704">
        <v>267.63727299999999</v>
      </c>
      <c r="E704">
        <v>3.308249</v>
      </c>
      <c r="F704">
        <v>267.65771899999999</v>
      </c>
      <c r="G704">
        <v>1.8356749999999999</v>
      </c>
      <c r="H704">
        <v>5.3273710000000003</v>
      </c>
      <c r="I704">
        <v>145.80885799999999</v>
      </c>
      <c r="J704">
        <v>163.14245399999999</v>
      </c>
      <c r="K704">
        <v>1.1421809999999999</v>
      </c>
    </row>
    <row r="705" spans="2:11" x14ac:dyDescent="0.3">
      <c r="B705">
        <v>4.6691919999999998</v>
      </c>
      <c r="C705">
        <v>0</v>
      </c>
      <c r="D705">
        <v>269.804103</v>
      </c>
      <c r="E705">
        <v>0</v>
      </c>
      <c r="F705">
        <v>269.804103</v>
      </c>
      <c r="G705">
        <v>1.849315</v>
      </c>
      <c r="H705">
        <v>5.1848619999999999</v>
      </c>
      <c r="I705">
        <v>145.89410000000001</v>
      </c>
      <c r="J705">
        <v>162.789233</v>
      </c>
      <c r="K705">
        <v>1.1118650000000001</v>
      </c>
    </row>
    <row r="706" spans="2:11" x14ac:dyDescent="0.3">
      <c r="B706">
        <v>2.8401529999999999</v>
      </c>
      <c r="C706">
        <v>1.4118029999999999</v>
      </c>
      <c r="D706">
        <v>234.866625</v>
      </c>
      <c r="E706">
        <v>69.570663999999994</v>
      </c>
      <c r="F706">
        <v>244.953891</v>
      </c>
      <c r="G706">
        <v>1.6926890000000001</v>
      </c>
      <c r="H706">
        <v>7.018122</v>
      </c>
      <c r="I706">
        <v>144.71287699999999</v>
      </c>
      <c r="J706">
        <v>166.76777999999999</v>
      </c>
      <c r="K706">
        <v>1.4990000000000001</v>
      </c>
    </row>
    <row r="707" spans="2:11" x14ac:dyDescent="0.3">
      <c r="B707">
        <v>2.4239899999999999</v>
      </c>
      <c r="C707">
        <v>1.2948599999999999</v>
      </c>
      <c r="D707">
        <v>223.80844200000001</v>
      </c>
      <c r="E707">
        <v>55.758851</v>
      </c>
      <c r="F707">
        <v>230.649665</v>
      </c>
      <c r="G707">
        <v>1.6035790000000001</v>
      </c>
      <c r="H707">
        <v>8.2637590000000003</v>
      </c>
      <c r="I707">
        <v>143.83433600000001</v>
      </c>
      <c r="J707">
        <v>168.95039199999999</v>
      </c>
      <c r="K707">
        <v>1.758292</v>
      </c>
    </row>
    <row r="708" spans="2:11" x14ac:dyDescent="0.3">
      <c r="B708">
        <v>2.5395639999999999</v>
      </c>
      <c r="C708">
        <v>1.241711</v>
      </c>
      <c r="D708">
        <v>225.731808</v>
      </c>
      <c r="E708">
        <v>54.266916000000002</v>
      </c>
      <c r="F708">
        <v>232.16319100000001</v>
      </c>
      <c r="G708">
        <v>1.6129800000000001</v>
      </c>
      <c r="H708">
        <v>8.1251320000000007</v>
      </c>
      <c r="I708">
        <v>143.93431200000001</v>
      </c>
      <c r="J708">
        <v>168.72309100000001</v>
      </c>
      <c r="K708">
        <v>1.7295929999999999</v>
      </c>
    </row>
    <row r="709" spans="2:11" x14ac:dyDescent="0.3">
      <c r="B709">
        <v>2.6550199999999999</v>
      </c>
      <c r="C709">
        <v>1.1880790000000001</v>
      </c>
      <c r="D709">
        <v>227.72732400000001</v>
      </c>
      <c r="E709">
        <v>52.676501000000002</v>
      </c>
      <c r="F709">
        <v>233.740343</v>
      </c>
      <c r="G709">
        <v>1.6227830000000001</v>
      </c>
      <c r="H709">
        <v>7.9824109999999999</v>
      </c>
      <c r="I709">
        <v>144.03671600000001</v>
      </c>
      <c r="J709">
        <v>168.485322</v>
      </c>
      <c r="K709">
        <v>1.7000040000000001</v>
      </c>
    </row>
    <row r="710" spans="2:11" x14ac:dyDescent="0.3">
      <c r="B710">
        <v>2.770184</v>
      </c>
      <c r="C710">
        <v>1.1340399999999999</v>
      </c>
      <c r="D710">
        <v>229.78957500000001</v>
      </c>
      <c r="E710">
        <v>50.986611000000003</v>
      </c>
      <c r="F710">
        <v>235.37817100000001</v>
      </c>
      <c r="G710">
        <v>1.63297</v>
      </c>
      <c r="H710">
        <v>7.8360649999999996</v>
      </c>
      <c r="I710">
        <v>144.14114599999999</v>
      </c>
      <c r="J710">
        <v>168.23741899999999</v>
      </c>
      <c r="K710">
        <v>1.6696200000000001</v>
      </c>
    </row>
    <row r="711" spans="2:11" x14ac:dyDescent="0.3">
      <c r="B711">
        <v>2.8850850000000001</v>
      </c>
      <c r="C711">
        <v>1.079515</v>
      </c>
      <c r="D711">
        <v>231.91262800000001</v>
      </c>
      <c r="E711">
        <v>49.196300000000001</v>
      </c>
      <c r="F711">
        <v>237.073286</v>
      </c>
      <c r="G711">
        <v>1.643521</v>
      </c>
      <c r="H711">
        <v>7.6865949999999996</v>
      </c>
      <c r="I711">
        <v>144.24717899999999</v>
      </c>
      <c r="J711">
        <v>167.979783</v>
      </c>
      <c r="K711">
        <v>1.6385419999999999</v>
      </c>
    </row>
    <row r="712" spans="2:11" x14ac:dyDescent="0.3">
      <c r="B712">
        <v>2.999654</v>
      </c>
      <c r="C712">
        <v>1.024532</v>
      </c>
      <c r="D712">
        <v>234.092589</v>
      </c>
      <c r="E712">
        <v>47.30341</v>
      </c>
      <c r="F712">
        <v>238.824105</v>
      </c>
      <c r="G712">
        <v>1.654428</v>
      </c>
      <c r="H712">
        <v>7.5343369999999998</v>
      </c>
      <c r="I712">
        <v>144.354512</v>
      </c>
      <c r="J712">
        <v>167.71254500000001</v>
      </c>
      <c r="K712">
        <v>1.606838</v>
      </c>
    </row>
    <row r="713" spans="2:11" x14ac:dyDescent="0.3">
      <c r="B713">
        <v>3.113988</v>
      </c>
      <c r="C713">
        <v>0.96897900000000003</v>
      </c>
      <c r="D713">
        <v>236.32719800000001</v>
      </c>
      <c r="E713">
        <v>45.303778999999999</v>
      </c>
      <c r="F713">
        <v>240.63037399999999</v>
      </c>
      <c r="G713">
        <v>1.6656899999999999</v>
      </c>
      <c r="H713">
        <v>7.3795070000000003</v>
      </c>
      <c r="I713">
        <v>144.46292199999999</v>
      </c>
      <c r="J713">
        <v>167.43563</v>
      </c>
      <c r="K713">
        <v>1.5745499999999999</v>
      </c>
    </row>
    <row r="714" spans="2:11" x14ac:dyDescent="0.3">
      <c r="B714">
        <v>3.2280289999999998</v>
      </c>
      <c r="C714">
        <v>0.91287600000000002</v>
      </c>
      <c r="D714">
        <v>238.611233</v>
      </c>
      <c r="E714">
        <v>43.196230999999997</v>
      </c>
      <c r="F714">
        <v>242.48965899999999</v>
      </c>
      <c r="G714">
        <v>1.6772929999999999</v>
      </c>
      <c r="H714">
        <v>7.2225080000000004</v>
      </c>
      <c r="I714">
        <v>144.572058</v>
      </c>
      <c r="J714">
        <v>167.14929799999999</v>
      </c>
      <c r="K714">
        <v>1.54176</v>
      </c>
    </row>
    <row r="715" spans="2:11" x14ac:dyDescent="0.3">
      <c r="B715">
        <v>3.3415569999999999</v>
      </c>
      <c r="C715">
        <v>0.85626999999999998</v>
      </c>
      <c r="D715">
        <v>240.928988</v>
      </c>
      <c r="E715">
        <v>40.989341000000003</v>
      </c>
      <c r="F715">
        <v>244.390882</v>
      </c>
      <c r="G715">
        <v>1.6891700000000001</v>
      </c>
      <c r="H715">
        <v>7.0644489999999998</v>
      </c>
      <c r="I715">
        <v>144.68108799999999</v>
      </c>
      <c r="J715">
        <v>166.85515000000001</v>
      </c>
      <c r="K715">
        <v>1.508699</v>
      </c>
    </row>
    <row r="716" spans="2:11" x14ac:dyDescent="0.3">
      <c r="B716">
        <v>3.4544769999999998</v>
      </c>
      <c r="C716">
        <v>0.799207</v>
      </c>
      <c r="D716">
        <v>243.271702</v>
      </c>
      <c r="E716">
        <v>38.686641999999999</v>
      </c>
      <c r="F716">
        <v>246.328596</v>
      </c>
      <c r="G716">
        <v>1.701287</v>
      </c>
      <c r="H716">
        <v>6.9059229999999996</v>
      </c>
      <c r="I716">
        <v>144.789546</v>
      </c>
      <c r="J716">
        <v>166.55394000000001</v>
      </c>
      <c r="K716">
        <v>1.4754910000000001</v>
      </c>
    </row>
    <row r="717" spans="2:11" x14ac:dyDescent="0.3">
      <c r="B717">
        <v>3.5689359999999999</v>
      </c>
      <c r="C717">
        <v>0.74050000000000005</v>
      </c>
      <c r="D717">
        <v>245.73361800000001</v>
      </c>
      <c r="E717">
        <v>36.185488999999997</v>
      </c>
      <c r="F717">
        <v>248.38357600000001</v>
      </c>
      <c r="G717">
        <v>1.714153</v>
      </c>
      <c r="H717">
        <v>6.7406170000000003</v>
      </c>
      <c r="I717">
        <v>144.90163899999999</v>
      </c>
      <c r="J717">
        <v>166.232935</v>
      </c>
      <c r="K717">
        <v>1.440809</v>
      </c>
    </row>
    <row r="718" spans="2:11" x14ac:dyDescent="0.3">
      <c r="B718">
        <v>3.684787</v>
      </c>
      <c r="C718">
        <v>0.68017899999999998</v>
      </c>
      <c r="D718">
        <v>248.304372</v>
      </c>
      <c r="E718">
        <v>33.481445000000001</v>
      </c>
      <c r="F718">
        <v>250.55152799999999</v>
      </c>
      <c r="G718">
        <v>1.727743</v>
      </c>
      <c r="H718">
        <v>6.5693419999999998</v>
      </c>
      <c r="I718">
        <v>145.01664199999999</v>
      </c>
      <c r="J718">
        <v>165.892528</v>
      </c>
      <c r="K718">
        <v>1.404819</v>
      </c>
    </row>
    <row r="719" spans="2:11" x14ac:dyDescent="0.3">
      <c r="B719">
        <v>3.7984170000000002</v>
      </c>
      <c r="C719">
        <v>0.62005500000000002</v>
      </c>
      <c r="D719">
        <v>250.81231099999999</v>
      </c>
      <c r="E719">
        <v>30.748296</v>
      </c>
      <c r="F719">
        <v>252.69007300000001</v>
      </c>
      <c r="G719">
        <v>1.7411669999999999</v>
      </c>
      <c r="H719">
        <v>6.4035060000000001</v>
      </c>
      <c r="I719">
        <v>145.12682699999999</v>
      </c>
      <c r="J719">
        <v>165.55496600000001</v>
      </c>
      <c r="K719">
        <v>1.3699170000000001</v>
      </c>
    </row>
    <row r="720" spans="2:11" x14ac:dyDescent="0.3">
      <c r="B720">
        <v>3.9111370000000001</v>
      </c>
      <c r="C720">
        <v>0.55944899999999997</v>
      </c>
      <c r="D720">
        <v>253.31136799999999</v>
      </c>
      <c r="E720">
        <v>27.927140000000001</v>
      </c>
      <c r="F720">
        <v>254.84617800000001</v>
      </c>
      <c r="G720">
        <v>1.7547200000000001</v>
      </c>
      <c r="H720">
        <v>6.2394170000000004</v>
      </c>
      <c r="I720">
        <v>145.234657</v>
      </c>
      <c r="J720">
        <v>165.21284299999999</v>
      </c>
      <c r="K720">
        <v>1.335331</v>
      </c>
    </row>
    <row r="721" spans="2:11" x14ac:dyDescent="0.3">
      <c r="B721">
        <v>4.0219709999999997</v>
      </c>
      <c r="C721">
        <v>0.49888399999999999</v>
      </c>
      <c r="D721">
        <v>255.751791</v>
      </c>
      <c r="E721">
        <v>25.073174000000002</v>
      </c>
      <c r="F721">
        <v>256.97790300000003</v>
      </c>
      <c r="G721">
        <v>1.7681389999999999</v>
      </c>
      <c r="H721">
        <v>6.0802269999999998</v>
      </c>
      <c r="I721">
        <v>145.338066</v>
      </c>
      <c r="J721">
        <v>164.87281400000001</v>
      </c>
      <c r="K721">
        <v>1.3017289999999999</v>
      </c>
    </row>
    <row r="722" spans="2:11" x14ac:dyDescent="0.3">
      <c r="B722">
        <v>4.1320969999999999</v>
      </c>
      <c r="C722">
        <v>0.43770500000000001</v>
      </c>
      <c r="D722">
        <v>258.18335500000001</v>
      </c>
      <c r="E722">
        <v>22.127517000000001</v>
      </c>
      <c r="F722">
        <v>259.12983600000001</v>
      </c>
      <c r="G722">
        <v>1.7817050000000001</v>
      </c>
      <c r="H722">
        <v>5.922574</v>
      </c>
      <c r="I722">
        <v>145.439245</v>
      </c>
      <c r="J722">
        <v>164.52776499999999</v>
      </c>
      <c r="K722">
        <v>1.268405</v>
      </c>
    </row>
    <row r="723" spans="2:11" x14ac:dyDescent="0.3">
      <c r="B723">
        <v>4.2404270000000004</v>
      </c>
      <c r="C723">
        <v>0.37653599999999998</v>
      </c>
      <c r="D723">
        <v>260.55206800000002</v>
      </c>
      <c r="E723">
        <v>19.154537000000001</v>
      </c>
      <c r="F723">
        <v>261.25519400000002</v>
      </c>
      <c r="G723">
        <v>1.7951239999999999</v>
      </c>
      <c r="H723">
        <v>5.769844</v>
      </c>
      <c r="I723">
        <v>145.53602699999999</v>
      </c>
      <c r="J723">
        <v>164.18519699999999</v>
      </c>
      <c r="K723">
        <v>1.2360770000000001</v>
      </c>
    </row>
    <row r="724" spans="2:11" x14ac:dyDescent="0.3">
      <c r="B724">
        <v>4.3482139999999996</v>
      </c>
      <c r="C724">
        <v>0.314635</v>
      </c>
      <c r="D724">
        <v>262.911044</v>
      </c>
      <c r="E724">
        <v>16.086884000000001</v>
      </c>
      <c r="F724">
        <v>263.40274299999999</v>
      </c>
      <c r="G724">
        <v>1.8087040000000001</v>
      </c>
      <c r="H724">
        <v>5.6184989999999999</v>
      </c>
      <c r="I724">
        <v>145.63066000000001</v>
      </c>
      <c r="J724">
        <v>163.83724799999999</v>
      </c>
      <c r="K724">
        <v>1.204</v>
      </c>
    </row>
    <row r="725" spans="2:11" x14ac:dyDescent="0.3">
      <c r="B725">
        <v>4.4542229999999998</v>
      </c>
      <c r="C725">
        <v>0.25275399999999998</v>
      </c>
      <c r="D725">
        <v>265.20108900000002</v>
      </c>
      <c r="E725">
        <v>13.000619</v>
      </c>
      <c r="F725">
        <v>265.51955400000003</v>
      </c>
      <c r="G725">
        <v>1.822111</v>
      </c>
      <c r="H725">
        <v>5.4722229999999996</v>
      </c>
      <c r="I725">
        <v>145.72085000000001</v>
      </c>
      <c r="J725">
        <v>163.492493</v>
      </c>
      <c r="K725">
        <v>1.1729579999999999</v>
      </c>
    </row>
    <row r="726" spans="2:11" x14ac:dyDescent="0.3">
      <c r="B726">
        <v>4.5598850000000004</v>
      </c>
      <c r="C726">
        <v>0.189995</v>
      </c>
      <c r="D726">
        <v>267.48451299999999</v>
      </c>
      <c r="E726">
        <v>9.8109129999999993</v>
      </c>
      <c r="F726">
        <v>267.664377</v>
      </c>
      <c r="G726">
        <v>1.835718</v>
      </c>
      <c r="H726">
        <v>5.326924</v>
      </c>
      <c r="I726">
        <v>145.80912799999999</v>
      </c>
      <c r="J726">
        <v>163.14136099999999</v>
      </c>
      <c r="K726">
        <v>1.1420859999999999</v>
      </c>
    </row>
    <row r="727" spans="2:11" x14ac:dyDescent="0.3">
      <c r="B727">
        <v>4.6636800000000003</v>
      </c>
      <c r="C727">
        <v>0.12733700000000001</v>
      </c>
      <c r="D727">
        <v>269.68985400000003</v>
      </c>
      <c r="E727">
        <v>6.6167730000000002</v>
      </c>
      <c r="F727">
        <v>269.77101299999998</v>
      </c>
      <c r="G727">
        <v>1.8491040000000001</v>
      </c>
      <c r="H727">
        <v>5.1870380000000003</v>
      </c>
      <c r="I727">
        <v>145.892809</v>
      </c>
      <c r="J727">
        <v>162.794693</v>
      </c>
      <c r="K727">
        <v>1.112328</v>
      </c>
    </row>
    <row r="728" spans="2:11" x14ac:dyDescent="0.3">
      <c r="B728">
        <v>4.7673519999999998</v>
      </c>
      <c r="C728">
        <v>6.3629000000000005E-2</v>
      </c>
      <c r="D728">
        <v>271.89200799999998</v>
      </c>
      <c r="E728">
        <v>3.3089059999999999</v>
      </c>
      <c r="F728">
        <v>271.91214200000002</v>
      </c>
      <c r="G728">
        <v>1.862733</v>
      </c>
      <c r="H728">
        <v>5.047701</v>
      </c>
      <c r="I728">
        <v>145.97481199999999</v>
      </c>
      <c r="J728">
        <v>162.44052199999999</v>
      </c>
      <c r="K728">
        <v>1.082654</v>
      </c>
    </row>
    <row r="729" spans="2:11" x14ac:dyDescent="0.3">
      <c r="B729">
        <v>4.869211</v>
      </c>
      <c r="C729">
        <v>0</v>
      </c>
      <c r="D729">
        <v>274.01518399999998</v>
      </c>
      <c r="E729">
        <v>0</v>
      </c>
      <c r="F729">
        <v>274.01518399999998</v>
      </c>
      <c r="G729">
        <v>1.8761429999999999</v>
      </c>
      <c r="H729">
        <v>4.913602</v>
      </c>
      <c r="I729">
        <v>146.05238499999999</v>
      </c>
      <c r="J729">
        <v>162.09085200000001</v>
      </c>
      <c r="K729">
        <v>1.0540639999999999</v>
      </c>
    </row>
    <row r="730" spans="2:11" x14ac:dyDescent="0.3">
      <c r="B730">
        <v>2.8401529999999999</v>
      </c>
      <c r="C730">
        <v>1.4118029999999999</v>
      </c>
      <c r="D730">
        <v>234.866625</v>
      </c>
      <c r="E730">
        <v>69.570663999999994</v>
      </c>
      <c r="F730">
        <v>244.953891</v>
      </c>
      <c r="G730">
        <v>1.6926890000000001</v>
      </c>
      <c r="H730">
        <v>7.018122</v>
      </c>
      <c r="I730">
        <v>144.71287699999999</v>
      </c>
      <c r="J730">
        <v>166.76777999999999</v>
      </c>
      <c r="K730">
        <v>1.4990000000000001</v>
      </c>
    </row>
    <row r="731" spans="2:11" x14ac:dyDescent="0.3">
      <c r="B731">
        <v>2.5751759999999999</v>
      </c>
      <c r="C731">
        <v>1.2872779999999999</v>
      </c>
      <c r="D731">
        <v>227.22735599999999</v>
      </c>
      <c r="E731">
        <v>57.587119999999999</v>
      </c>
      <c r="F731">
        <v>234.41106600000001</v>
      </c>
      <c r="G731">
        <v>1.626954</v>
      </c>
      <c r="H731">
        <v>7.92225</v>
      </c>
      <c r="I731">
        <v>144.07971800000001</v>
      </c>
      <c r="J731">
        <v>168.38392300000001</v>
      </c>
      <c r="K731">
        <v>1.687519</v>
      </c>
    </row>
    <row r="732" spans="2:11" x14ac:dyDescent="0.3">
      <c r="B732">
        <v>2.69293</v>
      </c>
      <c r="C732">
        <v>1.235276</v>
      </c>
      <c r="D732">
        <v>229.24046899999999</v>
      </c>
      <c r="E732">
        <v>56.001010999999998</v>
      </c>
      <c r="F732">
        <v>235.98157900000001</v>
      </c>
      <c r="G732">
        <v>1.636725</v>
      </c>
      <c r="H732">
        <v>7.7826259999999996</v>
      </c>
      <c r="I732">
        <v>144.17912999999999</v>
      </c>
      <c r="J732">
        <v>168.14583300000001</v>
      </c>
      <c r="K732">
        <v>1.658514</v>
      </c>
    </row>
    <row r="733" spans="2:11" x14ac:dyDescent="0.3">
      <c r="B733">
        <v>2.8104689999999999</v>
      </c>
      <c r="C733">
        <v>1.1828019999999999</v>
      </c>
      <c r="D733">
        <v>231.32143099999999</v>
      </c>
      <c r="E733">
        <v>54.315441999999997</v>
      </c>
      <c r="F733">
        <v>237.612651</v>
      </c>
      <c r="G733">
        <v>1.6468799999999999</v>
      </c>
      <c r="H733">
        <v>7.6394599999999997</v>
      </c>
      <c r="I733">
        <v>144.28048100000001</v>
      </c>
      <c r="J733">
        <v>167.89758</v>
      </c>
      <c r="K733">
        <v>1.628733</v>
      </c>
    </row>
    <row r="734" spans="2:11" x14ac:dyDescent="0.3">
      <c r="B734">
        <v>2.927832</v>
      </c>
      <c r="C734">
        <v>1.1297839999999999</v>
      </c>
      <c r="D734">
        <v>233.46440200000001</v>
      </c>
      <c r="E734">
        <v>52.529623000000001</v>
      </c>
      <c r="F734">
        <v>239.301041</v>
      </c>
      <c r="G734">
        <v>1.6574</v>
      </c>
      <c r="H734">
        <v>7.493233</v>
      </c>
      <c r="I734">
        <v>144.383366</v>
      </c>
      <c r="J734">
        <v>167.63954699999999</v>
      </c>
      <c r="K734">
        <v>1.598271</v>
      </c>
    </row>
    <row r="735" spans="2:11" x14ac:dyDescent="0.3">
      <c r="B735">
        <v>3.044943</v>
      </c>
      <c r="C735">
        <v>1.0762389999999999</v>
      </c>
      <c r="D735">
        <v>235.665423</v>
      </c>
      <c r="E735">
        <v>50.641188999999997</v>
      </c>
      <c r="F735">
        <v>241.045061</v>
      </c>
      <c r="G735">
        <v>1.6682760000000001</v>
      </c>
      <c r="H735">
        <v>7.3442819999999998</v>
      </c>
      <c r="I735">
        <v>144.48747900000001</v>
      </c>
      <c r="J735">
        <v>167.371881</v>
      </c>
      <c r="K735">
        <v>1.567197</v>
      </c>
    </row>
    <row r="736" spans="2:11" x14ac:dyDescent="0.3">
      <c r="B736">
        <v>3.1619109999999999</v>
      </c>
      <c r="C736">
        <v>1.02206</v>
      </c>
      <c r="D736">
        <v>237.92235700000001</v>
      </c>
      <c r="E736">
        <v>48.646138000000001</v>
      </c>
      <c r="F736">
        <v>242.84458900000001</v>
      </c>
      <c r="G736">
        <v>1.6795089999999999</v>
      </c>
      <c r="H736">
        <v>7.1928109999999998</v>
      </c>
      <c r="I736">
        <v>144.59261000000001</v>
      </c>
      <c r="J736">
        <v>167.09448900000001</v>
      </c>
      <c r="K736">
        <v>1.535552</v>
      </c>
    </row>
    <row r="737" spans="2:11" x14ac:dyDescent="0.3">
      <c r="B737">
        <v>3.2786719999999998</v>
      </c>
      <c r="C737">
        <v>0.96725899999999998</v>
      </c>
      <c r="D737">
        <v>240.22990300000001</v>
      </c>
      <c r="E737">
        <v>46.543080000000003</v>
      </c>
      <c r="F737">
        <v>244.69708800000001</v>
      </c>
      <c r="G737">
        <v>1.691084</v>
      </c>
      <c r="H737">
        <v>7.0392260000000002</v>
      </c>
      <c r="I737">
        <v>144.69840500000001</v>
      </c>
      <c r="J737">
        <v>166.807647</v>
      </c>
      <c r="K737">
        <v>1.5034190000000001</v>
      </c>
    </row>
    <row r="738" spans="2:11" x14ac:dyDescent="0.3">
      <c r="B738">
        <v>3.395006</v>
      </c>
      <c r="C738">
        <v>0.911887</v>
      </c>
      <c r="D738">
        <v>242.572338</v>
      </c>
      <c r="E738">
        <v>44.340721000000002</v>
      </c>
      <c r="F738">
        <v>246.591644</v>
      </c>
      <c r="G738">
        <v>1.702933</v>
      </c>
      <c r="H738">
        <v>6.8846020000000001</v>
      </c>
      <c r="I738">
        <v>144.80406199999999</v>
      </c>
      <c r="J738">
        <v>166.51293999999999</v>
      </c>
      <c r="K738">
        <v>1.47102</v>
      </c>
    </row>
    <row r="739" spans="2:11" x14ac:dyDescent="0.3">
      <c r="B739">
        <v>3.5108079999999999</v>
      </c>
      <c r="C739">
        <v>0.85597800000000002</v>
      </c>
      <c r="D739">
        <v>244.94076200000001</v>
      </c>
      <c r="E739">
        <v>42.042375</v>
      </c>
      <c r="F739">
        <v>248.52271200000001</v>
      </c>
      <c r="G739">
        <v>1.715025</v>
      </c>
      <c r="H739">
        <v>6.7295290000000003</v>
      </c>
      <c r="I739">
        <v>144.90912</v>
      </c>
      <c r="J739">
        <v>166.21114299999999</v>
      </c>
      <c r="K739">
        <v>1.4384809999999999</v>
      </c>
    </row>
    <row r="740" spans="2:11" x14ac:dyDescent="0.3">
      <c r="B740">
        <v>3.62832</v>
      </c>
      <c r="C740">
        <v>0.79836099999999999</v>
      </c>
      <c r="D740">
        <v>247.430645</v>
      </c>
      <c r="E740">
        <v>39.545723000000002</v>
      </c>
      <c r="F740">
        <v>250.57092499999999</v>
      </c>
      <c r="G740">
        <v>1.727865</v>
      </c>
      <c r="H740">
        <v>6.5678239999999999</v>
      </c>
      <c r="I740">
        <v>145.01765599999999</v>
      </c>
      <c r="J740">
        <v>165.88947400000001</v>
      </c>
      <c r="K740">
        <v>1.4044989999999999</v>
      </c>
    </row>
    <row r="741" spans="2:11" x14ac:dyDescent="0.3">
      <c r="B741">
        <v>3.7473890000000001</v>
      </c>
      <c r="C741">
        <v>0.73904599999999998</v>
      </c>
      <c r="D741">
        <v>250.031566</v>
      </c>
      <c r="E741">
        <v>36.846080999999998</v>
      </c>
      <c r="F741">
        <v>252.731909</v>
      </c>
      <c r="G741">
        <v>1.74143</v>
      </c>
      <c r="H741">
        <v>6.4002920000000003</v>
      </c>
      <c r="I741">
        <v>145.12895</v>
      </c>
      <c r="J741">
        <v>165.54834500000001</v>
      </c>
      <c r="K741">
        <v>1.36924</v>
      </c>
    </row>
    <row r="742" spans="2:11" x14ac:dyDescent="0.3">
      <c r="B742">
        <v>3.8642660000000002</v>
      </c>
      <c r="C742">
        <v>0.67984500000000003</v>
      </c>
      <c r="D742">
        <v>252.57001099999999</v>
      </c>
      <c r="E742">
        <v>34.117092999999997</v>
      </c>
      <c r="F742">
        <v>254.86385899999999</v>
      </c>
      <c r="G742">
        <v>1.754831</v>
      </c>
      <c r="H742">
        <v>6.2380839999999997</v>
      </c>
      <c r="I742">
        <v>145.23552699999999</v>
      </c>
      <c r="J742">
        <v>165.21002999999999</v>
      </c>
      <c r="K742">
        <v>1.3350500000000001</v>
      </c>
    </row>
    <row r="743" spans="2:11" x14ac:dyDescent="0.3">
      <c r="B743">
        <v>3.980302</v>
      </c>
      <c r="C743">
        <v>0.62007199999999996</v>
      </c>
      <c r="D743">
        <v>255.10046399999999</v>
      </c>
      <c r="E743">
        <v>31.299745000000001</v>
      </c>
      <c r="F743">
        <v>257.013464</v>
      </c>
      <c r="G743">
        <v>1.7683629999999999</v>
      </c>
      <c r="H743">
        <v>6.0775969999999999</v>
      </c>
      <c r="I743">
        <v>145.339764</v>
      </c>
      <c r="J743">
        <v>164.86712700000001</v>
      </c>
      <c r="K743">
        <v>1.3011740000000001</v>
      </c>
    </row>
    <row r="744" spans="2:11" x14ac:dyDescent="0.3">
      <c r="B744">
        <v>4.094487</v>
      </c>
      <c r="C744">
        <v>0.56026100000000001</v>
      </c>
      <c r="D744">
        <v>257.57264199999997</v>
      </c>
      <c r="E744">
        <v>28.449327</v>
      </c>
      <c r="F744">
        <v>259.13901700000002</v>
      </c>
      <c r="G744">
        <v>1.781763</v>
      </c>
      <c r="H744">
        <v>5.9219080000000002</v>
      </c>
      <c r="I744">
        <v>145.43967000000001</v>
      </c>
      <c r="J744">
        <v>164.52628899999999</v>
      </c>
      <c r="K744">
        <v>1.2682640000000001</v>
      </c>
    </row>
    <row r="745" spans="2:11" x14ac:dyDescent="0.3">
      <c r="B745">
        <v>4.2080380000000002</v>
      </c>
      <c r="C745">
        <v>0.49974600000000002</v>
      </c>
      <c r="D745">
        <v>260.03686699999997</v>
      </c>
      <c r="E745">
        <v>25.506830000000001</v>
      </c>
      <c r="F745">
        <v>261.28484500000002</v>
      </c>
      <c r="G745">
        <v>1.7953110000000001</v>
      </c>
      <c r="H745">
        <v>5.7677339999999999</v>
      </c>
      <c r="I745">
        <v>145.53735499999999</v>
      </c>
      <c r="J745">
        <v>164.180406</v>
      </c>
      <c r="K745">
        <v>1.23563</v>
      </c>
    </row>
    <row r="746" spans="2:11" x14ac:dyDescent="0.3">
      <c r="B746">
        <v>4.3198239999999997</v>
      </c>
      <c r="C746">
        <v>0.43916500000000003</v>
      </c>
      <c r="D746">
        <v>262.43852299999998</v>
      </c>
      <c r="E746">
        <v>22.536719999999999</v>
      </c>
      <c r="F746">
        <v>263.40440799999999</v>
      </c>
      <c r="G746">
        <v>1.8087139999999999</v>
      </c>
      <c r="H746">
        <v>5.6183829999999997</v>
      </c>
      <c r="I746">
        <v>145.63073199999999</v>
      </c>
      <c r="J746">
        <v>163.83697699999999</v>
      </c>
      <c r="K746">
        <v>1.203975</v>
      </c>
    </row>
    <row r="747" spans="2:11" x14ac:dyDescent="0.3">
      <c r="B747">
        <v>4.4311439999999997</v>
      </c>
      <c r="C747">
        <v>0.37776100000000001</v>
      </c>
      <c r="D747">
        <v>264.83135800000002</v>
      </c>
      <c r="E747">
        <v>19.471513000000002</v>
      </c>
      <c r="F747">
        <v>265.54620699999998</v>
      </c>
      <c r="G747">
        <v>1.8222799999999999</v>
      </c>
      <c r="H747">
        <v>5.4703999999999997</v>
      </c>
      <c r="I747">
        <v>145.72196600000001</v>
      </c>
      <c r="J747">
        <v>163.48814100000001</v>
      </c>
      <c r="K747">
        <v>1.172571</v>
      </c>
    </row>
    <row r="748" spans="2:11" x14ac:dyDescent="0.3">
      <c r="B748">
        <v>4.5407149999999996</v>
      </c>
      <c r="C748">
        <v>0.31630399999999997</v>
      </c>
      <c r="D748">
        <v>267.15543400000001</v>
      </c>
      <c r="E748">
        <v>16.387377000000001</v>
      </c>
      <c r="F748">
        <v>267.65756399999998</v>
      </c>
      <c r="G748">
        <v>1.835674</v>
      </c>
      <c r="H748">
        <v>5.3273809999999999</v>
      </c>
      <c r="I748">
        <v>145.808852</v>
      </c>
      <c r="J748">
        <v>163.14247900000001</v>
      </c>
      <c r="K748">
        <v>1.1421829999999999</v>
      </c>
    </row>
    <row r="749" spans="2:11" x14ac:dyDescent="0.3">
      <c r="B749">
        <v>4.650023</v>
      </c>
      <c r="C749">
        <v>0.25387599999999999</v>
      </c>
      <c r="D749">
        <v>269.473882</v>
      </c>
      <c r="E749">
        <v>13.199343000000001</v>
      </c>
      <c r="F749">
        <v>269.79695199999998</v>
      </c>
      <c r="G749">
        <v>1.8492690000000001</v>
      </c>
      <c r="H749">
        <v>5.1853319999999998</v>
      </c>
      <c r="I749">
        <v>145.893821</v>
      </c>
      <c r="J749">
        <v>162.790413</v>
      </c>
      <c r="K749">
        <v>1.1119650000000001</v>
      </c>
    </row>
    <row r="750" spans="2:11" x14ac:dyDescent="0.3">
      <c r="B750">
        <v>4.7574820000000004</v>
      </c>
      <c r="C750">
        <v>0.19147600000000001</v>
      </c>
      <c r="D750">
        <v>271.71425099999999</v>
      </c>
      <c r="E750">
        <v>10.006536000000001</v>
      </c>
      <c r="F750">
        <v>271.89844599999998</v>
      </c>
      <c r="G750">
        <v>1.862646</v>
      </c>
      <c r="H750">
        <v>5.0485829999999998</v>
      </c>
      <c r="I750">
        <v>145.97429700000001</v>
      </c>
      <c r="J750">
        <v>162.44279399999999</v>
      </c>
      <c r="K750">
        <v>1.0828420000000001</v>
      </c>
    </row>
    <row r="751" spans="2:11" x14ac:dyDescent="0.3">
      <c r="B751">
        <v>4.8649139999999997</v>
      </c>
      <c r="C751">
        <v>0.12792999999999999</v>
      </c>
      <c r="D751">
        <v>273.952518</v>
      </c>
      <c r="E751">
        <v>6.6995079999999998</v>
      </c>
      <c r="F751">
        <v>274.034424</v>
      </c>
      <c r="G751">
        <v>1.876266</v>
      </c>
      <c r="H751">
        <v>4.912388</v>
      </c>
      <c r="I751">
        <v>146.05308199999999</v>
      </c>
      <c r="J751">
        <v>162.08764500000001</v>
      </c>
      <c r="K751">
        <v>1.0538050000000001</v>
      </c>
    </row>
    <row r="752" spans="2:11" x14ac:dyDescent="0.3">
      <c r="B752">
        <v>4.9705620000000001</v>
      </c>
      <c r="C752">
        <v>6.4402000000000001E-2</v>
      </c>
      <c r="D752">
        <v>276.11168700000002</v>
      </c>
      <c r="E752">
        <v>3.390962</v>
      </c>
      <c r="F752">
        <v>276.13250900000003</v>
      </c>
      <c r="G752">
        <v>1.8896679999999999</v>
      </c>
      <c r="H752">
        <v>4.781326</v>
      </c>
      <c r="I752">
        <v>146.127533</v>
      </c>
      <c r="J752">
        <v>161.73699400000001</v>
      </c>
      <c r="K752">
        <v>1.025833</v>
      </c>
    </row>
    <row r="753" spans="2:11" x14ac:dyDescent="0.3">
      <c r="B753">
        <v>5.0757640000000004</v>
      </c>
      <c r="C753">
        <v>0</v>
      </c>
      <c r="D753">
        <v>278.24501199999997</v>
      </c>
      <c r="E753">
        <v>0</v>
      </c>
      <c r="F753">
        <v>278.24501199999997</v>
      </c>
      <c r="G753">
        <v>1.903186</v>
      </c>
      <c r="H753">
        <v>4.6520549999999998</v>
      </c>
      <c r="I753">
        <v>146.199579</v>
      </c>
      <c r="J753">
        <v>161.38212100000001</v>
      </c>
      <c r="K753">
        <v>0.99821599999999999</v>
      </c>
    </row>
    <row r="754" spans="2:11" x14ac:dyDescent="0.3">
      <c r="B754">
        <v>2.8401529999999999</v>
      </c>
      <c r="C754">
        <v>1.4118029999999999</v>
      </c>
      <c r="D754">
        <v>234.866625</v>
      </c>
      <c r="E754">
        <v>69.570663999999994</v>
      </c>
      <c r="F754">
        <v>244.953891</v>
      </c>
      <c r="G754">
        <v>1.6926890000000001</v>
      </c>
      <c r="H754">
        <v>7.018122</v>
      </c>
      <c r="I754">
        <v>144.71287699999999</v>
      </c>
      <c r="J754">
        <v>166.76777999999999</v>
      </c>
      <c r="K754">
        <v>1.4990000000000001</v>
      </c>
    </row>
    <row r="755" spans="2:11" x14ac:dyDescent="0.3">
      <c r="B755">
        <v>2.6095950000000001</v>
      </c>
      <c r="C755">
        <v>1.3318300000000001</v>
      </c>
      <c r="D755">
        <v>228.66667200000001</v>
      </c>
      <c r="E755">
        <v>60.951476</v>
      </c>
      <c r="F755">
        <v>236.65064799999999</v>
      </c>
      <c r="G755">
        <v>1.64089</v>
      </c>
      <c r="H755">
        <v>7.7236729999999998</v>
      </c>
      <c r="I755">
        <v>144.22093699999999</v>
      </c>
      <c r="J755">
        <v>168.04411999999999</v>
      </c>
      <c r="K755">
        <v>1.6462559999999999</v>
      </c>
    </row>
    <row r="756" spans="2:11" x14ac:dyDescent="0.3">
      <c r="B756">
        <v>2.7296320000000001</v>
      </c>
      <c r="C756">
        <v>1.281509</v>
      </c>
      <c r="D756">
        <v>230.697844</v>
      </c>
      <c r="E756">
        <v>59.370007999999999</v>
      </c>
      <c r="F756">
        <v>238.21480399999999</v>
      </c>
      <c r="G756">
        <v>1.650631</v>
      </c>
      <c r="H756">
        <v>7.5870800000000003</v>
      </c>
      <c r="I756">
        <v>144.31741099999999</v>
      </c>
      <c r="J756">
        <v>167.805677</v>
      </c>
      <c r="K756">
        <v>1.617826</v>
      </c>
    </row>
    <row r="757" spans="2:11" x14ac:dyDescent="0.3">
      <c r="B757">
        <v>2.8495249999999999</v>
      </c>
      <c r="C757">
        <v>1.2306429999999999</v>
      </c>
      <c r="D757">
        <v>232.798002</v>
      </c>
      <c r="E757">
        <v>57.689132999999998</v>
      </c>
      <c r="F757">
        <v>239.839417</v>
      </c>
      <c r="G757">
        <v>1.660757</v>
      </c>
      <c r="H757">
        <v>7.447025</v>
      </c>
      <c r="I757">
        <v>144.415739</v>
      </c>
      <c r="J757">
        <v>167.557042</v>
      </c>
      <c r="K757">
        <v>1.5886359999999999</v>
      </c>
    </row>
    <row r="758" spans="2:11" x14ac:dyDescent="0.3">
      <c r="B758">
        <v>2.969338</v>
      </c>
      <c r="C758">
        <v>1.179189</v>
      </c>
      <c r="D758">
        <v>234.96136300000001</v>
      </c>
      <c r="E758">
        <v>55.908163999999999</v>
      </c>
      <c r="F758">
        <v>241.521355</v>
      </c>
      <c r="G758">
        <v>1.6712480000000001</v>
      </c>
      <c r="H758">
        <v>7.3039719999999999</v>
      </c>
      <c r="I758">
        <v>144.51553100000001</v>
      </c>
      <c r="J758">
        <v>167.29858100000001</v>
      </c>
      <c r="K758">
        <v>1.5587800000000001</v>
      </c>
    </row>
    <row r="759" spans="2:11" x14ac:dyDescent="0.3">
      <c r="B759">
        <v>3.0889739999999999</v>
      </c>
      <c r="C759">
        <v>1.1271310000000001</v>
      </c>
      <c r="D759">
        <v>237.18393499999999</v>
      </c>
      <c r="E759">
        <v>54.02458</v>
      </c>
      <c r="F759">
        <v>243.25886299999999</v>
      </c>
      <c r="G759">
        <v>1.682096</v>
      </c>
      <c r="H759">
        <v>7.1582590000000001</v>
      </c>
      <c r="I759">
        <v>144.61648199999999</v>
      </c>
      <c r="J759">
        <v>167.03045599999999</v>
      </c>
      <c r="K759">
        <v>1.528327</v>
      </c>
    </row>
    <row r="760" spans="2:11" x14ac:dyDescent="0.3">
      <c r="B760">
        <v>3.2085710000000001</v>
      </c>
      <c r="C760">
        <v>1.0743910000000001</v>
      </c>
      <c r="D760">
        <v>239.463674</v>
      </c>
      <c r="E760">
        <v>52.034486999999999</v>
      </c>
      <c r="F760">
        <v>245.05191099999999</v>
      </c>
      <c r="G760">
        <v>1.6933020000000001</v>
      </c>
      <c r="H760">
        <v>7.0100790000000002</v>
      </c>
      <c r="I760">
        <v>144.718389</v>
      </c>
      <c r="J760">
        <v>166.752557</v>
      </c>
      <c r="K760">
        <v>1.497315</v>
      </c>
    </row>
    <row r="761" spans="2:11" x14ac:dyDescent="0.3">
      <c r="B761">
        <v>3.328039</v>
      </c>
      <c r="C761">
        <v>1.020948</v>
      </c>
      <c r="D761">
        <v>241.79523</v>
      </c>
      <c r="E761">
        <v>49.936334000000002</v>
      </c>
      <c r="F761">
        <v>246.89789500000001</v>
      </c>
      <c r="G761">
        <v>1.70485</v>
      </c>
      <c r="H761">
        <v>6.8598379999999999</v>
      </c>
      <c r="I761">
        <v>144.82090099999999</v>
      </c>
      <c r="J761">
        <v>166.46517299999999</v>
      </c>
      <c r="K761">
        <v>1.465827</v>
      </c>
    </row>
    <row r="762" spans="2:11" x14ac:dyDescent="0.3">
      <c r="B762">
        <v>3.4471790000000002</v>
      </c>
      <c r="C762">
        <v>0.96687800000000002</v>
      </c>
      <c r="D762">
        <v>244.16282699999999</v>
      </c>
      <c r="E762">
        <v>47.738903000000001</v>
      </c>
      <c r="F762">
        <v>248.78603000000001</v>
      </c>
      <c r="G762">
        <v>1.716674</v>
      </c>
      <c r="H762">
        <v>6.7085800000000004</v>
      </c>
      <c r="I762">
        <v>144.92323999999999</v>
      </c>
      <c r="J762">
        <v>166.16987900000001</v>
      </c>
      <c r="K762">
        <v>1.4340809999999999</v>
      </c>
    </row>
    <row r="763" spans="2:11" x14ac:dyDescent="0.3">
      <c r="B763">
        <v>3.5658560000000001</v>
      </c>
      <c r="C763">
        <v>0.91218699999999997</v>
      </c>
      <c r="D763">
        <v>246.557458</v>
      </c>
      <c r="E763">
        <v>45.445337000000002</v>
      </c>
      <c r="F763">
        <v>250.71070700000001</v>
      </c>
      <c r="G763">
        <v>1.728742</v>
      </c>
      <c r="H763">
        <v>6.5568920000000004</v>
      </c>
      <c r="I763">
        <v>145.02495500000001</v>
      </c>
      <c r="J763">
        <v>165.86746299999999</v>
      </c>
      <c r="K763">
        <v>1.4021999999999999</v>
      </c>
    </row>
    <row r="764" spans="2:11" x14ac:dyDescent="0.3">
      <c r="B764">
        <v>3.6864270000000001</v>
      </c>
      <c r="C764">
        <v>0.85573699999999997</v>
      </c>
      <c r="D764">
        <v>249.075807</v>
      </c>
      <c r="E764">
        <v>42.953614000000002</v>
      </c>
      <c r="F764">
        <v>252.75238999999999</v>
      </c>
      <c r="G764">
        <v>1.7415590000000001</v>
      </c>
      <c r="H764">
        <v>6.39872</v>
      </c>
      <c r="I764">
        <v>145.12998899999999</v>
      </c>
      <c r="J764">
        <v>165.54510300000001</v>
      </c>
      <c r="K764">
        <v>1.3689089999999999</v>
      </c>
    </row>
    <row r="765" spans="2:11" x14ac:dyDescent="0.3">
      <c r="B765">
        <v>3.808716</v>
      </c>
      <c r="C765">
        <v>0.79750100000000002</v>
      </c>
      <c r="D765">
        <v>251.70742799999999</v>
      </c>
      <c r="E765">
        <v>40.258851</v>
      </c>
      <c r="F765">
        <v>254.90665799999999</v>
      </c>
      <c r="G765">
        <v>1.755101</v>
      </c>
      <c r="H765">
        <v>6.2348590000000002</v>
      </c>
      <c r="I765">
        <v>145.23763400000001</v>
      </c>
      <c r="J765">
        <v>165.20321999999999</v>
      </c>
      <c r="K765">
        <v>1.3343700000000001</v>
      </c>
    </row>
    <row r="766" spans="2:11" x14ac:dyDescent="0.3">
      <c r="B766">
        <v>3.9288530000000002</v>
      </c>
      <c r="C766">
        <v>0.73930499999999999</v>
      </c>
      <c r="D766">
        <v>254.27687900000001</v>
      </c>
      <c r="E766">
        <v>37.534466999999999</v>
      </c>
      <c r="F766">
        <v>257.03223100000002</v>
      </c>
      <c r="G766">
        <v>1.768481</v>
      </c>
      <c r="H766">
        <v>6.0762099999999997</v>
      </c>
      <c r="I766">
        <v>145.34066000000001</v>
      </c>
      <c r="J766">
        <v>164.864125</v>
      </c>
      <c r="K766">
        <v>1.300881</v>
      </c>
    </row>
    <row r="767" spans="2:11" x14ac:dyDescent="0.3">
      <c r="B767">
        <v>4.0482129999999996</v>
      </c>
      <c r="C767">
        <v>0.68044099999999996</v>
      </c>
      <c r="D767">
        <v>256.83924100000002</v>
      </c>
      <c r="E767">
        <v>34.721400000000003</v>
      </c>
      <c r="F767">
        <v>259.17556100000002</v>
      </c>
      <c r="G767">
        <v>1.7819940000000001</v>
      </c>
      <c r="H767">
        <v>5.919257</v>
      </c>
      <c r="I767">
        <v>145.44136</v>
      </c>
      <c r="J767">
        <v>164.52041399999999</v>
      </c>
      <c r="K767">
        <v>1.267703</v>
      </c>
    </row>
    <row r="768" spans="2:11" x14ac:dyDescent="0.3">
      <c r="B768">
        <v>4.1657700000000002</v>
      </c>
      <c r="C768">
        <v>0.62146800000000002</v>
      </c>
      <c r="D768">
        <v>259.34365700000001</v>
      </c>
      <c r="E768">
        <v>31.874972</v>
      </c>
      <c r="F768">
        <v>261.29513300000002</v>
      </c>
      <c r="G768">
        <v>1.7953760000000001</v>
      </c>
      <c r="H768">
        <v>5.7670029999999999</v>
      </c>
      <c r="I768">
        <v>145.53781599999999</v>
      </c>
      <c r="J768">
        <v>164.178743</v>
      </c>
      <c r="K768">
        <v>1.2354750000000001</v>
      </c>
    </row>
    <row r="769" spans="2:11" x14ac:dyDescent="0.3">
      <c r="B769">
        <v>4.2827599999999997</v>
      </c>
      <c r="C769">
        <v>0.56169500000000006</v>
      </c>
      <c r="D769">
        <v>261.84104200000002</v>
      </c>
      <c r="E769">
        <v>28.936108999999998</v>
      </c>
      <c r="F769">
        <v>263.43505800000003</v>
      </c>
      <c r="G769">
        <v>1.808908</v>
      </c>
      <c r="H769">
        <v>5.616244</v>
      </c>
      <c r="I769">
        <v>145.63206</v>
      </c>
      <c r="J769">
        <v>163.831998</v>
      </c>
      <c r="K769">
        <v>1.203522</v>
      </c>
    </row>
    <row r="770" spans="2:11" x14ac:dyDescent="0.3">
      <c r="B770">
        <v>4.3980329999999999</v>
      </c>
      <c r="C770">
        <v>0.50178800000000001</v>
      </c>
      <c r="D770">
        <v>264.27611100000001</v>
      </c>
      <c r="E770">
        <v>25.969311000000001</v>
      </c>
      <c r="F770">
        <v>265.54899399999999</v>
      </c>
      <c r="G770">
        <v>1.822298</v>
      </c>
      <c r="H770">
        <v>5.4702089999999997</v>
      </c>
      <c r="I770">
        <v>145.722083</v>
      </c>
      <c r="J770">
        <v>163.487686</v>
      </c>
      <c r="K770">
        <v>1.1725300000000001</v>
      </c>
    </row>
    <row r="771" spans="2:11" x14ac:dyDescent="0.3">
      <c r="B771">
        <v>4.5129099999999998</v>
      </c>
      <c r="C771">
        <v>0.44096099999999999</v>
      </c>
      <c r="D771">
        <v>266.70329400000003</v>
      </c>
      <c r="E771">
        <v>22.907022000000001</v>
      </c>
      <c r="F771">
        <v>267.68522300000001</v>
      </c>
      <c r="G771">
        <v>1.83585</v>
      </c>
      <c r="H771">
        <v>5.325526</v>
      </c>
      <c r="I771">
        <v>145.80996999999999</v>
      </c>
      <c r="J771">
        <v>163.13793899999999</v>
      </c>
      <c r="K771">
        <v>1.141788</v>
      </c>
    </row>
    <row r="772" spans="2:11" x14ac:dyDescent="0.3">
      <c r="B772">
        <v>4.6260789999999998</v>
      </c>
      <c r="C772">
        <v>0.38001499999999999</v>
      </c>
      <c r="D772">
        <v>269.06186000000002</v>
      </c>
      <c r="E772">
        <v>19.825457</v>
      </c>
      <c r="F772">
        <v>269.79127699999998</v>
      </c>
      <c r="G772">
        <v>1.8492329999999999</v>
      </c>
      <c r="H772">
        <v>5.1857049999999996</v>
      </c>
      <c r="I772">
        <v>145.89359999999999</v>
      </c>
      <c r="J772">
        <v>162.791349</v>
      </c>
      <c r="K772">
        <v>1.112045</v>
      </c>
    </row>
    <row r="773" spans="2:11" x14ac:dyDescent="0.3">
      <c r="B773">
        <v>4.7390660000000002</v>
      </c>
      <c r="C773">
        <v>0.31799899999999998</v>
      </c>
      <c r="D773">
        <v>271.41581200000002</v>
      </c>
      <c r="E773">
        <v>16.639569000000002</v>
      </c>
      <c r="F773">
        <v>271.92539099999999</v>
      </c>
      <c r="G773">
        <v>1.8628180000000001</v>
      </c>
      <c r="H773">
        <v>5.0468479999999998</v>
      </c>
      <c r="I773">
        <v>145.97531000000001</v>
      </c>
      <c r="J773">
        <v>162.43832499999999</v>
      </c>
      <c r="K773">
        <v>1.0824720000000001</v>
      </c>
    </row>
    <row r="774" spans="2:11" x14ac:dyDescent="0.3">
      <c r="B774">
        <v>4.8502349999999996</v>
      </c>
      <c r="C774">
        <v>0.25594600000000001</v>
      </c>
      <c r="D774">
        <v>273.69166100000001</v>
      </c>
      <c r="E774">
        <v>13.448534</v>
      </c>
      <c r="F774">
        <v>274.02187600000002</v>
      </c>
      <c r="G774">
        <v>1.8761859999999999</v>
      </c>
      <c r="H774">
        <v>4.9131799999999997</v>
      </c>
      <c r="I774">
        <v>146.052628</v>
      </c>
      <c r="J774">
        <v>162.08973599999999</v>
      </c>
      <c r="K774">
        <v>1.053974</v>
      </c>
    </row>
    <row r="775" spans="2:11" x14ac:dyDescent="0.3">
      <c r="B775">
        <v>4.9614659999999997</v>
      </c>
      <c r="C775">
        <v>0.19264500000000001</v>
      </c>
      <c r="D775">
        <v>275.96651800000001</v>
      </c>
      <c r="E775">
        <v>10.142821</v>
      </c>
      <c r="F775">
        <v>276.152849</v>
      </c>
      <c r="G775">
        <v>1.8897980000000001</v>
      </c>
      <c r="H775">
        <v>4.7800690000000001</v>
      </c>
      <c r="I775">
        <v>146.128241</v>
      </c>
      <c r="J775">
        <v>161.733586</v>
      </c>
      <c r="K775">
        <v>1.0255650000000001</v>
      </c>
    </row>
    <row r="776" spans="2:11" x14ac:dyDescent="0.3">
      <c r="B776">
        <v>5.0709460000000002</v>
      </c>
      <c r="C776">
        <v>0.12929599999999999</v>
      </c>
      <c r="D776">
        <v>278.16220800000002</v>
      </c>
      <c r="E776">
        <v>6.8352019999999998</v>
      </c>
      <c r="F776">
        <v>278.24617499999999</v>
      </c>
      <c r="G776">
        <v>1.9031940000000001</v>
      </c>
      <c r="H776">
        <v>4.6519839999999997</v>
      </c>
      <c r="I776">
        <v>146.19961799999999</v>
      </c>
      <c r="J776">
        <v>161.381925</v>
      </c>
      <c r="K776">
        <v>0.998201</v>
      </c>
    </row>
    <row r="777" spans="2:11" x14ac:dyDescent="0.3">
      <c r="B777">
        <v>5.1799970000000002</v>
      </c>
      <c r="C777">
        <v>6.4946000000000004E-2</v>
      </c>
      <c r="D777">
        <v>280.332741</v>
      </c>
      <c r="E777">
        <v>3.4445730000000001</v>
      </c>
      <c r="F777">
        <v>280.353903</v>
      </c>
      <c r="G777">
        <v>1.916706</v>
      </c>
      <c r="H777">
        <v>4.5256670000000003</v>
      </c>
      <c r="I777">
        <v>146.26860600000001</v>
      </c>
      <c r="J777">
        <v>161.02602899999999</v>
      </c>
      <c r="K777">
        <v>0.97118899999999997</v>
      </c>
    </row>
    <row r="778" spans="2:11" x14ac:dyDescent="0.3">
      <c r="B778">
        <v>5.2881919999999996</v>
      </c>
      <c r="C778">
        <v>0</v>
      </c>
      <c r="D778">
        <v>282.45820900000001</v>
      </c>
      <c r="E778">
        <v>0</v>
      </c>
      <c r="F778">
        <v>282.45820900000001</v>
      </c>
      <c r="G778">
        <v>1.930221</v>
      </c>
      <c r="H778">
        <v>4.4021780000000001</v>
      </c>
      <c r="I778">
        <v>146.334622</v>
      </c>
      <c r="J778">
        <v>160.66888399999999</v>
      </c>
      <c r="K778">
        <v>0.94475699999999996</v>
      </c>
    </row>
    <row r="779" spans="2:11" x14ac:dyDescent="0.3">
      <c r="B779">
        <v>2.8401529999999999</v>
      </c>
      <c r="C779">
        <v>1.4118029999999999</v>
      </c>
      <c r="D779">
        <v>234.866625</v>
      </c>
      <c r="E779">
        <v>69.570663999999994</v>
      </c>
      <c r="F779">
        <v>244.953891</v>
      </c>
      <c r="G779">
        <v>1.6926890000000001</v>
      </c>
      <c r="H779">
        <v>7.018122</v>
      </c>
      <c r="I779">
        <v>144.71287699999999</v>
      </c>
      <c r="J779">
        <v>166.76777999999999</v>
      </c>
      <c r="K779">
        <v>1.4990000000000001</v>
      </c>
    </row>
    <row r="780" spans="2:11" x14ac:dyDescent="0.3">
      <c r="B780">
        <v>2.7651349999999999</v>
      </c>
      <c r="C780">
        <v>1.3267739999999999</v>
      </c>
      <c r="D780">
        <v>232.09161700000001</v>
      </c>
      <c r="E780">
        <v>62.764313000000001</v>
      </c>
      <c r="F780">
        <v>240.428529</v>
      </c>
      <c r="G780">
        <v>1.664431</v>
      </c>
      <c r="H780">
        <v>7.3966950000000002</v>
      </c>
      <c r="I780">
        <v>144.45092399999999</v>
      </c>
      <c r="J780">
        <v>167.46663599999999</v>
      </c>
      <c r="K780">
        <v>1.5781369999999999</v>
      </c>
    </row>
    <row r="781" spans="2:11" x14ac:dyDescent="0.3">
      <c r="B781">
        <v>2.8873600000000001</v>
      </c>
      <c r="C781">
        <v>1.277558</v>
      </c>
      <c r="D781">
        <v>234.21134000000001</v>
      </c>
      <c r="E781">
        <v>61.088529999999999</v>
      </c>
      <c r="F781">
        <v>242.04702</v>
      </c>
      <c r="G781">
        <v>1.6745289999999999</v>
      </c>
      <c r="H781">
        <v>7.2596670000000003</v>
      </c>
      <c r="I781">
        <v>144.546302</v>
      </c>
      <c r="J781">
        <v>167.21758299999999</v>
      </c>
      <c r="K781">
        <v>1.549525</v>
      </c>
    </row>
    <row r="782" spans="2:11" x14ac:dyDescent="0.3">
      <c r="B782">
        <v>3.0095969999999999</v>
      </c>
      <c r="C782">
        <v>1.227706</v>
      </c>
      <c r="D782">
        <v>236.395409</v>
      </c>
      <c r="E782">
        <v>59.312702000000002</v>
      </c>
      <c r="F782">
        <v>243.72276500000001</v>
      </c>
      <c r="G782">
        <v>1.6849940000000001</v>
      </c>
      <c r="H782">
        <v>7.1197090000000003</v>
      </c>
      <c r="I782">
        <v>144.643069</v>
      </c>
      <c r="J782">
        <v>166.958674</v>
      </c>
      <c r="K782">
        <v>1.5202629999999999</v>
      </c>
    </row>
    <row r="783" spans="2:11" x14ac:dyDescent="0.3">
      <c r="B783">
        <v>3.1317390000000001</v>
      </c>
      <c r="C783">
        <v>1.1771830000000001</v>
      </c>
      <c r="D783">
        <v>238.63989699999999</v>
      </c>
      <c r="E783">
        <v>57.434386000000003</v>
      </c>
      <c r="F783">
        <v>245.45408699999999</v>
      </c>
      <c r="G783">
        <v>1.6958169999999999</v>
      </c>
      <c r="H783">
        <v>6.9771470000000004</v>
      </c>
      <c r="I783">
        <v>144.74092999999999</v>
      </c>
      <c r="J783">
        <v>166.690056</v>
      </c>
      <c r="K783">
        <v>1.4904170000000001</v>
      </c>
    </row>
    <row r="784" spans="2:11" x14ac:dyDescent="0.3">
      <c r="B784">
        <v>3.2539410000000002</v>
      </c>
      <c r="C784">
        <v>1.125926</v>
      </c>
      <c r="D784">
        <v>240.94275300000001</v>
      </c>
      <c r="E784">
        <v>55.449564000000002</v>
      </c>
      <c r="F784">
        <v>247.240903</v>
      </c>
      <c r="G784">
        <v>1.7069970000000001</v>
      </c>
      <c r="H784">
        <v>6.832179</v>
      </c>
      <c r="I784">
        <v>144.83968100000001</v>
      </c>
      <c r="J784">
        <v>166.41163</v>
      </c>
      <c r="K784">
        <v>1.460026</v>
      </c>
    </row>
    <row r="785" spans="2:11" x14ac:dyDescent="0.3">
      <c r="B785">
        <v>3.3761019999999999</v>
      </c>
      <c r="C785">
        <v>1.0738970000000001</v>
      </c>
      <c r="D785">
        <v>243.298678</v>
      </c>
      <c r="E785">
        <v>53.356754000000002</v>
      </c>
      <c r="F785">
        <v>249.08068900000001</v>
      </c>
      <c r="G785">
        <v>1.718521</v>
      </c>
      <c r="H785">
        <v>6.6851940000000001</v>
      </c>
      <c r="I785">
        <v>144.93898200000001</v>
      </c>
      <c r="J785">
        <v>166.123673</v>
      </c>
      <c r="K785">
        <v>1.4291689999999999</v>
      </c>
    </row>
    <row r="786" spans="2:11" x14ac:dyDescent="0.3">
      <c r="B786">
        <v>3.4980289999999998</v>
      </c>
      <c r="C786">
        <v>1.021182</v>
      </c>
      <c r="D786">
        <v>245.69173900000001</v>
      </c>
      <c r="E786">
        <v>51.164580999999998</v>
      </c>
      <c r="F786">
        <v>250.962637</v>
      </c>
      <c r="G786">
        <v>1.7303219999999999</v>
      </c>
      <c r="H786">
        <v>6.537223</v>
      </c>
      <c r="I786">
        <v>145.03807399999999</v>
      </c>
      <c r="J786">
        <v>165.82777300000001</v>
      </c>
      <c r="K786">
        <v>1.3980630000000001</v>
      </c>
    </row>
    <row r="787" spans="2:11" x14ac:dyDescent="0.3">
      <c r="B787">
        <v>3.6195710000000001</v>
      </c>
      <c r="C787">
        <v>0.96777000000000002</v>
      </c>
      <c r="D787">
        <v>248.11292700000001</v>
      </c>
      <c r="E787">
        <v>48.876252000000001</v>
      </c>
      <c r="F787">
        <v>252.88122200000001</v>
      </c>
      <c r="G787">
        <v>1.7423679999999999</v>
      </c>
      <c r="H787">
        <v>6.388833</v>
      </c>
      <c r="I787">
        <v>145.136518</v>
      </c>
      <c r="J787">
        <v>165.524708</v>
      </c>
      <c r="K787">
        <v>1.3668260000000001</v>
      </c>
    </row>
    <row r="788" spans="2:11" x14ac:dyDescent="0.3">
      <c r="B788">
        <v>3.743188</v>
      </c>
      <c r="C788">
        <v>0.91254599999999997</v>
      </c>
      <c r="D788">
        <v>250.660045</v>
      </c>
      <c r="E788">
        <v>46.389819000000003</v>
      </c>
      <c r="F788">
        <v>254.91660100000001</v>
      </c>
      <c r="G788">
        <v>1.755163</v>
      </c>
      <c r="H788">
        <v>6.2341100000000003</v>
      </c>
      <c r="I788">
        <v>145.238124</v>
      </c>
      <c r="J788">
        <v>165.201638</v>
      </c>
      <c r="K788">
        <v>1.334212</v>
      </c>
    </row>
    <row r="789" spans="2:11" x14ac:dyDescent="0.3">
      <c r="B789">
        <v>3.8686919999999998</v>
      </c>
      <c r="C789">
        <v>0.85546100000000003</v>
      </c>
      <c r="D789">
        <v>253.32272900000001</v>
      </c>
      <c r="E789">
        <v>43.700437999999998</v>
      </c>
      <c r="F789">
        <v>257.06445400000001</v>
      </c>
      <c r="G789">
        <v>1.7686839999999999</v>
      </c>
      <c r="H789">
        <v>6.0738279999999998</v>
      </c>
      <c r="I789">
        <v>145.342198</v>
      </c>
      <c r="J789">
        <v>164.858971</v>
      </c>
      <c r="K789">
        <v>1.3003769999999999</v>
      </c>
    </row>
    <row r="790" spans="2:11" x14ac:dyDescent="0.3">
      <c r="B790">
        <v>3.992083</v>
      </c>
      <c r="C790">
        <v>0.79833699999999996</v>
      </c>
      <c r="D790">
        <v>255.92347699999999</v>
      </c>
      <c r="E790">
        <v>40.981039000000003</v>
      </c>
      <c r="F790">
        <v>259.18385699999999</v>
      </c>
      <c r="G790">
        <v>1.782046</v>
      </c>
      <c r="H790">
        <v>5.9186550000000002</v>
      </c>
      <c r="I790">
        <v>145.441744</v>
      </c>
      <c r="J790">
        <v>164.51908</v>
      </c>
      <c r="K790">
        <v>1.267576</v>
      </c>
    </row>
    <row r="791" spans="2:11" x14ac:dyDescent="0.3">
      <c r="B791">
        <v>4.1147710000000002</v>
      </c>
      <c r="C791">
        <v>0.74045700000000003</v>
      </c>
      <c r="D791">
        <v>258.51808699999998</v>
      </c>
      <c r="E791">
        <v>38.172758000000002</v>
      </c>
      <c r="F791">
        <v>261.32118300000002</v>
      </c>
      <c r="G791">
        <v>1.7955410000000001</v>
      </c>
      <c r="H791">
        <v>5.7651490000000001</v>
      </c>
      <c r="I791">
        <v>145.538982</v>
      </c>
      <c r="J791">
        <v>164.174533</v>
      </c>
      <c r="K791">
        <v>1.235082</v>
      </c>
    </row>
    <row r="792" spans="2:11" x14ac:dyDescent="0.3">
      <c r="B792">
        <v>4.2356990000000003</v>
      </c>
      <c r="C792">
        <v>0.682392</v>
      </c>
      <c r="D792">
        <v>261.05500999999998</v>
      </c>
      <c r="E792">
        <v>35.330703</v>
      </c>
      <c r="F792">
        <v>263.43495799999999</v>
      </c>
      <c r="G792">
        <v>1.808908</v>
      </c>
      <c r="H792">
        <v>5.6162510000000001</v>
      </c>
      <c r="I792">
        <v>145.63205500000001</v>
      </c>
      <c r="J792">
        <v>163.83201399999999</v>
      </c>
      <c r="K792">
        <v>1.2035229999999999</v>
      </c>
    </row>
    <row r="793" spans="2:11" x14ac:dyDescent="0.3">
      <c r="B793">
        <v>4.356141</v>
      </c>
      <c r="C793">
        <v>0.62343899999999997</v>
      </c>
      <c r="D793">
        <v>263.58587699999998</v>
      </c>
      <c r="E793">
        <v>32.395978999999997</v>
      </c>
      <c r="F793">
        <v>265.56922600000001</v>
      </c>
      <c r="G793">
        <v>1.8224260000000001</v>
      </c>
      <c r="H793">
        <v>5.4688249999999998</v>
      </c>
      <c r="I793">
        <v>145.72292999999999</v>
      </c>
      <c r="J793">
        <v>163.48438200000001</v>
      </c>
      <c r="K793">
        <v>1.1722360000000001</v>
      </c>
    </row>
    <row r="794" spans="2:11" x14ac:dyDescent="0.3">
      <c r="B794">
        <v>4.4749059999999998</v>
      </c>
      <c r="C794">
        <v>0.56427799999999995</v>
      </c>
      <c r="D794">
        <v>266.05460799999997</v>
      </c>
      <c r="E794">
        <v>29.432879</v>
      </c>
      <c r="F794">
        <v>267.67769600000003</v>
      </c>
      <c r="G794">
        <v>1.8358019999999999</v>
      </c>
      <c r="H794">
        <v>5.3260310000000004</v>
      </c>
      <c r="I794">
        <v>145.80966599999999</v>
      </c>
      <c r="J794">
        <v>163.13917499999999</v>
      </c>
      <c r="K794">
        <v>1.141896</v>
      </c>
    </row>
    <row r="795" spans="2:11" x14ac:dyDescent="0.3">
      <c r="B795">
        <v>4.5933599999999997</v>
      </c>
      <c r="C795">
        <v>0.50410999999999995</v>
      </c>
      <c r="D795">
        <v>268.51644599999997</v>
      </c>
      <c r="E795">
        <v>26.374020000000002</v>
      </c>
      <c r="F795">
        <v>269.808582</v>
      </c>
      <c r="G795">
        <v>1.849343</v>
      </c>
      <c r="H795">
        <v>5.1845679999999996</v>
      </c>
      <c r="I795">
        <v>145.89427499999999</v>
      </c>
      <c r="J795">
        <v>162.78849399999999</v>
      </c>
      <c r="K795">
        <v>1.1118030000000001</v>
      </c>
    </row>
    <row r="796" spans="2:11" x14ac:dyDescent="0.3">
      <c r="B796">
        <v>4.7101410000000001</v>
      </c>
      <c r="C796">
        <v>0.443749</v>
      </c>
      <c r="D796">
        <v>270.90973600000001</v>
      </c>
      <c r="E796">
        <v>23.295414999999998</v>
      </c>
      <c r="F796">
        <v>271.90947299999999</v>
      </c>
      <c r="G796">
        <v>1.862716</v>
      </c>
      <c r="H796">
        <v>5.0478730000000001</v>
      </c>
      <c r="I796">
        <v>145.97471200000001</v>
      </c>
      <c r="J796">
        <v>162.44096500000001</v>
      </c>
      <c r="K796">
        <v>1.0826910000000001</v>
      </c>
    </row>
    <row r="797" spans="2:11" x14ac:dyDescent="0.3">
      <c r="B797">
        <v>4.8268329999999997</v>
      </c>
      <c r="C797">
        <v>0.38222699999999998</v>
      </c>
      <c r="D797">
        <v>273.29948899999999</v>
      </c>
      <c r="E797">
        <v>20.112188</v>
      </c>
      <c r="F797">
        <v>274.038521</v>
      </c>
      <c r="G797">
        <v>1.8762920000000001</v>
      </c>
      <c r="H797">
        <v>4.9121300000000003</v>
      </c>
      <c r="I797">
        <v>146.05323000000001</v>
      </c>
      <c r="J797">
        <v>162.086962</v>
      </c>
      <c r="K797">
        <v>1.05375</v>
      </c>
    </row>
    <row r="798" spans="2:11" x14ac:dyDescent="0.3">
      <c r="B798">
        <v>4.9417330000000002</v>
      </c>
      <c r="C798">
        <v>0.32059799999999999</v>
      </c>
      <c r="D798">
        <v>275.61103800000001</v>
      </c>
      <c r="E798">
        <v>16.923318999999999</v>
      </c>
      <c r="F798">
        <v>276.13011999999998</v>
      </c>
      <c r="G798">
        <v>1.889653</v>
      </c>
      <c r="H798">
        <v>4.7814740000000002</v>
      </c>
      <c r="I798">
        <v>146.12745000000001</v>
      </c>
      <c r="J798">
        <v>161.73739499999999</v>
      </c>
      <c r="K798">
        <v>1.025865</v>
      </c>
    </row>
    <row r="799" spans="2:11" x14ac:dyDescent="0.3">
      <c r="B799">
        <v>5.0568</v>
      </c>
      <c r="C799">
        <v>0.25762600000000002</v>
      </c>
      <c r="D799">
        <v>277.92277300000001</v>
      </c>
      <c r="E799">
        <v>13.619441</v>
      </c>
      <c r="F799">
        <v>278.25627900000001</v>
      </c>
      <c r="G799">
        <v>1.9032579999999999</v>
      </c>
      <c r="H799">
        <v>4.6513720000000003</v>
      </c>
      <c r="I799">
        <v>146.19995599999999</v>
      </c>
      <c r="J799">
        <v>161.380223</v>
      </c>
      <c r="K799">
        <v>0.99807000000000001</v>
      </c>
    </row>
    <row r="800" spans="2:11" x14ac:dyDescent="0.3">
      <c r="B800">
        <v>5.17014</v>
      </c>
      <c r="C800">
        <v>0.19453599999999999</v>
      </c>
      <c r="D800">
        <v>280.15519499999999</v>
      </c>
      <c r="E800">
        <v>10.313148</v>
      </c>
      <c r="F800">
        <v>280.34495600000002</v>
      </c>
      <c r="G800">
        <v>1.916649</v>
      </c>
      <c r="H800">
        <v>4.5261979999999999</v>
      </c>
      <c r="I800">
        <v>146.26831999999999</v>
      </c>
      <c r="J800">
        <v>161.02754400000001</v>
      </c>
      <c r="K800">
        <v>0.971302</v>
      </c>
    </row>
    <row r="801" spans="2:11" x14ac:dyDescent="0.3">
      <c r="B801">
        <v>5.2831289999999997</v>
      </c>
      <c r="C801">
        <v>0.13034999999999999</v>
      </c>
      <c r="D801">
        <v>282.36327299999999</v>
      </c>
      <c r="E801">
        <v>6.9234660000000003</v>
      </c>
      <c r="F801">
        <v>282.44814100000002</v>
      </c>
      <c r="G801">
        <v>1.9301569999999999</v>
      </c>
      <c r="H801">
        <v>4.4027620000000001</v>
      </c>
      <c r="I801">
        <v>146.33431300000001</v>
      </c>
      <c r="J801">
        <v>160.67059699999999</v>
      </c>
      <c r="K801">
        <v>0.944882</v>
      </c>
    </row>
    <row r="802" spans="2:11" x14ac:dyDescent="0.3">
      <c r="B802">
        <v>5.3953629999999997</v>
      </c>
      <c r="C802">
        <v>6.5507999999999997E-2</v>
      </c>
      <c r="D802">
        <v>284.52668</v>
      </c>
      <c r="E802">
        <v>3.479285</v>
      </c>
      <c r="F802">
        <v>284.54795200000001</v>
      </c>
      <c r="G802">
        <v>1.943668</v>
      </c>
      <c r="H802">
        <v>4.2821049999999996</v>
      </c>
      <c r="I802">
        <v>146.39737500000001</v>
      </c>
      <c r="J802">
        <v>160.31239400000001</v>
      </c>
      <c r="K802">
        <v>0.91903400000000002</v>
      </c>
    </row>
    <row r="803" spans="2:11" x14ac:dyDescent="0.3">
      <c r="B803">
        <v>5.5065879999999998</v>
      </c>
      <c r="C803">
        <v>0</v>
      </c>
      <c r="D803">
        <v>286.63337100000001</v>
      </c>
      <c r="E803">
        <v>0</v>
      </c>
      <c r="F803">
        <v>286.63337100000001</v>
      </c>
      <c r="G803">
        <v>1.9571130000000001</v>
      </c>
      <c r="H803">
        <v>4.1647959999999999</v>
      </c>
      <c r="I803">
        <v>146.457234</v>
      </c>
      <c r="J803">
        <v>159.95482699999999</v>
      </c>
      <c r="K803">
        <v>0.89388100000000004</v>
      </c>
    </row>
    <row r="804" spans="2:11" x14ac:dyDescent="0.3">
      <c r="B804">
        <v>2.8401529999999999</v>
      </c>
      <c r="C804">
        <v>1.4118029999999999</v>
      </c>
      <c r="D804">
        <v>234.866625</v>
      </c>
      <c r="E804">
        <v>69.570663999999994</v>
      </c>
      <c r="F804">
        <v>244.953891</v>
      </c>
      <c r="G804">
        <v>1.6926890000000001</v>
      </c>
      <c r="H804">
        <v>7.018122</v>
      </c>
      <c r="I804">
        <v>144.71287699999999</v>
      </c>
      <c r="J804">
        <v>166.76777999999999</v>
      </c>
      <c r="K804">
        <v>1.4990000000000001</v>
      </c>
    </row>
    <row r="805" spans="2:11" x14ac:dyDescent="0.3">
      <c r="B805">
        <v>2.799474</v>
      </c>
      <c r="C805">
        <v>1.371103</v>
      </c>
      <c r="D805">
        <v>233.44051200000001</v>
      </c>
      <c r="E805">
        <v>66.230819999999994</v>
      </c>
      <c r="F805">
        <v>242.65406200000001</v>
      </c>
      <c r="G805">
        <v>1.6783189999999999</v>
      </c>
      <c r="H805">
        <v>7.208742</v>
      </c>
      <c r="I805">
        <v>144.58158900000001</v>
      </c>
      <c r="J805">
        <v>167.12391600000001</v>
      </c>
      <c r="K805">
        <v>1.538883</v>
      </c>
    </row>
    <row r="806" spans="2:11" x14ac:dyDescent="0.3">
      <c r="B806">
        <v>2.9240370000000002</v>
      </c>
      <c r="C806">
        <v>1.3236129999999999</v>
      </c>
      <c r="D806">
        <v>235.580398</v>
      </c>
      <c r="E806">
        <v>64.560563000000002</v>
      </c>
      <c r="F806">
        <v>244.266638</v>
      </c>
      <c r="G806">
        <v>1.688393</v>
      </c>
      <c r="H806">
        <v>7.0747020000000003</v>
      </c>
      <c r="I806">
        <v>144.67404199999999</v>
      </c>
      <c r="J806">
        <v>166.874414</v>
      </c>
      <c r="K806">
        <v>1.510845</v>
      </c>
    </row>
    <row r="807" spans="2:11" x14ac:dyDescent="0.3">
      <c r="B807">
        <v>3.048689</v>
      </c>
      <c r="C807">
        <v>1.27542</v>
      </c>
      <c r="D807">
        <v>237.78578099999999</v>
      </c>
      <c r="E807">
        <v>62.790292999999998</v>
      </c>
      <c r="F807">
        <v>245.93637100000001</v>
      </c>
      <c r="G807">
        <v>1.698833</v>
      </c>
      <c r="H807">
        <v>6.9378029999999997</v>
      </c>
      <c r="I807">
        <v>144.767809</v>
      </c>
      <c r="J807">
        <v>166.615026</v>
      </c>
      <c r="K807">
        <v>1.482173</v>
      </c>
    </row>
    <row r="808" spans="2:11" x14ac:dyDescent="0.3">
      <c r="B808">
        <v>3.173349</v>
      </c>
      <c r="C808">
        <v>1.2265140000000001</v>
      </c>
      <c r="D808">
        <v>240.05281500000001</v>
      </c>
      <c r="E808">
        <v>60.917703000000003</v>
      </c>
      <c r="F808">
        <v>247.66170600000001</v>
      </c>
      <c r="G808">
        <v>1.709632</v>
      </c>
      <c r="H808">
        <v>6.7983560000000001</v>
      </c>
      <c r="I808">
        <v>144.862606</v>
      </c>
      <c r="J808">
        <v>166.34588199999999</v>
      </c>
      <c r="K808">
        <v>1.4529289999999999</v>
      </c>
    </row>
    <row r="809" spans="2:11" x14ac:dyDescent="0.3">
      <c r="B809">
        <v>3.298152</v>
      </c>
      <c r="C809">
        <v>1.176804</v>
      </c>
      <c r="D809">
        <v>242.379423</v>
      </c>
      <c r="E809">
        <v>58.938591000000002</v>
      </c>
      <c r="F809">
        <v>249.442463</v>
      </c>
      <c r="G809">
        <v>1.7207889999999999</v>
      </c>
      <c r="H809">
        <v>6.6565630000000002</v>
      </c>
      <c r="I809">
        <v>144.958226</v>
      </c>
      <c r="J809">
        <v>166.06689700000001</v>
      </c>
      <c r="K809">
        <v>1.423154</v>
      </c>
    </row>
    <row r="810" spans="2:11" x14ac:dyDescent="0.3">
      <c r="B810">
        <v>3.4230239999999998</v>
      </c>
      <c r="C810">
        <v>1.1262760000000001</v>
      </c>
      <c r="D810">
        <v>244.76037700000001</v>
      </c>
      <c r="E810">
        <v>56.851604999999999</v>
      </c>
      <c r="F810">
        <v>251.27623700000001</v>
      </c>
      <c r="G810">
        <v>1.7322900000000001</v>
      </c>
      <c r="H810">
        <v>6.5127980000000001</v>
      </c>
      <c r="I810">
        <v>145.05434299999999</v>
      </c>
      <c r="J810">
        <v>165.778333</v>
      </c>
      <c r="K810">
        <v>1.3929240000000001</v>
      </c>
    </row>
    <row r="811" spans="2:11" x14ac:dyDescent="0.3">
      <c r="B811">
        <v>3.547739</v>
      </c>
      <c r="C811">
        <v>1.0749839999999999</v>
      </c>
      <c r="D811">
        <v>247.179563</v>
      </c>
      <c r="E811">
        <v>54.665149999999997</v>
      </c>
      <c r="F811">
        <v>253.15215799999999</v>
      </c>
      <c r="G811">
        <v>1.74407</v>
      </c>
      <c r="H811">
        <v>6.3680770000000004</v>
      </c>
      <c r="I811">
        <v>145.15021100000001</v>
      </c>
      <c r="J811">
        <v>165.48179500000001</v>
      </c>
      <c r="K811">
        <v>1.3624540000000001</v>
      </c>
    </row>
    <row r="812" spans="2:11" x14ac:dyDescent="0.3">
      <c r="B812">
        <v>3.6721720000000002</v>
      </c>
      <c r="C812">
        <v>1.0229429999999999</v>
      </c>
      <c r="D812">
        <v>249.62798900000001</v>
      </c>
      <c r="E812">
        <v>52.382550999999999</v>
      </c>
      <c r="F812">
        <v>255.06482399999999</v>
      </c>
      <c r="G812">
        <v>1.7560960000000001</v>
      </c>
      <c r="H812">
        <v>6.22295</v>
      </c>
      <c r="I812">
        <v>145.245409</v>
      </c>
      <c r="J812">
        <v>165.17804799999999</v>
      </c>
      <c r="K812">
        <v>1.331858</v>
      </c>
    </row>
    <row r="813" spans="2:11" x14ac:dyDescent="0.3">
      <c r="B813">
        <v>3.7988430000000002</v>
      </c>
      <c r="C813">
        <v>0.96902100000000002</v>
      </c>
      <c r="D813">
        <v>252.20458400000001</v>
      </c>
      <c r="E813">
        <v>49.901901000000002</v>
      </c>
      <c r="F813">
        <v>257.09405199999998</v>
      </c>
      <c r="G813">
        <v>1.7688710000000001</v>
      </c>
      <c r="H813">
        <v>6.0716400000000004</v>
      </c>
      <c r="I813">
        <v>145.34360899999999</v>
      </c>
      <c r="J813">
        <v>164.85423599999999</v>
      </c>
      <c r="K813">
        <v>1.2999149999999999</v>
      </c>
    </row>
    <row r="814" spans="2:11" x14ac:dyDescent="0.3">
      <c r="B814">
        <v>3.9275980000000001</v>
      </c>
      <c r="C814">
        <v>0.91318999999999995</v>
      </c>
      <c r="D814">
        <v>254.89908800000001</v>
      </c>
      <c r="E814">
        <v>47.218449999999997</v>
      </c>
      <c r="F814">
        <v>259.23566</v>
      </c>
      <c r="G814">
        <v>1.782373</v>
      </c>
      <c r="H814">
        <v>5.9148990000000001</v>
      </c>
      <c r="I814">
        <v>145.44413800000001</v>
      </c>
      <c r="J814">
        <v>164.51075</v>
      </c>
      <c r="K814">
        <v>1.2667809999999999</v>
      </c>
    </row>
    <row r="815" spans="2:11" x14ac:dyDescent="0.3">
      <c r="B815">
        <v>4.0542600000000002</v>
      </c>
      <c r="C815">
        <v>0.85721800000000004</v>
      </c>
      <c r="D815">
        <v>257.53186699999998</v>
      </c>
      <c r="E815">
        <v>44.504544000000003</v>
      </c>
      <c r="F815">
        <v>261.34903300000002</v>
      </c>
      <c r="G815">
        <v>1.795717</v>
      </c>
      <c r="H815">
        <v>5.7631690000000004</v>
      </c>
      <c r="I815">
        <v>145.54022800000001</v>
      </c>
      <c r="J815">
        <v>164.17003199999999</v>
      </c>
      <c r="K815">
        <v>1.2346630000000001</v>
      </c>
    </row>
    <row r="816" spans="2:11" x14ac:dyDescent="0.3">
      <c r="B816">
        <v>4.18032</v>
      </c>
      <c r="C816">
        <v>0.80042400000000002</v>
      </c>
      <c r="D816">
        <v>260.15947599999998</v>
      </c>
      <c r="E816">
        <v>41.701588000000001</v>
      </c>
      <c r="F816">
        <v>263.480503</v>
      </c>
      <c r="G816">
        <v>1.809196</v>
      </c>
      <c r="H816">
        <v>5.6130750000000003</v>
      </c>
      <c r="I816">
        <v>145.634027</v>
      </c>
      <c r="J816">
        <v>163.82461499999999</v>
      </c>
      <c r="K816">
        <v>1.2028490000000001</v>
      </c>
    </row>
    <row r="817" spans="2:11" x14ac:dyDescent="0.3">
      <c r="B817">
        <v>4.3046449999999998</v>
      </c>
      <c r="C817">
        <v>0.74334900000000004</v>
      </c>
      <c r="D817">
        <v>262.72963700000003</v>
      </c>
      <c r="E817">
        <v>38.864407999999997</v>
      </c>
      <c r="F817">
        <v>265.58859899999999</v>
      </c>
      <c r="G817">
        <v>1.822549</v>
      </c>
      <c r="H817">
        <v>5.4675000000000002</v>
      </c>
      <c r="I817">
        <v>145.72374099999999</v>
      </c>
      <c r="J817">
        <v>163.48121800000001</v>
      </c>
      <c r="K817">
        <v>1.1719550000000001</v>
      </c>
    </row>
    <row r="818" spans="2:11" x14ac:dyDescent="0.3">
      <c r="B818">
        <v>4.4285909999999999</v>
      </c>
      <c r="C818">
        <v>0.68532099999999996</v>
      </c>
      <c r="D818">
        <v>265.294736</v>
      </c>
      <c r="E818">
        <v>35.934358000000003</v>
      </c>
      <c r="F818">
        <v>267.71734199999997</v>
      </c>
      <c r="G818">
        <v>1.8360540000000001</v>
      </c>
      <c r="H818">
        <v>5.3233730000000001</v>
      </c>
      <c r="I818">
        <v>145.81126800000001</v>
      </c>
      <c r="J818">
        <v>163.132667</v>
      </c>
      <c r="K818">
        <v>1.1413310000000001</v>
      </c>
    </row>
    <row r="819" spans="2:11" x14ac:dyDescent="0.3">
      <c r="B819">
        <v>4.5508819999999996</v>
      </c>
      <c r="C819">
        <v>0.62699000000000005</v>
      </c>
      <c r="D819">
        <v>267.79786100000001</v>
      </c>
      <c r="E819">
        <v>32.975451</v>
      </c>
      <c r="F819">
        <v>269.820449</v>
      </c>
      <c r="G819">
        <v>1.8494189999999999</v>
      </c>
      <c r="H819">
        <v>5.1837879999999998</v>
      </c>
      <c r="I819">
        <v>145.89473699999999</v>
      </c>
      <c r="J819">
        <v>162.78653600000001</v>
      </c>
      <c r="K819">
        <v>1.111637</v>
      </c>
    </row>
    <row r="820" spans="2:11" x14ac:dyDescent="0.3">
      <c r="B820">
        <v>4.6729760000000002</v>
      </c>
      <c r="C820">
        <v>0.56758399999999998</v>
      </c>
      <c r="D820">
        <v>270.29510800000003</v>
      </c>
      <c r="E820">
        <v>29.920549000000001</v>
      </c>
      <c r="F820">
        <v>271.94610599999999</v>
      </c>
      <c r="G820">
        <v>1.8629500000000001</v>
      </c>
      <c r="H820">
        <v>5.0455139999999998</v>
      </c>
      <c r="I820">
        <v>145.976088</v>
      </c>
      <c r="J820">
        <v>162.43489</v>
      </c>
      <c r="K820">
        <v>1.0821879999999999</v>
      </c>
    </row>
    <row r="821" spans="2:11" x14ac:dyDescent="0.3">
      <c r="B821">
        <v>4.793412</v>
      </c>
      <c r="C821">
        <v>0.50789300000000004</v>
      </c>
      <c r="D821">
        <v>272.72385500000001</v>
      </c>
      <c r="E821">
        <v>26.845390999999999</v>
      </c>
      <c r="F821">
        <v>274.04192399999999</v>
      </c>
      <c r="G821">
        <v>1.876314</v>
      </c>
      <c r="H821">
        <v>4.9119149999999996</v>
      </c>
      <c r="I821">
        <v>146.05335299999999</v>
      </c>
      <c r="J821">
        <v>162.08639400000001</v>
      </c>
      <c r="K821">
        <v>1.053704</v>
      </c>
    </row>
    <row r="822" spans="2:11" x14ac:dyDescent="0.3">
      <c r="B822">
        <v>4.9138820000000001</v>
      </c>
      <c r="C822">
        <v>0.44697100000000001</v>
      </c>
      <c r="D822">
        <v>275.15016700000001</v>
      </c>
      <c r="E822">
        <v>23.665348000000002</v>
      </c>
      <c r="F822">
        <v>276.16600699999998</v>
      </c>
      <c r="G822">
        <v>1.8898820000000001</v>
      </c>
      <c r="H822">
        <v>4.779255</v>
      </c>
      <c r="I822">
        <v>146.12869800000001</v>
      </c>
      <c r="J822">
        <v>161.731381</v>
      </c>
      <c r="K822">
        <v>1.0253909999999999</v>
      </c>
    </row>
    <row r="823" spans="2:11" x14ac:dyDescent="0.3">
      <c r="B823">
        <v>5.032565</v>
      </c>
      <c r="C823">
        <v>0.38585000000000003</v>
      </c>
      <c r="D823">
        <v>277.498153</v>
      </c>
      <c r="E823">
        <v>20.479126000000001</v>
      </c>
      <c r="F823">
        <v>278.25279699999999</v>
      </c>
      <c r="G823">
        <v>1.9032359999999999</v>
      </c>
      <c r="H823">
        <v>4.6515829999999996</v>
      </c>
      <c r="I823">
        <v>146.19983999999999</v>
      </c>
      <c r="J823">
        <v>161.38081</v>
      </c>
      <c r="K823">
        <v>0.99811499999999997</v>
      </c>
    </row>
    <row r="824" spans="2:11" x14ac:dyDescent="0.3">
      <c r="B824">
        <v>5.1515500000000003</v>
      </c>
      <c r="C824">
        <v>0.32331100000000002</v>
      </c>
      <c r="D824">
        <v>279.84753000000001</v>
      </c>
      <c r="E824">
        <v>17.177598</v>
      </c>
      <c r="F824">
        <v>280.37423200000001</v>
      </c>
      <c r="G824">
        <v>1.916836</v>
      </c>
      <c r="H824">
        <v>4.5244619999999998</v>
      </c>
      <c r="I824">
        <v>146.26925800000001</v>
      </c>
      <c r="J824">
        <v>161.02258800000001</v>
      </c>
      <c r="K824">
        <v>0.97093099999999999</v>
      </c>
    </row>
    <row r="825" spans="2:11" x14ac:dyDescent="0.3">
      <c r="B825">
        <v>5.2688110000000004</v>
      </c>
      <c r="C825">
        <v>0.26056400000000002</v>
      </c>
      <c r="D825">
        <v>282.11742800000002</v>
      </c>
      <c r="E825">
        <v>13.873105000000001</v>
      </c>
      <c r="F825">
        <v>282.458326</v>
      </c>
      <c r="G825">
        <v>1.9302220000000001</v>
      </c>
      <c r="H825">
        <v>4.4021710000000001</v>
      </c>
      <c r="I825">
        <v>146.33462499999999</v>
      </c>
      <c r="J825">
        <v>160.66886400000001</v>
      </c>
      <c r="K825">
        <v>0.94475500000000001</v>
      </c>
    </row>
    <row r="826" spans="2:11" x14ac:dyDescent="0.3">
      <c r="B826">
        <v>5.3858319999999997</v>
      </c>
      <c r="C826">
        <v>0.19664699999999999</v>
      </c>
      <c r="D826">
        <v>284.36381699999998</v>
      </c>
      <c r="E826">
        <v>10.484875000000001</v>
      </c>
      <c r="F826">
        <v>284.55704700000001</v>
      </c>
      <c r="G826">
        <v>1.943727</v>
      </c>
      <c r="H826">
        <v>4.2815880000000002</v>
      </c>
      <c r="I826">
        <v>146.39764199999999</v>
      </c>
      <c r="J826">
        <v>160.31083899999999</v>
      </c>
      <c r="K826">
        <v>0.91892300000000005</v>
      </c>
    </row>
    <row r="827" spans="2:11" x14ac:dyDescent="0.3">
      <c r="B827">
        <v>5.5021469999999999</v>
      </c>
      <c r="C827">
        <v>0.13197500000000001</v>
      </c>
      <c r="D827">
        <v>286.56594899999999</v>
      </c>
      <c r="E827">
        <v>7.0416049999999997</v>
      </c>
      <c r="F827">
        <v>286.65245099999999</v>
      </c>
      <c r="G827">
        <v>1.957236</v>
      </c>
      <c r="H827">
        <v>4.1637339999999998</v>
      </c>
      <c r="I827">
        <v>146.45776900000001</v>
      </c>
      <c r="J827">
        <v>159.95154700000001</v>
      </c>
      <c r="K827">
        <v>0.89365399999999995</v>
      </c>
    </row>
    <row r="828" spans="2:11" x14ac:dyDescent="0.3">
      <c r="B828">
        <v>5.617464</v>
      </c>
      <c r="C828">
        <v>6.6530000000000006E-2</v>
      </c>
      <c r="D828">
        <v>288.71159299999999</v>
      </c>
      <c r="E828">
        <v>3.5627439999999999</v>
      </c>
      <c r="F828">
        <v>288.73357499999997</v>
      </c>
      <c r="G828">
        <v>1.9706790000000001</v>
      </c>
      <c r="H828">
        <v>4.0491640000000002</v>
      </c>
      <c r="I828">
        <v>146.51475099999999</v>
      </c>
      <c r="J828">
        <v>159.592882</v>
      </c>
      <c r="K828">
        <v>0.86906899999999998</v>
      </c>
    </row>
    <row r="829" spans="2:11" x14ac:dyDescent="0.3">
      <c r="B829">
        <v>5.732577</v>
      </c>
      <c r="C829">
        <v>0</v>
      </c>
      <c r="D829">
        <v>290.82957299999998</v>
      </c>
      <c r="E829">
        <v>0</v>
      </c>
      <c r="F829">
        <v>290.82957299999998</v>
      </c>
      <c r="G829">
        <v>1.984245</v>
      </c>
      <c r="H829">
        <v>3.9362430000000002</v>
      </c>
      <c r="I829">
        <v>146.56940900000001</v>
      </c>
      <c r="J829">
        <v>159.22980799999999</v>
      </c>
      <c r="K829">
        <v>0.84482000000000002</v>
      </c>
    </row>
    <row r="830" spans="2:11" x14ac:dyDescent="0.3">
      <c r="B830">
        <v>2.8401529999999999</v>
      </c>
      <c r="C830">
        <v>1.4118029999999999</v>
      </c>
      <c r="D830">
        <v>234.866625</v>
      </c>
      <c r="E830">
        <v>69.570663999999994</v>
      </c>
      <c r="F830">
        <v>244.953891</v>
      </c>
      <c r="G830">
        <v>1.6926890000000001</v>
      </c>
      <c r="H830">
        <v>7.018122</v>
      </c>
      <c r="I830">
        <v>144.71287699999999</v>
      </c>
      <c r="J830">
        <v>166.76777999999999</v>
      </c>
      <c r="K830">
        <v>1.4990000000000001</v>
      </c>
    </row>
    <row r="831" spans="2:11" x14ac:dyDescent="0.3">
      <c r="B831">
        <v>2.959517</v>
      </c>
      <c r="C831">
        <v>1.368743</v>
      </c>
      <c r="D831">
        <v>236.87322499999999</v>
      </c>
      <c r="E831">
        <v>68.023009999999999</v>
      </c>
      <c r="F831">
        <v>246.44685999999999</v>
      </c>
      <c r="G831">
        <v>1.702027</v>
      </c>
      <c r="H831">
        <v>6.896331</v>
      </c>
      <c r="I831">
        <v>144.79607799999999</v>
      </c>
      <c r="J831">
        <v>166.53550999999999</v>
      </c>
      <c r="K831">
        <v>1.4734799999999999</v>
      </c>
    </row>
    <row r="832" spans="2:11" x14ac:dyDescent="0.3">
      <c r="B832">
        <v>3.086541</v>
      </c>
      <c r="C832">
        <v>1.322225</v>
      </c>
      <c r="D832">
        <v>239.100021</v>
      </c>
      <c r="E832">
        <v>66.258634000000001</v>
      </c>
      <c r="F832">
        <v>248.110916</v>
      </c>
      <c r="G832">
        <v>1.712445</v>
      </c>
      <c r="H832">
        <v>6.762384</v>
      </c>
      <c r="I832">
        <v>144.88693900000001</v>
      </c>
      <c r="J832">
        <v>166.27562</v>
      </c>
      <c r="K832">
        <v>1.445379</v>
      </c>
    </row>
    <row r="833" spans="2:11" x14ac:dyDescent="0.3">
      <c r="B833">
        <v>3.2136849999999999</v>
      </c>
      <c r="C833">
        <v>1.2749680000000001</v>
      </c>
      <c r="D833">
        <v>241.38966199999999</v>
      </c>
      <c r="E833">
        <v>64.392053000000004</v>
      </c>
      <c r="F833">
        <v>249.83055300000001</v>
      </c>
      <c r="G833">
        <v>1.723222</v>
      </c>
      <c r="H833">
        <v>6.625947</v>
      </c>
      <c r="I833">
        <v>144.97876600000001</v>
      </c>
      <c r="J833">
        <v>166.005934</v>
      </c>
      <c r="K833">
        <v>1.4167190000000001</v>
      </c>
    </row>
    <row r="834" spans="2:11" x14ac:dyDescent="0.3">
      <c r="B834">
        <v>3.3410479999999998</v>
      </c>
      <c r="C834">
        <v>1.2268289999999999</v>
      </c>
      <c r="D834">
        <v>243.74009599999999</v>
      </c>
      <c r="E834">
        <v>62.419007000000001</v>
      </c>
      <c r="F834">
        <v>251.60557800000001</v>
      </c>
      <c r="G834">
        <v>1.7343569999999999</v>
      </c>
      <c r="H834">
        <v>6.4872189999999996</v>
      </c>
      <c r="I834">
        <v>145.07135299999999</v>
      </c>
      <c r="J834">
        <v>165.72637</v>
      </c>
      <c r="K834">
        <v>1.3875420000000001</v>
      </c>
    </row>
    <row r="835" spans="2:11" x14ac:dyDescent="0.3">
      <c r="B835">
        <v>3.4685990000000002</v>
      </c>
      <c r="C835">
        <v>1.1778409999999999</v>
      </c>
      <c r="D835">
        <v>246.14611199999999</v>
      </c>
      <c r="E835">
        <v>60.338149000000001</v>
      </c>
      <c r="F835">
        <v>253.43362200000001</v>
      </c>
      <c r="G835">
        <v>1.7458389999999999</v>
      </c>
      <c r="H835">
        <v>6.3465670000000003</v>
      </c>
      <c r="I835">
        <v>145.16438199999999</v>
      </c>
      <c r="J835">
        <v>165.437186</v>
      </c>
      <c r="K835">
        <v>1.3579220000000001</v>
      </c>
    </row>
    <row r="836" spans="2:11" x14ac:dyDescent="0.3">
      <c r="B836">
        <v>3.5960649999999998</v>
      </c>
      <c r="C836">
        <v>1.128004</v>
      </c>
      <c r="D836">
        <v>248.59146799999999</v>
      </c>
      <c r="E836">
        <v>58.157786000000002</v>
      </c>
      <c r="F836">
        <v>255.303831</v>
      </c>
      <c r="G836">
        <v>1.7575989999999999</v>
      </c>
      <c r="H836">
        <v>6.204987</v>
      </c>
      <c r="I836">
        <v>145.257125</v>
      </c>
      <c r="J836">
        <v>165.13999200000001</v>
      </c>
      <c r="K836">
        <v>1.328068</v>
      </c>
    </row>
    <row r="837" spans="2:11" x14ac:dyDescent="0.3">
      <c r="B837">
        <v>3.7233610000000001</v>
      </c>
      <c r="C837">
        <v>1.07738</v>
      </c>
      <c r="D837">
        <v>251.06713300000001</v>
      </c>
      <c r="E837">
        <v>55.881239999999998</v>
      </c>
      <c r="F837">
        <v>257.21084400000001</v>
      </c>
      <c r="G837">
        <v>1.7696069999999999</v>
      </c>
      <c r="H837">
        <v>6.063015</v>
      </c>
      <c r="I837">
        <v>145.349174</v>
      </c>
      <c r="J837">
        <v>164.83555100000001</v>
      </c>
      <c r="K837">
        <v>1.2980929999999999</v>
      </c>
    </row>
    <row r="838" spans="2:11" x14ac:dyDescent="0.3">
      <c r="B838">
        <v>3.8530509999999998</v>
      </c>
      <c r="C838">
        <v>1.024802</v>
      </c>
      <c r="D838">
        <v>253.67322100000001</v>
      </c>
      <c r="E838">
        <v>53.406781000000002</v>
      </c>
      <c r="F838">
        <v>259.23423300000002</v>
      </c>
      <c r="G838">
        <v>1.7823640000000001</v>
      </c>
      <c r="H838">
        <v>5.9150029999999996</v>
      </c>
      <c r="I838">
        <v>145.44407200000001</v>
      </c>
      <c r="J838">
        <v>164.51097999999999</v>
      </c>
      <c r="K838">
        <v>1.2668029999999999</v>
      </c>
    </row>
    <row r="839" spans="2:11" x14ac:dyDescent="0.3">
      <c r="B839">
        <v>3.9850319999999999</v>
      </c>
      <c r="C839">
        <v>0.97028000000000003</v>
      </c>
      <c r="D839">
        <v>256.39951600000001</v>
      </c>
      <c r="E839">
        <v>50.729627999999998</v>
      </c>
      <c r="F839">
        <v>261.369866</v>
      </c>
      <c r="G839">
        <v>1.7958480000000001</v>
      </c>
      <c r="H839">
        <v>5.7616880000000004</v>
      </c>
      <c r="I839">
        <v>145.54115999999999</v>
      </c>
      <c r="J839">
        <v>164.166664</v>
      </c>
      <c r="K839">
        <v>1.2343489999999999</v>
      </c>
    </row>
    <row r="840" spans="2:11" x14ac:dyDescent="0.3">
      <c r="B840">
        <v>4.1149339999999999</v>
      </c>
      <c r="C840">
        <v>0.91550900000000002</v>
      </c>
      <c r="D840">
        <v>259.06430899999998</v>
      </c>
      <c r="E840">
        <v>48.021647000000002</v>
      </c>
      <c r="F840">
        <v>263.47750400000001</v>
      </c>
      <c r="G840">
        <v>1.809177</v>
      </c>
      <c r="H840">
        <v>5.6132840000000002</v>
      </c>
      <c r="I840">
        <v>145.63389699999999</v>
      </c>
      <c r="J840">
        <v>163.82510199999999</v>
      </c>
      <c r="K840">
        <v>1.2028939999999999</v>
      </c>
    </row>
    <row r="841" spans="2:11" x14ac:dyDescent="0.3">
      <c r="B841">
        <v>4.2443479999999996</v>
      </c>
      <c r="C841">
        <v>0.85986300000000004</v>
      </c>
      <c r="D841">
        <v>261.72485499999999</v>
      </c>
      <c r="E841">
        <v>45.224390999999997</v>
      </c>
      <c r="F841">
        <v>265.60336100000001</v>
      </c>
      <c r="G841">
        <v>1.8226420000000001</v>
      </c>
      <c r="H841">
        <v>5.4664910000000004</v>
      </c>
      <c r="I841">
        <v>145.724358</v>
      </c>
      <c r="J841">
        <v>163.47880799999999</v>
      </c>
      <c r="K841">
        <v>1.1717409999999999</v>
      </c>
    </row>
    <row r="842" spans="2:11" x14ac:dyDescent="0.3">
      <c r="B842">
        <v>4.372045</v>
      </c>
      <c r="C842">
        <v>0.80383199999999999</v>
      </c>
      <c r="D842">
        <v>264.32821000000001</v>
      </c>
      <c r="E842">
        <v>42.392524999999999</v>
      </c>
      <c r="F842">
        <v>267.70604900000001</v>
      </c>
      <c r="G842">
        <v>1.835982</v>
      </c>
      <c r="H842">
        <v>5.3241300000000003</v>
      </c>
      <c r="I842">
        <v>145.810812</v>
      </c>
      <c r="J842">
        <v>163.13452100000001</v>
      </c>
      <c r="K842">
        <v>1.141492</v>
      </c>
    </row>
    <row r="843" spans="2:11" x14ac:dyDescent="0.3">
      <c r="B843">
        <v>4.4994839999999998</v>
      </c>
      <c r="C843">
        <v>0.74679399999999996</v>
      </c>
      <c r="D843">
        <v>266.92745300000001</v>
      </c>
      <c r="E843">
        <v>39.467533000000003</v>
      </c>
      <c r="F843">
        <v>269.82948499999998</v>
      </c>
      <c r="G843">
        <v>1.8494759999999999</v>
      </c>
      <c r="H843">
        <v>5.1831940000000003</v>
      </c>
      <c r="I843">
        <v>145.89509000000001</v>
      </c>
      <c r="J843">
        <v>162.785045</v>
      </c>
      <c r="K843">
        <v>1.11151</v>
      </c>
    </row>
    <row r="844" spans="2:11" x14ac:dyDescent="0.3">
      <c r="B844">
        <v>4.6252820000000003</v>
      </c>
      <c r="C844">
        <v>0.68935100000000005</v>
      </c>
      <c r="D844">
        <v>269.46490299999999</v>
      </c>
      <c r="E844">
        <v>36.513267999999997</v>
      </c>
      <c r="F844">
        <v>271.92747700000001</v>
      </c>
      <c r="G844">
        <v>1.8628309999999999</v>
      </c>
      <c r="H844">
        <v>5.0467129999999996</v>
      </c>
      <c r="I844">
        <v>145.97538900000001</v>
      </c>
      <c r="J844">
        <v>162.43797900000001</v>
      </c>
      <c r="K844">
        <v>1.082444</v>
      </c>
    </row>
    <row r="845" spans="2:11" x14ac:dyDescent="0.3">
      <c r="B845">
        <v>4.7510089999999998</v>
      </c>
      <c r="C845">
        <v>0.63077799999999995</v>
      </c>
      <c r="D845">
        <v>271.99744399999997</v>
      </c>
      <c r="E845">
        <v>33.462719999999997</v>
      </c>
      <c r="F845">
        <v>274.04810400000002</v>
      </c>
      <c r="G845">
        <v>1.8763529999999999</v>
      </c>
      <c r="H845">
        <v>4.9115250000000001</v>
      </c>
      <c r="I845">
        <v>146.05357599999999</v>
      </c>
      <c r="J845">
        <v>162.085364</v>
      </c>
      <c r="K845">
        <v>1.0536209999999999</v>
      </c>
    </row>
    <row r="846" spans="2:11" x14ac:dyDescent="0.3">
      <c r="B846">
        <v>4.8750869999999997</v>
      </c>
      <c r="C846">
        <v>0.57181800000000005</v>
      </c>
      <c r="D846">
        <v>274.46156000000002</v>
      </c>
      <c r="E846">
        <v>30.391469000000001</v>
      </c>
      <c r="F846">
        <v>276.13907599999999</v>
      </c>
      <c r="G846">
        <v>1.88971</v>
      </c>
      <c r="H846">
        <v>4.7809200000000001</v>
      </c>
      <c r="I846">
        <v>146.12776099999999</v>
      </c>
      <c r="J846">
        <v>161.735894</v>
      </c>
      <c r="K846">
        <v>1.025747</v>
      </c>
    </row>
    <row r="847" spans="2:11" x14ac:dyDescent="0.3">
      <c r="B847">
        <v>4.9993359999999996</v>
      </c>
      <c r="C847">
        <v>0.51156900000000005</v>
      </c>
      <c r="D847">
        <v>276.92429700000002</v>
      </c>
      <c r="E847">
        <v>27.215018000000001</v>
      </c>
      <c r="F847">
        <v>278.258375</v>
      </c>
      <c r="G847">
        <v>1.9032720000000001</v>
      </c>
      <c r="H847">
        <v>4.6512450000000003</v>
      </c>
      <c r="I847">
        <v>146.20002600000001</v>
      </c>
      <c r="J847">
        <v>161.37987000000001</v>
      </c>
      <c r="K847">
        <v>0.99804300000000001</v>
      </c>
    </row>
    <row r="848" spans="2:11" x14ac:dyDescent="0.3">
      <c r="B848">
        <v>5.1217949999999997</v>
      </c>
      <c r="C848">
        <v>0.45102199999999998</v>
      </c>
      <c r="D848">
        <v>279.30861099999998</v>
      </c>
      <c r="E848">
        <v>24.031911999999998</v>
      </c>
      <c r="F848">
        <v>280.34056600000002</v>
      </c>
      <c r="G848">
        <v>1.91662</v>
      </c>
      <c r="H848">
        <v>4.5264579999999999</v>
      </c>
      <c r="I848">
        <v>146.268179</v>
      </c>
      <c r="J848">
        <v>161.02828700000001</v>
      </c>
      <c r="K848">
        <v>0.97135800000000005</v>
      </c>
    </row>
    <row r="849" spans="2:11" x14ac:dyDescent="0.3">
      <c r="B849">
        <v>5.244707</v>
      </c>
      <c r="C849">
        <v>0.38899400000000001</v>
      </c>
      <c r="D849">
        <v>281.69547899999998</v>
      </c>
      <c r="E849">
        <v>20.733156000000001</v>
      </c>
      <c r="F849">
        <v>282.45744200000001</v>
      </c>
      <c r="G849">
        <v>1.9302159999999999</v>
      </c>
      <c r="H849">
        <v>4.4022220000000001</v>
      </c>
      <c r="I849">
        <v>146.334598</v>
      </c>
      <c r="J849">
        <v>160.669015</v>
      </c>
      <c r="K849">
        <v>0.94476599999999999</v>
      </c>
    </row>
    <row r="850" spans="2:11" x14ac:dyDescent="0.3">
      <c r="B850">
        <v>5.3658890000000001</v>
      </c>
      <c r="C850">
        <v>0.32666000000000001</v>
      </c>
      <c r="D850">
        <v>284.00272899999999</v>
      </c>
      <c r="E850">
        <v>17.430947</v>
      </c>
      <c r="F850">
        <v>284.537147</v>
      </c>
      <c r="G850">
        <v>1.9435990000000001</v>
      </c>
      <c r="H850">
        <v>4.2827190000000002</v>
      </c>
      <c r="I850">
        <v>146.39705699999999</v>
      </c>
      <c r="J850">
        <v>160.31424200000001</v>
      </c>
      <c r="K850">
        <v>0.91916500000000001</v>
      </c>
    </row>
    <row r="851" spans="2:11" x14ac:dyDescent="0.3">
      <c r="B851">
        <v>5.4869560000000002</v>
      </c>
      <c r="C851">
        <v>0.26308999999999999</v>
      </c>
      <c r="D851">
        <v>286.287263</v>
      </c>
      <c r="E851">
        <v>14.044600000000001</v>
      </c>
      <c r="F851">
        <v>286.63155399999999</v>
      </c>
      <c r="G851">
        <v>1.957101</v>
      </c>
      <c r="H851">
        <v>4.1648969999999998</v>
      </c>
      <c r="I851">
        <v>146.45718299999999</v>
      </c>
      <c r="J851">
        <v>159.955139</v>
      </c>
      <c r="K851">
        <v>0.893903</v>
      </c>
    </row>
    <row r="852" spans="2:11" x14ac:dyDescent="0.3">
      <c r="B852">
        <v>5.6073599999999999</v>
      </c>
      <c r="C852">
        <v>0.198661</v>
      </c>
      <c r="D852">
        <v>288.52798300000001</v>
      </c>
      <c r="E852">
        <v>10.602741</v>
      </c>
      <c r="F852">
        <v>288.72273000000001</v>
      </c>
      <c r="G852">
        <v>1.9706090000000001</v>
      </c>
      <c r="H852">
        <v>4.0497550000000002</v>
      </c>
      <c r="I852">
        <v>146.51446100000001</v>
      </c>
      <c r="J852">
        <v>159.59475599999999</v>
      </c>
      <c r="K852">
        <v>0.86919599999999997</v>
      </c>
    </row>
    <row r="853" spans="2:11" x14ac:dyDescent="0.3">
      <c r="B853">
        <v>5.7268509999999999</v>
      </c>
      <c r="C853">
        <v>0.13339699999999999</v>
      </c>
      <c r="D853">
        <v>290.71245699999997</v>
      </c>
      <c r="E853">
        <v>7.1248430000000003</v>
      </c>
      <c r="F853">
        <v>290.79975200000001</v>
      </c>
      <c r="G853">
        <v>1.9840519999999999</v>
      </c>
      <c r="H853">
        <v>3.9378329999999999</v>
      </c>
      <c r="I853">
        <v>146.56864999999999</v>
      </c>
      <c r="J853">
        <v>159.23498699999999</v>
      </c>
      <c r="K853">
        <v>0.84516100000000005</v>
      </c>
    </row>
    <row r="854" spans="2:11" x14ac:dyDescent="0.3">
      <c r="B854">
        <v>5.8462290000000001</v>
      </c>
      <c r="C854">
        <v>6.6949999999999996E-2</v>
      </c>
      <c r="D854">
        <v>292.86995899999999</v>
      </c>
      <c r="E854">
        <v>3.562462</v>
      </c>
      <c r="F854">
        <v>292.89162499999998</v>
      </c>
      <c r="G854">
        <v>1.997617</v>
      </c>
      <c r="H854">
        <v>3.8275380000000001</v>
      </c>
      <c r="I854">
        <v>146.62053</v>
      </c>
      <c r="J854">
        <v>158.87079600000001</v>
      </c>
      <c r="K854">
        <v>0.82145900000000005</v>
      </c>
    </row>
    <row r="855" spans="2:11" x14ac:dyDescent="0.3">
      <c r="B855">
        <v>5.9641659999999996</v>
      </c>
      <c r="C855">
        <v>0</v>
      </c>
      <c r="D855">
        <v>294.94976600000001</v>
      </c>
      <c r="E855">
        <v>0</v>
      </c>
      <c r="F855">
        <v>294.94976600000001</v>
      </c>
      <c r="G855">
        <v>2.0109900000000001</v>
      </c>
      <c r="H855">
        <v>3.7213699999999998</v>
      </c>
      <c r="I855">
        <v>146.66895600000001</v>
      </c>
      <c r="J855">
        <v>158.51065800000001</v>
      </c>
      <c r="K855">
        <v>0.798628</v>
      </c>
    </row>
    <row r="856" spans="2:11" x14ac:dyDescent="0.3">
      <c r="B856">
        <v>6.1748900000000004</v>
      </c>
      <c r="C856">
        <v>0.120778</v>
      </c>
      <c r="D856">
        <v>294.94976600000001</v>
      </c>
      <c r="E856">
        <v>0</v>
      </c>
      <c r="F856">
        <v>294.94976600000001</v>
      </c>
      <c r="G856">
        <v>2.0109900000000001</v>
      </c>
      <c r="H856">
        <v>3.7213699999999998</v>
      </c>
      <c r="I856">
        <v>146.66895600000001</v>
      </c>
      <c r="J856">
        <v>158.51065800000001</v>
      </c>
      <c r="K856">
        <v>0.798628</v>
      </c>
    </row>
    <row r="857" spans="2:11" x14ac:dyDescent="0.3">
      <c r="B857">
        <v>6.0530629999999999</v>
      </c>
      <c r="C857">
        <v>0.18993599999999999</v>
      </c>
      <c r="D857">
        <v>292.86995899999999</v>
      </c>
      <c r="E857">
        <v>3.562462</v>
      </c>
      <c r="F857">
        <v>292.89162499999998</v>
      </c>
      <c r="G857">
        <v>1.997617</v>
      </c>
      <c r="H857">
        <v>3.8275380000000001</v>
      </c>
      <c r="I857">
        <v>146.62053</v>
      </c>
      <c r="J857">
        <v>158.87079600000001</v>
      </c>
      <c r="K857">
        <v>0.82145900000000005</v>
      </c>
    </row>
    <row r="858" spans="2:11" x14ac:dyDescent="0.3">
      <c r="B858">
        <v>5.9297649999999997</v>
      </c>
      <c r="C858">
        <v>0.258573</v>
      </c>
      <c r="D858">
        <v>290.71239000000003</v>
      </c>
      <c r="E858">
        <v>7.1247210000000001</v>
      </c>
      <c r="F858">
        <v>290.79968200000002</v>
      </c>
      <c r="G858">
        <v>1.984051</v>
      </c>
      <c r="H858">
        <v>3.937837</v>
      </c>
      <c r="I858">
        <v>146.568648</v>
      </c>
      <c r="J858">
        <v>159.23499899999999</v>
      </c>
      <c r="K858">
        <v>0.84516199999999997</v>
      </c>
    </row>
    <row r="859" spans="2:11" x14ac:dyDescent="0.3">
      <c r="B859">
        <v>5.8063690000000001</v>
      </c>
      <c r="C859">
        <v>0.32592900000000002</v>
      </c>
      <c r="D859">
        <v>288.52789300000001</v>
      </c>
      <c r="E859">
        <v>10.602575</v>
      </c>
      <c r="F859">
        <v>288.72263400000003</v>
      </c>
      <c r="G859">
        <v>1.9706079999999999</v>
      </c>
      <c r="H859">
        <v>4.04976</v>
      </c>
      <c r="I859">
        <v>146.51445799999999</v>
      </c>
      <c r="J859">
        <v>159.594773</v>
      </c>
      <c r="K859">
        <v>0.869197</v>
      </c>
    </row>
    <row r="860" spans="2:11" x14ac:dyDescent="0.3">
      <c r="B860">
        <v>5.6821070000000002</v>
      </c>
      <c r="C860">
        <v>0.39243499999999998</v>
      </c>
      <c r="D860">
        <v>286.28710899999999</v>
      </c>
      <c r="E860">
        <v>14.044311</v>
      </c>
      <c r="F860">
        <v>286.63138600000002</v>
      </c>
      <c r="G860">
        <v>1.9571000000000001</v>
      </c>
      <c r="H860">
        <v>4.1649060000000002</v>
      </c>
      <c r="I860">
        <v>146.457178</v>
      </c>
      <c r="J860">
        <v>159.95516799999999</v>
      </c>
      <c r="K860">
        <v>0.89390499999999995</v>
      </c>
    </row>
    <row r="861" spans="2:11" x14ac:dyDescent="0.3">
      <c r="B861">
        <v>5.557156</v>
      </c>
      <c r="C861">
        <v>0.45800099999999999</v>
      </c>
      <c r="D861">
        <v>284.00255399999998</v>
      </c>
      <c r="E861">
        <v>17.430610000000001</v>
      </c>
      <c r="F861">
        <v>284.53695199999999</v>
      </c>
      <c r="G861">
        <v>1.9435979999999999</v>
      </c>
      <c r="H861">
        <v>4.2827299999999999</v>
      </c>
      <c r="I861">
        <v>146.397052</v>
      </c>
      <c r="J861">
        <v>160.31427600000001</v>
      </c>
      <c r="K861">
        <v>0.91916799999999999</v>
      </c>
    </row>
    <row r="862" spans="2:11" x14ac:dyDescent="0.3">
      <c r="B862">
        <v>5.4321890000000002</v>
      </c>
      <c r="C862">
        <v>0.52229300000000001</v>
      </c>
      <c r="D862">
        <v>281.695244</v>
      </c>
      <c r="E862">
        <v>20.732696000000001</v>
      </c>
      <c r="F862">
        <v>282.45717400000001</v>
      </c>
      <c r="G862">
        <v>1.930215</v>
      </c>
      <c r="H862">
        <v>4.4022379999999997</v>
      </c>
      <c r="I862">
        <v>146.33458999999999</v>
      </c>
      <c r="J862">
        <v>160.66906</v>
      </c>
      <c r="K862">
        <v>0.94477</v>
      </c>
    </row>
    <row r="863" spans="2:11" x14ac:dyDescent="0.3">
      <c r="B863">
        <v>5.3054119999999996</v>
      </c>
      <c r="C863">
        <v>0.58623499999999995</v>
      </c>
      <c r="D863">
        <v>279.30835500000001</v>
      </c>
      <c r="E863">
        <v>24.031399</v>
      </c>
      <c r="F863">
        <v>280.34026699999998</v>
      </c>
      <c r="G863">
        <v>1.9166179999999999</v>
      </c>
      <c r="H863">
        <v>4.5264759999999997</v>
      </c>
      <c r="I863">
        <v>146.268169</v>
      </c>
      <c r="J863">
        <v>161.02833699999999</v>
      </c>
      <c r="K863">
        <v>0.97136199999999995</v>
      </c>
    </row>
    <row r="864" spans="2:11" x14ac:dyDescent="0.3">
      <c r="B864">
        <v>5.1792049999999996</v>
      </c>
      <c r="C864">
        <v>0.64863499999999996</v>
      </c>
      <c r="D864">
        <v>276.92398400000002</v>
      </c>
      <c r="E864">
        <v>27.214379999999998</v>
      </c>
      <c r="F864">
        <v>278.25800199999998</v>
      </c>
      <c r="G864">
        <v>1.9032690000000001</v>
      </c>
      <c r="H864">
        <v>4.651268</v>
      </c>
      <c r="I864">
        <v>146.20001300000001</v>
      </c>
      <c r="J864">
        <v>161.37993299999999</v>
      </c>
      <c r="K864">
        <v>0.99804800000000005</v>
      </c>
    </row>
    <row r="865" spans="2:11" x14ac:dyDescent="0.3">
      <c r="B865">
        <v>5.051145</v>
      </c>
      <c r="C865">
        <v>0.71070500000000003</v>
      </c>
      <c r="D865">
        <v>274.46122800000001</v>
      </c>
      <c r="E865">
        <v>30.390777</v>
      </c>
      <c r="F865">
        <v>276.13866899999999</v>
      </c>
      <c r="G865">
        <v>1.889707</v>
      </c>
      <c r="H865">
        <v>4.780945</v>
      </c>
      <c r="I865">
        <v>146.127747</v>
      </c>
      <c r="J865">
        <v>161.735962</v>
      </c>
      <c r="K865">
        <v>1.025752</v>
      </c>
    </row>
    <row r="866" spans="2:11" x14ac:dyDescent="0.3">
      <c r="B866">
        <v>4.9233450000000003</v>
      </c>
      <c r="C866">
        <v>0.771424</v>
      </c>
      <c r="D866">
        <v>271.99705899999998</v>
      </c>
      <c r="E866">
        <v>33.4619</v>
      </c>
      <c r="F866">
        <v>274.04762099999999</v>
      </c>
      <c r="G866">
        <v>1.87635</v>
      </c>
      <c r="H866">
        <v>4.9115549999999999</v>
      </c>
      <c r="I866">
        <v>146.05355900000001</v>
      </c>
      <c r="J866">
        <v>162.08544499999999</v>
      </c>
      <c r="K866">
        <v>1.053628</v>
      </c>
    </row>
    <row r="867" spans="2:11" x14ac:dyDescent="0.3">
      <c r="B867">
        <v>4.7938599999999996</v>
      </c>
      <c r="C867">
        <v>0.83172900000000005</v>
      </c>
      <c r="D867">
        <v>269.46449899999999</v>
      </c>
      <c r="E867">
        <v>36.512393000000003</v>
      </c>
      <c r="F867">
        <v>271.92695900000001</v>
      </c>
      <c r="G867">
        <v>1.8628279999999999</v>
      </c>
      <c r="H867">
        <v>5.0467469999999999</v>
      </c>
      <c r="I867">
        <v>145.975369</v>
      </c>
      <c r="J867">
        <v>162.43806499999999</v>
      </c>
      <c r="K867">
        <v>1.0824510000000001</v>
      </c>
    </row>
    <row r="868" spans="2:11" x14ac:dyDescent="0.3">
      <c r="B868">
        <v>4.6643689999999998</v>
      </c>
      <c r="C868">
        <v>0.89084300000000005</v>
      </c>
      <c r="D868">
        <v>266.92699800000003</v>
      </c>
      <c r="E868">
        <v>39.466527999999997</v>
      </c>
      <c r="F868">
        <v>269.828889</v>
      </c>
      <c r="G868">
        <v>1.849472</v>
      </c>
      <c r="H868">
        <v>5.1832339999999997</v>
      </c>
      <c r="I868">
        <v>145.89506600000001</v>
      </c>
      <c r="J868">
        <v>162.78514300000001</v>
      </c>
      <c r="K868">
        <v>1.1115189999999999</v>
      </c>
    </row>
    <row r="869" spans="2:11" x14ac:dyDescent="0.3">
      <c r="B869">
        <v>4.5332169999999996</v>
      </c>
      <c r="C869">
        <v>0.94952899999999996</v>
      </c>
      <c r="D869">
        <v>264.32773900000001</v>
      </c>
      <c r="E869">
        <v>42.391461999999997</v>
      </c>
      <c r="F869">
        <v>267.70541600000001</v>
      </c>
      <c r="G869">
        <v>1.8359780000000001</v>
      </c>
      <c r="H869">
        <v>5.3241719999999999</v>
      </c>
      <c r="I869">
        <v>145.81078600000001</v>
      </c>
      <c r="J869">
        <v>163.134625</v>
      </c>
      <c r="K869">
        <v>1.1415010000000001</v>
      </c>
    </row>
    <row r="870" spans="2:11" x14ac:dyDescent="0.3">
      <c r="B870">
        <v>4.4018569999999997</v>
      </c>
      <c r="C870">
        <v>1.007145</v>
      </c>
      <c r="D870">
        <v>261.72433699999999</v>
      </c>
      <c r="E870">
        <v>45.223196000000002</v>
      </c>
      <c r="F870">
        <v>265.60264599999999</v>
      </c>
      <c r="G870">
        <v>1.822638</v>
      </c>
      <c r="H870">
        <v>5.4665400000000002</v>
      </c>
      <c r="I870">
        <v>145.72432800000001</v>
      </c>
      <c r="J870">
        <v>163.47892400000001</v>
      </c>
      <c r="K870">
        <v>1.171751</v>
      </c>
    </row>
    <row r="871" spans="2:11" x14ac:dyDescent="0.3">
      <c r="B871">
        <v>4.2687720000000002</v>
      </c>
      <c r="C871">
        <v>1.0643609999999999</v>
      </c>
      <c r="D871">
        <v>259.06377500000002</v>
      </c>
      <c r="E871">
        <v>48.020392000000001</v>
      </c>
      <c r="F871">
        <v>263.47674999999998</v>
      </c>
      <c r="G871">
        <v>1.809172</v>
      </c>
      <c r="H871">
        <v>5.6133369999999996</v>
      </c>
      <c r="I871">
        <v>145.63386499999999</v>
      </c>
      <c r="J871">
        <v>163.82522399999999</v>
      </c>
      <c r="K871">
        <v>1.2029049999999999</v>
      </c>
    </row>
    <row r="872" spans="2:11" x14ac:dyDescent="0.3">
      <c r="B872">
        <v>4.1352359999999999</v>
      </c>
      <c r="C872">
        <v>1.120636</v>
      </c>
      <c r="D872">
        <v>256.39893599999999</v>
      </c>
      <c r="E872">
        <v>50.728239000000002</v>
      </c>
      <c r="F872">
        <v>261.36902800000001</v>
      </c>
      <c r="G872">
        <v>1.7958430000000001</v>
      </c>
      <c r="H872">
        <v>5.7617469999999997</v>
      </c>
      <c r="I872">
        <v>145.541122</v>
      </c>
      <c r="J872">
        <v>164.166799</v>
      </c>
      <c r="K872">
        <v>1.234362</v>
      </c>
    </row>
    <row r="873" spans="2:11" x14ac:dyDescent="0.3">
      <c r="B873">
        <v>3.999609</v>
      </c>
      <c r="C873">
        <v>1.176661</v>
      </c>
      <c r="D873">
        <v>253.672628</v>
      </c>
      <c r="E873">
        <v>53.405329000000002</v>
      </c>
      <c r="F873">
        <v>259.23335300000002</v>
      </c>
      <c r="G873">
        <v>1.7823580000000001</v>
      </c>
      <c r="H873">
        <v>5.9150669999999996</v>
      </c>
      <c r="I873">
        <v>145.444031</v>
      </c>
      <c r="J873">
        <v>164.511121</v>
      </c>
      <c r="K873">
        <v>1.2668170000000001</v>
      </c>
    </row>
    <row r="874" spans="2:11" x14ac:dyDescent="0.3">
      <c r="B874">
        <v>3.8664550000000002</v>
      </c>
      <c r="C874">
        <v>1.230599</v>
      </c>
      <c r="D874">
        <v>251.06650099999999</v>
      </c>
      <c r="E874">
        <v>55.879663999999998</v>
      </c>
      <c r="F874">
        <v>257.20988499999999</v>
      </c>
      <c r="G874">
        <v>1.7696000000000001</v>
      </c>
      <c r="H874">
        <v>6.0630850000000001</v>
      </c>
      <c r="I874">
        <v>145.34912800000001</v>
      </c>
      <c r="J874">
        <v>164.83570399999999</v>
      </c>
      <c r="K874">
        <v>1.298108</v>
      </c>
    </row>
    <row r="875" spans="2:11" x14ac:dyDescent="0.3">
      <c r="B875">
        <v>3.7359369999999998</v>
      </c>
      <c r="C875">
        <v>1.282505</v>
      </c>
      <c r="D875">
        <v>248.590834</v>
      </c>
      <c r="E875">
        <v>58.156176000000002</v>
      </c>
      <c r="F875">
        <v>255.30284700000001</v>
      </c>
      <c r="G875">
        <v>1.757593</v>
      </c>
      <c r="H875">
        <v>6.2050599999999996</v>
      </c>
      <c r="I875">
        <v>145.25707700000001</v>
      </c>
      <c r="J875">
        <v>165.14014900000001</v>
      </c>
      <c r="K875">
        <v>1.3280829999999999</v>
      </c>
    </row>
    <row r="876" spans="2:11" x14ac:dyDescent="0.3">
      <c r="B876">
        <v>3.6053030000000001</v>
      </c>
      <c r="C876">
        <v>1.333548</v>
      </c>
      <c r="D876">
        <v>246.14544699999999</v>
      </c>
      <c r="E876">
        <v>60.336432000000002</v>
      </c>
      <c r="F876">
        <v>253.432568</v>
      </c>
      <c r="G876">
        <v>1.7458320000000001</v>
      </c>
      <c r="H876">
        <v>6.3466480000000001</v>
      </c>
      <c r="I876">
        <v>145.16432900000001</v>
      </c>
      <c r="J876">
        <v>165.437353</v>
      </c>
      <c r="K876">
        <v>1.357939</v>
      </c>
    </row>
    <row r="877" spans="2:11" x14ac:dyDescent="0.3">
      <c r="B877">
        <v>3.474688</v>
      </c>
      <c r="C877">
        <v>1.383715</v>
      </c>
      <c r="D877">
        <v>243.73943199999999</v>
      </c>
      <c r="E877">
        <v>62.417264000000003</v>
      </c>
      <c r="F877">
        <v>251.60450299999999</v>
      </c>
      <c r="G877">
        <v>1.734351</v>
      </c>
      <c r="H877">
        <v>6.4873029999999998</v>
      </c>
      <c r="I877">
        <v>145.07129800000001</v>
      </c>
      <c r="J877">
        <v>165.72654</v>
      </c>
      <c r="K877">
        <v>1.387559</v>
      </c>
    </row>
    <row r="878" spans="2:11" x14ac:dyDescent="0.3">
      <c r="B878">
        <v>3.3443399999999999</v>
      </c>
      <c r="C878">
        <v>1.4329499999999999</v>
      </c>
      <c r="D878">
        <v>241.38897299999999</v>
      </c>
      <c r="E878">
        <v>64.390213000000003</v>
      </c>
      <c r="F878">
        <v>249.82941299999999</v>
      </c>
      <c r="G878">
        <v>1.7232149999999999</v>
      </c>
      <c r="H878">
        <v>6.6260370000000002</v>
      </c>
      <c r="I878">
        <v>144.97870599999999</v>
      </c>
      <c r="J878">
        <v>166.006114</v>
      </c>
      <c r="K878">
        <v>1.4167380000000001</v>
      </c>
    </row>
    <row r="879" spans="2:11" x14ac:dyDescent="0.3">
      <c r="B879">
        <v>3.2143350000000002</v>
      </c>
      <c r="C879">
        <v>1.4812719999999999</v>
      </c>
      <c r="D879">
        <v>239.09933699999999</v>
      </c>
      <c r="E879">
        <v>66.256777999999997</v>
      </c>
      <c r="F879">
        <v>248.10976099999999</v>
      </c>
      <c r="G879">
        <v>1.7124379999999999</v>
      </c>
      <c r="H879">
        <v>6.7624760000000004</v>
      </c>
      <c r="I879">
        <v>144.886877</v>
      </c>
      <c r="J879">
        <v>166.275801</v>
      </c>
      <c r="K879">
        <v>1.445398</v>
      </c>
    </row>
    <row r="880" spans="2:11" x14ac:dyDescent="0.3">
      <c r="B880">
        <v>3.08453</v>
      </c>
      <c r="C880">
        <v>1.528778</v>
      </c>
      <c r="D880">
        <v>236.87251900000001</v>
      </c>
      <c r="E880">
        <v>68.021068</v>
      </c>
      <c r="F880">
        <v>246.44564500000001</v>
      </c>
      <c r="G880">
        <v>1.7020200000000001</v>
      </c>
      <c r="H880">
        <v>6.8964299999999996</v>
      </c>
      <c r="I880">
        <v>144.79601099999999</v>
      </c>
      <c r="J880">
        <v>166.53569999999999</v>
      </c>
      <c r="K880">
        <v>1.4735</v>
      </c>
    </row>
    <row r="881" spans="2:11" x14ac:dyDescent="0.3">
      <c r="B881">
        <v>6.2802519999999999</v>
      </c>
      <c r="C881">
        <v>0.18116599999999999</v>
      </c>
      <c r="D881">
        <v>294.94976600000001</v>
      </c>
      <c r="E881">
        <v>0</v>
      </c>
      <c r="F881">
        <v>294.94976600000001</v>
      </c>
      <c r="G881">
        <v>2.0109900000000001</v>
      </c>
      <c r="H881">
        <v>3.7213699999999998</v>
      </c>
      <c r="I881">
        <v>146.66895600000001</v>
      </c>
      <c r="J881">
        <v>158.51065800000001</v>
      </c>
      <c r="K881">
        <v>0.798628</v>
      </c>
    </row>
    <row r="882" spans="2:11" x14ac:dyDescent="0.3">
      <c r="B882">
        <v>6.156479</v>
      </c>
      <c r="C882">
        <v>0.25142900000000001</v>
      </c>
      <c r="D882">
        <v>292.86995899999999</v>
      </c>
      <c r="E882">
        <v>3.562462</v>
      </c>
      <c r="F882">
        <v>292.89162499999998</v>
      </c>
      <c r="G882">
        <v>1.997617</v>
      </c>
      <c r="H882">
        <v>3.8275380000000001</v>
      </c>
      <c r="I882">
        <v>146.62053</v>
      </c>
      <c r="J882">
        <v>158.87079600000001</v>
      </c>
      <c r="K882">
        <v>0.82145900000000005</v>
      </c>
    </row>
    <row r="883" spans="2:11" x14ac:dyDescent="0.3">
      <c r="B883">
        <v>6.0312190000000001</v>
      </c>
      <c r="C883">
        <v>0.32115899999999997</v>
      </c>
      <c r="D883">
        <v>290.71239000000003</v>
      </c>
      <c r="E883">
        <v>7.1247210000000001</v>
      </c>
      <c r="F883">
        <v>290.79968200000002</v>
      </c>
      <c r="G883">
        <v>1.984051</v>
      </c>
      <c r="H883">
        <v>3.937837</v>
      </c>
      <c r="I883">
        <v>146.568648</v>
      </c>
      <c r="J883">
        <v>159.23499899999999</v>
      </c>
      <c r="K883">
        <v>0.84516199999999997</v>
      </c>
    </row>
    <row r="884" spans="2:11" x14ac:dyDescent="0.3">
      <c r="B884">
        <v>5.9058869999999999</v>
      </c>
      <c r="C884">
        <v>0.389571</v>
      </c>
      <c r="D884">
        <v>288.52789300000001</v>
      </c>
      <c r="E884">
        <v>10.602575</v>
      </c>
      <c r="F884">
        <v>288.72263400000003</v>
      </c>
      <c r="G884">
        <v>1.9706079999999999</v>
      </c>
      <c r="H884">
        <v>4.04976</v>
      </c>
      <c r="I884">
        <v>146.51445799999999</v>
      </c>
      <c r="J884">
        <v>159.594773</v>
      </c>
      <c r="K884">
        <v>0.869197</v>
      </c>
    </row>
    <row r="885" spans="2:11" x14ac:dyDescent="0.3">
      <c r="B885">
        <v>5.7796900000000004</v>
      </c>
      <c r="C885">
        <v>0.45711299999999999</v>
      </c>
      <c r="D885">
        <v>286.28710899999999</v>
      </c>
      <c r="E885">
        <v>14.044311</v>
      </c>
      <c r="F885">
        <v>286.63138600000002</v>
      </c>
      <c r="G885">
        <v>1.9571000000000001</v>
      </c>
      <c r="H885">
        <v>4.1649060000000002</v>
      </c>
      <c r="I885">
        <v>146.457178</v>
      </c>
      <c r="J885">
        <v>159.95516799999999</v>
      </c>
      <c r="K885">
        <v>0.89390499999999995</v>
      </c>
    </row>
    <row r="886" spans="2:11" x14ac:dyDescent="0.3">
      <c r="B886">
        <v>5.6528150000000004</v>
      </c>
      <c r="C886">
        <v>0.52368800000000004</v>
      </c>
      <c r="D886">
        <v>284.00255399999998</v>
      </c>
      <c r="E886">
        <v>17.430610000000001</v>
      </c>
      <c r="F886">
        <v>284.53695199999999</v>
      </c>
      <c r="G886">
        <v>1.9435979999999999</v>
      </c>
      <c r="H886">
        <v>4.2827299999999999</v>
      </c>
      <c r="I886">
        <v>146.397052</v>
      </c>
      <c r="J886">
        <v>160.31427600000001</v>
      </c>
      <c r="K886">
        <v>0.91916799999999999</v>
      </c>
    </row>
    <row r="887" spans="2:11" x14ac:dyDescent="0.3">
      <c r="B887">
        <v>5.5259499999999999</v>
      </c>
      <c r="C887">
        <v>0.58895699999999995</v>
      </c>
      <c r="D887">
        <v>281.695244</v>
      </c>
      <c r="E887">
        <v>20.732696000000001</v>
      </c>
      <c r="F887">
        <v>282.45717400000001</v>
      </c>
      <c r="G887">
        <v>1.930215</v>
      </c>
      <c r="H887">
        <v>4.4022379999999997</v>
      </c>
      <c r="I887">
        <v>146.33458999999999</v>
      </c>
      <c r="J887">
        <v>160.66906</v>
      </c>
      <c r="K887">
        <v>0.94477</v>
      </c>
    </row>
    <row r="888" spans="2:11" x14ac:dyDescent="0.3">
      <c r="B888">
        <v>5.3972540000000002</v>
      </c>
      <c r="C888">
        <v>0.65386699999999998</v>
      </c>
      <c r="D888">
        <v>279.30835500000001</v>
      </c>
      <c r="E888">
        <v>24.031399</v>
      </c>
      <c r="F888">
        <v>280.34026699999998</v>
      </c>
      <c r="G888">
        <v>1.9166179999999999</v>
      </c>
      <c r="H888">
        <v>4.5264759999999997</v>
      </c>
      <c r="I888">
        <v>146.268169</v>
      </c>
      <c r="J888">
        <v>161.02833699999999</v>
      </c>
      <c r="K888">
        <v>0.97136199999999995</v>
      </c>
    </row>
    <row r="889" spans="2:11" x14ac:dyDescent="0.3">
      <c r="B889">
        <v>5.2691730000000003</v>
      </c>
      <c r="C889">
        <v>0.717194</v>
      </c>
      <c r="D889">
        <v>276.92398400000002</v>
      </c>
      <c r="E889">
        <v>27.214379999999998</v>
      </c>
      <c r="F889">
        <v>278.25800199999998</v>
      </c>
      <c r="G889">
        <v>1.9032690000000001</v>
      </c>
      <c r="H889">
        <v>4.651268</v>
      </c>
      <c r="I889">
        <v>146.20001300000001</v>
      </c>
      <c r="J889">
        <v>161.37993299999999</v>
      </c>
      <c r="K889">
        <v>0.99804800000000005</v>
      </c>
    </row>
    <row r="890" spans="2:11" x14ac:dyDescent="0.3">
      <c r="B890">
        <v>5.1392170000000004</v>
      </c>
      <c r="C890">
        <v>0.78018200000000004</v>
      </c>
      <c r="D890">
        <v>274.46122800000001</v>
      </c>
      <c r="E890">
        <v>30.390777</v>
      </c>
      <c r="F890">
        <v>276.13866899999999</v>
      </c>
      <c r="G890">
        <v>1.889707</v>
      </c>
      <c r="H890">
        <v>4.780945</v>
      </c>
      <c r="I890">
        <v>146.127747</v>
      </c>
      <c r="J890">
        <v>161.735962</v>
      </c>
      <c r="K890">
        <v>1.025752</v>
      </c>
    </row>
    <row r="891" spans="2:11" x14ac:dyDescent="0.3">
      <c r="B891">
        <v>5.0095590000000003</v>
      </c>
      <c r="C891">
        <v>0.84178500000000001</v>
      </c>
      <c r="D891">
        <v>271.99705899999998</v>
      </c>
      <c r="E891">
        <v>33.4619</v>
      </c>
      <c r="F891">
        <v>274.04762099999999</v>
      </c>
      <c r="G891">
        <v>1.87635</v>
      </c>
      <c r="H891">
        <v>4.9115549999999999</v>
      </c>
      <c r="I891">
        <v>146.05355900000001</v>
      </c>
      <c r="J891">
        <v>162.08544499999999</v>
      </c>
      <c r="K891">
        <v>1.053628</v>
      </c>
    </row>
    <row r="892" spans="2:11" x14ac:dyDescent="0.3">
      <c r="B892">
        <v>4.8781999999999996</v>
      </c>
      <c r="C892">
        <v>0.90296200000000004</v>
      </c>
      <c r="D892">
        <v>269.46449899999999</v>
      </c>
      <c r="E892">
        <v>36.512393000000003</v>
      </c>
      <c r="F892">
        <v>271.92695900000001</v>
      </c>
      <c r="G892">
        <v>1.8628279999999999</v>
      </c>
      <c r="H892">
        <v>5.0467469999999999</v>
      </c>
      <c r="I892">
        <v>145.975369</v>
      </c>
      <c r="J892">
        <v>162.43806499999999</v>
      </c>
      <c r="K892">
        <v>1.0824510000000001</v>
      </c>
    </row>
    <row r="893" spans="2:11" x14ac:dyDescent="0.3">
      <c r="B893">
        <v>4.7468669999999999</v>
      </c>
      <c r="C893">
        <v>0.96291599999999999</v>
      </c>
      <c r="D893">
        <v>266.92699800000003</v>
      </c>
      <c r="E893">
        <v>39.466527999999997</v>
      </c>
      <c r="F893">
        <v>269.828889</v>
      </c>
      <c r="G893">
        <v>1.849472</v>
      </c>
      <c r="H893">
        <v>5.1832339999999997</v>
      </c>
      <c r="I893">
        <v>145.89506600000001</v>
      </c>
      <c r="J893">
        <v>162.78514300000001</v>
      </c>
      <c r="K893">
        <v>1.1115189999999999</v>
      </c>
    </row>
    <row r="894" spans="2:11" x14ac:dyDescent="0.3">
      <c r="B894">
        <v>4.6138620000000001</v>
      </c>
      <c r="C894">
        <v>1.022432</v>
      </c>
      <c r="D894">
        <v>264.32773900000001</v>
      </c>
      <c r="E894">
        <v>42.391461999999997</v>
      </c>
      <c r="F894">
        <v>267.70541600000001</v>
      </c>
      <c r="G894">
        <v>1.8359780000000001</v>
      </c>
      <c r="H894">
        <v>5.3241719999999999</v>
      </c>
      <c r="I894">
        <v>145.81078600000001</v>
      </c>
      <c r="J894">
        <v>163.134625</v>
      </c>
      <c r="K894">
        <v>1.1415010000000001</v>
      </c>
    </row>
    <row r="895" spans="2:11" x14ac:dyDescent="0.3">
      <c r="B895">
        <v>4.4806780000000002</v>
      </c>
      <c r="C895">
        <v>1.080848</v>
      </c>
      <c r="D895">
        <v>261.72433699999999</v>
      </c>
      <c r="E895">
        <v>45.223196000000002</v>
      </c>
      <c r="F895">
        <v>265.60264599999999</v>
      </c>
      <c r="G895">
        <v>1.822638</v>
      </c>
      <c r="H895">
        <v>5.4665400000000002</v>
      </c>
      <c r="I895">
        <v>145.72432800000001</v>
      </c>
      <c r="J895">
        <v>163.47892400000001</v>
      </c>
      <c r="K895">
        <v>1.171751</v>
      </c>
    </row>
    <row r="896" spans="2:11" x14ac:dyDescent="0.3">
      <c r="B896">
        <v>4.345758</v>
      </c>
      <c r="C896">
        <v>1.1388529999999999</v>
      </c>
      <c r="D896">
        <v>259.06377500000002</v>
      </c>
      <c r="E896">
        <v>48.020392000000001</v>
      </c>
      <c r="F896">
        <v>263.47674999999998</v>
      </c>
      <c r="G896">
        <v>1.809172</v>
      </c>
      <c r="H896">
        <v>5.6133369999999996</v>
      </c>
      <c r="I896">
        <v>145.63386499999999</v>
      </c>
      <c r="J896">
        <v>163.82522399999999</v>
      </c>
      <c r="K896">
        <v>1.2029049999999999</v>
      </c>
    </row>
    <row r="897" spans="2:11" x14ac:dyDescent="0.3">
      <c r="B897">
        <v>4.2104140000000001</v>
      </c>
      <c r="C897">
        <v>1.1958899999999999</v>
      </c>
      <c r="D897">
        <v>256.39893599999999</v>
      </c>
      <c r="E897">
        <v>50.728239000000002</v>
      </c>
      <c r="F897">
        <v>261.36902800000001</v>
      </c>
      <c r="G897">
        <v>1.7958430000000001</v>
      </c>
      <c r="H897">
        <v>5.7617469999999997</v>
      </c>
      <c r="I897">
        <v>145.541122</v>
      </c>
      <c r="J897">
        <v>164.166799</v>
      </c>
      <c r="K897">
        <v>1.234362</v>
      </c>
    </row>
    <row r="898" spans="2:11" x14ac:dyDescent="0.3">
      <c r="B898">
        <v>4.0729639999999998</v>
      </c>
      <c r="C898">
        <v>1.2526679999999999</v>
      </c>
      <c r="D898">
        <v>253.672628</v>
      </c>
      <c r="E898">
        <v>53.405329000000002</v>
      </c>
      <c r="F898">
        <v>259.23335300000002</v>
      </c>
      <c r="G898">
        <v>1.7823580000000001</v>
      </c>
      <c r="H898">
        <v>5.9150669999999996</v>
      </c>
      <c r="I898">
        <v>145.444031</v>
      </c>
      <c r="J898">
        <v>164.511121</v>
      </c>
      <c r="K898">
        <v>1.2668170000000001</v>
      </c>
    </row>
    <row r="899" spans="2:11" x14ac:dyDescent="0.3">
      <c r="B899">
        <v>3.9380899999999999</v>
      </c>
      <c r="C899">
        <v>1.3073030000000001</v>
      </c>
      <c r="D899">
        <v>251.06650099999999</v>
      </c>
      <c r="E899">
        <v>55.879663999999998</v>
      </c>
      <c r="F899">
        <v>257.20988499999999</v>
      </c>
      <c r="G899">
        <v>1.7696000000000001</v>
      </c>
      <c r="H899">
        <v>6.0630850000000001</v>
      </c>
      <c r="I899">
        <v>145.34912800000001</v>
      </c>
      <c r="J899">
        <v>164.83570399999999</v>
      </c>
      <c r="K899">
        <v>1.298108</v>
      </c>
    </row>
    <row r="900" spans="2:11" x14ac:dyDescent="0.3">
      <c r="B900">
        <v>3.8059590000000001</v>
      </c>
      <c r="C900">
        <v>1.35985</v>
      </c>
      <c r="D900">
        <v>248.590834</v>
      </c>
      <c r="E900">
        <v>58.156176000000002</v>
      </c>
      <c r="F900">
        <v>255.30284700000001</v>
      </c>
      <c r="G900">
        <v>1.757593</v>
      </c>
      <c r="H900">
        <v>6.2050599999999996</v>
      </c>
      <c r="I900">
        <v>145.25707700000001</v>
      </c>
      <c r="J900">
        <v>165.14014900000001</v>
      </c>
      <c r="K900">
        <v>1.3280829999999999</v>
      </c>
    </row>
    <row r="901" spans="2:11" x14ac:dyDescent="0.3">
      <c r="B901">
        <v>3.6737489999999999</v>
      </c>
      <c r="C901">
        <v>1.4115089999999999</v>
      </c>
      <c r="D901">
        <v>246.14544699999999</v>
      </c>
      <c r="E901">
        <v>60.336432000000002</v>
      </c>
      <c r="F901">
        <v>253.432568</v>
      </c>
      <c r="G901">
        <v>1.7458320000000001</v>
      </c>
      <c r="H901">
        <v>6.3466480000000001</v>
      </c>
      <c r="I901">
        <v>145.16432900000001</v>
      </c>
      <c r="J901">
        <v>165.437353</v>
      </c>
      <c r="K901">
        <v>1.357939</v>
      </c>
    </row>
    <row r="902" spans="2:11" x14ac:dyDescent="0.3">
      <c r="B902">
        <v>3.5415999999999999</v>
      </c>
      <c r="C902">
        <v>1.4622649999999999</v>
      </c>
      <c r="D902">
        <v>243.73943199999999</v>
      </c>
      <c r="E902">
        <v>62.417264000000003</v>
      </c>
      <c r="F902">
        <v>251.60450299999999</v>
      </c>
      <c r="G902">
        <v>1.734351</v>
      </c>
      <c r="H902">
        <v>6.4873029999999998</v>
      </c>
      <c r="I902">
        <v>145.07129800000001</v>
      </c>
      <c r="J902">
        <v>165.72654</v>
      </c>
      <c r="K902">
        <v>1.387559</v>
      </c>
    </row>
    <row r="903" spans="2:11" x14ac:dyDescent="0.3">
      <c r="B903">
        <v>3.409767</v>
      </c>
      <c r="C903">
        <v>1.5120610000000001</v>
      </c>
      <c r="D903">
        <v>241.38897299999999</v>
      </c>
      <c r="E903">
        <v>64.390213000000003</v>
      </c>
      <c r="F903">
        <v>249.82941299999999</v>
      </c>
      <c r="G903">
        <v>1.7232149999999999</v>
      </c>
      <c r="H903">
        <v>6.6260370000000002</v>
      </c>
      <c r="I903">
        <v>144.97870599999999</v>
      </c>
      <c r="J903">
        <v>166.006114</v>
      </c>
      <c r="K903">
        <v>1.4167380000000001</v>
      </c>
    </row>
    <row r="904" spans="2:11" x14ac:dyDescent="0.3">
      <c r="B904">
        <v>3.2783280000000001</v>
      </c>
      <c r="C904">
        <v>1.5609170000000001</v>
      </c>
      <c r="D904">
        <v>239.09933699999999</v>
      </c>
      <c r="E904">
        <v>66.256777999999997</v>
      </c>
      <c r="F904">
        <v>248.10976099999999</v>
      </c>
      <c r="G904">
        <v>1.7124379999999999</v>
      </c>
      <c r="H904">
        <v>6.7624760000000004</v>
      </c>
      <c r="I904">
        <v>144.886877</v>
      </c>
      <c r="J904">
        <v>166.275801</v>
      </c>
      <c r="K904">
        <v>1.445398</v>
      </c>
    </row>
    <row r="905" spans="2:11" x14ac:dyDescent="0.3">
      <c r="B905">
        <v>6.3856140000000003</v>
      </c>
      <c r="C905">
        <v>0.24155499999999999</v>
      </c>
      <c r="D905">
        <v>294.94976600000001</v>
      </c>
      <c r="E905">
        <v>0</v>
      </c>
      <c r="F905">
        <v>294.94976600000001</v>
      </c>
      <c r="G905">
        <v>2.0109900000000001</v>
      </c>
      <c r="H905">
        <v>3.7213699999999998</v>
      </c>
      <c r="I905">
        <v>146.66895600000001</v>
      </c>
      <c r="J905">
        <v>158.51065800000001</v>
      </c>
      <c r="K905">
        <v>0.798628</v>
      </c>
    </row>
    <row r="906" spans="2:11" x14ac:dyDescent="0.3">
      <c r="B906">
        <v>6.2598960000000003</v>
      </c>
      <c r="C906">
        <v>0.31292199999999998</v>
      </c>
      <c r="D906">
        <v>292.86995899999999</v>
      </c>
      <c r="E906">
        <v>3.562462</v>
      </c>
      <c r="F906">
        <v>292.89162499999998</v>
      </c>
      <c r="G906">
        <v>1.997617</v>
      </c>
      <c r="H906">
        <v>3.8275380000000001</v>
      </c>
      <c r="I906">
        <v>146.62053</v>
      </c>
      <c r="J906">
        <v>158.87079600000001</v>
      </c>
      <c r="K906">
        <v>0.82145900000000005</v>
      </c>
    </row>
    <row r="907" spans="2:11" x14ac:dyDescent="0.3">
      <c r="B907">
        <v>6.1326720000000003</v>
      </c>
      <c r="C907">
        <v>0.383745</v>
      </c>
      <c r="D907">
        <v>290.71239000000003</v>
      </c>
      <c r="E907">
        <v>7.1247210000000001</v>
      </c>
      <c r="F907">
        <v>290.79968200000002</v>
      </c>
      <c r="G907">
        <v>1.984051</v>
      </c>
      <c r="H907">
        <v>3.937837</v>
      </c>
      <c r="I907">
        <v>146.568648</v>
      </c>
      <c r="J907">
        <v>159.23499899999999</v>
      </c>
      <c r="K907">
        <v>0.84516199999999997</v>
      </c>
    </row>
    <row r="908" spans="2:11" x14ac:dyDescent="0.3">
      <c r="B908">
        <v>6.0054049999999997</v>
      </c>
      <c r="C908">
        <v>0.45321400000000001</v>
      </c>
      <c r="D908">
        <v>288.52789300000001</v>
      </c>
      <c r="E908">
        <v>10.602575</v>
      </c>
      <c r="F908">
        <v>288.72263400000003</v>
      </c>
      <c r="G908">
        <v>1.9706079999999999</v>
      </c>
      <c r="H908">
        <v>4.04976</v>
      </c>
      <c r="I908">
        <v>146.51445799999999</v>
      </c>
      <c r="J908">
        <v>159.594773</v>
      </c>
      <c r="K908">
        <v>0.869197</v>
      </c>
    </row>
    <row r="909" spans="2:11" x14ac:dyDescent="0.3">
      <c r="B909">
        <v>5.8772729999999997</v>
      </c>
      <c r="C909">
        <v>0.521791</v>
      </c>
      <c r="D909">
        <v>286.28710899999999</v>
      </c>
      <c r="E909">
        <v>14.044311</v>
      </c>
      <c r="F909">
        <v>286.63138600000002</v>
      </c>
      <c r="G909">
        <v>1.9571000000000001</v>
      </c>
      <c r="H909">
        <v>4.1649060000000002</v>
      </c>
      <c r="I909">
        <v>146.457178</v>
      </c>
      <c r="J909">
        <v>159.95516799999999</v>
      </c>
      <c r="K909">
        <v>0.89390499999999995</v>
      </c>
    </row>
    <row r="910" spans="2:11" x14ac:dyDescent="0.3">
      <c r="B910">
        <v>5.7484739999999999</v>
      </c>
      <c r="C910">
        <v>0.58937600000000001</v>
      </c>
      <c r="D910">
        <v>284.00255399999998</v>
      </c>
      <c r="E910">
        <v>17.430610000000001</v>
      </c>
      <c r="F910">
        <v>284.53695199999999</v>
      </c>
      <c r="G910">
        <v>1.9435979999999999</v>
      </c>
      <c r="H910">
        <v>4.2827299999999999</v>
      </c>
      <c r="I910">
        <v>146.397052</v>
      </c>
      <c r="J910">
        <v>160.31427600000001</v>
      </c>
      <c r="K910">
        <v>0.91916799999999999</v>
      </c>
    </row>
    <row r="911" spans="2:11" x14ac:dyDescent="0.3">
      <c r="B911">
        <v>5.6197109999999997</v>
      </c>
      <c r="C911">
        <v>0.65562200000000004</v>
      </c>
      <c r="D911">
        <v>281.695244</v>
      </c>
      <c r="E911">
        <v>20.732696000000001</v>
      </c>
      <c r="F911">
        <v>282.45717400000001</v>
      </c>
      <c r="G911">
        <v>1.930215</v>
      </c>
      <c r="H911">
        <v>4.4022379999999997</v>
      </c>
      <c r="I911">
        <v>146.33458999999999</v>
      </c>
      <c r="J911">
        <v>160.66906</v>
      </c>
      <c r="K911">
        <v>0.94477</v>
      </c>
    </row>
    <row r="912" spans="2:11" x14ac:dyDescent="0.3">
      <c r="B912">
        <v>5.4890970000000001</v>
      </c>
      <c r="C912">
        <v>0.72149799999999997</v>
      </c>
      <c r="D912">
        <v>279.30835500000001</v>
      </c>
      <c r="E912">
        <v>24.031399</v>
      </c>
      <c r="F912">
        <v>280.34026699999998</v>
      </c>
      <c r="G912">
        <v>1.9166179999999999</v>
      </c>
      <c r="H912">
        <v>4.5264759999999997</v>
      </c>
      <c r="I912">
        <v>146.268169</v>
      </c>
      <c r="J912">
        <v>161.02833699999999</v>
      </c>
      <c r="K912">
        <v>0.97136199999999995</v>
      </c>
    </row>
    <row r="913" spans="2:11" x14ac:dyDescent="0.3">
      <c r="B913">
        <v>5.3591410000000002</v>
      </c>
      <c r="C913">
        <v>0.78575300000000003</v>
      </c>
      <c r="D913">
        <v>276.92398400000002</v>
      </c>
      <c r="E913">
        <v>27.214379999999998</v>
      </c>
      <c r="F913">
        <v>278.25800199999998</v>
      </c>
      <c r="G913">
        <v>1.9032690000000001</v>
      </c>
      <c r="H913">
        <v>4.651268</v>
      </c>
      <c r="I913">
        <v>146.20001300000001</v>
      </c>
      <c r="J913">
        <v>161.37993299999999</v>
      </c>
      <c r="K913">
        <v>0.99804800000000005</v>
      </c>
    </row>
    <row r="914" spans="2:11" x14ac:dyDescent="0.3">
      <c r="B914">
        <v>5.2272889999999999</v>
      </c>
      <c r="C914">
        <v>0.84965999999999997</v>
      </c>
      <c r="D914">
        <v>274.46122800000001</v>
      </c>
      <c r="E914">
        <v>30.390777</v>
      </c>
      <c r="F914">
        <v>276.13866899999999</v>
      </c>
      <c r="G914">
        <v>1.889707</v>
      </c>
      <c r="H914">
        <v>4.780945</v>
      </c>
      <c r="I914">
        <v>146.127747</v>
      </c>
      <c r="J914">
        <v>161.735962</v>
      </c>
      <c r="K914">
        <v>1.025752</v>
      </c>
    </row>
    <row r="915" spans="2:11" x14ac:dyDescent="0.3">
      <c r="B915">
        <v>5.0957730000000003</v>
      </c>
      <c r="C915">
        <v>0.91214499999999998</v>
      </c>
      <c r="D915">
        <v>271.99705899999998</v>
      </c>
      <c r="E915">
        <v>33.4619</v>
      </c>
      <c r="F915">
        <v>274.04762099999999</v>
      </c>
      <c r="G915">
        <v>1.87635</v>
      </c>
      <c r="H915">
        <v>4.9115549999999999</v>
      </c>
      <c r="I915">
        <v>146.05355900000001</v>
      </c>
      <c r="J915">
        <v>162.08544499999999</v>
      </c>
      <c r="K915">
        <v>1.053628</v>
      </c>
    </row>
    <row r="916" spans="2:11" x14ac:dyDescent="0.3">
      <c r="B916">
        <v>4.9625409999999999</v>
      </c>
      <c r="C916">
        <v>0.97419500000000003</v>
      </c>
      <c r="D916">
        <v>269.46449899999999</v>
      </c>
      <c r="E916">
        <v>36.512393000000003</v>
      </c>
      <c r="F916">
        <v>271.92695900000001</v>
      </c>
      <c r="G916">
        <v>1.8628279999999999</v>
      </c>
      <c r="H916">
        <v>5.0467469999999999</v>
      </c>
      <c r="I916">
        <v>145.975369</v>
      </c>
      <c r="J916">
        <v>162.43806499999999</v>
      </c>
      <c r="K916">
        <v>1.0824510000000001</v>
      </c>
    </row>
    <row r="917" spans="2:11" x14ac:dyDescent="0.3">
      <c r="B917">
        <v>4.8293660000000003</v>
      </c>
      <c r="C917">
        <v>1.0349900000000001</v>
      </c>
      <c r="D917">
        <v>266.92699800000003</v>
      </c>
      <c r="E917">
        <v>39.466527999999997</v>
      </c>
      <c r="F917">
        <v>269.828889</v>
      </c>
      <c r="G917">
        <v>1.849472</v>
      </c>
      <c r="H917">
        <v>5.1832339999999997</v>
      </c>
      <c r="I917">
        <v>145.89506600000001</v>
      </c>
      <c r="J917">
        <v>162.78514300000001</v>
      </c>
      <c r="K917">
        <v>1.1115189999999999</v>
      </c>
    </row>
    <row r="918" spans="2:11" x14ac:dyDescent="0.3">
      <c r="B918">
        <v>4.6945079999999999</v>
      </c>
      <c r="C918">
        <v>1.0953349999999999</v>
      </c>
      <c r="D918">
        <v>264.32773900000001</v>
      </c>
      <c r="E918">
        <v>42.391461999999997</v>
      </c>
      <c r="F918">
        <v>267.70541600000001</v>
      </c>
      <c r="G918">
        <v>1.8359780000000001</v>
      </c>
      <c r="H918">
        <v>5.3241719999999999</v>
      </c>
      <c r="I918">
        <v>145.81078600000001</v>
      </c>
      <c r="J918">
        <v>163.134625</v>
      </c>
      <c r="K918">
        <v>1.1415010000000001</v>
      </c>
    </row>
    <row r="919" spans="2:11" x14ac:dyDescent="0.3">
      <c r="B919">
        <v>4.5594989999999997</v>
      </c>
      <c r="C919">
        <v>1.1545510000000001</v>
      </c>
      <c r="D919">
        <v>261.72433699999999</v>
      </c>
      <c r="E919">
        <v>45.223196000000002</v>
      </c>
      <c r="F919">
        <v>265.60264599999999</v>
      </c>
      <c r="G919">
        <v>1.822638</v>
      </c>
      <c r="H919">
        <v>5.4665400000000002</v>
      </c>
      <c r="I919">
        <v>145.72432800000001</v>
      </c>
      <c r="J919">
        <v>163.47892400000001</v>
      </c>
      <c r="K919">
        <v>1.171751</v>
      </c>
    </row>
    <row r="920" spans="2:11" x14ac:dyDescent="0.3">
      <c r="B920">
        <v>4.4227449999999999</v>
      </c>
      <c r="C920">
        <v>1.2133449999999999</v>
      </c>
      <c r="D920">
        <v>259.06377500000002</v>
      </c>
      <c r="E920">
        <v>48.020392000000001</v>
      </c>
      <c r="F920">
        <v>263.47674999999998</v>
      </c>
      <c r="G920">
        <v>1.809172</v>
      </c>
      <c r="H920">
        <v>5.6133369999999996</v>
      </c>
      <c r="I920">
        <v>145.63386499999999</v>
      </c>
      <c r="J920">
        <v>163.82522399999999</v>
      </c>
      <c r="K920">
        <v>1.2029049999999999</v>
      </c>
    </row>
    <row r="921" spans="2:11" x14ac:dyDescent="0.3">
      <c r="B921">
        <v>4.2855920000000003</v>
      </c>
      <c r="C921">
        <v>1.2711440000000001</v>
      </c>
      <c r="D921">
        <v>256.39893599999999</v>
      </c>
      <c r="E921">
        <v>50.728239000000002</v>
      </c>
      <c r="F921">
        <v>261.36902800000001</v>
      </c>
      <c r="G921">
        <v>1.7958430000000001</v>
      </c>
      <c r="H921">
        <v>5.7617469999999997</v>
      </c>
      <c r="I921">
        <v>145.541122</v>
      </c>
      <c r="J921">
        <v>164.166799</v>
      </c>
      <c r="K921">
        <v>1.234362</v>
      </c>
    </row>
    <row r="922" spans="2:11" x14ac:dyDescent="0.3">
      <c r="B922">
        <v>4.1463179999999999</v>
      </c>
      <c r="C922">
        <v>1.328676</v>
      </c>
      <c r="D922">
        <v>253.672628</v>
      </c>
      <c r="E922">
        <v>53.405329000000002</v>
      </c>
      <c r="F922">
        <v>259.23335300000002</v>
      </c>
      <c r="G922">
        <v>1.7823580000000001</v>
      </c>
      <c r="H922">
        <v>5.9150669999999996</v>
      </c>
      <c r="I922">
        <v>145.444031</v>
      </c>
      <c r="J922">
        <v>164.511121</v>
      </c>
      <c r="K922">
        <v>1.2668170000000001</v>
      </c>
    </row>
    <row r="923" spans="2:11" x14ac:dyDescent="0.3">
      <c r="B923">
        <v>4.0097250000000004</v>
      </c>
      <c r="C923">
        <v>1.384007</v>
      </c>
      <c r="D923">
        <v>251.06650099999999</v>
      </c>
      <c r="E923">
        <v>55.879663999999998</v>
      </c>
      <c r="F923">
        <v>257.20988499999999</v>
      </c>
      <c r="G923">
        <v>1.7696000000000001</v>
      </c>
      <c r="H923">
        <v>6.0630850000000001</v>
      </c>
      <c r="I923">
        <v>145.34912800000001</v>
      </c>
      <c r="J923">
        <v>164.83570399999999</v>
      </c>
      <c r="K923">
        <v>1.298108</v>
      </c>
    </row>
    <row r="924" spans="2:11" x14ac:dyDescent="0.3">
      <c r="B924">
        <v>3.8759800000000002</v>
      </c>
      <c r="C924">
        <v>1.4371959999999999</v>
      </c>
      <c r="D924">
        <v>248.590834</v>
      </c>
      <c r="E924">
        <v>58.156176000000002</v>
      </c>
      <c r="F924">
        <v>255.30284700000001</v>
      </c>
      <c r="G924">
        <v>1.757593</v>
      </c>
      <c r="H924">
        <v>6.2050599999999996</v>
      </c>
      <c r="I924">
        <v>145.25707700000001</v>
      </c>
      <c r="J924">
        <v>165.14014900000001</v>
      </c>
      <c r="K924">
        <v>1.3280829999999999</v>
      </c>
    </row>
    <row r="925" spans="2:11" x14ac:dyDescent="0.3">
      <c r="B925">
        <v>3.7421959999999999</v>
      </c>
      <c r="C925">
        <v>1.4894700000000001</v>
      </c>
      <c r="D925">
        <v>246.14544699999999</v>
      </c>
      <c r="E925">
        <v>60.336432000000002</v>
      </c>
      <c r="F925">
        <v>253.432568</v>
      </c>
      <c r="G925">
        <v>1.7458320000000001</v>
      </c>
      <c r="H925">
        <v>6.3466480000000001</v>
      </c>
      <c r="I925">
        <v>145.16432900000001</v>
      </c>
      <c r="J925">
        <v>165.437353</v>
      </c>
      <c r="K925">
        <v>1.357939</v>
      </c>
    </row>
    <row r="926" spans="2:11" x14ac:dyDescent="0.3">
      <c r="B926">
        <v>3.6085120000000002</v>
      </c>
      <c r="C926">
        <v>1.540815</v>
      </c>
      <c r="D926">
        <v>243.73943199999999</v>
      </c>
      <c r="E926">
        <v>62.417264000000003</v>
      </c>
      <c r="F926">
        <v>251.60450299999999</v>
      </c>
      <c r="G926">
        <v>1.734351</v>
      </c>
      <c r="H926">
        <v>6.4873029999999998</v>
      </c>
      <c r="I926">
        <v>145.07129800000001</v>
      </c>
      <c r="J926">
        <v>165.72654</v>
      </c>
      <c r="K926">
        <v>1.387559</v>
      </c>
    </row>
    <row r="927" spans="2:11" x14ac:dyDescent="0.3">
      <c r="B927">
        <v>3.4751940000000001</v>
      </c>
      <c r="C927">
        <v>1.591172</v>
      </c>
      <c r="D927">
        <v>241.38897299999999</v>
      </c>
      <c r="E927">
        <v>64.390213000000003</v>
      </c>
      <c r="F927">
        <v>249.82941299999999</v>
      </c>
      <c r="G927">
        <v>1.7232149999999999</v>
      </c>
      <c r="H927">
        <v>6.6260370000000002</v>
      </c>
      <c r="I927">
        <v>144.97870599999999</v>
      </c>
      <c r="J927">
        <v>166.006114</v>
      </c>
      <c r="K927">
        <v>1.4167380000000001</v>
      </c>
    </row>
    <row r="928" spans="2:11" x14ac:dyDescent="0.3">
      <c r="B928">
        <v>6.490977</v>
      </c>
      <c r="C928">
        <v>0.30194399999999999</v>
      </c>
      <c r="D928">
        <v>294.94976600000001</v>
      </c>
      <c r="E928">
        <v>0</v>
      </c>
      <c r="F928">
        <v>294.94976600000001</v>
      </c>
      <c r="G928">
        <v>2.0109900000000001</v>
      </c>
      <c r="H928">
        <v>3.7213699999999998</v>
      </c>
      <c r="I928">
        <v>146.66895600000001</v>
      </c>
      <c r="J928">
        <v>158.51065800000001</v>
      </c>
      <c r="K928">
        <v>0.798628</v>
      </c>
    </row>
    <row r="929" spans="2:11" x14ac:dyDescent="0.3">
      <c r="B929">
        <v>6.3633119999999996</v>
      </c>
      <c r="C929">
        <v>0.374415</v>
      </c>
      <c r="D929">
        <v>292.86995899999999</v>
      </c>
      <c r="E929">
        <v>3.562462</v>
      </c>
      <c r="F929">
        <v>292.89162499999998</v>
      </c>
      <c r="G929">
        <v>1.997617</v>
      </c>
      <c r="H929">
        <v>3.8275380000000001</v>
      </c>
      <c r="I929">
        <v>146.62053</v>
      </c>
      <c r="J929">
        <v>158.87079600000001</v>
      </c>
      <c r="K929">
        <v>0.82145900000000005</v>
      </c>
    </row>
    <row r="930" spans="2:11" x14ac:dyDescent="0.3">
      <c r="B930">
        <v>6.2341259999999998</v>
      </c>
      <c r="C930">
        <v>0.44633099999999998</v>
      </c>
      <c r="D930">
        <v>290.71239000000003</v>
      </c>
      <c r="E930">
        <v>7.1247210000000001</v>
      </c>
      <c r="F930">
        <v>290.79968200000002</v>
      </c>
      <c r="G930">
        <v>1.984051</v>
      </c>
      <c r="H930">
        <v>3.937837</v>
      </c>
      <c r="I930">
        <v>146.568648</v>
      </c>
      <c r="J930">
        <v>159.23499899999999</v>
      </c>
      <c r="K930">
        <v>0.84516199999999997</v>
      </c>
    </row>
    <row r="931" spans="2:11" x14ac:dyDescent="0.3">
      <c r="B931">
        <v>6.1049230000000003</v>
      </c>
      <c r="C931">
        <v>0.51685599999999998</v>
      </c>
      <c r="D931">
        <v>288.52789300000001</v>
      </c>
      <c r="E931">
        <v>10.602575</v>
      </c>
      <c r="F931">
        <v>288.72263400000003</v>
      </c>
      <c r="G931">
        <v>1.9706079999999999</v>
      </c>
      <c r="H931">
        <v>4.04976</v>
      </c>
      <c r="I931">
        <v>146.51445799999999</v>
      </c>
      <c r="J931">
        <v>159.594773</v>
      </c>
      <c r="K931">
        <v>0.869197</v>
      </c>
    </row>
    <row r="932" spans="2:11" x14ac:dyDescent="0.3">
      <c r="B932">
        <v>5.9748570000000001</v>
      </c>
      <c r="C932">
        <v>0.58646900000000002</v>
      </c>
      <c r="D932">
        <v>286.28710899999999</v>
      </c>
      <c r="E932">
        <v>14.044311</v>
      </c>
      <c r="F932">
        <v>286.63138600000002</v>
      </c>
      <c r="G932">
        <v>1.9571000000000001</v>
      </c>
      <c r="H932">
        <v>4.1649060000000002</v>
      </c>
      <c r="I932">
        <v>146.457178</v>
      </c>
      <c r="J932">
        <v>159.95516799999999</v>
      </c>
      <c r="K932">
        <v>0.89390499999999995</v>
      </c>
    </row>
    <row r="933" spans="2:11" x14ac:dyDescent="0.3">
      <c r="B933">
        <v>5.8441330000000002</v>
      </c>
      <c r="C933">
        <v>0.65506399999999998</v>
      </c>
      <c r="D933">
        <v>284.00255399999998</v>
      </c>
      <c r="E933">
        <v>17.430610000000001</v>
      </c>
      <c r="F933">
        <v>284.53695199999999</v>
      </c>
      <c r="G933">
        <v>1.9435979999999999</v>
      </c>
      <c r="H933">
        <v>4.2827299999999999</v>
      </c>
      <c r="I933">
        <v>146.397052</v>
      </c>
      <c r="J933">
        <v>160.31427600000001</v>
      </c>
      <c r="K933">
        <v>0.91916799999999999</v>
      </c>
    </row>
    <row r="934" spans="2:11" x14ac:dyDescent="0.3">
      <c r="B934">
        <v>5.7134720000000003</v>
      </c>
      <c r="C934">
        <v>0.72228599999999998</v>
      </c>
      <c r="D934">
        <v>281.695244</v>
      </c>
      <c r="E934">
        <v>20.732696000000001</v>
      </c>
      <c r="F934">
        <v>282.45717400000001</v>
      </c>
      <c r="G934">
        <v>1.930215</v>
      </c>
      <c r="H934">
        <v>4.4022379999999997</v>
      </c>
      <c r="I934">
        <v>146.33458999999999</v>
      </c>
      <c r="J934">
        <v>160.66906</v>
      </c>
      <c r="K934">
        <v>0.94477</v>
      </c>
    </row>
    <row r="935" spans="2:11" x14ac:dyDescent="0.3">
      <c r="B935">
        <v>5.5809389999999999</v>
      </c>
      <c r="C935">
        <v>0.78913</v>
      </c>
      <c r="D935">
        <v>279.30835500000001</v>
      </c>
      <c r="E935">
        <v>24.031399</v>
      </c>
      <c r="F935">
        <v>280.34026699999998</v>
      </c>
      <c r="G935">
        <v>1.9166179999999999</v>
      </c>
      <c r="H935">
        <v>4.5264759999999997</v>
      </c>
      <c r="I935">
        <v>146.268169</v>
      </c>
      <c r="J935">
        <v>161.02833699999999</v>
      </c>
      <c r="K935">
        <v>0.97136199999999995</v>
      </c>
    </row>
    <row r="936" spans="2:11" x14ac:dyDescent="0.3">
      <c r="B936">
        <v>5.449109</v>
      </c>
      <c r="C936">
        <v>0.85431100000000004</v>
      </c>
      <c r="D936">
        <v>276.92398400000002</v>
      </c>
      <c r="E936">
        <v>27.214379999999998</v>
      </c>
      <c r="F936">
        <v>278.25800199999998</v>
      </c>
      <c r="G936">
        <v>1.9032690000000001</v>
      </c>
      <c r="H936">
        <v>4.651268</v>
      </c>
      <c r="I936">
        <v>146.20001300000001</v>
      </c>
      <c r="J936">
        <v>161.37993299999999</v>
      </c>
      <c r="K936">
        <v>0.99804800000000005</v>
      </c>
    </row>
    <row r="937" spans="2:11" x14ac:dyDescent="0.3">
      <c r="B937">
        <v>5.3153610000000002</v>
      </c>
      <c r="C937">
        <v>0.91913699999999998</v>
      </c>
      <c r="D937">
        <v>274.46122800000001</v>
      </c>
      <c r="E937">
        <v>30.390777</v>
      </c>
      <c r="F937">
        <v>276.13866899999999</v>
      </c>
      <c r="G937">
        <v>1.889707</v>
      </c>
      <c r="H937">
        <v>4.780945</v>
      </c>
      <c r="I937">
        <v>146.127747</v>
      </c>
      <c r="J937">
        <v>161.735962</v>
      </c>
      <c r="K937">
        <v>1.025752</v>
      </c>
    </row>
    <row r="938" spans="2:11" x14ac:dyDescent="0.3">
      <c r="B938">
        <v>5.1819860000000002</v>
      </c>
      <c r="C938">
        <v>0.98250599999999999</v>
      </c>
      <c r="D938">
        <v>271.99705899999998</v>
      </c>
      <c r="E938">
        <v>33.4619</v>
      </c>
      <c r="F938">
        <v>274.04762099999999</v>
      </c>
      <c r="G938">
        <v>1.87635</v>
      </c>
      <c r="H938">
        <v>4.9115549999999999</v>
      </c>
      <c r="I938">
        <v>146.05355900000001</v>
      </c>
      <c r="J938">
        <v>162.08544499999999</v>
      </c>
      <c r="K938">
        <v>1.053628</v>
      </c>
    </row>
    <row r="939" spans="2:11" x14ac:dyDescent="0.3">
      <c r="B939">
        <v>5.0468820000000001</v>
      </c>
      <c r="C939">
        <v>1.045428</v>
      </c>
      <c r="D939">
        <v>269.46449899999999</v>
      </c>
      <c r="E939">
        <v>36.512393000000003</v>
      </c>
      <c r="F939">
        <v>271.92695900000001</v>
      </c>
      <c r="G939">
        <v>1.8628279999999999</v>
      </c>
      <c r="H939">
        <v>5.0467469999999999</v>
      </c>
      <c r="I939">
        <v>145.975369</v>
      </c>
      <c r="J939">
        <v>162.43806499999999</v>
      </c>
      <c r="K939">
        <v>1.0824510000000001</v>
      </c>
    </row>
    <row r="940" spans="2:11" x14ac:dyDescent="0.3">
      <c r="B940">
        <v>4.9118649999999997</v>
      </c>
      <c r="C940">
        <v>1.107064</v>
      </c>
      <c r="D940">
        <v>266.92699800000003</v>
      </c>
      <c r="E940">
        <v>39.466527999999997</v>
      </c>
      <c r="F940">
        <v>269.828889</v>
      </c>
      <c r="G940">
        <v>1.849472</v>
      </c>
      <c r="H940">
        <v>5.1832339999999997</v>
      </c>
      <c r="I940">
        <v>145.89506600000001</v>
      </c>
      <c r="J940">
        <v>162.78514300000001</v>
      </c>
      <c r="K940">
        <v>1.1115189999999999</v>
      </c>
    </row>
    <row r="941" spans="2:11" x14ac:dyDescent="0.3">
      <c r="B941">
        <v>4.7751530000000004</v>
      </c>
      <c r="C941">
        <v>1.1682380000000001</v>
      </c>
      <c r="D941">
        <v>264.32773900000001</v>
      </c>
      <c r="E941">
        <v>42.391461999999997</v>
      </c>
      <c r="F941">
        <v>267.70541600000001</v>
      </c>
      <c r="G941">
        <v>1.8359780000000001</v>
      </c>
      <c r="H941">
        <v>5.3241719999999999</v>
      </c>
      <c r="I941">
        <v>145.81078600000001</v>
      </c>
      <c r="J941">
        <v>163.134625</v>
      </c>
      <c r="K941">
        <v>1.1415010000000001</v>
      </c>
    </row>
    <row r="942" spans="2:11" x14ac:dyDescent="0.3">
      <c r="B942">
        <v>4.6383200000000002</v>
      </c>
      <c r="C942">
        <v>1.228254</v>
      </c>
      <c r="D942">
        <v>261.72433699999999</v>
      </c>
      <c r="E942">
        <v>45.223196000000002</v>
      </c>
      <c r="F942">
        <v>265.60264599999999</v>
      </c>
      <c r="G942">
        <v>1.822638</v>
      </c>
      <c r="H942">
        <v>5.4665400000000002</v>
      </c>
      <c r="I942">
        <v>145.72432800000001</v>
      </c>
      <c r="J942">
        <v>163.47892400000001</v>
      </c>
      <c r="K942">
        <v>1.171751</v>
      </c>
    </row>
    <row r="943" spans="2:11" x14ac:dyDescent="0.3">
      <c r="B943">
        <v>4.4997319999999998</v>
      </c>
      <c r="C943">
        <v>1.2878369999999999</v>
      </c>
      <c r="D943">
        <v>259.06377500000002</v>
      </c>
      <c r="E943">
        <v>48.020392000000001</v>
      </c>
      <c r="F943">
        <v>263.47674999999998</v>
      </c>
      <c r="G943">
        <v>1.809172</v>
      </c>
      <c r="H943">
        <v>5.6133369999999996</v>
      </c>
      <c r="I943">
        <v>145.63386499999999</v>
      </c>
      <c r="J943">
        <v>163.82522399999999</v>
      </c>
      <c r="K943">
        <v>1.2029049999999999</v>
      </c>
    </row>
    <row r="944" spans="2:11" x14ac:dyDescent="0.3">
      <c r="B944">
        <v>4.3607690000000003</v>
      </c>
      <c r="C944">
        <v>1.346398</v>
      </c>
      <c r="D944">
        <v>256.39893599999999</v>
      </c>
      <c r="E944">
        <v>50.728239000000002</v>
      </c>
      <c r="F944">
        <v>261.36902800000001</v>
      </c>
      <c r="G944">
        <v>1.7958430000000001</v>
      </c>
      <c r="H944">
        <v>5.7617469999999997</v>
      </c>
      <c r="I944">
        <v>145.541122</v>
      </c>
      <c r="J944">
        <v>164.166799</v>
      </c>
      <c r="K944">
        <v>1.234362</v>
      </c>
    </row>
    <row r="945" spans="2:11" x14ac:dyDescent="0.3">
      <c r="B945">
        <v>4.2196720000000001</v>
      </c>
      <c r="C945">
        <v>1.4046829999999999</v>
      </c>
      <c r="D945">
        <v>253.672628</v>
      </c>
      <c r="E945">
        <v>53.405329000000002</v>
      </c>
      <c r="F945">
        <v>259.23335300000002</v>
      </c>
      <c r="G945">
        <v>1.7823580000000001</v>
      </c>
      <c r="H945">
        <v>5.9150669999999996</v>
      </c>
      <c r="I945">
        <v>145.444031</v>
      </c>
      <c r="J945">
        <v>164.511121</v>
      </c>
      <c r="K945">
        <v>1.2668170000000001</v>
      </c>
    </row>
    <row r="946" spans="2:11" x14ac:dyDescent="0.3">
      <c r="B946">
        <v>4.0813600000000001</v>
      </c>
      <c r="C946">
        <v>1.4607110000000001</v>
      </c>
      <c r="D946">
        <v>251.06650099999999</v>
      </c>
      <c r="E946">
        <v>55.879663999999998</v>
      </c>
      <c r="F946">
        <v>257.20988499999999</v>
      </c>
      <c r="G946">
        <v>1.7696000000000001</v>
      </c>
      <c r="H946">
        <v>6.0630850000000001</v>
      </c>
      <c r="I946">
        <v>145.34912800000001</v>
      </c>
      <c r="J946">
        <v>164.83570399999999</v>
      </c>
      <c r="K946">
        <v>1.298108</v>
      </c>
    </row>
    <row r="947" spans="2:11" x14ac:dyDescent="0.3">
      <c r="B947">
        <v>3.946002</v>
      </c>
      <c r="C947">
        <v>1.5145409999999999</v>
      </c>
      <c r="D947">
        <v>248.590834</v>
      </c>
      <c r="E947">
        <v>58.156176000000002</v>
      </c>
      <c r="F947">
        <v>255.30284700000001</v>
      </c>
      <c r="G947">
        <v>1.757593</v>
      </c>
      <c r="H947">
        <v>6.2050599999999996</v>
      </c>
      <c r="I947">
        <v>145.25707700000001</v>
      </c>
      <c r="J947">
        <v>165.14014900000001</v>
      </c>
      <c r="K947">
        <v>1.3280829999999999</v>
      </c>
    </row>
    <row r="948" spans="2:11" x14ac:dyDescent="0.3">
      <c r="B948">
        <v>3.8106420000000001</v>
      </c>
      <c r="C948">
        <v>1.5674319999999999</v>
      </c>
      <c r="D948">
        <v>246.14544699999999</v>
      </c>
      <c r="E948">
        <v>60.336432000000002</v>
      </c>
      <c r="F948">
        <v>253.432568</v>
      </c>
      <c r="G948">
        <v>1.7458320000000001</v>
      </c>
      <c r="H948">
        <v>6.3466480000000001</v>
      </c>
      <c r="I948">
        <v>145.16432900000001</v>
      </c>
      <c r="J948">
        <v>165.437353</v>
      </c>
      <c r="K948">
        <v>1.357939</v>
      </c>
    </row>
    <row r="949" spans="2:11" x14ac:dyDescent="0.3">
      <c r="B949">
        <v>3.675424</v>
      </c>
      <c r="C949">
        <v>1.6193660000000001</v>
      </c>
      <c r="D949">
        <v>243.73943199999999</v>
      </c>
      <c r="E949">
        <v>62.417264000000003</v>
      </c>
      <c r="F949">
        <v>251.60450299999999</v>
      </c>
      <c r="G949">
        <v>1.734351</v>
      </c>
      <c r="H949">
        <v>6.4873029999999998</v>
      </c>
      <c r="I949">
        <v>145.07129800000001</v>
      </c>
      <c r="J949">
        <v>165.72654</v>
      </c>
      <c r="K949">
        <v>1.387559</v>
      </c>
    </row>
    <row r="950" spans="2:11" x14ac:dyDescent="0.3">
      <c r="B950">
        <v>3.5406209999999998</v>
      </c>
      <c r="C950">
        <v>1.6702840000000001</v>
      </c>
      <c r="D950">
        <v>241.38897299999999</v>
      </c>
      <c r="E950">
        <v>64.390213000000003</v>
      </c>
      <c r="F950">
        <v>249.82941299999999</v>
      </c>
      <c r="G950">
        <v>1.7232149999999999</v>
      </c>
      <c r="H950">
        <v>6.6260370000000002</v>
      </c>
      <c r="I950">
        <v>144.97870599999999</v>
      </c>
      <c r="J950">
        <v>166.006114</v>
      </c>
      <c r="K950">
        <v>1.4167380000000001</v>
      </c>
    </row>
    <row r="951" spans="2:11" x14ac:dyDescent="0.3">
      <c r="B951">
        <v>6.5963390000000004</v>
      </c>
      <c r="C951">
        <v>0.36233300000000002</v>
      </c>
      <c r="D951">
        <v>294.94976600000001</v>
      </c>
      <c r="E951">
        <v>0</v>
      </c>
      <c r="F951">
        <v>294.94976600000001</v>
      </c>
      <c r="G951">
        <v>2.0109900000000001</v>
      </c>
      <c r="H951">
        <v>3.7213699999999998</v>
      </c>
      <c r="I951">
        <v>146.66895600000001</v>
      </c>
      <c r="J951">
        <v>158.51065800000001</v>
      </c>
      <c r="K951">
        <v>0.798628</v>
      </c>
    </row>
    <row r="952" spans="2:11" x14ac:dyDescent="0.3">
      <c r="B952">
        <v>6.4667289999999999</v>
      </c>
      <c r="C952">
        <v>0.43590899999999999</v>
      </c>
      <c r="D952">
        <v>292.86995899999999</v>
      </c>
      <c r="E952">
        <v>3.562462</v>
      </c>
      <c r="F952">
        <v>292.89162499999998</v>
      </c>
      <c r="G952">
        <v>1.997617</v>
      </c>
      <c r="H952">
        <v>3.8275380000000001</v>
      </c>
      <c r="I952">
        <v>146.62053</v>
      </c>
      <c r="J952">
        <v>158.87079600000001</v>
      </c>
      <c r="K952">
        <v>0.82145900000000005</v>
      </c>
    </row>
    <row r="953" spans="2:11" x14ac:dyDescent="0.3">
      <c r="B953">
        <v>6.3355790000000001</v>
      </c>
      <c r="C953">
        <v>0.50891699999999995</v>
      </c>
      <c r="D953">
        <v>290.71239000000003</v>
      </c>
      <c r="E953">
        <v>7.1247210000000001</v>
      </c>
      <c r="F953">
        <v>290.79968200000002</v>
      </c>
      <c r="G953">
        <v>1.984051</v>
      </c>
      <c r="H953">
        <v>3.937837</v>
      </c>
      <c r="I953">
        <v>146.568648</v>
      </c>
      <c r="J953">
        <v>159.23499899999999</v>
      </c>
      <c r="K953">
        <v>0.84516199999999997</v>
      </c>
    </row>
    <row r="954" spans="2:11" x14ac:dyDescent="0.3">
      <c r="B954">
        <v>6.2044410000000001</v>
      </c>
      <c r="C954">
        <v>0.58049799999999996</v>
      </c>
      <c r="D954">
        <v>288.52789300000001</v>
      </c>
      <c r="E954">
        <v>10.602575</v>
      </c>
      <c r="F954">
        <v>288.72263400000003</v>
      </c>
      <c r="G954">
        <v>1.9706079999999999</v>
      </c>
      <c r="H954">
        <v>4.04976</v>
      </c>
      <c r="I954">
        <v>146.51445799999999</v>
      </c>
      <c r="J954">
        <v>159.594773</v>
      </c>
      <c r="K954">
        <v>0.869197</v>
      </c>
    </row>
    <row r="955" spans="2:11" x14ac:dyDescent="0.3">
      <c r="B955">
        <v>6.0724400000000003</v>
      </c>
      <c r="C955">
        <v>0.65114700000000003</v>
      </c>
      <c r="D955">
        <v>286.28710899999999</v>
      </c>
      <c r="E955">
        <v>14.044311</v>
      </c>
      <c r="F955">
        <v>286.63138600000002</v>
      </c>
      <c r="G955">
        <v>1.9571000000000001</v>
      </c>
      <c r="H955">
        <v>4.1649060000000002</v>
      </c>
      <c r="I955">
        <v>146.457178</v>
      </c>
      <c r="J955">
        <v>159.95516799999999</v>
      </c>
      <c r="K955">
        <v>0.89390499999999995</v>
      </c>
    </row>
    <row r="956" spans="2:11" x14ac:dyDescent="0.3">
      <c r="B956">
        <v>5.9397919999999997</v>
      </c>
      <c r="C956">
        <v>0.72075100000000003</v>
      </c>
      <c r="D956">
        <v>284.00255399999998</v>
      </c>
      <c r="E956">
        <v>17.430610000000001</v>
      </c>
      <c r="F956">
        <v>284.53695199999999</v>
      </c>
      <c r="G956">
        <v>1.9435979999999999</v>
      </c>
      <c r="H956">
        <v>4.2827299999999999</v>
      </c>
      <c r="I956">
        <v>146.397052</v>
      </c>
      <c r="J956">
        <v>160.31427600000001</v>
      </c>
      <c r="K956">
        <v>0.91916799999999999</v>
      </c>
    </row>
    <row r="957" spans="2:11" x14ac:dyDescent="0.3">
      <c r="B957">
        <v>5.8072340000000002</v>
      </c>
      <c r="C957">
        <v>0.78895000000000004</v>
      </c>
      <c r="D957">
        <v>281.695244</v>
      </c>
      <c r="E957">
        <v>20.732696000000001</v>
      </c>
      <c r="F957">
        <v>282.45717400000001</v>
      </c>
      <c r="G957">
        <v>1.930215</v>
      </c>
      <c r="H957">
        <v>4.4022379999999997</v>
      </c>
      <c r="I957">
        <v>146.33458999999999</v>
      </c>
      <c r="J957">
        <v>160.66906</v>
      </c>
      <c r="K957">
        <v>0.94477</v>
      </c>
    </row>
    <row r="958" spans="2:11" x14ac:dyDescent="0.3">
      <c r="B958">
        <v>5.6727819999999998</v>
      </c>
      <c r="C958">
        <v>0.85676200000000002</v>
      </c>
      <c r="D958">
        <v>279.30835500000001</v>
      </c>
      <c r="E958">
        <v>24.031399</v>
      </c>
      <c r="F958">
        <v>280.34026699999998</v>
      </c>
      <c r="G958">
        <v>1.9166179999999999</v>
      </c>
      <c r="H958">
        <v>4.5264759999999997</v>
      </c>
      <c r="I958">
        <v>146.268169</v>
      </c>
      <c r="J958">
        <v>161.02833699999999</v>
      </c>
      <c r="K958">
        <v>0.97136199999999995</v>
      </c>
    </row>
    <row r="959" spans="2:11" x14ac:dyDescent="0.3">
      <c r="B959">
        <v>5.5390769999999998</v>
      </c>
      <c r="C959">
        <v>0.92286999999999997</v>
      </c>
      <c r="D959">
        <v>276.92398400000002</v>
      </c>
      <c r="E959">
        <v>27.214379999999998</v>
      </c>
      <c r="F959">
        <v>278.25800199999998</v>
      </c>
      <c r="G959">
        <v>1.9032690000000001</v>
      </c>
      <c r="H959">
        <v>4.651268</v>
      </c>
      <c r="I959">
        <v>146.20001300000001</v>
      </c>
      <c r="J959">
        <v>161.37993299999999</v>
      </c>
      <c r="K959">
        <v>0.99804800000000005</v>
      </c>
    </row>
    <row r="960" spans="2:11" x14ac:dyDescent="0.3">
      <c r="B960">
        <v>5.4034339999999998</v>
      </c>
      <c r="C960">
        <v>0.98861500000000002</v>
      </c>
      <c r="D960">
        <v>274.46122800000001</v>
      </c>
      <c r="E960">
        <v>30.390777</v>
      </c>
      <c r="F960">
        <v>276.13866899999999</v>
      </c>
      <c r="G960">
        <v>1.889707</v>
      </c>
      <c r="H960">
        <v>4.780945</v>
      </c>
      <c r="I960">
        <v>146.127747</v>
      </c>
      <c r="J960">
        <v>161.735962</v>
      </c>
      <c r="K960">
        <v>1.025752</v>
      </c>
    </row>
    <row r="961" spans="2:11" x14ac:dyDescent="0.3">
      <c r="B961">
        <v>5.2682000000000002</v>
      </c>
      <c r="C961">
        <v>1.0528660000000001</v>
      </c>
      <c r="D961">
        <v>271.99705899999998</v>
      </c>
      <c r="E961">
        <v>33.4619</v>
      </c>
      <c r="F961">
        <v>274.04762099999999</v>
      </c>
      <c r="G961">
        <v>1.87635</v>
      </c>
      <c r="H961">
        <v>4.9115549999999999</v>
      </c>
      <c r="I961">
        <v>146.05355900000001</v>
      </c>
      <c r="J961">
        <v>162.08544499999999</v>
      </c>
      <c r="K961">
        <v>1.053628</v>
      </c>
    </row>
    <row r="962" spans="2:11" x14ac:dyDescent="0.3">
      <c r="B962">
        <v>5.1312220000000002</v>
      </c>
      <c r="C962">
        <v>1.11666</v>
      </c>
      <c r="D962">
        <v>269.46449899999999</v>
      </c>
      <c r="E962">
        <v>36.512393000000003</v>
      </c>
      <c r="F962">
        <v>271.92695900000001</v>
      </c>
      <c r="G962">
        <v>1.8628279999999999</v>
      </c>
      <c r="H962">
        <v>5.0467469999999999</v>
      </c>
      <c r="I962">
        <v>145.975369</v>
      </c>
      <c r="J962">
        <v>162.43806499999999</v>
      </c>
      <c r="K962">
        <v>1.0824510000000001</v>
      </c>
    </row>
    <row r="963" spans="2:11" x14ac:dyDescent="0.3">
      <c r="B963">
        <v>4.994364</v>
      </c>
      <c r="C963">
        <v>1.1791370000000001</v>
      </c>
      <c r="D963">
        <v>266.92699800000003</v>
      </c>
      <c r="E963">
        <v>39.466527999999997</v>
      </c>
      <c r="F963">
        <v>269.828889</v>
      </c>
      <c r="G963">
        <v>1.849472</v>
      </c>
      <c r="H963">
        <v>5.1832339999999997</v>
      </c>
      <c r="I963">
        <v>145.89506600000001</v>
      </c>
      <c r="J963">
        <v>162.78514300000001</v>
      </c>
      <c r="K963">
        <v>1.1115189999999999</v>
      </c>
    </row>
    <row r="964" spans="2:11" x14ac:dyDescent="0.3">
      <c r="B964">
        <v>4.8557990000000002</v>
      </c>
      <c r="C964">
        <v>1.241141</v>
      </c>
      <c r="D964">
        <v>264.32773900000001</v>
      </c>
      <c r="E964">
        <v>42.391461999999997</v>
      </c>
      <c r="F964">
        <v>267.70541600000001</v>
      </c>
      <c r="G964">
        <v>1.8359780000000001</v>
      </c>
      <c r="H964">
        <v>5.3241719999999999</v>
      </c>
      <c r="I964">
        <v>145.81078600000001</v>
      </c>
      <c r="J964">
        <v>163.134625</v>
      </c>
      <c r="K964">
        <v>1.1415010000000001</v>
      </c>
    </row>
    <row r="965" spans="2:11" x14ac:dyDescent="0.3">
      <c r="B965">
        <v>4.7171409999999998</v>
      </c>
      <c r="C965">
        <v>1.301957</v>
      </c>
      <c r="D965">
        <v>261.72433699999999</v>
      </c>
      <c r="E965">
        <v>45.223196000000002</v>
      </c>
      <c r="F965">
        <v>265.60264599999999</v>
      </c>
      <c r="G965">
        <v>1.822638</v>
      </c>
      <c r="H965">
        <v>5.4665400000000002</v>
      </c>
      <c r="I965">
        <v>145.72432800000001</v>
      </c>
      <c r="J965">
        <v>163.47892400000001</v>
      </c>
      <c r="K965">
        <v>1.171751</v>
      </c>
    </row>
    <row r="966" spans="2:11" x14ac:dyDescent="0.3">
      <c r="B966">
        <v>4.5767179999999996</v>
      </c>
      <c r="C966">
        <v>1.3623289999999999</v>
      </c>
      <c r="D966">
        <v>259.06377500000002</v>
      </c>
      <c r="E966">
        <v>48.020392000000001</v>
      </c>
      <c r="F966">
        <v>263.47674999999998</v>
      </c>
      <c r="G966">
        <v>1.809172</v>
      </c>
      <c r="H966">
        <v>5.6133369999999996</v>
      </c>
      <c r="I966">
        <v>145.63386499999999</v>
      </c>
      <c r="J966">
        <v>163.82522399999999</v>
      </c>
      <c r="K966">
        <v>1.2029049999999999</v>
      </c>
    </row>
    <row r="967" spans="2:11" x14ac:dyDescent="0.3">
      <c r="B967">
        <v>4.4359469999999996</v>
      </c>
      <c r="C967">
        <v>1.4216530000000001</v>
      </c>
      <c r="D967">
        <v>256.39893599999999</v>
      </c>
      <c r="E967">
        <v>50.728239000000002</v>
      </c>
      <c r="F967">
        <v>261.36902800000001</v>
      </c>
      <c r="G967">
        <v>1.7958430000000001</v>
      </c>
      <c r="H967">
        <v>5.7617469999999997</v>
      </c>
      <c r="I967">
        <v>145.541122</v>
      </c>
      <c r="J967">
        <v>164.166799</v>
      </c>
      <c r="K967">
        <v>1.234362</v>
      </c>
    </row>
    <row r="968" spans="2:11" x14ac:dyDescent="0.3">
      <c r="B968">
        <v>4.2930270000000004</v>
      </c>
      <c r="C968">
        <v>1.4806900000000001</v>
      </c>
      <c r="D968">
        <v>253.672628</v>
      </c>
      <c r="E968">
        <v>53.405329000000002</v>
      </c>
      <c r="F968">
        <v>259.23335300000002</v>
      </c>
      <c r="G968">
        <v>1.7823580000000001</v>
      </c>
      <c r="H968">
        <v>5.9150669999999996</v>
      </c>
      <c r="I968">
        <v>145.444031</v>
      </c>
      <c r="J968">
        <v>164.511121</v>
      </c>
      <c r="K968">
        <v>1.2668170000000001</v>
      </c>
    </row>
    <row r="969" spans="2:11" x14ac:dyDescent="0.3">
      <c r="B969">
        <v>4.1529949999999998</v>
      </c>
      <c r="C969">
        <v>1.5374140000000001</v>
      </c>
      <c r="D969">
        <v>251.06650099999999</v>
      </c>
      <c r="E969">
        <v>55.879663999999998</v>
      </c>
      <c r="F969">
        <v>257.20988499999999</v>
      </c>
      <c r="G969">
        <v>1.7696000000000001</v>
      </c>
      <c r="H969">
        <v>6.0630850000000001</v>
      </c>
      <c r="I969">
        <v>145.34912800000001</v>
      </c>
      <c r="J969">
        <v>164.83570399999999</v>
      </c>
      <c r="K969">
        <v>1.298108</v>
      </c>
    </row>
    <row r="970" spans="2:11" x14ac:dyDescent="0.3">
      <c r="B970">
        <v>4.0160239999999998</v>
      </c>
      <c r="C970">
        <v>1.5918859999999999</v>
      </c>
      <c r="D970">
        <v>248.590834</v>
      </c>
      <c r="E970">
        <v>58.156176000000002</v>
      </c>
      <c r="F970">
        <v>255.30284700000001</v>
      </c>
      <c r="G970">
        <v>1.757593</v>
      </c>
      <c r="H970">
        <v>6.2050599999999996</v>
      </c>
      <c r="I970">
        <v>145.25707700000001</v>
      </c>
      <c r="J970">
        <v>165.14014900000001</v>
      </c>
      <c r="K970">
        <v>1.3280829999999999</v>
      </c>
    </row>
    <row r="971" spans="2:11" x14ac:dyDescent="0.3">
      <c r="B971">
        <v>3.8790879999999999</v>
      </c>
      <c r="C971">
        <v>1.6453930000000001</v>
      </c>
      <c r="D971">
        <v>246.14544699999999</v>
      </c>
      <c r="E971">
        <v>60.336432000000002</v>
      </c>
      <c r="F971">
        <v>253.432568</v>
      </c>
      <c r="G971">
        <v>1.7458320000000001</v>
      </c>
      <c r="H971">
        <v>6.3466480000000001</v>
      </c>
      <c r="I971">
        <v>145.16432900000001</v>
      </c>
      <c r="J971">
        <v>165.437353</v>
      </c>
      <c r="K971">
        <v>1.357939</v>
      </c>
    </row>
    <row r="972" spans="2:11" x14ac:dyDescent="0.3">
      <c r="B972">
        <v>3.7423350000000002</v>
      </c>
      <c r="C972">
        <v>1.697916</v>
      </c>
      <c r="D972">
        <v>243.73943199999999</v>
      </c>
      <c r="E972">
        <v>62.417264000000003</v>
      </c>
      <c r="F972">
        <v>251.60450299999999</v>
      </c>
      <c r="G972">
        <v>1.734351</v>
      </c>
      <c r="H972">
        <v>6.4873029999999998</v>
      </c>
      <c r="I972">
        <v>145.07129800000001</v>
      </c>
      <c r="J972">
        <v>165.72654</v>
      </c>
      <c r="K972">
        <v>1.387559</v>
      </c>
    </row>
    <row r="973" spans="2:11" x14ac:dyDescent="0.3">
      <c r="B973">
        <v>6.7017009999999999</v>
      </c>
      <c r="C973">
        <v>0.42272199999999999</v>
      </c>
      <c r="D973">
        <v>294.94976600000001</v>
      </c>
      <c r="E973">
        <v>0</v>
      </c>
      <c r="F973">
        <v>294.94976600000001</v>
      </c>
      <c r="G973">
        <v>2.0109900000000001</v>
      </c>
      <c r="H973">
        <v>3.7213699999999998</v>
      </c>
      <c r="I973">
        <v>146.66895600000001</v>
      </c>
      <c r="J973">
        <v>158.51065800000001</v>
      </c>
      <c r="K973">
        <v>0.798628</v>
      </c>
    </row>
    <row r="974" spans="2:11" x14ac:dyDescent="0.3">
      <c r="B974">
        <v>6.5701460000000003</v>
      </c>
      <c r="C974">
        <v>0.49740200000000001</v>
      </c>
      <c r="D974">
        <v>292.86995899999999</v>
      </c>
      <c r="E974">
        <v>3.562462</v>
      </c>
      <c r="F974">
        <v>292.89162499999998</v>
      </c>
      <c r="G974">
        <v>1.997617</v>
      </c>
      <c r="H974">
        <v>3.8275380000000001</v>
      </c>
      <c r="I974">
        <v>146.62053</v>
      </c>
      <c r="J974">
        <v>158.87079600000001</v>
      </c>
      <c r="K974">
        <v>0.82145900000000005</v>
      </c>
    </row>
    <row r="975" spans="2:11" x14ac:dyDescent="0.3">
      <c r="B975">
        <v>6.4370329999999996</v>
      </c>
      <c r="C975">
        <v>0.57150299999999998</v>
      </c>
      <c r="D975">
        <v>290.71239000000003</v>
      </c>
      <c r="E975">
        <v>7.1247210000000001</v>
      </c>
      <c r="F975">
        <v>290.79968200000002</v>
      </c>
      <c r="G975">
        <v>1.984051</v>
      </c>
      <c r="H975">
        <v>3.937837</v>
      </c>
      <c r="I975">
        <v>146.568648</v>
      </c>
      <c r="J975">
        <v>159.23499899999999</v>
      </c>
      <c r="K975">
        <v>0.84516199999999997</v>
      </c>
    </row>
    <row r="976" spans="2:11" x14ac:dyDescent="0.3">
      <c r="B976">
        <v>6.3039589999999999</v>
      </c>
      <c r="C976">
        <v>0.64414099999999996</v>
      </c>
      <c r="D976">
        <v>288.52789300000001</v>
      </c>
      <c r="E976">
        <v>10.602575</v>
      </c>
      <c r="F976">
        <v>288.72263400000003</v>
      </c>
      <c r="G976">
        <v>1.9706079999999999</v>
      </c>
      <c r="H976">
        <v>4.04976</v>
      </c>
      <c r="I976">
        <v>146.51445799999999</v>
      </c>
      <c r="J976">
        <v>159.594773</v>
      </c>
      <c r="K976">
        <v>0.869197</v>
      </c>
    </row>
    <row r="977" spans="2:11" x14ac:dyDescent="0.3">
      <c r="B977">
        <v>6.1700229999999996</v>
      </c>
      <c r="C977">
        <v>0.71582500000000004</v>
      </c>
      <c r="D977">
        <v>286.28710899999999</v>
      </c>
      <c r="E977">
        <v>14.044311</v>
      </c>
      <c r="F977">
        <v>286.63138600000002</v>
      </c>
      <c r="G977">
        <v>1.9571000000000001</v>
      </c>
      <c r="H977">
        <v>4.1649060000000002</v>
      </c>
      <c r="I977">
        <v>146.457178</v>
      </c>
      <c r="J977">
        <v>159.95516799999999</v>
      </c>
      <c r="K977">
        <v>0.89390499999999995</v>
      </c>
    </row>
    <row r="978" spans="2:11" x14ac:dyDescent="0.3">
      <c r="B978">
        <v>6.0354510000000001</v>
      </c>
      <c r="C978">
        <v>0.786439</v>
      </c>
      <c r="D978">
        <v>284.00255399999998</v>
      </c>
      <c r="E978">
        <v>17.430610000000001</v>
      </c>
      <c r="F978">
        <v>284.53695199999999</v>
      </c>
      <c r="G978">
        <v>1.9435979999999999</v>
      </c>
      <c r="H978">
        <v>4.2827299999999999</v>
      </c>
      <c r="I978">
        <v>146.397052</v>
      </c>
      <c r="J978">
        <v>160.31427600000001</v>
      </c>
      <c r="K978">
        <v>0.91916799999999999</v>
      </c>
    </row>
    <row r="979" spans="2:11" x14ac:dyDescent="0.3">
      <c r="B979">
        <v>5.900995</v>
      </c>
      <c r="C979">
        <v>0.85561399999999999</v>
      </c>
      <c r="D979">
        <v>281.695244</v>
      </c>
      <c r="E979">
        <v>20.732696000000001</v>
      </c>
      <c r="F979">
        <v>282.45717400000001</v>
      </c>
      <c r="G979">
        <v>1.930215</v>
      </c>
      <c r="H979">
        <v>4.4022379999999997</v>
      </c>
      <c r="I979">
        <v>146.33458999999999</v>
      </c>
      <c r="J979">
        <v>160.66906</v>
      </c>
      <c r="K979">
        <v>0.94477</v>
      </c>
    </row>
    <row r="980" spans="2:11" x14ac:dyDescent="0.3">
      <c r="B980">
        <v>5.7646249999999997</v>
      </c>
      <c r="C980">
        <v>0.92439400000000005</v>
      </c>
      <c r="D980">
        <v>279.30835500000001</v>
      </c>
      <c r="E980">
        <v>24.031399</v>
      </c>
      <c r="F980">
        <v>280.34026699999998</v>
      </c>
      <c r="G980">
        <v>1.9166179999999999</v>
      </c>
      <c r="H980">
        <v>4.5264759999999997</v>
      </c>
      <c r="I980">
        <v>146.268169</v>
      </c>
      <c r="J980">
        <v>161.02833699999999</v>
      </c>
      <c r="K980">
        <v>0.97136199999999995</v>
      </c>
    </row>
    <row r="981" spans="2:11" x14ac:dyDescent="0.3">
      <c r="B981">
        <v>5.6290449999999996</v>
      </c>
      <c r="C981">
        <v>0.991429</v>
      </c>
      <c r="D981">
        <v>276.92398400000002</v>
      </c>
      <c r="E981">
        <v>27.214379999999998</v>
      </c>
      <c r="F981">
        <v>278.25800199999998</v>
      </c>
      <c r="G981">
        <v>1.9032690000000001</v>
      </c>
      <c r="H981">
        <v>4.651268</v>
      </c>
      <c r="I981">
        <v>146.20001300000001</v>
      </c>
      <c r="J981">
        <v>161.37993299999999</v>
      </c>
      <c r="K981">
        <v>0.99804800000000005</v>
      </c>
    </row>
    <row r="982" spans="2:11" x14ac:dyDescent="0.3">
      <c r="B982">
        <v>5.4915060000000002</v>
      </c>
      <c r="C982">
        <v>1.058092</v>
      </c>
      <c r="D982">
        <v>274.46122800000001</v>
      </c>
      <c r="E982">
        <v>30.390777</v>
      </c>
      <c r="F982">
        <v>276.13866899999999</v>
      </c>
      <c r="G982">
        <v>1.889707</v>
      </c>
      <c r="H982">
        <v>4.780945</v>
      </c>
      <c r="I982">
        <v>146.127747</v>
      </c>
      <c r="J982">
        <v>161.735962</v>
      </c>
      <c r="K982">
        <v>1.025752</v>
      </c>
    </row>
    <row r="983" spans="2:11" x14ac:dyDescent="0.3">
      <c r="B983">
        <v>5.3544140000000002</v>
      </c>
      <c r="C983">
        <v>1.123227</v>
      </c>
      <c r="D983">
        <v>271.99705899999998</v>
      </c>
      <c r="E983">
        <v>33.4619</v>
      </c>
      <c r="F983">
        <v>274.04762099999999</v>
      </c>
      <c r="G983">
        <v>1.87635</v>
      </c>
      <c r="H983">
        <v>4.9115549999999999</v>
      </c>
      <c r="I983">
        <v>146.05355900000001</v>
      </c>
      <c r="J983">
        <v>162.08544499999999</v>
      </c>
      <c r="K983">
        <v>1.053628</v>
      </c>
    </row>
    <row r="984" spans="2:11" x14ac:dyDescent="0.3">
      <c r="B984">
        <v>5.2155630000000004</v>
      </c>
      <c r="C984">
        <v>1.1878930000000001</v>
      </c>
      <c r="D984">
        <v>269.46449899999999</v>
      </c>
      <c r="E984">
        <v>36.512393000000003</v>
      </c>
      <c r="F984">
        <v>271.92695900000001</v>
      </c>
      <c r="G984">
        <v>1.8628279999999999</v>
      </c>
      <c r="H984">
        <v>5.0467469999999999</v>
      </c>
      <c r="I984">
        <v>145.975369</v>
      </c>
      <c r="J984">
        <v>162.43806499999999</v>
      </c>
      <c r="K984">
        <v>1.0824510000000001</v>
      </c>
    </row>
    <row r="985" spans="2:11" x14ac:dyDescent="0.3">
      <c r="B985">
        <v>5.0768620000000002</v>
      </c>
      <c r="C985">
        <v>1.2512110000000001</v>
      </c>
      <c r="D985">
        <v>266.92699800000003</v>
      </c>
      <c r="E985">
        <v>39.466527999999997</v>
      </c>
      <c r="F985">
        <v>269.828889</v>
      </c>
      <c r="G985">
        <v>1.849472</v>
      </c>
      <c r="H985">
        <v>5.1832339999999997</v>
      </c>
      <c r="I985">
        <v>145.89506600000001</v>
      </c>
      <c r="J985">
        <v>162.78514300000001</v>
      </c>
      <c r="K985">
        <v>1.1115189999999999</v>
      </c>
    </row>
    <row r="986" spans="2:11" x14ac:dyDescent="0.3">
      <c r="B986">
        <v>4.9364439999999998</v>
      </c>
      <c r="C986">
        <v>1.314044</v>
      </c>
      <c r="D986">
        <v>264.32773900000001</v>
      </c>
      <c r="E986">
        <v>42.391461999999997</v>
      </c>
      <c r="F986">
        <v>267.70541600000001</v>
      </c>
      <c r="G986">
        <v>1.8359780000000001</v>
      </c>
      <c r="H986">
        <v>5.3241719999999999</v>
      </c>
      <c r="I986">
        <v>145.81078600000001</v>
      </c>
      <c r="J986">
        <v>163.134625</v>
      </c>
      <c r="K986">
        <v>1.1415010000000001</v>
      </c>
    </row>
    <row r="987" spans="2:11" x14ac:dyDescent="0.3">
      <c r="B987">
        <v>4.7959620000000003</v>
      </c>
      <c r="C987">
        <v>1.3756600000000001</v>
      </c>
      <c r="D987">
        <v>261.72433699999999</v>
      </c>
      <c r="E987">
        <v>45.223196000000002</v>
      </c>
      <c r="F987">
        <v>265.60264599999999</v>
      </c>
      <c r="G987">
        <v>1.822638</v>
      </c>
      <c r="H987">
        <v>5.4665400000000002</v>
      </c>
      <c r="I987">
        <v>145.72432800000001</v>
      </c>
      <c r="J987">
        <v>163.47892400000001</v>
      </c>
      <c r="K987">
        <v>1.171751</v>
      </c>
    </row>
    <row r="988" spans="2:11" x14ac:dyDescent="0.3">
      <c r="B988">
        <v>4.6537050000000004</v>
      </c>
      <c r="C988">
        <v>1.4368209999999999</v>
      </c>
      <c r="D988">
        <v>259.06377500000002</v>
      </c>
      <c r="E988">
        <v>48.020392000000001</v>
      </c>
      <c r="F988">
        <v>263.47674999999998</v>
      </c>
      <c r="G988">
        <v>1.809172</v>
      </c>
      <c r="H988">
        <v>5.6133369999999996</v>
      </c>
      <c r="I988">
        <v>145.63386499999999</v>
      </c>
      <c r="J988">
        <v>163.82522399999999</v>
      </c>
      <c r="K988">
        <v>1.2029049999999999</v>
      </c>
    </row>
    <row r="989" spans="2:11" x14ac:dyDescent="0.3">
      <c r="B989">
        <v>4.5111249999999998</v>
      </c>
      <c r="C989">
        <v>1.496907</v>
      </c>
      <c r="D989">
        <v>256.39893599999999</v>
      </c>
      <c r="E989">
        <v>50.728239000000002</v>
      </c>
      <c r="F989">
        <v>261.36902800000001</v>
      </c>
      <c r="G989">
        <v>1.7958430000000001</v>
      </c>
      <c r="H989">
        <v>5.7617469999999997</v>
      </c>
      <c r="I989">
        <v>145.541122</v>
      </c>
      <c r="J989">
        <v>164.166799</v>
      </c>
      <c r="K989">
        <v>1.234362</v>
      </c>
    </row>
    <row r="990" spans="2:11" x14ac:dyDescent="0.3">
      <c r="B990">
        <v>4.3663809999999996</v>
      </c>
      <c r="C990">
        <v>1.5566979999999999</v>
      </c>
      <c r="D990">
        <v>253.672628</v>
      </c>
      <c r="E990">
        <v>53.405329000000002</v>
      </c>
      <c r="F990">
        <v>259.23335300000002</v>
      </c>
      <c r="G990">
        <v>1.7823580000000001</v>
      </c>
      <c r="H990">
        <v>5.9150669999999996</v>
      </c>
      <c r="I990">
        <v>145.444031</v>
      </c>
      <c r="J990">
        <v>164.511121</v>
      </c>
      <c r="K990">
        <v>1.2668170000000001</v>
      </c>
    </row>
    <row r="991" spans="2:11" x14ac:dyDescent="0.3">
      <c r="B991">
        <v>4.2246300000000003</v>
      </c>
      <c r="C991">
        <v>1.6141179999999999</v>
      </c>
      <c r="D991">
        <v>251.06650099999999</v>
      </c>
      <c r="E991">
        <v>55.879663999999998</v>
      </c>
      <c r="F991">
        <v>257.20988499999999</v>
      </c>
      <c r="G991">
        <v>1.7696000000000001</v>
      </c>
      <c r="H991">
        <v>6.0630850000000001</v>
      </c>
      <c r="I991">
        <v>145.34912800000001</v>
      </c>
      <c r="J991">
        <v>164.83570399999999</v>
      </c>
      <c r="K991">
        <v>1.298108</v>
      </c>
    </row>
    <row r="992" spans="2:11" x14ac:dyDescent="0.3">
      <c r="B992">
        <v>4.0860459999999996</v>
      </c>
      <c r="C992">
        <v>1.669232</v>
      </c>
      <c r="D992">
        <v>248.590834</v>
      </c>
      <c r="E992">
        <v>58.156176000000002</v>
      </c>
      <c r="F992">
        <v>255.30284700000001</v>
      </c>
      <c r="G992">
        <v>1.757593</v>
      </c>
      <c r="H992">
        <v>6.2050599999999996</v>
      </c>
      <c r="I992">
        <v>145.25707700000001</v>
      </c>
      <c r="J992">
        <v>165.14014900000001</v>
      </c>
      <c r="K992">
        <v>1.3280829999999999</v>
      </c>
    </row>
    <row r="993" spans="2:11" x14ac:dyDescent="0.3">
      <c r="B993">
        <v>3.9475340000000001</v>
      </c>
      <c r="C993">
        <v>1.7233540000000001</v>
      </c>
      <c r="D993">
        <v>246.14544699999999</v>
      </c>
      <c r="E993">
        <v>60.336432000000002</v>
      </c>
      <c r="F993">
        <v>253.432568</v>
      </c>
      <c r="G993">
        <v>1.7458320000000001</v>
      </c>
      <c r="H993">
        <v>6.3466480000000001</v>
      </c>
      <c r="I993">
        <v>145.16432900000001</v>
      </c>
      <c r="J993">
        <v>165.437353</v>
      </c>
      <c r="K993">
        <v>1.357939</v>
      </c>
    </row>
    <row r="994" spans="2:11" x14ac:dyDescent="0.3">
      <c r="B994">
        <v>6.8070630000000003</v>
      </c>
      <c r="C994">
        <v>0.48310999999999998</v>
      </c>
      <c r="D994">
        <v>294.94976600000001</v>
      </c>
      <c r="E994">
        <v>0</v>
      </c>
      <c r="F994">
        <v>294.94976600000001</v>
      </c>
      <c r="G994">
        <v>2.0109900000000001</v>
      </c>
      <c r="H994">
        <v>3.7213699999999998</v>
      </c>
      <c r="I994">
        <v>146.66895600000001</v>
      </c>
      <c r="J994">
        <v>158.51065800000001</v>
      </c>
      <c r="K994">
        <v>0.798628</v>
      </c>
    </row>
    <row r="995" spans="2:11" x14ac:dyDescent="0.3">
      <c r="B995">
        <v>6.6735620000000004</v>
      </c>
      <c r="C995">
        <v>0.55889500000000003</v>
      </c>
      <c r="D995">
        <v>292.86995899999999</v>
      </c>
      <c r="E995">
        <v>3.562462</v>
      </c>
      <c r="F995">
        <v>292.89162499999998</v>
      </c>
      <c r="G995">
        <v>1.997617</v>
      </c>
      <c r="H995">
        <v>3.8275380000000001</v>
      </c>
      <c r="I995">
        <v>146.62053</v>
      </c>
      <c r="J995">
        <v>158.87079600000001</v>
      </c>
      <c r="K995">
        <v>0.82145900000000005</v>
      </c>
    </row>
    <row r="996" spans="2:11" x14ac:dyDescent="0.3">
      <c r="B996">
        <v>6.5384859999999998</v>
      </c>
      <c r="C996">
        <v>0.63408900000000001</v>
      </c>
      <c r="D996">
        <v>290.71239000000003</v>
      </c>
      <c r="E996">
        <v>7.1247210000000001</v>
      </c>
      <c r="F996">
        <v>290.79968200000002</v>
      </c>
      <c r="G996">
        <v>1.984051</v>
      </c>
      <c r="H996">
        <v>3.937837</v>
      </c>
      <c r="I996">
        <v>146.568648</v>
      </c>
      <c r="J996">
        <v>159.23499899999999</v>
      </c>
      <c r="K996">
        <v>0.84516199999999997</v>
      </c>
    </row>
    <row r="997" spans="2:11" x14ac:dyDescent="0.3">
      <c r="B997">
        <v>6.4034779999999998</v>
      </c>
      <c r="C997">
        <v>0.70778300000000005</v>
      </c>
      <c r="D997">
        <v>288.52789300000001</v>
      </c>
      <c r="E997">
        <v>10.602575</v>
      </c>
      <c r="F997">
        <v>288.72263400000003</v>
      </c>
      <c r="G997">
        <v>1.9706079999999999</v>
      </c>
      <c r="H997">
        <v>4.04976</v>
      </c>
      <c r="I997">
        <v>146.51445799999999</v>
      </c>
      <c r="J997">
        <v>159.594773</v>
      </c>
      <c r="K997">
        <v>0.869197</v>
      </c>
    </row>
    <row r="998" spans="2:11" x14ac:dyDescent="0.3">
      <c r="B998">
        <v>6.2676069999999999</v>
      </c>
      <c r="C998">
        <v>0.78050299999999995</v>
      </c>
      <c r="D998">
        <v>286.28710899999999</v>
      </c>
      <c r="E998">
        <v>14.044311</v>
      </c>
      <c r="F998">
        <v>286.63138600000002</v>
      </c>
      <c r="G998">
        <v>1.9571000000000001</v>
      </c>
      <c r="H998">
        <v>4.1649060000000002</v>
      </c>
      <c r="I998">
        <v>146.457178</v>
      </c>
      <c r="J998">
        <v>159.95516799999999</v>
      </c>
      <c r="K998">
        <v>0.89390499999999995</v>
      </c>
    </row>
    <row r="999" spans="2:11" x14ac:dyDescent="0.3">
      <c r="B999">
        <v>6.1311099999999996</v>
      </c>
      <c r="C999">
        <v>0.85212699999999997</v>
      </c>
      <c r="D999">
        <v>284.00255399999998</v>
      </c>
      <c r="E999">
        <v>17.430610000000001</v>
      </c>
      <c r="F999">
        <v>284.53695199999999</v>
      </c>
      <c r="G999">
        <v>1.9435979999999999</v>
      </c>
      <c r="H999">
        <v>4.2827299999999999</v>
      </c>
      <c r="I999">
        <v>146.397052</v>
      </c>
      <c r="J999">
        <v>160.31427600000001</v>
      </c>
      <c r="K999">
        <v>0.91916799999999999</v>
      </c>
    </row>
    <row r="1000" spans="2:11" x14ac:dyDescent="0.3">
      <c r="B1000">
        <v>5.9947559999999998</v>
      </c>
      <c r="C1000">
        <v>0.92227800000000004</v>
      </c>
      <c r="D1000">
        <v>281.695244</v>
      </c>
      <c r="E1000">
        <v>20.732696000000001</v>
      </c>
      <c r="F1000">
        <v>282.45717400000001</v>
      </c>
      <c r="G1000">
        <v>1.930215</v>
      </c>
      <c r="H1000">
        <v>4.4022379999999997</v>
      </c>
      <c r="I1000">
        <v>146.33458999999999</v>
      </c>
      <c r="J1000">
        <v>160.66906</v>
      </c>
      <c r="K1000">
        <v>0.94477</v>
      </c>
    </row>
    <row r="1001" spans="2:11" x14ac:dyDescent="0.3">
      <c r="B1001">
        <v>5.8564670000000003</v>
      </c>
      <c r="C1001">
        <v>0.99202500000000005</v>
      </c>
      <c r="D1001">
        <v>279.30835500000001</v>
      </c>
      <c r="E1001">
        <v>24.031399</v>
      </c>
      <c r="F1001">
        <v>280.34026699999998</v>
      </c>
      <c r="G1001">
        <v>1.9166179999999999</v>
      </c>
      <c r="H1001">
        <v>4.5264759999999997</v>
      </c>
      <c r="I1001">
        <v>146.268169</v>
      </c>
      <c r="J1001">
        <v>161.02833699999999</v>
      </c>
      <c r="K1001">
        <v>0.97136199999999995</v>
      </c>
    </row>
    <row r="1002" spans="2:11" x14ac:dyDescent="0.3">
      <c r="B1002">
        <v>5.7190130000000003</v>
      </c>
      <c r="C1002">
        <v>1.059987</v>
      </c>
      <c r="D1002">
        <v>276.92398400000002</v>
      </c>
      <c r="E1002">
        <v>27.214379999999998</v>
      </c>
      <c r="F1002">
        <v>278.25800199999998</v>
      </c>
      <c r="G1002">
        <v>1.9032690000000001</v>
      </c>
      <c r="H1002">
        <v>4.651268</v>
      </c>
      <c r="I1002">
        <v>146.20001300000001</v>
      </c>
      <c r="J1002">
        <v>161.37993299999999</v>
      </c>
      <c r="K1002">
        <v>0.99804800000000005</v>
      </c>
    </row>
    <row r="1003" spans="2:11" x14ac:dyDescent="0.3">
      <c r="B1003">
        <v>5.5795779999999997</v>
      </c>
      <c r="C1003">
        <v>1.12757</v>
      </c>
      <c r="D1003">
        <v>274.46122800000001</v>
      </c>
      <c r="E1003">
        <v>30.390777</v>
      </c>
      <c r="F1003">
        <v>276.13866899999999</v>
      </c>
      <c r="G1003">
        <v>1.889707</v>
      </c>
      <c r="H1003">
        <v>4.780945</v>
      </c>
      <c r="I1003">
        <v>146.127747</v>
      </c>
      <c r="J1003">
        <v>161.735962</v>
      </c>
      <c r="K1003">
        <v>1.025752</v>
      </c>
    </row>
    <row r="1004" spans="2:11" x14ac:dyDescent="0.3">
      <c r="B1004">
        <v>5.4406270000000001</v>
      </c>
      <c r="C1004">
        <v>1.193587</v>
      </c>
      <c r="D1004">
        <v>271.99705899999998</v>
      </c>
      <c r="E1004">
        <v>33.4619</v>
      </c>
      <c r="F1004">
        <v>274.04762099999999</v>
      </c>
      <c r="G1004">
        <v>1.87635</v>
      </c>
      <c r="H1004">
        <v>4.9115549999999999</v>
      </c>
      <c r="I1004">
        <v>146.05355900000001</v>
      </c>
      <c r="J1004">
        <v>162.08544499999999</v>
      </c>
      <c r="K1004">
        <v>1.053628</v>
      </c>
    </row>
    <row r="1005" spans="2:11" x14ac:dyDescent="0.3">
      <c r="B1005">
        <v>5.2999029999999996</v>
      </c>
      <c r="C1005">
        <v>1.259126</v>
      </c>
      <c r="D1005">
        <v>269.46449899999999</v>
      </c>
      <c r="E1005">
        <v>36.512393000000003</v>
      </c>
      <c r="F1005">
        <v>271.92695900000001</v>
      </c>
      <c r="G1005">
        <v>1.8628279999999999</v>
      </c>
      <c r="H1005">
        <v>5.0467469999999999</v>
      </c>
      <c r="I1005">
        <v>145.975369</v>
      </c>
      <c r="J1005">
        <v>162.43806499999999</v>
      </c>
      <c r="K1005">
        <v>1.0824510000000001</v>
      </c>
    </row>
    <row r="1006" spans="2:11" x14ac:dyDescent="0.3">
      <c r="B1006">
        <v>5.1593609999999996</v>
      </c>
      <c r="C1006">
        <v>1.323285</v>
      </c>
      <c r="D1006">
        <v>266.92699800000003</v>
      </c>
      <c r="E1006">
        <v>39.466527999999997</v>
      </c>
      <c r="F1006">
        <v>269.828889</v>
      </c>
      <c r="G1006">
        <v>1.849472</v>
      </c>
      <c r="H1006">
        <v>5.1832339999999997</v>
      </c>
      <c r="I1006">
        <v>145.89506600000001</v>
      </c>
      <c r="J1006">
        <v>162.78514300000001</v>
      </c>
      <c r="K1006">
        <v>1.1115189999999999</v>
      </c>
    </row>
    <row r="1007" spans="2:11" x14ac:dyDescent="0.3">
      <c r="B1007">
        <v>5.0170899999999996</v>
      </c>
      <c r="C1007">
        <v>1.3869469999999999</v>
      </c>
      <c r="D1007">
        <v>264.32773900000001</v>
      </c>
      <c r="E1007">
        <v>42.391461999999997</v>
      </c>
      <c r="F1007">
        <v>267.70541600000001</v>
      </c>
      <c r="G1007">
        <v>1.8359780000000001</v>
      </c>
      <c r="H1007">
        <v>5.3241719999999999</v>
      </c>
      <c r="I1007">
        <v>145.81078600000001</v>
      </c>
      <c r="J1007">
        <v>163.134625</v>
      </c>
      <c r="K1007">
        <v>1.1415010000000001</v>
      </c>
    </row>
    <row r="1008" spans="2:11" x14ac:dyDescent="0.3">
      <c r="B1008">
        <v>4.8747829999999999</v>
      </c>
      <c r="C1008">
        <v>1.4493640000000001</v>
      </c>
      <c r="D1008">
        <v>261.72433699999999</v>
      </c>
      <c r="E1008">
        <v>45.223196000000002</v>
      </c>
      <c r="F1008">
        <v>265.60264599999999</v>
      </c>
      <c r="G1008">
        <v>1.822638</v>
      </c>
      <c r="H1008">
        <v>5.4665400000000002</v>
      </c>
      <c r="I1008">
        <v>145.72432800000001</v>
      </c>
      <c r="J1008">
        <v>163.47892400000001</v>
      </c>
      <c r="K1008">
        <v>1.171751</v>
      </c>
    </row>
    <row r="1009" spans="2:11" x14ac:dyDescent="0.3">
      <c r="B1009">
        <v>4.7306920000000003</v>
      </c>
      <c r="C1009">
        <v>1.511312</v>
      </c>
      <c r="D1009">
        <v>259.06377500000002</v>
      </c>
      <c r="E1009">
        <v>48.020392000000001</v>
      </c>
      <c r="F1009">
        <v>263.47674999999998</v>
      </c>
      <c r="G1009">
        <v>1.809172</v>
      </c>
      <c r="H1009">
        <v>5.6133369999999996</v>
      </c>
      <c r="I1009">
        <v>145.63386499999999</v>
      </c>
      <c r="J1009">
        <v>163.82522399999999</v>
      </c>
      <c r="K1009">
        <v>1.2029049999999999</v>
      </c>
    </row>
    <row r="1010" spans="2:11" x14ac:dyDescent="0.3">
      <c r="B1010">
        <v>4.5863019999999999</v>
      </c>
      <c r="C1010">
        <v>1.5721609999999999</v>
      </c>
      <c r="D1010">
        <v>256.39893599999999</v>
      </c>
      <c r="E1010">
        <v>50.728239000000002</v>
      </c>
      <c r="F1010">
        <v>261.36902800000001</v>
      </c>
      <c r="G1010">
        <v>1.7958430000000001</v>
      </c>
      <c r="H1010">
        <v>5.7617469999999997</v>
      </c>
      <c r="I1010">
        <v>145.541122</v>
      </c>
      <c r="J1010">
        <v>164.166799</v>
      </c>
      <c r="K1010">
        <v>1.234362</v>
      </c>
    </row>
    <row r="1011" spans="2:11" x14ac:dyDescent="0.3">
      <c r="B1011">
        <v>4.4397349999999998</v>
      </c>
      <c r="C1011">
        <v>1.6327050000000001</v>
      </c>
      <c r="D1011">
        <v>253.672628</v>
      </c>
      <c r="E1011">
        <v>53.405329000000002</v>
      </c>
      <c r="F1011">
        <v>259.23335300000002</v>
      </c>
      <c r="G1011">
        <v>1.7823580000000001</v>
      </c>
      <c r="H1011">
        <v>5.9150669999999996</v>
      </c>
      <c r="I1011">
        <v>145.444031</v>
      </c>
      <c r="J1011">
        <v>164.511121</v>
      </c>
      <c r="K1011">
        <v>1.2668170000000001</v>
      </c>
    </row>
    <row r="1012" spans="2:11" x14ac:dyDescent="0.3">
      <c r="B1012">
        <v>4.2962660000000001</v>
      </c>
      <c r="C1012">
        <v>1.690822</v>
      </c>
      <c r="D1012">
        <v>251.06650099999999</v>
      </c>
      <c r="E1012">
        <v>55.879663999999998</v>
      </c>
      <c r="F1012">
        <v>257.20988499999999</v>
      </c>
      <c r="G1012">
        <v>1.7696000000000001</v>
      </c>
      <c r="H1012">
        <v>6.0630850000000001</v>
      </c>
      <c r="I1012">
        <v>145.34912800000001</v>
      </c>
      <c r="J1012">
        <v>164.83570399999999</v>
      </c>
      <c r="K1012">
        <v>1.298108</v>
      </c>
    </row>
    <row r="1013" spans="2:11" x14ac:dyDescent="0.3">
      <c r="B1013">
        <v>4.1560680000000003</v>
      </c>
      <c r="C1013">
        <v>1.746577</v>
      </c>
      <c r="D1013">
        <v>248.590834</v>
      </c>
      <c r="E1013">
        <v>58.156176000000002</v>
      </c>
      <c r="F1013">
        <v>255.30284700000001</v>
      </c>
      <c r="G1013">
        <v>1.757593</v>
      </c>
      <c r="H1013">
        <v>6.2050599999999996</v>
      </c>
      <c r="I1013">
        <v>145.25707700000001</v>
      </c>
      <c r="J1013">
        <v>165.14014900000001</v>
      </c>
      <c r="K1013">
        <v>1.3280829999999999</v>
      </c>
    </row>
    <row r="1014" spans="2:11" x14ac:dyDescent="0.3">
      <c r="B1014">
        <v>4.0159799999999999</v>
      </c>
      <c r="C1014">
        <v>1.801315</v>
      </c>
      <c r="D1014">
        <v>246.14544699999999</v>
      </c>
      <c r="E1014">
        <v>60.336432000000002</v>
      </c>
      <c r="F1014">
        <v>253.432568</v>
      </c>
      <c r="G1014">
        <v>1.7458320000000001</v>
      </c>
      <c r="H1014">
        <v>6.3466480000000001</v>
      </c>
      <c r="I1014">
        <v>145.16432900000001</v>
      </c>
      <c r="J1014">
        <v>165.437353</v>
      </c>
      <c r="K1014">
        <v>1.357939</v>
      </c>
    </row>
    <row r="1015" spans="2:11" x14ac:dyDescent="0.3">
      <c r="B1015">
        <v>6.9124249999999998</v>
      </c>
      <c r="C1015">
        <v>0.54349899999999995</v>
      </c>
      <c r="D1015">
        <v>294.94976600000001</v>
      </c>
      <c r="E1015">
        <v>0</v>
      </c>
      <c r="F1015">
        <v>294.94976600000001</v>
      </c>
      <c r="G1015">
        <v>2.0109900000000001</v>
      </c>
      <c r="H1015">
        <v>3.7213699999999998</v>
      </c>
      <c r="I1015">
        <v>146.66895600000001</v>
      </c>
      <c r="J1015">
        <v>158.51065800000001</v>
      </c>
      <c r="K1015">
        <v>0.798628</v>
      </c>
    </row>
    <row r="1016" spans="2:11" x14ac:dyDescent="0.3">
      <c r="B1016">
        <v>6.7769789999999999</v>
      </c>
      <c r="C1016">
        <v>0.62038800000000005</v>
      </c>
      <c r="D1016">
        <v>292.86995899999999</v>
      </c>
      <c r="E1016">
        <v>3.562462</v>
      </c>
      <c r="F1016">
        <v>292.89162499999998</v>
      </c>
      <c r="G1016">
        <v>1.997617</v>
      </c>
      <c r="H1016">
        <v>3.8275380000000001</v>
      </c>
      <c r="I1016">
        <v>146.62053</v>
      </c>
      <c r="J1016">
        <v>158.87079600000001</v>
      </c>
      <c r="K1016">
        <v>0.82145900000000005</v>
      </c>
    </row>
    <row r="1017" spans="2:11" x14ac:dyDescent="0.3">
      <c r="B1017">
        <v>6.6399400000000002</v>
      </c>
      <c r="C1017">
        <v>0.69667599999999996</v>
      </c>
      <c r="D1017">
        <v>290.71239000000003</v>
      </c>
      <c r="E1017">
        <v>7.1247210000000001</v>
      </c>
      <c r="F1017">
        <v>290.79968200000002</v>
      </c>
      <c r="G1017">
        <v>1.984051</v>
      </c>
      <c r="H1017">
        <v>3.937837</v>
      </c>
      <c r="I1017">
        <v>146.568648</v>
      </c>
      <c r="J1017">
        <v>159.23499899999999</v>
      </c>
      <c r="K1017">
        <v>0.84516199999999997</v>
      </c>
    </row>
    <row r="1018" spans="2:11" x14ac:dyDescent="0.3">
      <c r="B1018">
        <v>6.5029960000000004</v>
      </c>
      <c r="C1018">
        <v>0.77142599999999995</v>
      </c>
      <c r="D1018">
        <v>288.52789300000001</v>
      </c>
      <c r="E1018">
        <v>10.602575</v>
      </c>
      <c r="F1018">
        <v>288.72263400000003</v>
      </c>
      <c r="G1018">
        <v>1.9706079999999999</v>
      </c>
      <c r="H1018">
        <v>4.04976</v>
      </c>
      <c r="I1018">
        <v>146.51445799999999</v>
      </c>
      <c r="J1018">
        <v>159.594773</v>
      </c>
      <c r="K1018">
        <v>0.869197</v>
      </c>
    </row>
    <row r="1019" spans="2:11" x14ac:dyDescent="0.3">
      <c r="B1019">
        <v>6.3651900000000001</v>
      </c>
      <c r="C1019">
        <v>0.84518099999999996</v>
      </c>
      <c r="D1019">
        <v>286.28710899999999</v>
      </c>
      <c r="E1019">
        <v>14.044311</v>
      </c>
      <c r="F1019">
        <v>286.63138600000002</v>
      </c>
      <c r="G1019">
        <v>1.9571000000000001</v>
      </c>
      <c r="H1019">
        <v>4.1649060000000002</v>
      </c>
      <c r="I1019">
        <v>146.457178</v>
      </c>
      <c r="J1019">
        <v>159.95516799999999</v>
      </c>
      <c r="K1019">
        <v>0.89390499999999995</v>
      </c>
    </row>
    <row r="1020" spans="2:11" x14ac:dyDescent="0.3">
      <c r="B1020">
        <v>6.226769</v>
      </c>
      <c r="C1020">
        <v>0.91781400000000002</v>
      </c>
      <c r="D1020">
        <v>284.00255399999998</v>
      </c>
      <c r="E1020">
        <v>17.430610000000001</v>
      </c>
      <c r="F1020">
        <v>284.53695199999999</v>
      </c>
      <c r="G1020">
        <v>1.9435979999999999</v>
      </c>
      <c r="H1020">
        <v>4.2827299999999999</v>
      </c>
      <c r="I1020">
        <v>146.397052</v>
      </c>
      <c r="J1020">
        <v>160.31427600000001</v>
      </c>
      <c r="K1020">
        <v>0.91916799999999999</v>
      </c>
    </row>
    <row r="1021" spans="2:11" x14ac:dyDescent="0.3">
      <c r="B1021">
        <v>6.0885170000000004</v>
      </c>
      <c r="C1021">
        <v>0.98894199999999999</v>
      </c>
      <c r="D1021">
        <v>281.695244</v>
      </c>
      <c r="E1021">
        <v>20.732696000000001</v>
      </c>
      <c r="F1021">
        <v>282.45717400000001</v>
      </c>
      <c r="G1021">
        <v>1.930215</v>
      </c>
      <c r="H1021">
        <v>4.4022379999999997</v>
      </c>
      <c r="I1021">
        <v>146.33458999999999</v>
      </c>
      <c r="J1021">
        <v>160.66906</v>
      </c>
      <c r="K1021">
        <v>0.94477</v>
      </c>
    </row>
    <row r="1022" spans="2:11" x14ac:dyDescent="0.3">
      <c r="B1022">
        <v>5.9483100000000002</v>
      </c>
      <c r="C1022">
        <v>1.0596570000000001</v>
      </c>
      <c r="D1022">
        <v>279.30835500000001</v>
      </c>
      <c r="E1022">
        <v>24.031399</v>
      </c>
      <c r="F1022">
        <v>280.34026699999998</v>
      </c>
      <c r="G1022">
        <v>1.9166179999999999</v>
      </c>
      <c r="H1022">
        <v>4.5264759999999997</v>
      </c>
      <c r="I1022">
        <v>146.268169</v>
      </c>
      <c r="J1022">
        <v>161.02833699999999</v>
      </c>
      <c r="K1022">
        <v>0.97136199999999995</v>
      </c>
    </row>
    <row r="1023" spans="2:11" x14ac:dyDescent="0.3">
      <c r="B1023">
        <v>5.8089810000000002</v>
      </c>
      <c r="C1023">
        <v>1.128546</v>
      </c>
      <c r="D1023">
        <v>276.92398400000002</v>
      </c>
      <c r="E1023">
        <v>27.214379999999998</v>
      </c>
      <c r="F1023">
        <v>278.25800199999998</v>
      </c>
      <c r="G1023">
        <v>1.9032690000000001</v>
      </c>
      <c r="H1023">
        <v>4.651268</v>
      </c>
      <c r="I1023">
        <v>146.20001300000001</v>
      </c>
      <c r="J1023">
        <v>161.37993299999999</v>
      </c>
      <c r="K1023">
        <v>0.99804800000000005</v>
      </c>
    </row>
    <row r="1024" spans="2:11" x14ac:dyDescent="0.3">
      <c r="B1024">
        <v>5.6676500000000001</v>
      </c>
      <c r="C1024">
        <v>1.197047</v>
      </c>
      <c r="D1024">
        <v>274.46122800000001</v>
      </c>
      <c r="E1024">
        <v>30.390777</v>
      </c>
      <c r="F1024">
        <v>276.13866899999999</v>
      </c>
      <c r="G1024">
        <v>1.889707</v>
      </c>
      <c r="H1024">
        <v>4.780945</v>
      </c>
      <c r="I1024">
        <v>146.127747</v>
      </c>
      <c r="J1024">
        <v>161.735962</v>
      </c>
      <c r="K1024">
        <v>1.025752</v>
      </c>
    </row>
    <row r="1025" spans="2:11" x14ac:dyDescent="0.3">
      <c r="B1025">
        <v>5.5268410000000001</v>
      </c>
      <c r="C1025">
        <v>1.2639480000000001</v>
      </c>
      <c r="D1025">
        <v>271.99705899999998</v>
      </c>
      <c r="E1025">
        <v>33.4619</v>
      </c>
      <c r="F1025">
        <v>274.04762099999999</v>
      </c>
      <c r="G1025">
        <v>1.87635</v>
      </c>
      <c r="H1025">
        <v>4.9115549999999999</v>
      </c>
      <c r="I1025">
        <v>146.05355900000001</v>
      </c>
      <c r="J1025">
        <v>162.08544499999999</v>
      </c>
      <c r="K1025">
        <v>1.053628</v>
      </c>
    </row>
    <row r="1026" spans="2:11" x14ac:dyDescent="0.3">
      <c r="B1026">
        <v>5.3842439999999998</v>
      </c>
      <c r="C1026">
        <v>1.3303590000000001</v>
      </c>
      <c r="D1026">
        <v>269.46449899999999</v>
      </c>
      <c r="E1026">
        <v>36.512393000000003</v>
      </c>
      <c r="F1026">
        <v>271.92695900000001</v>
      </c>
      <c r="G1026">
        <v>1.8628279999999999</v>
      </c>
      <c r="H1026">
        <v>5.0467469999999999</v>
      </c>
      <c r="I1026">
        <v>145.975369</v>
      </c>
      <c r="J1026">
        <v>162.43806499999999</v>
      </c>
      <c r="K1026">
        <v>1.0824510000000001</v>
      </c>
    </row>
    <row r="1027" spans="2:11" x14ac:dyDescent="0.3">
      <c r="B1027">
        <v>5.24186</v>
      </c>
      <c r="C1027">
        <v>1.3953580000000001</v>
      </c>
      <c r="D1027">
        <v>266.92699800000003</v>
      </c>
      <c r="E1027">
        <v>39.466527999999997</v>
      </c>
      <c r="F1027">
        <v>269.828889</v>
      </c>
      <c r="G1027">
        <v>1.849472</v>
      </c>
      <c r="H1027">
        <v>5.1832339999999997</v>
      </c>
      <c r="I1027">
        <v>145.89506600000001</v>
      </c>
      <c r="J1027">
        <v>162.78514300000001</v>
      </c>
      <c r="K1027">
        <v>1.1115189999999999</v>
      </c>
    </row>
    <row r="1028" spans="2:11" x14ac:dyDescent="0.3">
      <c r="B1028">
        <v>5.0977360000000003</v>
      </c>
      <c r="C1028">
        <v>1.4598500000000001</v>
      </c>
      <c r="D1028">
        <v>264.32773900000001</v>
      </c>
      <c r="E1028">
        <v>42.391461999999997</v>
      </c>
      <c r="F1028">
        <v>267.70541600000001</v>
      </c>
      <c r="G1028">
        <v>1.8359780000000001</v>
      </c>
      <c r="H1028">
        <v>5.3241719999999999</v>
      </c>
      <c r="I1028">
        <v>145.81078600000001</v>
      </c>
      <c r="J1028">
        <v>163.134625</v>
      </c>
      <c r="K1028">
        <v>1.1415010000000001</v>
      </c>
    </row>
    <row r="1029" spans="2:11" x14ac:dyDescent="0.3">
      <c r="B1029">
        <v>4.9536040000000003</v>
      </c>
      <c r="C1029">
        <v>1.5230669999999999</v>
      </c>
      <c r="D1029">
        <v>261.72433699999999</v>
      </c>
      <c r="E1029">
        <v>45.223196000000002</v>
      </c>
      <c r="F1029">
        <v>265.60264599999999</v>
      </c>
      <c r="G1029">
        <v>1.822638</v>
      </c>
      <c r="H1029">
        <v>5.4665400000000002</v>
      </c>
      <c r="I1029">
        <v>145.72432800000001</v>
      </c>
      <c r="J1029">
        <v>163.47892400000001</v>
      </c>
      <c r="K1029">
        <v>1.171751</v>
      </c>
    </row>
    <row r="1030" spans="2:11" x14ac:dyDescent="0.3">
      <c r="B1030">
        <v>4.8076780000000001</v>
      </c>
      <c r="C1030">
        <v>1.585804</v>
      </c>
      <c r="D1030">
        <v>259.06377500000002</v>
      </c>
      <c r="E1030">
        <v>48.020392000000001</v>
      </c>
      <c r="F1030">
        <v>263.47674999999998</v>
      </c>
      <c r="G1030">
        <v>1.809172</v>
      </c>
      <c r="H1030">
        <v>5.6133369999999996</v>
      </c>
      <c r="I1030">
        <v>145.63386499999999</v>
      </c>
      <c r="J1030">
        <v>163.82522399999999</v>
      </c>
      <c r="K1030">
        <v>1.2029049999999999</v>
      </c>
    </row>
    <row r="1031" spans="2:11" x14ac:dyDescent="0.3">
      <c r="B1031">
        <v>4.6614800000000001</v>
      </c>
      <c r="C1031">
        <v>1.6474150000000001</v>
      </c>
      <c r="D1031">
        <v>256.39893599999999</v>
      </c>
      <c r="E1031">
        <v>50.728239000000002</v>
      </c>
      <c r="F1031">
        <v>261.36902800000001</v>
      </c>
      <c r="G1031">
        <v>1.7958430000000001</v>
      </c>
      <c r="H1031">
        <v>5.7617469999999997</v>
      </c>
      <c r="I1031">
        <v>145.541122</v>
      </c>
      <c r="J1031">
        <v>164.166799</v>
      </c>
      <c r="K1031">
        <v>1.234362</v>
      </c>
    </row>
    <row r="1032" spans="2:11" x14ac:dyDescent="0.3">
      <c r="B1032">
        <v>4.51309</v>
      </c>
      <c r="C1032">
        <v>1.708712</v>
      </c>
      <c r="D1032">
        <v>253.672628</v>
      </c>
      <c r="E1032">
        <v>53.405329000000002</v>
      </c>
      <c r="F1032">
        <v>259.23335300000002</v>
      </c>
      <c r="G1032">
        <v>1.7823580000000001</v>
      </c>
      <c r="H1032">
        <v>5.9150669999999996</v>
      </c>
      <c r="I1032">
        <v>145.444031</v>
      </c>
      <c r="J1032">
        <v>164.511121</v>
      </c>
      <c r="K1032">
        <v>1.2668170000000001</v>
      </c>
    </row>
    <row r="1033" spans="2:11" x14ac:dyDescent="0.3">
      <c r="B1033">
        <v>4.3679009999999998</v>
      </c>
      <c r="C1033">
        <v>1.7675259999999999</v>
      </c>
      <c r="D1033">
        <v>251.06650099999999</v>
      </c>
      <c r="E1033">
        <v>55.879663999999998</v>
      </c>
      <c r="F1033">
        <v>257.20988499999999</v>
      </c>
      <c r="G1033">
        <v>1.7696000000000001</v>
      </c>
      <c r="H1033">
        <v>6.0630850000000001</v>
      </c>
      <c r="I1033">
        <v>145.34912800000001</v>
      </c>
      <c r="J1033">
        <v>164.83570399999999</v>
      </c>
      <c r="K1033">
        <v>1.298108</v>
      </c>
    </row>
    <row r="1034" spans="2:11" x14ac:dyDescent="0.3">
      <c r="B1034">
        <v>4.2260900000000001</v>
      </c>
      <c r="C1034">
        <v>1.823922</v>
      </c>
      <c r="D1034">
        <v>248.590834</v>
      </c>
      <c r="E1034">
        <v>58.156176000000002</v>
      </c>
      <c r="F1034">
        <v>255.30284700000001</v>
      </c>
      <c r="G1034">
        <v>1.757593</v>
      </c>
      <c r="H1034">
        <v>6.2050599999999996</v>
      </c>
      <c r="I1034">
        <v>145.25707700000001</v>
      </c>
      <c r="J1034">
        <v>165.14014900000001</v>
      </c>
      <c r="K1034">
        <v>1.3280829999999999</v>
      </c>
    </row>
    <row r="1035" spans="2:11" x14ac:dyDescent="0.3">
      <c r="B1035">
        <v>7.0177870000000002</v>
      </c>
      <c r="C1035">
        <v>0.60388799999999998</v>
      </c>
      <c r="D1035">
        <v>294.94976600000001</v>
      </c>
      <c r="E1035">
        <v>0</v>
      </c>
      <c r="F1035">
        <v>294.94976600000001</v>
      </c>
      <c r="G1035">
        <v>2.0109900000000001</v>
      </c>
      <c r="H1035">
        <v>3.7213699999999998</v>
      </c>
      <c r="I1035">
        <v>146.66895600000001</v>
      </c>
      <c r="J1035">
        <v>158.51065800000001</v>
      </c>
      <c r="K1035">
        <v>0.798628</v>
      </c>
    </row>
    <row r="1036" spans="2:11" x14ac:dyDescent="0.3">
      <c r="B1036">
        <v>6.8803960000000002</v>
      </c>
      <c r="C1036">
        <v>0.68188099999999996</v>
      </c>
      <c r="D1036">
        <v>292.86995899999999</v>
      </c>
      <c r="E1036">
        <v>3.562462</v>
      </c>
      <c r="F1036">
        <v>292.89162499999998</v>
      </c>
      <c r="G1036">
        <v>1.997617</v>
      </c>
      <c r="H1036">
        <v>3.8275380000000001</v>
      </c>
      <c r="I1036">
        <v>146.62053</v>
      </c>
      <c r="J1036">
        <v>158.87079600000001</v>
      </c>
      <c r="K1036">
        <v>0.82145900000000005</v>
      </c>
    </row>
    <row r="1037" spans="2:11" x14ac:dyDescent="0.3">
      <c r="B1037">
        <v>6.7413930000000004</v>
      </c>
      <c r="C1037">
        <v>0.75926199999999999</v>
      </c>
      <c r="D1037">
        <v>290.71239000000003</v>
      </c>
      <c r="E1037">
        <v>7.1247210000000001</v>
      </c>
      <c r="F1037">
        <v>290.79968200000002</v>
      </c>
      <c r="G1037">
        <v>1.984051</v>
      </c>
      <c r="H1037">
        <v>3.937837</v>
      </c>
      <c r="I1037">
        <v>146.568648</v>
      </c>
      <c r="J1037">
        <v>159.23499899999999</v>
      </c>
      <c r="K1037">
        <v>0.84516199999999997</v>
      </c>
    </row>
    <row r="1038" spans="2:11" x14ac:dyDescent="0.3">
      <c r="B1038">
        <v>6.6025140000000002</v>
      </c>
      <c r="C1038">
        <v>0.83506800000000003</v>
      </c>
      <c r="D1038">
        <v>288.52789300000001</v>
      </c>
      <c r="E1038">
        <v>10.602575</v>
      </c>
      <c r="F1038">
        <v>288.72263400000003</v>
      </c>
      <c r="G1038">
        <v>1.9706079999999999</v>
      </c>
      <c r="H1038">
        <v>4.04976</v>
      </c>
      <c r="I1038">
        <v>146.51445799999999</v>
      </c>
      <c r="J1038">
        <v>159.594773</v>
      </c>
      <c r="K1038">
        <v>0.869197</v>
      </c>
    </row>
    <row r="1039" spans="2:11" x14ac:dyDescent="0.3">
      <c r="B1039">
        <v>6.4627730000000003</v>
      </c>
      <c r="C1039">
        <v>0.90985899999999997</v>
      </c>
      <c r="D1039">
        <v>286.28710899999999</v>
      </c>
      <c r="E1039">
        <v>14.044311</v>
      </c>
      <c r="F1039">
        <v>286.63138600000002</v>
      </c>
      <c r="G1039">
        <v>1.9571000000000001</v>
      </c>
      <c r="H1039">
        <v>4.1649060000000002</v>
      </c>
      <c r="I1039">
        <v>146.457178</v>
      </c>
      <c r="J1039">
        <v>159.95516799999999</v>
      </c>
      <c r="K1039">
        <v>0.89390499999999995</v>
      </c>
    </row>
    <row r="1040" spans="2:11" x14ac:dyDescent="0.3">
      <c r="B1040">
        <v>6.3224280000000004</v>
      </c>
      <c r="C1040">
        <v>0.98350199999999999</v>
      </c>
      <c r="D1040">
        <v>284.00255399999998</v>
      </c>
      <c r="E1040">
        <v>17.430610000000001</v>
      </c>
      <c r="F1040">
        <v>284.53695199999999</v>
      </c>
      <c r="G1040">
        <v>1.9435979999999999</v>
      </c>
      <c r="H1040">
        <v>4.2827299999999999</v>
      </c>
      <c r="I1040">
        <v>146.397052</v>
      </c>
      <c r="J1040">
        <v>160.31427600000001</v>
      </c>
      <c r="K1040">
        <v>0.91916799999999999</v>
      </c>
    </row>
    <row r="1041" spans="2:11" x14ac:dyDescent="0.3">
      <c r="B1041">
        <v>6.1822790000000003</v>
      </c>
      <c r="C1041">
        <v>1.055606</v>
      </c>
      <c r="D1041">
        <v>281.695244</v>
      </c>
      <c r="E1041">
        <v>20.732696000000001</v>
      </c>
      <c r="F1041">
        <v>282.45717400000001</v>
      </c>
      <c r="G1041">
        <v>1.930215</v>
      </c>
      <c r="H1041">
        <v>4.4022379999999997</v>
      </c>
      <c r="I1041">
        <v>146.33458999999999</v>
      </c>
      <c r="J1041">
        <v>160.66906</v>
      </c>
      <c r="K1041">
        <v>0.94477</v>
      </c>
    </row>
    <row r="1042" spans="2:11" x14ac:dyDescent="0.3">
      <c r="B1042">
        <v>6.0401530000000001</v>
      </c>
      <c r="C1042">
        <v>1.127289</v>
      </c>
      <c r="D1042">
        <v>279.30835500000001</v>
      </c>
      <c r="E1042">
        <v>24.031399</v>
      </c>
      <c r="F1042">
        <v>280.34026699999998</v>
      </c>
      <c r="G1042">
        <v>1.9166179999999999</v>
      </c>
      <c r="H1042">
        <v>4.5264759999999997</v>
      </c>
      <c r="I1042">
        <v>146.268169</v>
      </c>
      <c r="J1042">
        <v>161.02833699999999</v>
      </c>
      <c r="K1042">
        <v>0.97136199999999995</v>
      </c>
    </row>
    <row r="1043" spans="2:11" x14ac:dyDescent="0.3">
      <c r="B1043">
        <v>5.8989479999999999</v>
      </c>
      <c r="C1043">
        <v>1.1971050000000001</v>
      </c>
      <c r="D1043">
        <v>276.92398400000002</v>
      </c>
      <c r="E1043">
        <v>27.214379999999998</v>
      </c>
      <c r="F1043">
        <v>278.25800199999998</v>
      </c>
      <c r="G1043">
        <v>1.9032690000000001</v>
      </c>
      <c r="H1043">
        <v>4.651268</v>
      </c>
      <c r="I1043">
        <v>146.20001300000001</v>
      </c>
      <c r="J1043">
        <v>161.37993299999999</v>
      </c>
      <c r="K1043">
        <v>0.99804800000000005</v>
      </c>
    </row>
    <row r="1044" spans="2:11" x14ac:dyDescent="0.3">
      <c r="B1044">
        <v>5.7557219999999996</v>
      </c>
      <c r="C1044">
        <v>1.2665249999999999</v>
      </c>
      <c r="D1044">
        <v>274.46122800000001</v>
      </c>
      <c r="E1044">
        <v>30.390777</v>
      </c>
      <c r="F1044">
        <v>276.13866899999999</v>
      </c>
      <c r="G1044">
        <v>1.889707</v>
      </c>
      <c r="H1044">
        <v>4.780945</v>
      </c>
      <c r="I1044">
        <v>146.127747</v>
      </c>
      <c r="J1044">
        <v>161.735962</v>
      </c>
      <c r="K1044">
        <v>1.025752</v>
      </c>
    </row>
    <row r="1045" spans="2:11" x14ac:dyDescent="0.3">
      <c r="B1045">
        <v>5.6130550000000001</v>
      </c>
      <c r="C1045">
        <v>1.334308</v>
      </c>
      <c r="D1045">
        <v>271.99705899999998</v>
      </c>
      <c r="E1045">
        <v>33.4619</v>
      </c>
      <c r="F1045">
        <v>274.04762099999999</v>
      </c>
      <c r="G1045">
        <v>1.87635</v>
      </c>
      <c r="H1045">
        <v>4.9115549999999999</v>
      </c>
      <c r="I1045">
        <v>146.05355900000001</v>
      </c>
      <c r="J1045">
        <v>162.08544499999999</v>
      </c>
      <c r="K1045">
        <v>1.053628</v>
      </c>
    </row>
    <row r="1046" spans="2:11" x14ac:dyDescent="0.3">
      <c r="B1046">
        <v>5.468585</v>
      </c>
      <c r="C1046">
        <v>1.4015919999999999</v>
      </c>
      <c r="D1046">
        <v>269.46449899999999</v>
      </c>
      <c r="E1046">
        <v>36.512393000000003</v>
      </c>
      <c r="F1046">
        <v>271.92695900000001</v>
      </c>
      <c r="G1046">
        <v>1.8628279999999999</v>
      </c>
      <c r="H1046">
        <v>5.0467469999999999</v>
      </c>
      <c r="I1046">
        <v>145.975369</v>
      </c>
      <c r="J1046">
        <v>162.43806499999999</v>
      </c>
      <c r="K1046">
        <v>1.0824510000000001</v>
      </c>
    </row>
    <row r="1047" spans="2:11" x14ac:dyDescent="0.3">
      <c r="B1047">
        <v>5.3243580000000001</v>
      </c>
      <c r="C1047">
        <v>1.4674320000000001</v>
      </c>
      <c r="D1047">
        <v>266.92699800000003</v>
      </c>
      <c r="E1047">
        <v>39.466527999999997</v>
      </c>
      <c r="F1047">
        <v>269.828889</v>
      </c>
      <c r="G1047">
        <v>1.849472</v>
      </c>
      <c r="H1047">
        <v>5.1832339999999997</v>
      </c>
      <c r="I1047">
        <v>145.89506600000001</v>
      </c>
      <c r="J1047">
        <v>162.78514300000001</v>
      </c>
      <c r="K1047">
        <v>1.1115189999999999</v>
      </c>
    </row>
    <row r="1048" spans="2:11" x14ac:dyDescent="0.3">
      <c r="B1048">
        <v>5.1783809999999999</v>
      </c>
      <c r="C1048">
        <v>1.5327519999999999</v>
      </c>
      <c r="D1048">
        <v>264.32773900000001</v>
      </c>
      <c r="E1048">
        <v>42.391461999999997</v>
      </c>
      <c r="F1048">
        <v>267.70541600000001</v>
      </c>
      <c r="G1048">
        <v>1.8359780000000001</v>
      </c>
      <c r="H1048">
        <v>5.3241719999999999</v>
      </c>
      <c r="I1048">
        <v>145.81078600000001</v>
      </c>
      <c r="J1048">
        <v>163.134625</v>
      </c>
      <c r="K1048">
        <v>1.1415010000000001</v>
      </c>
    </row>
    <row r="1049" spans="2:11" x14ac:dyDescent="0.3">
      <c r="B1049">
        <v>5.0324249999999999</v>
      </c>
      <c r="C1049">
        <v>1.59677</v>
      </c>
      <c r="D1049">
        <v>261.72433699999999</v>
      </c>
      <c r="E1049">
        <v>45.223196000000002</v>
      </c>
      <c r="F1049">
        <v>265.60264599999999</v>
      </c>
      <c r="G1049">
        <v>1.822638</v>
      </c>
      <c r="H1049">
        <v>5.4665400000000002</v>
      </c>
      <c r="I1049">
        <v>145.72432800000001</v>
      </c>
      <c r="J1049">
        <v>163.47892400000001</v>
      </c>
      <c r="K1049">
        <v>1.171751</v>
      </c>
    </row>
    <row r="1050" spans="2:11" x14ac:dyDescent="0.3">
      <c r="B1050">
        <v>4.884665</v>
      </c>
      <c r="C1050">
        <v>1.660296</v>
      </c>
      <c r="D1050">
        <v>259.06377500000002</v>
      </c>
      <c r="E1050">
        <v>48.020392000000001</v>
      </c>
      <c r="F1050">
        <v>263.47674999999998</v>
      </c>
      <c r="G1050">
        <v>1.809172</v>
      </c>
      <c r="H1050">
        <v>5.6133369999999996</v>
      </c>
      <c r="I1050">
        <v>145.63386499999999</v>
      </c>
      <c r="J1050">
        <v>163.82522399999999</v>
      </c>
      <c r="K1050">
        <v>1.2029049999999999</v>
      </c>
    </row>
    <row r="1051" spans="2:11" x14ac:dyDescent="0.3">
      <c r="B1051">
        <v>4.7366580000000003</v>
      </c>
      <c r="C1051">
        <v>1.722669</v>
      </c>
      <c r="D1051">
        <v>256.39893599999999</v>
      </c>
      <c r="E1051">
        <v>50.728239000000002</v>
      </c>
      <c r="F1051">
        <v>261.36902800000001</v>
      </c>
      <c r="G1051">
        <v>1.7958430000000001</v>
      </c>
      <c r="H1051">
        <v>5.7617469999999997</v>
      </c>
      <c r="I1051">
        <v>145.541122</v>
      </c>
      <c r="J1051">
        <v>164.166799</v>
      </c>
      <c r="K1051">
        <v>1.234362</v>
      </c>
    </row>
    <row r="1052" spans="2:11" x14ac:dyDescent="0.3">
      <c r="B1052">
        <v>4.5864440000000002</v>
      </c>
      <c r="C1052">
        <v>1.7847200000000001</v>
      </c>
      <c r="D1052">
        <v>253.672628</v>
      </c>
      <c r="E1052">
        <v>53.405329000000002</v>
      </c>
      <c r="F1052">
        <v>259.23335300000002</v>
      </c>
      <c r="G1052">
        <v>1.7823580000000001</v>
      </c>
      <c r="H1052">
        <v>5.9150669999999996</v>
      </c>
      <c r="I1052">
        <v>145.444031</v>
      </c>
      <c r="J1052">
        <v>164.511121</v>
      </c>
      <c r="K1052">
        <v>1.2668170000000001</v>
      </c>
    </row>
    <row r="1053" spans="2:11" x14ac:dyDescent="0.3">
      <c r="B1053">
        <v>4.4395360000000004</v>
      </c>
      <c r="C1053">
        <v>1.84423</v>
      </c>
      <c r="D1053">
        <v>251.06650099999999</v>
      </c>
      <c r="E1053">
        <v>55.879663999999998</v>
      </c>
      <c r="F1053">
        <v>257.20988499999999</v>
      </c>
      <c r="G1053">
        <v>1.7696000000000001</v>
      </c>
      <c r="H1053">
        <v>6.0630850000000001</v>
      </c>
      <c r="I1053">
        <v>145.34912800000001</v>
      </c>
      <c r="J1053">
        <v>164.83570399999999</v>
      </c>
      <c r="K1053">
        <v>1.298108</v>
      </c>
    </row>
    <row r="1054" spans="2:11" x14ac:dyDescent="0.3">
      <c r="B1054">
        <v>7.1231489999999997</v>
      </c>
      <c r="C1054">
        <v>0.66427700000000001</v>
      </c>
      <c r="D1054">
        <v>294.94976600000001</v>
      </c>
      <c r="E1054">
        <v>0</v>
      </c>
      <c r="F1054">
        <v>294.94976600000001</v>
      </c>
      <c r="G1054">
        <v>2.0109900000000001</v>
      </c>
      <c r="H1054">
        <v>3.7213699999999998</v>
      </c>
      <c r="I1054">
        <v>146.66895600000001</v>
      </c>
      <c r="J1054">
        <v>158.51065800000001</v>
      </c>
      <c r="K1054">
        <v>0.798628</v>
      </c>
    </row>
    <row r="1055" spans="2:11" x14ac:dyDescent="0.3">
      <c r="B1055">
        <v>6.9838120000000004</v>
      </c>
      <c r="C1055">
        <v>0.74337399999999998</v>
      </c>
      <c r="D1055">
        <v>292.86995899999999</v>
      </c>
      <c r="E1055">
        <v>3.562462</v>
      </c>
      <c r="F1055">
        <v>292.89162499999998</v>
      </c>
      <c r="G1055">
        <v>1.997617</v>
      </c>
      <c r="H1055">
        <v>3.8275380000000001</v>
      </c>
      <c r="I1055">
        <v>146.62053</v>
      </c>
      <c r="J1055">
        <v>158.87079600000001</v>
      </c>
      <c r="K1055">
        <v>0.82145900000000005</v>
      </c>
    </row>
    <row r="1056" spans="2:11" x14ac:dyDescent="0.3">
      <c r="B1056">
        <v>6.8428469999999999</v>
      </c>
      <c r="C1056">
        <v>0.82184800000000002</v>
      </c>
      <c r="D1056">
        <v>290.71239000000003</v>
      </c>
      <c r="E1056">
        <v>7.1247210000000001</v>
      </c>
      <c r="F1056">
        <v>290.79968200000002</v>
      </c>
      <c r="G1056">
        <v>1.984051</v>
      </c>
      <c r="H1056">
        <v>3.937837</v>
      </c>
      <c r="I1056">
        <v>146.568648</v>
      </c>
      <c r="J1056">
        <v>159.23499899999999</v>
      </c>
      <c r="K1056">
        <v>0.84516199999999997</v>
      </c>
    </row>
    <row r="1057" spans="2:11" x14ac:dyDescent="0.3">
      <c r="B1057">
        <v>6.702032</v>
      </c>
      <c r="C1057">
        <v>0.89871000000000001</v>
      </c>
      <c r="D1057">
        <v>288.52789300000001</v>
      </c>
      <c r="E1057">
        <v>10.602575</v>
      </c>
      <c r="F1057">
        <v>288.72263400000003</v>
      </c>
      <c r="G1057">
        <v>1.9706079999999999</v>
      </c>
      <c r="H1057">
        <v>4.04976</v>
      </c>
      <c r="I1057">
        <v>146.51445799999999</v>
      </c>
      <c r="J1057">
        <v>159.594773</v>
      </c>
      <c r="K1057">
        <v>0.869197</v>
      </c>
    </row>
    <row r="1058" spans="2:11" x14ac:dyDescent="0.3">
      <c r="B1058">
        <v>6.5603569999999998</v>
      </c>
      <c r="C1058">
        <v>0.97453699999999999</v>
      </c>
      <c r="D1058">
        <v>286.28710899999999</v>
      </c>
      <c r="E1058">
        <v>14.044311</v>
      </c>
      <c r="F1058">
        <v>286.63138600000002</v>
      </c>
      <c r="G1058">
        <v>1.9571000000000001</v>
      </c>
      <c r="H1058">
        <v>4.1649060000000002</v>
      </c>
      <c r="I1058">
        <v>146.457178</v>
      </c>
      <c r="J1058">
        <v>159.95516799999999</v>
      </c>
      <c r="K1058">
        <v>0.89390499999999995</v>
      </c>
    </row>
    <row r="1059" spans="2:11" x14ac:dyDescent="0.3">
      <c r="B1059">
        <v>6.418088</v>
      </c>
      <c r="C1059">
        <v>1.0491900000000001</v>
      </c>
      <c r="D1059">
        <v>284.00255399999998</v>
      </c>
      <c r="E1059">
        <v>17.430610000000001</v>
      </c>
      <c r="F1059">
        <v>284.53695199999999</v>
      </c>
      <c r="G1059">
        <v>1.9435979999999999</v>
      </c>
      <c r="H1059">
        <v>4.2827299999999999</v>
      </c>
      <c r="I1059">
        <v>146.397052</v>
      </c>
      <c r="J1059">
        <v>160.31427600000001</v>
      </c>
      <c r="K1059">
        <v>0.91916799999999999</v>
      </c>
    </row>
    <row r="1060" spans="2:11" x14ac:dyDescent="0.3">
      <c r="B1060">
        <v>6.2760400000000001</v>
      </c>
      <c r="C1060">
        <v>1.1222700000000001</v>
      </c>
      <c r="D1060">
        <v>281.695244</v>
      </c>
      <c r="E1060">
        <v>20.732696000000001</v>
      </c>
      <c r="F1060">
        <v>282.45717400000001</v>
      </c>
      <c r="G1060">
        <v>1.930215</v>
      </c>
      <c r="H1060">
        <v>4.4022379999999997</v>
      </c>
      <c r="I1060">
        <v>146.33458999999999</v>
      </c>
      <c r="J1060">
        <v>160.66906</v>
      </c>
      <c r="K1060">
        <v>0.94477</v>
      </c>
    </row>
    <row r="1061" spans="2:11" x14ac:dyDescent="0.3">
      <c r="B1061">
        <v>6.1319949999999999</v>
      </c>
      <c r="C1061">
        <v>1.1949209999999999</v>
      </c>
      <c r="D1061">
        <v>279.30835500000001</v>
      </c>
      <c r="E1061">
        <v>24.031399</v>
      </c>
      <c r="F1061">
        <v>280.34026699999998</v>
      </c>
      <c r="G1061">
        <v>1.9166179999999999</v>
      </c>
      <c r="H1061">
        <v>4.5264759999999997</v>
      </c>
      <c r="I1061">
        <v>146.268169</v>
      </c>
      <c r="J1061">
        <v>161.02833699999999</v>
      </c>
      <c r="K1061">
        <v>0.97136199999999995</v>
      </c>
    </row>
    <row r="1062" spans="2:11" x14ac:dyDescent="0.3">
      <c r="B1062">
        <v>5.9889159999999997</v>
      </c>
      <c r="C1062">
        <v>1.265663</v>
      </c>
      <c r="D1062">
        <v>276.92398400000002</v>
      </c>
      <c r="E1062">
        <v>27.214379999999998</v>
      </c>
      <c r="F1062">
        <v>278.25800199999998</v>
      </c>
      <c r="G1062">
        <v>1.9032690000000001</v>
      </c>
      <c r="H1062">
        <v>4.651268</v>
      </c>
      <c r="I1062">
        <v>146.20001300000001</v>
      </c>
      <c r="J1062">
        <v>161.37993299999999</v>
      </c>
      <c r="K1062">
        <v>0.99804800000000005</v>
      </c>
    </row>
    <row r="1063" spans="2:11" x14ac:dyDescent="0.3">
      <c r="B1063">
        <v>5.8437950000000001</v>
      </c>
      <c r="C1063">
        <v>1.3360019999999999</v>
      </c>
      <c r="D1063">
        <v>274.46122800000001</v>
      </c>
      <c r="E1063">
        <v>30.390777</v>
      </c>
      <c r="F1063">
        <v>276.13866899999999</v>
      </c>
      <c r="G1063">
        <v>1.889707</v>
      </c>
      <c r="H1063">
        <v>4.780945</v>
      </c>
      <c r="I1063">
        <v>146.127747</v>
      </c>
      <c r="J1063">
        <v>161.735962</v>
      </c>
      <c r="K1063">
        <v>1.025752</v>
      </c>
    </row>
    <row r="1064" spans="2:11" x14ac:dyDescent="0.3">
      <c r="B1064">
        <v>5.6992690000000001</v>
      </c>
      <c r="C1064">
        <v>1.4046689999999999</v>
      </c>
      <c r="D1064">
        <v>271.99705899999998</v>
      </c>
      <c r="E1064">
        <v>33.4619</v>
      </c>
      <c r="F1064">
        <v>274.04762099999999</v>
      </c>
      <c r="G1064">
        <v>1.87635</v>
      </c>
      <c r="H1064">
        <v>4.9115549999999999</v>
      </c>
      <c r="I1064">
        <v>146.05355900000001</v>
      </c>
      <c r="J1064">
        <v>162.08544499999999</v>
      </c>
      <c r="K1064">
        <v>1.053628</v>
      </c>
    </row>
    <row r="1065" spans="2:11" x14ac:dyDescent="0.3">
      <c r="B1065">
        <v>5.5529250000000001</v>
      </c>
      <c r="C1065">
        <v>1.4728250000000001</v>
      </c>
      <c r="D1065">
        <v>269.46449899999999</v>
      </c>
      <c r="E1065">
        <v>36.512393000000003</v>
      </c>
      <c r="F1065">
        <v>271.92695900000001</v>
      </c>
      <c r="G1065">
        <v>1.8628279999999999</v>
      </c>
      <c r="H1065">
        <v>5.0467469999999999</v>
      </c>
      <c r="I1065">
        <v>145.975369</v>
      </c>
      <c r="J1065">
        <v>162.43806499999999</v>
      </c>
      <c r="K1065">
        <v>1.0824510000000001</v>
      </c>
    </row>
    <row r="1066" spans="2:11" x14ac:dyDescent="0.3">
      <c r="B1066">
        <v>5.4068569999999996</v>
      </c>
      <c r="C1066">
        <v>1.539506</v>
      </c>
      <c r="D1066">
        <v>266.92699800000003</v>
      </c>
      <c r="E1066">
        <v>39.466527999999997</v>
      </c>
      <c r="F1066">
        <v>269.828889</v>
      </c>
      <c r="G1066">
        <v>1.849472</v>
      </c>
      <c r="H1066">
        <v>5.1832339999999997</v>
      </c>
      <c r="I1066">
        <v>145.89506600000001</v>
      </c>
      <c r="J1066">
        <v>162.78514300000001</v>
      </c>
      <c r="K1066">
        <v>1.1115189999999999</v>
      </c>
    </row>
    <row r="1067" spans="2:11" x14ac:dyDescent="0.3">
      <c r="B1067">
        <v>5.2590269999999997</v>
      </c>
      <c r="C1067">
        <v>1.6056550000000001</v>
      </c>
      <c r="D1067">
        <v>264.32773900000001</v>
      </c>
      <c r="E1067">
        <v>42.391461999999997</v>
      </c>
      <c r="F1067">
        <v>267.70541600000001</v>
      </c>
      <c r="G1067">
        <v>1.8359780000000001</v>
      </c>
      <c r="H1067">
        <v>5.3241719999999999</v>
      </c>
      <c r="I1067">
        <v>145.81078600000001</v>
      </c>
      <c r="J1067">
        <v>163.134625</v>
      </c>
      <c r="K1067">
        <v>1.1415010000000001</v>
      </c>
    </row>
    <row r="1068" spans="2:11" x14ac:dyDescent="0.3">
      <c r="B1068">
        <v>5.1112460000000004</v>
      </c>
      <c r="C1068">
        <v>1.6704730000000001</v>
      </c>
      <c r="D1068">
        <v>261.72433699999999</v>
      </c>
      <c r="E1068">
        <v>45.223196000000002</v>
      </c>
      <c r="F1068">
        <v>265.60264599999999</v>
      </c>
      <c r="G1068">
        <v>1.822638</v>
      </c>
      <c r="H1068">
        <v>5.4665400000000002</v>
      </c>
      <c r="I1068">
        <v>145.72432800000001</v>
      </c>
      <c r="J1068">
        <v>163.47892400000001</v>
      </c>
      <c r="K1068">
        <v>1.171751</v>
      </c>
    </row>
    <row r="1069" spans="2:11" x14ac:dyDescent="0.3">
      <c r="B1069">
        <v>4.961652</v>
      </c>
      <c r="C1069">
        <v>1.734788</v>
      </c>
      <c r="D1069">
        <v>259.06377500000002</v>
      </c>
      <c r="E1069">
        <v>48.020392000000001</v>
      </c>
      <c r="F1069">
        <v>263.47674999999998</v>
      </c>
      <c r="G1069">
        <v>1.809172</v>
      </c>
      <c r="H1069">
        <v>5.6133369999999996</v>
      </c>
      <c r="I1069">
        <v>145.63386499999999</v>
      </c>
      <c r="J1069">
        <v>163.82522399999999</v>
      </c>
      <c r="K1069">
        <v>1.2029049999999999</v>
      </c>
    </row>
    <row r="1070" spans="2:11" x14ac:dyDescent="0.3">
      <c r="B1070">
        <v>4.8118359999999996</v>
      </c>
      <c r="C1070">
        <v>1.7979229999999999</v>
      </c>
      <c r="D1070">
        <v>256.39893599999999</v>
      </c>
      <c r="E1070">
        <v>50.728239000000002</v>
      </c>
      <c r="F1070">
        <v>261.36902800000001</v>
      </c>
      <c r="G1070">
        <v>1.7958430000000001</v>
      </c>
      <c r="H1070">
        <v>5.7617469999999997</v>
      </c>
      <c r="I1070">
        <v>145.541122</v>
      </c>
      <c r="J1070">
        <v>164.166799</v>
      </c>
      <c r="K1070">
        <v>1.234362</v>
      </c>
    </row>
    <row r="1071" spans="2:11" x14ac:dyDescent="0.3">
      <c r="B1071">
        <v>4.6597980000000003</v>
      </c>
      <c r="C1071">
        <v>1.860727</v>
      </c>
      <c r="D1071">
        <v>253.672628</v>
      </c>
      <c r="E1071">
        <v>53.405329000000002</v>
      </c>
      <c r="F1071">
        <v>259.23335300000002</v>
      </c>
      <c r="G1071">
        <v>1.7823580000000001</v>
      </c>
      <c r="H1071">
        <v>5.9150669999999996</v>
      </c>
      <c r="I1071">
        <v>145.444031</v>
      </c>
      <c r="J1071">
        <v>164.511121</v>
      </c>
      <c r="K1071">
        <v>1.2668170000000001</v>
      </c>
    </row>
    <row r="1072" spans="2:11" x14ac:dyDescent="0.3">
      <c r="B1072">
        <v>4.511171</v>
      </c>
      <c r="C1072">
        <v>1.920933</v>
      </c>
      <c r="D1072">
        <v>251.06650099999999</v>
      </c>
      <c r="E1072">
        <v>55.879663999999998</v>
      </c>
      <c r="F1072">
        <v>257.20988499999999</v>
      </c>
      <c r="G1072">
        <v>1.7696000000000001</v>
      </c>
      <c r="H1072">
        <v>6.0630850000000001</v>
      </c>
      <c r="I1072">
        <v>145.34912800000001</v>
      </c>
      <c r="J1072">
        <v>164.83570399999999</v>
      </c>
      <c r="K1072">
        <v>1.298108</v>
      </c>
    </row>
    <row r="1073" spans="2:11" x14ac:dyDescent="0.3">
      <c r="B1073">
        <v>7.2285110000000001</v>
      </c>
      <c r="C1073">
        <v>0.72466600000000003</v>
      </c>
      <c r="D1073">
        <v>294.94976600000001</v>
      </c>
      <c r="E1073">
        <v>0</v>
      </c>
      <c r="F1073">
        <v>294.94976600000001</v>
      </c>
      <c r="G1073">
        <v>2.0109900000000001</v>
      </c>
      <c r="H1073">
        <v>3.7213699999999998</v>
      </c>
      <c r="I1073">
        <v>146.66895600000001</v>
      </c>
      <c r="J1073">
        <v>158.51065800000001</v>
      </c>
      <c r="K1073">
        <v>0.798628</v>
      </c>
    </row>
    <row r="1074" spans="2:11" x14ac:dyDescent="0.3">
      <c r="B1074">
        <v>7.0872289999999998</v>
      </c>
      <c r="C1074">
        <v>0.80486800000000003</v>
      </c>
      <c r="D1074">
        <v>292.86995899999999</v>
      </c>
      <c r="E1074">
        <v>3.562462</v>
      </c>
      <c r="F1074">
        <v>292.89162499999998</v>
      </c>
      <c r="G1074">
        <v>1.997617</v>
      </c>
      <c r="H1074">
        <v>3.8275380000000001</v>
      </c>
      <c r="I1074">
        <v>146.62053</v>
      </c>
      <c r="J1074">
        <v>158.87079600000001</v>
      </c>
      <c r="K1074">
        <v>0.82145900000000005</v>
      </c>
    </row>
    <row r="1075" spans="2:11" x14ac:dyDescent="0.3">
      <c r="B1075">
        <v>6.9443000000000001</v>
      </c>
      <c r="C1075">
        <v>0.88443400000000005</v>
      </c>
      <c r="D1075">
        <v>290.71239000000003</v>
      </c>
      <c r="E1075">
        <v>7.1247210000000001</v>
      </c>
      <c r="F1075">
        <v>290.79968200000002</v>
      </c>
      <c r="G1075">
        <v>1.984051</v>
      </c>
      <c r="H1075">
        <v>3.937837</v>
      </c>
      <c r="I1075">
        <v>146.568648</v>
      </c>
      <c r="J1075">
        <v>159.23499899999999</v>
      </c>
      <c r="K1075">
        <v>0.84516199999999997</v>
      </c>
    </row>
    <row r="1076" spans="2:11" x14ac:dyDescent="0.3">
      <c r="B1076">
        <v>6.8015499999999998</v>
      </c>
      <c r="C1076">
        <v>0.96235300000000001</v>
      </c>
      <c r="D1076">
        <v>288.52789300000001</v>
      </c>
      <c r="E1076">
        <v>10.602575</v>
      </c>
      <c r="F1076">
        <v>288.72263400000003</v>
      </c>
      <c r="G1076">
        <v>1.9706079999999999</v>
      </c>
      <c r="H1076">
        <v>4.04976</v>
      </c>
      <c r="I1076">
        <v>146.51445799999999</v>
      </c>
      <c r="J1076">
        <v>159.594773</v>
      </c>
      <c r="K1076">
        <v>0.869197</v>
      </c>
    </row>
    <row r="1077" spans="2:11" x14ac:dyDescent="0.3">
      <c r="B1077">
        <v>6.65794</v>
      </c>
      <c r="C1077">
        <v>1.039215</v>
      </c>
      <c r="D1077">
        <v>286.28710899999999</v>
      </c>
      <c r="E1077">
        <v>14.044311</v>
      </c>
      <c r="F1077">
        <v>286.63138600000002</v>
      </c>
      <c r="G1077">
        <v>1.9571000000000001</v>
      </c>
      <c r="H1077">
        <v>4.1649060000000002</v>
      </c>
      <c r="I1077">
        <v>146.457178</v>
      </c>
      <c r="J1077">
        <v>159.95516799999999</v>
      </c>
      <c r="K1077">
        <v>0.89390499999999995</v>
      </c>
    </row>
    <row r="1078" spans="2:11" x14ac:dyDescent="0.3">
      <c r="B1078">
        <v>6.5137470000000004</v>
      </c>
      <c r="C1078">
        <v>1.114878</v>
      </c>
      <c r="D1078">
        <v>284.00255399999998</v>
      </c>
      <c r="E1078">
        <v>17.430610000000001</v>
      </c>
      <c r="F1078">
        <v>284.53695199999999</v>
      </c>
      <c r="G1078">
        <v>1.9435979999999999</v>
      </c>
      <c r="H1078">
        <v>4.2827299999999999</v>
      </c>
      <c r="I1078">
        <v>146.397052</v>
      </c>
      <c r="J1078">
        <v>160.31427600000001</v>
      </c>
      <c r="K1078">
        <v>0.91916799999999999</v>
      </c>
    </row>
    <row r="1079" spans="2:11" x14ac:dyDescent="0.3">
      <c r="B1079">
        <v>6.3698009999999998</v>
      </c>
      <c r="C1079">
        <v>1.1889339999999999</v>
      </c>
      <c r="D1079">
        <v>281.695244</v>
      </c>
      <c r="E1079">
        <v>20.732696000000001</v>
      </c>
      <c r="F1079">
        <v>282.45717400000001</v>
      </c>
      <c r="G1079">
        <v>1.930215</v>
      </c>
      <c r="H1079">
        <v>4.4022379999999997</v>
      </c>
      <c r="I1079">
        <v>146.33458999999999</v>
      </c>
      <c r="J1079">
        <v>160.66906</v>
      </c>
      <c r="K1079">
        <v>0.94477</v>
      </c>
    </row>
    <row r="1080" spans="2:11" x14ac:dyDescent="0.3">
      <c r="B1080">
        <v>6.2238379999999998</v>
      </c>
      <c r="C1080">
        <v>1.2625519999999999</v>
      </c>
      <c r="D1080">
        <v>279.30835500000001</v>
      </c>
      <c r="E1080">
        <v>24.031399</v>
      </c>
      <c r="F1080">
        <v>280.34026699999998</v>
      </c>
      <c r="G1080">
        <v>1.9166179999999999</v>
      </c>
      <c r="H1080">
        <v>4.5264759999999997</v>
      </c>
      <c r="I1080">
        <v>146.268169</v>
      </c>
      <c r="J1080">
        <v>161.02833699999999</v>
      </c>
      <c r="K1080">
        <v>0.97136199999999995</v>
      </c>
    </row>
    <row r="1081" spans="2:11" x14ac:dyDescent="0.3">
      <c r="B1081">
        <v>6.0788840000000004</v>
      </c>
      <c r="C1081">
        <v>1.334222</v>
      </c>
      <c r="D1081">
        <v>276.92398400000002</v>
      </c>
      <c r="E1081">
        <v>27.214379999999998</v>
      </c>
      <c r="F1081">
        <v>278.25800199999998</v>
      </c>
      <c r="G1081">
        <v>1.9032690000000001</v>
      </c>
      <c r="H1081">
        <v>4.651268</v>
      </c>
      <c r="I1081">
        <v>146.20001300000001</v>
      </c>
      <c r="J1081">
        <v>161.37993299999999</v>
      </c>
      <c r="K1081">
        <v>0.99804800000000005</v>
      </c>
    </row>
    <row r="1082" spans="2:11" x14ac:dyDescent="0.3">
      <c r="B1082">
        <v>5.9318669999999996</v>
      </c>
      <c r="C1082">
        <v>1.4054800000000001</v>
      </c>
      <c r="D1082">
        <v>274.46122800000001</v>
      </c>
      <c r="E1082">
        <v>30.390777</v>
      </c>
      <c r="F1082">
        <v>276.13866899999999</v>
      </c>
      <c r="G1082">
        <v>1.889707</v>
      </c>
      <c r="H1082">
        <v>4.780945</v>
      </c>
      <c r="I1082">
        <v>146.127747</v>
      </c>
      <c r="J1082">
        <v>161.735962</v>
      </c>
      <c r="K1082">
        <v>1.025752</v>
      </c>
    </row>
    <row r="1083" spans="2:11" x14ac:dyDescent="0.3">
      <c r="B1083">
        <v>5.785482</v>
      </c>
      <c r="C1083">
        <v>1.4750289999999999</v>
      </c>
      <c r="D1083">
        <v>271.99705899999998</v>
      </c>
      <c r="E1083">
        <v>33.4619</v>
      </c>
      <c r="F1083">
        <v>274.04762099999999</v>
      </c>
      <c r="G1083">
        <v>1.87635</v>
      </c>
      <c r="H1083">
        <v>4.9115549999999999</v>
      </c>
      <c r="I1083">
        <v>146.05355900000001</v>
      </c>
      <c r="J1083">
        <v>162.08544499999999</v>
      </c>
      <c r="K1083">
        <v>1.053628</v>
      </c>
    </row>
    <row r="1084" spans="2:11" x14ac:dyDescent="0.3">
      <c r="B1084">
        <v>5.6372660000000003</v>
      </c>
      <c r="C1084">
        <v>1.544057</v>
      </c>
      <c r="D1084">
        <v>269.46449899999999</v>
      </c>
      <c r="E1084">
        <v>36.512393000000003</v>
      </c>
      <c r="F1084">
        <v>271.92695900000001</v>
      </c>
      <c r="G1084">
        <v>1.8628279999999999</v>
      </c>
      <c r="H1084">
        <v>5.0467469999999999</v>
      </c>
      <c r="I1084">
        <v>145.975369</v>
      </c>
      <c r="J1084">
        <v>162.43806499999999</v>
      </c>
      <c r="K1084">
        <v>1.0824510000000001</v>
      </c>
    </row>
    <row r="1085" spans="2:11" x14ac:dyDescent="0.3">
      <c r="B1085">
        <v>5.4893559999999999</v>
      </c>
      <c r="C1085">
        <v>1.6115790000000001</v>
      </c>
      <c r="D1085">
        <v>266.92699800000003</v>
      </c>
      <c r="E1085">
        <v>39.466527999999997</v>
      </c>
      <c r="F1085">
        <v>269.828889</v>
      </c>
      <c r="G1085">
        <v>1.849472</v>
      </c>
      <c r="H1085">
        <v>5.1832339999999997</v>
      </c>
      <c r="I1085">
        <v>145.89506600000001</v>
      </c>
      <c r="J1085">
        <v>162.78514300000001</v>
      </c>
      <c r="K1085">
        <v>1.1115189999999999</v>
      </c>
    </row>
    <row r="1086" spans="2:11" x14ac:dyDescent="0.3">
      <c r="B1086">
        <v>5.3396720000000002</v>
      </c>
      <c r="C1086">
        <v>1.678558</v>
      </c>
      <c r="D1086">
        <v>264.32773900000001</v>
      </c>
      <c r="E1086">
        <v>42.391461999999997</v>
      </c>
      <c r="F1086">
        <v>267.70541600000001</v>
      </c>
      <c r="G1086">
        <v>1.8359780000000001</v>
      </c>
      <c r="H1086">
        <v>5.3241719999999999</v>
      </c>
      <c r="I1086">
        <v>145.81078600000001</v>
      </c>
      <c r="J1086">
        <v>163.134625</v>
      </c>
      <c r="K1086">
        <v>1.1415010000000001</v>
      </c>
    </row>
    <row r="1087" spans="2:11" x14ac:dyDescent="0.3">
      <c r="B1087">
        <v>5.190067</v>
      </c>
      <c r="C1087">
        <v>1.7441759999999999</v>
      </c>
      <c r="D1087">
        <v>261.72433699999999</v>
      </c>
      <c r="E1087">
        <v>45.223196000000002</v>
      </c>
      <c r="F1087">
        <v>265.60264599999999</v>
      </c>
      <c r="G1087">
        <v>1.822638</v>
      </c>
      <c r="H1087">
        <v>5.4665400000000002</v>
      </c>
      <c r="I1087">
        <v>145.72432800000001</v>
      </c>
      <c r="J1087">
        <v>163.47892400000001</v>
      </c>
      <c r="K1087">
        <v>1.171751</v>
      </c>
    </row>
    <row r="1088" spans="2:11" x14ac:dyDescent="0.3">
      <c r="B1088">
        <v>5.0386379999999997</v>
      </c>
      <c r="C1088">
        <v>1.80928</v>
      </c>
      <c r="D1088">
        <v>259.06377500000002</v>
      </c>
      <c r="E1088">
        <v>48.020392000000001</v>
      </c>
      <c r="F1088">
        <v>263.47674999999998</v>
      </c>
      <c r="G1088">
        <v>1.809172</v>
      </c>
      <c r="H1088">
        <v>5.6133369999999996</v>
      </c>
      <c r="I1088">
        <v>145.63386499999999</v>
      </c>
      <c r="J1088">
        <v>163.82522399999999</v>
      </c>
      <c r="K1088">
        <v>1.2029049999999999</v>
      </c>
    </row>
    <row r="1089" spans="2:11" x14ac:dyDescent="0.3">
      <c r="B1089">
        <v>4.8870129999999996</v>
      </c>
      <c r="C1089">
        <v>1.8731770000000001</v>
      </c>
      <c r="D1089">
        <v>256.39893599999999</v>
      </c>
      <c r="E1089">
        <v>50.728239000000002</v>
      </c>
      <c r="F1089">
        <v>261.36902800000001</v>
      </c>
      <c r="G1089">
        <v>1.7958430000000001</v>
      </c>
      <c r="H1089">
        <v>5.7617469999999997</v>
      </c>
      <c r="I1089">
        <v>145.541122</v>
      </c>
      <c r="J1089">
        <v>164.166799</v>
      </c>
      <c r="K1089">
        <v>1.234362</v>
      </c>
    </row>
    <row r="1090" spans="2:11" x14ac:dyDescent="0.3">
      <c r="B1090">
        <v>4.7331519999999996</v>
      </c>
      <c r="C1090">
        <v>1.936734</v>
      </c>
      <c r="D1090">
        <v>253.672628</v>
      </c>
      <c r="E1090">
        <v>53.405329000000002</v>
      </c>
      <c r="F1090">
        <v>259.23335300000002</v>
      </c>
      <c r="G1090">
        <v>1.7823580000000001</v>
      </c>
      <c r="H1090">
        <v>5.9150669999999996</v>
      </c>
      <c r="I1090">
        <v>145.444031</v>
      </c>
      <c r="J1090">
        <v>164.511121</v>
      </c>
      <c r="K1090">
        <v>1.2668170000000001</v>
      </c>
    </row>
    <row r="1091" spans="2:11" x14ac:dyDescent="0.3">
      <c r="B1091">
        <v>7.3338729999999996</v>
      </c>
      <c r="C1091">
        <v>0.78505400000000003</v>
      </c>
      <c r="D1091">
        <v>294.94976600000001</v>
      </c>
      <c r="E1091">
        <v>0</v>
      </c>
      <c r="F1091">
        <v>294.94976600000001</v>
      </c>
      <c r="G1091">
        <v>2.0109900000000001</v>
      </c>
      <c r="H1091">
        <v>3.7213699999999998</v>
      </c>
      <c r="I1091">
        <v>146.66895600000001</v>
      </c>
      <c r="J1091">
        <v>158.51065800000001</v>
      </c>
      <c r="K1091">
        <v>0.798628</v>
      </c>
    </row>
    <row r="1092" spans="2:11" x14ac:dyDescent="0.3">
      <c r="B1092">
        <v>7.1906460000000001</v>
      </c>
      <c r="C1092">
        <v>0.86636100000000005</v>
      </c>
      <c r="D1092">
        <v>292.86995899999999</v>
      </c>
      <c r="E1092">
        <v>3.562462</v>
      </c>
      <c r="F1092">
        <v>292.89162499999998</v>
      </c>
      <c r="G1092">
        <v>1.997617</v>
      </c>
      <c r="H1092">
        <v>3.8275380000000001</v>
      </c>
      <c r="I1092">
        <v>146.62053</v>
      </c>
      <c r="J1092">
        <v>158.87079600000001</v>
      </c>
      <c r="K1092">
        <v>0.82145900000000005</v>
      </c>
    </row>
    <row r="1093" spans="2:11" x14ac:dyDescent="0.3">
      <c r="B1093">
        <v>7.0457539999999996</v>
      </c>
      <c r="C1093">
        <v>0.94701999999999997</v>
      </c>
      <c r="D1093">
        <v>290.71239000000003</v>
      </c>
      <c r="E1093">
        <v>7.1247210000000001</v>
      </c>
      <c r="F1093">
        <v>290.79968200000002</v>
      </c>
      <c r="G1093">
        <v>1.984051</v>
      </c>
      <c r="H1093">
        <v>3.937837</v>
      </c>
      <c r="I1093">
        <v>146.568648</v>
      </c>
      <c r="J1093">
        <v>159.23499899999999</v>
      </c>
      <c r="K1093">
        <v>0.84516199999999997</v>
      </c>
    </row>
    <row r="1094" spans="2:11" x14ac:dyDescent="0.3">
      <c r="B1094">
        <v>6.9010680000000004</v>
      </c>
      <c r="C1094">
        <v>1.025995</v>
      </c>
      <c r="D1094">
        <v>288.52789300000001</v>
      </c>
      <c r="E1094">
        <v>10.602575</v>
      </c>
      <c r="F1094">
        <v>288.72263400000003</v>
      </c>
      <c r="G1094">
        <v>1.9706079999999999</v>
      </c>
      <c r="H1094">
        <v>4.04976</v>
      </c>
      <c r="I1094">
        <v>146.51445799999999</v>
      </c>
      <c r="J1094">
        <v>159.594773</v>
      </c>
      <c r="K1094">
        <v>0.869197</v>
      </c>
    </row>
    <row r="1095" spans="2:11" x14ac:dyDescent="0.3">
      <c r="B1095">
        <v>6.7555230000000002</v>
      </c>
      <c r="C1095">
        <v>1.103893</v>
      </c>
      <c r="D1095">
        <v>286.28710899999999</v>
      </c>
      <c r="E1095">
        <v>14.044311</v>
      </c>
      <c r="F1095">
        <v>286.63138600000002</v>
      </c>
      <c r="G1095">
        <v>1.9571000000000001</v>
      </c>
      <c r="H1095">
        <v>4.1649060000000002</v>
      </c>
      <c r="I1095">
        <v>146.457178</v>
      </c>
      <c r="J1095">
        <v>159.95516799999999</v>
      </c>
      <c r="K1095">
        <v>0.89390499999999995</v>
      </c>
    </row>
    <row r="1096" spans="2:11" x14ac:dyDescent="0.3">
      <c r="B1096">
        <v>6.6094059999999999</v>
      </c>
      <c r="C1096">
        <v>1.1805650000000001</v>
      </c>
      <c r="D1096">
        <v>284.00255399999998</v>
      </c>
      <c r="E1096">
        <v>17.430610000000001</v>
      </c>
      <c r="F1096">
        <v>284.53695199999999</v>
      </c>
      <c r="G1096">
        <v>1.9435979999999999</v>
      </c>
      <c r="H1096">
        <v>4.2827299999999999</v>
      </c>
      <c r="I1096">
        <v>146.397052</v>
      </c>
      <c r="J1096">
        <v>160.31427600000001</v>
      </c>
      <c r="K1096">
        <v>0.91916799999999999</v>
      </c>
    </row>
    <row r="1097" spans="2:11" x14ac:dyDescent="0.3">
      <c r="B1097">
        <v>6.4635619999999996</v>
      </c>
      <c r="C1097">
        <v>1.255598</v>
      </c>
      <c r="D1097">
        <v>281.695244</v>
      </c>
      <c r="E1097">
        <v>20.732696000000001</v>
      </c>
      <c r="F1097">
        <v>282.45717400000001</v>
      </c>
      <c r="G1097">
        <v>1.930215</v>
      </c>
      <c r="H1097">
        <v>4.4022379999999997</v>
      </c>
      <c r="I1097">
        <v>146.33458999999999</v>
      </c>
      <c r="J1097">
        <v>160.66906</v>
      </c>
      <c r="K1097">
        <v>0.94477</v>
      </c>
    </row>
    <row r="1098" spans="2:11" x14ac:dyDescent="0.3">
      <c r="B1098">
        <v>6.3156809999999997</v>
      </c>
      <c r="C1098">
        <v>1.330184</v>
      </c>
      <c r="D1098">
        <v>279.30835500000001</v>
      </c>
      <c r="E1098">
        <v>24.031399</v>
      </c>
      <c r="F1098">
        <v>280.34026699999998</v>
      </c>
      <c r="G1098">
        <v>1.9166179999999999</v>
      </c>
      <c r="H1098">
        <v>4.5264759999999997</v>
      </c>
      <c r="I1098">
        <v>146.268169</v>
      </c>
      <c r="J1098">
        <v>161.02833699999999</v>
      </c>
      <c r="K1098">
        <v>0.97136199999999995</v>
      </c>
    </row>
    <row r="1099" spans="2:11" x14ac:dyDescent="0.3">
      <c r="B1099">
        <v>6.1688520000000002</v>
      </c>
      <c r="C1099">
        <v>1.4027810000000001</v>
      </c>
      <c r="D1099">
        <v>276.92398400000002</v>
      </c>
      <c r="E1099">
        <v>27.214379999999998</v>
      </c>
      <c r="F1099">
        <v>278.25800199999998</v>
      </c>
      <c r="G1099">
        <v>1.9032690000000001</v>
      </c>
      <c r="H1099">
        <v>4.651268</v>
      </c>
      <c r="I1099">
        <v>146.20001300000001</v>
      </c>
      <c r="J1099">
        <v>161.37993299999999</v>
      </c>
      <c r="K1099">
        <v>0.99804800000000005</v>
      </c>
    </row>
    <row r="1100" spans="2:11" x14ac:dyDescent="0.3">
      <c r="B1100">
        <v>6.0199389999999999</v>
      </c>
      <c r="C1100">
        <v>1.4749570000000001</v>
      </c>
      <c r="D1100">
        <v>274.46122800000001</v>
      </c>
      <c r="E1100">
        <v>30.390777</v>
      </c>
      <c r="F1100">
        <v>276.13866899999999</v>
      </c>
      <c r="G1100">
        <v>1.889707</v>
      </c>
      <c r="H1100">
        <v>4.780945</v>
      </c>
      <c r="I1100">
        <v>146.127747</v>
      </c>
      <c r="J1100">
        <v>161.735962</v>
      </c>
      <c r="K1100">
        <v>1.025752</v>
      </c>
    </row>
    <row r="1101" spans="2:11" x14ac:dyDescent="0.3">
      <c r="B1101">
        <v>5.871696</v>
      </c>
      <c r="C1101">
        <v>1.54539</v>
      </c>
      <c r="D1101">
        <v>271.99705899999998</v>
      </c>
      <c r="E1101">
        <v>33.4619</v>
      </c>
      <c r="F1101">
        <v>274.04762099999999</v>
      </c>
      <c r="G1101">
        <v>1.87635</v>
      </c>
      <c r="H1101">
        <v>4.9115549999999999</v>
      </c>
      <c r="I1101">
        <v>146.05355900000001</v>
      </c>
      <c r="J1101">
        <v>162.08544499999999</v>
      </c>
      <c r="K1101">
        <v>1.053628</v>
      </c>
    </row>
    <row r="1102" spans="2:11" x14ac:dyDescent="0.3">
      <c r="B1102">
        <v>5.7216069999999997</v>
      </c>
      <c r="C1102">
        <v>1.6152899999999999</v>
      </c>
      <c r="D1102">
        <v>269.46449899999999</v>
      </c>
      <c r="E1102">
        <v>36.512393000000003</v>
      </c>
      <c r="F1102">
        <v>271.92695900000001</v>
      </c>
      <c r="G1102">
        <v>1.8628279999999999</v>
      </c>
      <c r="H1102">
        <v>5.0467469999999999</v>
      </c>
      <c r="I1102">
        <v>145.975369</v>
      </c>
      <c r="J1102">
        <v>162.43806499999999</v>
      </c>
      <c r="K1102">
        <v>1.0824510000000001</v>
      </c>
    </row>
    <row r="1103" spans="2:11" x14ac:dyDescent="0.3">
      <c r="B1103">
        <v>5.5718550000000002</v>
      </c>
      <c r="C1103">
        <v>1.6836530000000001</v>
      </c>
      <c r="D1103">
        <v>266.92699800000003</v>
      </c>
      <c r="E1103">
        <v>39.466527999999997</v>
      </c>
      <c r="F1103">
        <v>269.828889</v>
      </c>
      <c r="G1103">
        <v>1.849472</v>
      </c>
      <c r="H1103">
        <v>5.1832339999999997</v>
      </c>
      <c r="I1103">
        <v>145.89506600000001</v>
      </c>
      <c r="J1103">
        <v>162.78514300000001</v>
      </c>
      <c r="K1103">
        <v>1.1115189999999999</v>
      </c>
    </row>
    <row r="1104" spans="2:11" x14ac:dyDescent="0.3">
      <c r="B1104">
        <v>5.420318</v>
      </c>
      <c r="C1104">
        <v>1.7514609999999999</v>
      </c>
      <c r="D1104">
        <v>264.32773900000001</v>
      </c>
      <c r="E1104">
        <v>42.391461999999997</v>
      </c>
      <c r="F1104">
        <v>267.70541600000001</v>
      </c>
      <c r="G1104">
        <v>1.8359780000000001</v>
      </c>
      <c r="H1104">
        <v>5.3241719999999999</v>
      </c>
      <c r="I1104">
        <v>145.81078600000001</v>
      </c>
      <c r="J1104">
        <v>163.134625</v>
      </c>
      <c r="K1104">
        <v>1.1415010000000001</v>
      </c>
    </row>
    <row r="1105" spans="2:11" x14ac:dyDescent="0.3">
      <c r="B1105">
        <v>5.2688879999999996</v>
      </c>
      <c r="C1105">
        <v>1.817879</v>
      </c>
      <c r="D1105">
        <v>261.72433699999999</v>
      </c>
      <c r="E1105">
        <v>45.223196000000002</v>
      </c>
      <c r="F1105">
        <v>265.60264599999999</v>
      </c>
      <c r="G1105">
        <v>1.822638</v>
      </c>
      <c r="H1105">
        <v>5.4665400000000002</v>
      </c>
      <c r="I1105">
        <v>145.72432800000001</v>
      </c>
      <c r="J1105">
        <v>163.47892400000001</v>
      </c>
      <c r="K1105">
        <v>1.171751</v>
      </c>
    </row>
    <row r="1106" spans="2:11" x14ac:dyDescent="0.3">
      <c r="B1106">
        <v>5.1156249999999996</v>
      </c>
      <c r="C1106">
        <v>1.8837710000000001</v>
      </c>
      <c r="D1106">
        <v>259.06377500000002</v>
      </c>
      <c r="E1106">
        <v>48.020392000000001</v>
      </c>
      <c r="F1106">
        <v>263.47674999999998</v>
      </c>
      <c r="G1106">
        <v>1.809172</v>
      </c>
      <c r="H1106">
        <v>5.6133369999999996</v>
      </c>
      <c r="I1106">
        <v>145.63386499999999</v>
      </c>
      <c r="J1106">
        <v>163.82522399999999</v>
      </c>
      <c r="K1106">
        <v>1.2029049999999999</v>
      </c>
    </row>
    <row r="1107" spans="2:11" x14ac:dyDescent="0.3">
      <c r="B1107">
        <v>4.9621909999999998</v>
      </c>
      <c r="C1107">
        <v>1.948431</v>
      </c>
      <c r="D1107">
        <v>256.39893599999999</v>
      </c>
      <c r="E1107">
        <v>50.728239000000002</v>
      </c>
      <c r="F1107">
        <v>261.36902800000001</v>
      </c>
      <c r="G1107">
        <v>1.7958430000000001</v>
      </c>
      <c r="H1107">
        <v>5.7617469999999997</v>
      </c>
      <c r="I1107">
        <v>145.541122</v>
      </c>
      <c r="J1107">
        <v>164.166799</v>
      </c>
      <c r="K1107">
        <v>1.234362</v>
      </c>
    </row>
    <row r="1108" spans="2:11" x14ac:dyDescent="0.3">
      <c r="B1108">
        <v>7.439235</v>
      </c>
      <c r="C1108">
        <v>0.84544299999999994</v>
      </c>
      <c r="D1108">
        <v>294.94976600000001</v>
      </c>
      <c r="E1108">
        <v>0</v>
      </c>
      <c r="F1108">
        <v>294.94976600000001</v>
      </c>
      <c r="G1108">
        <v>2.0109900000000001</v>
      </c>
      <c r="H1108">
        <v>3.7213699999999998</v>
      </c>
      <c r="I1108">
        <v>146.66895600000001</v>
      </c>
      <c r="J1108">
        <v>158.51065800000001</v>
      </c>
      <c r="K1108">
        <v>0.798628</v>
      </c>
    </row>
    <row r="1109" spans="2:11" x14ac:dyDescent="0.3">
      <c r="B1109">
        <v>7.2940620000000003</v>
      </c>
      <c r="C1109">
        <v>0.92785399999999996</v>
      </c>
      <c r="D1109">
        <v>292.86995899999999</v>
      </c>
      <c r="E1109">
        <v>3.562462</v>
      </c>
      <c r="F1109">
        <v>292.89162499999998</v>
      </c>
      <c r="G1109">
        <v>1.997617</v>
      </c>
      <c r="H1109">
        <v>3.8275380000000001</v>
      </c>
      <c r="I1109">
        <v>146.62053</v>
      </c>
      <c r="J1109">
        <v>158.87079600000001</v>
      </c>
      <c r="K1109">
        <v>0.82145900000000005</v>
      </c>
    </row>
    <row r="1110" spans="2:11" x14ac:dyDescent="0.3">
      <c r="B1110">
        <v>7.1472069999999999</v>
      </c>
      <c r="C1110">
        <v>1.009606</v>
      </c>
      <c r="D1110">
        <v>290.71239000000003</v>
      </c>
      <c r="E1110">
        <v>7.1247210000000001</v>
      </c>
      <c r="F1110">
        <v>290.79968200000002</v>
      </c>
      <c r="G1110">
        <v>1.984051</v>
      </c>
      <c r="H1110">
        <v>3.937837</v>
      </c>
      <c r="I1110">
        <v>146.568648</v>
      </c>
      <c r="J1110">
        <v>159.23499899999999</v>
      </c>
      <c r="K1110">
        <v>0.84516199999999997</v>
      </c>
    </row>
    <row r="1111" spans="2:11" x14ac:dyDescent="0.3">
      <c r="B1111">
        <v>7.0005870000000003</v>
      </c>
      <c r="C1111">
        <v>1.0896380000000001</v>
      </c>
      <c r="D1111">
        <v>288.52789300000001</v>
      </c>
      <c r="E1111">
        <v>10.602575</v>
      </c>
      <c r="F1111">
        <v>288.72263400000003</v>
      </c>
      <c r="G1111">
        <v>1.9706079999999999</v>
      </c>
      <c r="H1111">
        <v>4.04976</v>
      </c>
      <c r="I1111">
        <v>146.51445799999999</v>
      </c>
      <c r="J1111">
        <v>159.594773</v>
      </c>
      <c r="K1111">
        <v>0.869197</v>
      </c>
    </row>
    <row r="1112" spans="2:11" x14ac:dyDescent="0.3">
      <c r="B1112">
        <v>6.8531069999999996</v>
      </c>
      <c r="C1112">
        <v>1.168571</v>
      </c>
      <c r="D1112">
        <v>286.28710899999999</v>
      </c>
      <c r="E1112">
        <v>14.044311</v>
      </c>
      <c r="F1112">
        <v>286.63138600000002</v>
      </c>
      <c r="G1112">
        <v>1.9571000000000001</v>
      </c>
      <c r="H1112">
        <v>4.1649060000000002</v>
      </c>
      <c r="I1112">
        <v>146.457178</v>
      </c>
      <c r="J1112">
        <v>159.95516799999999</v>
      </c>
      <c r="K1112">
        <v>0.89390499999999995</v>
      </c>
    </row>
    <row r="1113" spans="2:11" x14ac:dyDescent="0.3">
      <c r="B1113">
        <v>6.7050650000000003</v>
      </c>
      <c r="C1113">
        <v>1.2462530000000001</v>
      </c>
      <c r="D1113">
        <v>284.00255399999998</v>
      </c>
      <c r="E1113">
        <v>17.430610000000001</v>
      </c>
      <c r="F1113">
        <v>284.53695199999999</v>
      </c>
      <c r="G1113">
        <v>1.9435979999999999</v>
      </c>
      <c r="H1113">
        <v>4.2827299999999999</v>
      </c>
      <c r="I1113">
        <v>146.397052</v>
      </c>
      <c r="J1113">
        <v>160.31427600000001</v>
      </c>
      <c r="K1113">
        <v>0.91916799999999999</v>
      </c>
    </row>
    <row r="1114" spans="2:11" x14ac:dyDescent="0.3">
      <c r="B1114">
        <v>6.5573240000000004</v>
      </c>
      <c r="C1114">
        <v>1.322262</v>
      </c>
      <c r="D1114">
        <v>281.695244</v>
      </c>
      <c r="E1114">
        <v>20.732696000000001</v>
      </c>
      <c r="F1114">
        <v>282.45717400000001</v>
      </c>
      <c r="G1114">
        <v>1.930215</v>
      </c>
      <c r="H1114">
        <v>4.4022379999999997</v>
      </c>
      <c r="I1114">
        <v>146.33458999999999</v>
      </c>
      <c r="J1114">
        <v>160.66906</v>
      </c>
      <c r="K1114">
        <v>0.94477</v>
      </c>
    </row>
    <row r="1115" spans="2:11" x14ac:dyDescent="0.3">
      <c r="B1115">
        <v>6.4075230000000003</v>
      </c>
      <c r="C1115">
        <v>1.3978159999999999</v>
      </c>
      <c r="D1115">
        <v>279.30835500000001</v>
      </c>
      <c r="E1115">
        <v>24.031399</v>
      </c>
      <c r="F1115">
        <v>280.34026699999998</v>
      </c>
      <c r="G1115">
        <v>1.9166179999999999</v>
      </c>
      <c r="H1115">
        <v>4.5264759999999997</v>
      </c>
      <c r="I1115">
        <v>146.268169</v>
      </c>
      <c r="J1115">
        <v>161.02833699999999</v>
      </c>
      <c r="K1115">
        <v>0.97136199999999995</v>
      </c>
    </row>
    <row r="1116" spans="2:11" x14ac:dyDescent="0.3">
      <c r="B1116">
        <v>6.2588200000000001</v>
      </c>
      <c r="C1116">
        <v>1.471339</v>
      </c>
      <c r="D1116">
        <v>276.92398400000002</v>
      </c>
      <c r="E1116">
        <v>27.214379999999998</v>
      </c>
      <c r="F1116">
        <v>278.25800199999998</v>
      </c>
      <c r="G1116">
        <v>1.9032690000000001</v>
      </c>
      <c r="H1116">
        <v>4.651268</v>
      </c>
      <c r="I1116">
        <v>146.20001300000001</v>
      </c>
      <c r="J1116">
        <v>161.37993299999999</v>
      </c>
      <c r="K1116">
        <v>0.99804800000000005</v>
      </c>
    </row>
    <row r="1117" spans="2:11" x14ac:dyDescent="0.3">
      <c r="B1117">
        <v>6.1080110000000003</v>
      </c>
      <c r="C1117">
        <v>1.544435</v>
      </c>
      <c r="D1117">
        <v>274.46122800000001</v>
      </c>
      <c r="E1117">
        <v>30.390777</v>
      </c>
      <c r="F1117">
        <v>276.13866899999999</v>
      </c>
      <c r="G1117">
        <v>1.889707</v>
      </c>
      <c r="H1117">
        <v>4.780945</v>
      </c>
      <c r="I1117">
        <v>146.127747</v>
      </c>
      <c r="J1117">
        <v>161.735962</v>
      </c>
      <c r="K1117">
        <v>1.025752</v>
      </c>
    </row>
    <row r="1118" spans="2:11" x14ac:dyDescent="0.3">
      <c r="B1118">
        <v>5.95791</v>
      </c>
      <c r="C1118">
        <v>1.61575</v>
      </c>
      <c r="D1118">
        <v>271.99705899999998</v>
      </c>
      <c r="E1118">
        <v>33.4619</v>
      </c>
      <c r="F1118">
        <v>274.04762099999999</v>
      </c>
      <c r="G1118">
        <v>1.87635</v>
      </c>
      <c r="H1118">
        <v>4.9115549999999999</v>
      </c>
      <c r="I1118">
        <v>146.05355900000001</v>
      </c>
      <c r="J1118">
        <v>162.08544499999999</v>
      </c>
      <c r="K1118">
        <v>1.053628</v>
      </c>
    </row>
    <row r="1119" spans="2:11" x14ac:dyDescent="0.3">
      <c r="B1119">
        <v>5.8059469999999997</v>
      </c>
      <c r="C1119">
        <v>1.686523</v>
      </c>
      <c r="D1119">
        <v>269.46449899999999</v>
      </c>
      <c r="E1119">
        <v>36.512393000000003</v>
      </c>
      <c r="F1119">
        <v>271.92695900000001</v>
      </c>
      <c r="G1119">
        <v>1.8628279999999999</v>
      </c>
      <c r="H1119">
        <v>5.0467469999999999</v>
      </c>
      <c r="I1119">
        <v>145.975369</v>
      </c>
      <c r="J1119">
        <v>162.43806499999999</v>
      </c>
      <c r="K1119">
        <v>1.0824510000000001</v>
      </c>
    </row>
    <row r="1120" spans="2:11" x14ac:dyDescent="0.3">
      <c r="B1120">
        <v>5.6543530000000004</v>
      </c>
      <c r="C1120">
        <v>1.755727</v>
      </c>
      <c r="D1120">
        <v>266.92699800000003</v>
      </c>
      <c r="E1120">
        <v>39.466527999999997</v>
      </c>
      <c r="F1120">
        <v>269.828889</v>
      </c>
      <c r="G1120">
        <v>1.849472</v>
      </c>
      <c r="H1120">
        <v>5.1832339999999997</v>
      </c>
      <c r="I1120">
        <v>145.89506600000001</v>
      </c>
      <c r="J1120">
        <v>162.78514300000001</v>
      </c>
      <c r="K1120">
        <v>1.1115189999999999</v>
      </c>
    </row>
    <row r="1121" spans="2:11" x14ac:dyDescent="0.3">
      <c r="B1121">
        <v>5.5009639999999997</v>
      </c>
      <c r="C1121">
        <v>1.8243640000000001</v>
      </c>
      <c r="D1121">
        <v>264.32773900000001</v>
      </c>
      <c r="E1121">
        <v>42.391461999999997</v>
      </c>
      <c r="F1121">
        <v>267.70541600000001</v>
      </c>
      <c r="G1121">
        <v>1.8359780000000001</v>
      </c>
      <c r="H1121">
        <v>5.3241719999999999</v>
      </c>
      <c r="I1121">
        <v>145.81078600000001</v>
      </c>
      <c r="J1121">
        <v>163.134625</v>
      </c>
      <c r="K1121">
        <v>1.1415010000000001</v>
      </c>
    </row>
    <row r="1122" spans="2:11" x14ac:dyDescent="0.3">
      <c r="B1122">
        <v>5.347709</v>
      </c>
      <c r="C1122">
        <v>1.891583</v>
      </c>
      <c r="D1122">
        <v>261.72433699999999</v>
      </c>
      <c r="E1122">
        <v>45.223196000000002</v>
      </c>
      <c r="F1122">
        <v>265.60264599999999</v>
      </c>
      <c r="G1122">
        <v>1.822638</v>
      </c>
      <c r="H1122">
        <v>5.4665400000000002</v>
      </c>
      <c r="I1122">
        <v>145.72432800000001</v>
      </c>
      <c r="J1122">
        <v>163.47892400000001</v>
      </c>
      <c r="K1122">
        <v>1.171751</v>
      </c>
    </row>
    <row r="1123" spans="2:11" x14ac:dyDescent="0.3">
      <c r="B1123">
        <v>5.1926119999999996</v>
      </c>
      <c r="C1123">
        <v>1.9582630000000001</v>
      </c>
      <c r="D1123">
        <v>259.06377500000002</v>
      </c>
      <c r="E1123">
        <v>48.020392000000001</v>
      </c>
      <c r="F1123">
        <v>263.47674999999998</v>
      </c>
      <c r="G1123">
        <v>1.809172</v>
      </c>
      <c r="H1123">
        <v>5.6133369999999996</v>
      </c>
      <c r="I1123">
        <v>145.63386499999999</v>
      </c>
      <c r="J1123">
        <v>163.82522399999999</v>
      </c>
      <c r="K1123">
        <v>1.2029049999999999</v>
      </c>
    </row>
    <row r="1124" spans="2:11" x14ac:dyDescent="0.3">
      <c r="B1124">
        <v>5.037369</v>
      </c>
      <c r="C1124">
        <v>2.0236860000000001</v>
      </c>
      <c r="D1124">
        <v>256.39893599999999</v>
      </c>
      <c r="E1124">
        <v>50.728239000000002</v>
      </c>
      <c r="F1124">
        <v>261.36902800000001</v>
      </c>
      <c r="G1124">
        <v>1.7958430000000001</v>
      </c>
      <c r="H1124">
        <v>5.7617469999999997</v>
      </c>
      <c r="I1124">
        <v>145.541122</v>
      </c>
      <c r="J1124">
        <v>164.166799</v>
      </c>
      <c r="K1124">
        <v>1.234362</v>
      </c>
    </row>
    <row r="1125" spans="2:11" x14ac:dyDescent="0.3">
      <c r="B1125">
        <v>7.5445970000000004</v>
      </c>
      <c r="C1125">
        <v>0.90583199999999997</v>
      </c>
      <c r="D1125">
        <v>294.94976600000001</v>
      </c>
      <c r="E1125">
        <v>0</v>
      </c>
      <c r="F1125">
        <v>294.94976600000001</v>
      </c>
      <c r="G1125">
        <v>2.0109900000000001</v>
      </c>
      <c r="H1125">
        <v>3.7213699999999998</v>
      </c>
      <c r="I1125">
        <v>146.66895600000001</v>
      </c>
      <c r="J1125">
        <v>158.51065800000001</v>
      </c>
      <c r="K1125">
        <v>0.798628</v>
      </c>
    </row>
    <row r="1126" spans="2:11" x14ac:dyDescent="0.3">
      <c r="B1126">
        <v>7.3974789999999997</v>
      </c>
      <c r="C1126">
        <v>0.98934699999999998</v>
      </c>
      <c r="D1126">
        <v>292.86995899999999</v>
      </c>
      <c r="E1126">
        <v>3.562462</v>
      </c>
      <c r="F1126">
        <v>292.89162499999998</v>
      </c>
      <c r="G1126">
        <v>1.997617</v>
      </c>
      <c r="H1126">
        <v>3.8275380000000001</v>
      </c>
      <c r="I1126">
        <v>146.62053</v>
      </c>
      <c r="J1126">
        <v>158.87079600000001</v>
      </c>
      <c r="K1126">
        <v>0.82145900000000005</v>
      </c>
    </row>
    <row r="1127" spans="2:11" x14ac:dyDescent="0.3">
      <c r="B1127">
        <v>7.2486600000000001</v>
      </c>
      <c r="C1127">
        <v>1.072192</v>
      </c>
      <c r="D1127">
        <v>290.71239000000003</v>
      </c>
      <c r="E1127">
        <v>7.1247210000000001</v>
      </c>
      <c r="F1127">
        <v>290.79968200000002</v>
      </c>
      <c r="G1127">
        <v>1.984051</v>
      </c>
      <c r="H1127">
        <v>3.937837</v>
      </c>
      <c r="I1127">
        <v>146.568648</v>
      </c>
      <c r="J1127">
        <v>159.23499899999999</v>
      </c>
      <c r="K1127">
        <v>0.84516199999999997</v>
      </c>
    </row>
    <row r="1128" spans="2:11" x14ac:dyDescent="0.3">
      <c r="B1128">
        <v>7.1001050000000001</v>
      </c>
      <c r="C1128">
        <v>1.1532800000000001</v>
      </c>
      <c r="D1128">
        <v>288.52789300000001</v>
      </c>
      <c r="E1128">
        <v>10.602575</v>
      </c>
      <c r="F1128">
        <v>288.72263400000003</v>
      </c>
      <c r="G1128">
        <v>1.9706079999999999</v>
      </c>
      <c r="H1128">
        <v>4.04976</v>
      </c>
      <c r="I1128">
        <v>146.51445799999999</v>
      </c>
      <c r="J1128">
        <v>159.594773</v>
      </c>
      <c r="K1128">
        <v>0.869197</v>
      </c>
    </row>
    <row r="1129" spans="2:11" x14ac:dyDescent="0.3">
      <c r="B1129">
        <v>6.9506899999999998</v>
      </c>
      <c r="C1129">
        <v>1.233249</v>
      </c>
      <c r="D1129">
        <v>286.28710899999999</v>
      </c>
      <c r="E1129">
        <v>14.044311</v>
      </c>
      <c r="F1129">
        <v>286.63138600000002</v>
      </c>
      <c r="G1129">
        <v>1.9571000000000001</v>
      </c>
      <c r="H1129">
        <v>4.1649060000000002</v>
      </c>
      <c r="I1129">
        <v>146.457178</v>
      </c>
      <c r="J1129">
        <v>159.95516799999999</v>
      </c>
      <c r="K1129">
        <v>0.89390499999999995</v>
      </c>
    </row>
    <row r="1130" spans="2:11" x14ac:dyDescent="0.3">
      <c r="B1130">
        <v>6.8007239999999998</v>
      </c>
      <c r="C1130">
        <v>1.311941</v>
      </c>
      <c r="D1130">
        <v>284.00255399999998</v>
      </c>
      <c r="E1130">
        <v>17.430610000000001</v>
      </c>
      <c r="F1130">
        <v>284.53695199999999</v>
      </c>
      <c r="G1130">
        <v>1.9435979999999999</v>
      </c>
      <c r="H1130">
        <v>4.2827299999999999</v>
      </c>
      <c r="I1130">
        <v>146.397052</v>
      </c>
      <c r="J1130">
        <v>160.31427600000001</v>
      </c>
      <c r="K1130">
        <v>0.91916799999999999</v>
      </c>
    </row>
    <row r="1131" spans="2:11" x14ac:dyDescent="0.3">
      <c r="B1131">
        <v>6.6510850000000001</v>
      </c>
      <c r="C1131">
        <v>1.3889260000000001</v>
      </c>
      <c r="D1131">
        <v>281.695244</v>
      </c>
      <c r="E1131">
        <v>20.732696000000001</v>
      </c>
      <c r="F1131">
        <v>282.45717400000001</v>
      </c>
      <c r="G1131">
        <v>1.930215</v>
      </c>
      <c r="H1131">
        <v>4.4022379999999997</v>
      </c>
      <c r="I1131">
        <v>146.33458999999999</v>
      </c>
      <c r="J1131">
        <v>160.66906</v>
      </c>
      <c r="K1131">
        <v>0.94477</v>
      </c>
    </row>
    <row r="1132" spans="2:11" x14ac:dyDescent="0.3">
      <c r="B1132">
        <v>6.4993660000000002</v>
      </c>
      <c r="C1132">
        <v>1.4654480000000001</v>
      </c>
      <c r="D1132">
        <v>279.30835500000001</v>
      </c>
      <c r="E1132">
        <v>24.031399</v>
      </c>
      <c r="F1132">
        <v>280.34026699999998</v>
      </c>
      <c r="G1132">
        <v>1.9166179999999999</v>
      </c>
      <c r="H1132">
        <v>4.5264759999999997</v>
      </c>
      <c r="I1132">
        <v>146.268169</v>
      </c>
      <c r="J1132">
        <v>161.02833699999999</v>
      </c>
      <c r="K1132">
        <v>0.97136199999999995</v>
      </c>
    </row>
    <row r="1133" spans="2:11" x14ac:dyDescent="0.3">
      <c r="B1133">
        <v>6.3487879999999999</v>
      </c>
      <c r="C1133">
        <v>1.539898</v>
      </c>
      <c r="D1133">
        <v>276.92398400000002</v>
      </c>
      <c r="E1133">
        <v>27.214379999999998</v>
      </c>
      <c r="F1133">
        <v>278.25800199999998</v>
      </c>
      <c r="G1133">
        <v>1.9032690000000001</v>
      </c>
      <c r="H1133">
        <v>4.651268</v>
      </c>
      <c r="I1133">
        <v>146.20001300000001</v>
      </c>
      <c r="J1133">
        <v>161.37993299999999</v>
      </c>
      <c r="K1133">
        <v>0.99804800000000005</v>
      </c>
    </row>
    <row r="1134" spans="2:11" x14ac:dyDescent="0.3">
      <c r="B1134">
        <v>6.1960829999999998</v>
      </c>
      <c r="C1134">
        <v>1.613912</v>
      </c>
      <c r="D1134">
        <v>274.46122800000001</v>
      </c>
      <c r="E1134">
        <v>30.390777</v>
      </c>
      <c r="F1134">
        <v>276.13866899999999</v>
      </c>
      <c r="G1134">
        <v>1.889707</v>
      </c>
      <c r="H1134">
        <v>4.780945</v>
      </c>
      <c r="I1134">
        <v>146.127747</v>
      </c>
      <c r="J1134">
        <v>161.735962</v>
      </c>
      <c r="K1134">
        <v>1.025752</v>
      </c>
    </row>
    <row r="1135" spans="2:11" x14ac:dyDescent="0.3">
      <c r="B1135">
        <v>6.0441229999999999</v>
      </c>
      <c r="C1135">
        <v>1.6861109999999999</v>
      </c>
      <c r="D1135">
        <v>271.99705899999998</v>
      </c>
      <c r="E1135">
        <v>33.4619</v>
      </c>
      <c r="F1135">
        <v>274.04762099999999</v>
      </c>
      <c r="G1135">
        <v>1.87635</v>
      </c>
      <c r="H1135">
        <v>4.9115549999999999</v>
      </c>
      <c r="I1135">
        <v>146.05355900000001</v>
      </c>
      <c r="J1135">
        <v>162.08544499999999</v>
      </c>
      <c r="K1135">
        <v>1.053628</v>
      </c>
    </row>
    <row r="1136" spans="2:11" x14ac:dyDescent="0.3">
      <c r="B1136">
        <v>5.890288</v>
      </c>
      <c r="C1136">
        <v>1.7577560000000001</v>
      </c>
      <c r="D1136">
        <v>269.46449899999999</v>
      </c>
      <c r="E1136">
        <v>36.512393000000003</v>
      </c>
      <c r="F1136">
        <v>271.92695900000001</v>
      </c>
      <c r="G1136">
        <v>1.8628279999999999</v>
      </c>
      <c r="H1136">
        <v>5.0467469999999999</v>
      </c>
      <c r="I1136">
        <v>145.975369</v>
      </c>
      <c r="J1136">
        <v>162.43806499999999</v>
      </c>
      <c r="K1136">
        <v>1.0824510000000001</v>
      </c>
    </row>
    <row r="1137" spans="2:11" x14ac:dyDescent="0.3">
      <c r="B1137">
        <v>5.7368519999999998</v>
      </c>
      <c r="C1137">
        <v>1.8278000000000001</v>
      </c>
      <c r="D1137">
        <v>266.92699800000003</v>
      </c>
      <c r="E1137">
        <v>39.466527999999997</v>
      </c>
      <c r="F1137">
        <v>269.828889</v>
      </c>
      <c r="G1137">
        <v>1.849472</v>
      </c>
      <c r="H1137">
        <v>5.1832339999999997</v>
      </c>
      <c r="I1137">
        <v>145.89506600000001</v>
      </c>
      <c r="J1137">
        <v>162.78514300000001</v>
      </c>
      <c r="K1137">
        <v>1.1115189999999999</v>
      </c>
    </row>
    <row r="1138" spans="2:11" x14ac:dyDescent="0.3">
      <c r="B1138">
        <v>5.5816090000000003</v>
      </c>
      <c r="C1138">
        <v>1.897267</v>
      </c>
      <c r="D1138">
        <v>264.32773900000001</v>
      </c>
      <c r="E1138">
        <v>42.391461999999997</v>
      </c>
      <c r="F1138">
        <v>267.70541600000001</v>
      </c>
      <c r="G1138">
        <v>1.8359780000000001</v>
      </c>
      <c r="H1138">
        <v>5.3241719999999999</v>
      </c>
      <c r="I1138">
        <v>145.81078600000001</v>
      </c>
      <c r="J1138">
        <v>163.134625</v>
      </c>
      <c r="K1138">
        <v>1.1415010000000001</v>
      </c>
    </row>
    <row r="1139" spans="2:11" x14ac:dyDescent="0.3">
      <c r="B1139">
        <v>5.4265299999999996</v>
      </c>
      <c r="C1139">
        <v>1.9652860000000001</v>
      </c>
      <c r="D1139">
        <v>261.72433699999999</v>
      </c>
      <c r="E1139">
        <v>45.223196000000002</v>
      </c>
      <c r="F1139">
        <v>265.60264599999999</v>
      </c>
      <c r="G1139">
        <v>1.822638</v>
      </c>
      <c r="H1139">
        <v>5.4665400000000002</v>
      </c>
      <c r="I1139">
        <v>145.72432800000001</v>
      </c>
      <c r="J1139">
        <v>163.47892400000001</v>
      </c>
      <c r="K1139">
        <v>1.171751</v>
      </c>
    </row>
    <row r="1140" spans="2:11" x14ac:dyDescent="0.3">
      <c r="B1140">
        <v>5.2695980000000002</v>
      </c>
      <c r="C1140">
        <v>2.0327549999999999</v>
      </c>
      <c r="D1140">
        <v>259.06377500000002</v>
      </c>
      <c r="E1140">
        <v>48.020392000000001</v>
      </c>
      <c r="F1140">
        <v>263.47674999999998</v>
      </c>
      <c r="G1140">
        <v>1.809172</v>
      </c>
      <c r="H1140">
        <v>5.6133369999999996</v>
      </c>
      <c r="I1140">
        <v>145.63386499999999</v>
      </c>
      <c r="J1140">
        <v>163.82522399999999</v>
      </c>
      <c r="K1140">
        <v>1.2029049999999999</v>
      </c>
    </row>
    <row r="1141" spans="2:11" x14ac:dyDescent="0.3">
      <c r="B1141">
        <v>7.649959</v>
      </c>
      <c r="C1141">
        <v>0.966221</v>
      </c>
      <c r="D1141">
        <v>294.94976600000001</v>
      </c>
      <c r="E1141">
        <v>0</v>
      </c>
      <c r="F1141">
        <v>294.94976600000001</v>
      </c>
      <c r="G1141">
        <v>2.0109900000000001</v>
      </c>
      <c r="H1141">
        <v>3.7213699999999998</v>
      </c>
      <c r="I1141">
        <v>146.66895600000001</v>
      </c>
      <c r="J1141">
        <v>158.51065800000001</v>
      </c>
      <c r="K1141">
        <v>0.798628</v>
      </c>
    </row>
    <row r="1142" spans="2:11" x14ac:dyDescent="0.3">
      <c r="B1142">
        <v>7.500896</v>
      </c>
      <c r="C1142">
        <v>1.05084</v>
      </c>
      <c r="D1142">
        <v>292.86995899999999</v>
      </c>
      <c r="E1142">
        <v>3.562462</v>
      </c>
      <c r="F1142">
        <v>292.89162499999998</v>
      </c>
      <c r="G1142">
        <v>1.997617</v>
      </c>
      <c r="H1142">
        <v>3.8275380000000001</v>
      </c>
      <c r="I1142">
        <v>146.62053</v>
      </c>
      <c r="J1142">
        <v>158.87079600000001</v>
      </c>
      <c r="K1142">
        <v>0.82145900000000005</v>
      </c>
    </row>
    <row r="1143" spans="2:11" x14ac:dyDescent="0.3">
      <c r="B1143">
        <v>7.3501139999999996</v>
      </c>
      <c r="C1143">
        <v>1.1347780000000001</v>
      </c>
      <c r="D1143">
        <v>290.71239000000003</v>
      </c>
      <c r="E1143">
        <v>7.1247210000000001</v>
      </c>
      <c r="F1143">
        <v>290.79968200000002</v>
      </c>
      <c r="G1143">
        <v>1.984051</v>
      </c>
      <c r="H1143">
        <v>3.937837</v>
      </c>
      <c r="I1143">
        <v>146.568648</v>
      </c>
      <c r="J1143">
        <v>159.23499899999999</v>
      </c>
      <c r="K1143">
        <v>0.84516199999999997</v>
      </c>
    </row>
    <row r="1144" spans="2:11" x14ac:dyDescent="0.3">
      <c r="B1144">
        <v>7.1996229999999999</v>
      </c>
      <c r="C1144">
        <v>1.216923</v>
      </c>
      <c r="D1144">
        <v>288.52789300000001</v>
      </c>
      <c r="E1144">
        <v>10.602575</v>
      </c>
      <c r="F1144">
        <v>288.72263400000003</v>
      </c>
      <c r="G1144">
        <v>1.9706079999999999</v>
      </c>
      <c r="H1144">
        <v>4.04976</v>
      </c>
      <c r="I1144">
        <v>146.51445799999999</v>
      </c>
      <c r="J1144">
        <v>159.594773</v>
      </c>
      <c r="K1144">
        <v>0.869197</v>
      </c>
    </row>
    <row r="1145" spans="2:11" x14ac:dyDescent="0.3">
      <c r="B1145">
        <v>7.048273</v>
      </c>
      <c r="C1145">
        <v>1.2979259999999999</v>
      </c>
      <c r="D1145">
        <v>286.28710899999999</v>
      </c>
      <c r="E1145">
        <v>14.044311</v>
      </c>
      <c r="F1145">
        <v>286.63138600000002</v>
      </c>
      <c r="G1145">
        <v>1.9571000000000001</v>
      </c>
      <c r="H1145">
        <v>4.1649060000000002</v>
      </c>
      <c r="I1145">
        <v>146.457178</v>
      </c>
      <c r="J1145">
        <v>159.95516799999999</v>
      </c>
      <c r="K1145">
        <v>0.89390499999999995</v>
      </c>
    </row>
    <row r="1146" spans="2:11" x14ac:dyDescent="0.3">
      <c r="B1146">
        <v>6.8963830000000002</v>
      </c>
      <c r="C1146">
        <v>1.3776280000000001</v>
      </c>
      <c r="D1146">
        <v>284.00255399999998</v>
      </c>
      <c r="E1146">
        <v>17.430610000000001</v>
      </c>
      <c r="F1146">
        <v>284.53695199999999</v>
      </c>
      <c r="G1146">
        <v>1.9435979999999999</v>
      </c>
      <c r="H1146">
        <v>4.2827299999999999</v>
      </c>
      <c r="I1146">
        <v>146.397052</v>
      </c>
      <c r="J1146">
        <v>160.31427600000001</v>
      </c>
      <c r="K1146">
        <v>0.91916799999999999</v>
      </c>
    </row>
    <row r="1147" spans="2:11" x14ac:dyDescent="0.3">
      <c r="B1147">
        <v>6.7448459999999999</v>
      </c>
      <c r="C1147">
        <v>1.4555899999999999</v>
      </c>
      <c r="D1147">
        <v>281.695244</v>
      </c>
      <c r="E1147">
        <v>20.732696000000001</v>
      </c>
      <c r="F1147">
        <v>282.45717400000001</v>
      </c>
      <c r="G1147">
        <v>1.930215</v>
      </c>
      <c r="H1147">
        <v>4.4022379999999997</v>
      </c>
      <c r="I1147">
        <v>146.33458999999999</v>
      </c>
      <c r="J1147">
        <v>160.66906</v>
      </c>
      <c r="K1147">
        <v>0.94477</v>
      </c>
    </row>
    <row r="1148" spans="2:11" x14ac:dyDescent="0.3">
      <c r="B1148">
        <v>6.591208</v>
      </c>
      <c r="C1148">
        <v>1.5330790000000001</v>
      </c>
      <c r="D1148">
        <v>279.30835500000001</v>
      </c>
      <c r="E1148">
        <v>24.031399</v>
      </c>
      <c r="F1148">
        <v>280.34026699999998</v>
      </c>
      <c r="G1148">
        <v>1.9166179999999999</v>
      </c>
      <c r="H1148">
        <v>4.5264759999999997</v>
      </c>
      <c r="I1148">
        <v>146.268169</v>
      </c>
      <c r="J1148">
        <v>161.02833699999999</v>
      </c>
      <c r="K1148">
        <v>0.97136199999999995</v>
      </c>
    </row>
    <row r="1149" spans="2:11" x14ac:dyDescent="0.3">
      <c r="B1149">
        <v>6.4387559999999997</v>
      </c>
      <c r="C1149">
        <v>1.608457</v>
      </c>
      <c r="D1149">
        <v>276.92398400000002</v>
      </c>
      <c r="E1149">
        <v>27.214379999999998</v>
      </c>
      <c r="F1149">
        <v>278.25800199999998</v>
      </c>
      <c r="G1149">
        <v>1.9032690000000001</v>
      </c>
      <c r="H1149">
        <v>4.651268</v>
      </c>
      <c r="I1149">
        <v>146.20001300000001</v>
      </c>
      <c r="J1149">
        <v>161.37993299999999</v>
      </c>
      <c r="K1149">
        <v>0.99804800000000005</v>
      </c>
    </row>
    <row r="1150" spans="2:11" x14ac:dyDescent="0.3">
      <c r="B1150">
        <v>6.2841560000000003</v>
      </c>
      <c r="C1150">
        <v>1.6833899999999999</v>
      </c>
      <c r="D1150">
        <v>274.46122800000001</v>
      </c>
      <c r="E1150">
        <v>30.390777</v>
      </c>
      <c r="F1150">
        <v>276.13866899999999</v>
      </c>
      <c r="G1150">
        <v>1.889707</v>
      </c>
      <c r="H1150">
        <v>4.780945</v>
      </c>
      <c r="I1150">
        <v>146.127747</v>
      </c>
      <c r="J1150">
        <v>161.735962</v>
      </c>
      <c r="K1150">
        <v>1.025752</v>
      </c>
    </row>
    <row r="1151" spans="2:11" x14ac:dyDescent="0.3">
      <c r="B1151">
        <v>6.1303369999999999</v>
      </c>
      <c r="C1151">
        <v>1.7564709999999999</v>
      </c>
      <c r="D1151">
        <v>271.99705899999998</v>
      </c>
      <c r="E1151">
        <v>33.4619</v>
      </c>
      <c r="F1151">
        <v>274.04762099999999</v>
      </c>
      <c r="G1151">
        <v>1.87635</v>
      </c>
      <c r="H1151">
        <v>4.9115549999999999</v>
      </c>
      <c r="I1151">
        <v>146.05355900000001</v>
      </c>
      <c r="J1151">
        <v>162.08544499999999</v>
      </c>
      <c r="K1151">
        <v>1.053628</v>
      </c>
    </row>
    <row r="1152" spans="2:11" x14ac:dyDescent="0.3">
      <c r="B1152">
        <v>5.974628</v>
      </c>
      <c r="C1152">
        <v>1.828989</v>
      </c>
      <c r="D1152">
        <v>269.46449899999999</v>
      </c>
      <c r="E1152">
        <v>36.512393000000003</v>
      </c>
      <c r="F1152">
        <v>271.92695900000001</v>
      </c>
      <c r="G1152">
        <v>1.8628279999999999</v>
      </c>
      <c r="H1152">
        <v>5.0467469999999999</v>
      </c>
      <c r="I1152">
        <v>145.975369</v>
      </c>
      <c r="J1152">
        <v>162.43806499999999</v>
      </c>
      <c r="K1152">
        <v>1.0824510000000001</v>
      </c>
    </row>
    <row r="1153" spans="2:11" x14ac:dyDescent="0.3">
      <c r="B1153">
        <v>5.8193510000000002</v>
      </c>
      <c r="C1153">
        <v>1.8998740000000001</v>
      </c>
      <c r="D1153">
        <v>266.92699800000003</v>
      </c>
      <c r="E1153">
        <v>39.466527999999997</v>
      </c>
      <c r="F1153">
        <v>269.828889</v>
      </c>
      <c r="G1153">
        <v>1.849472</v>
      </c>
      <c r="H1153">
        <v>5.1832339999999997</v>
      </c>
      <c r="I1153">
        <v>145.89506600000001</v>
      </c>
      <c r="J1153">
        <v>162.78514300000001</v>
      </c>
      <c r="K1153">
        <v>1.1115189999999999</v>
      </c>
    </row>
    <row r="1154" spans="2:11" x14ac:dyDescent="0.3">
      <c r="B1154">
        <v>5.662255</v>
      </c>
      <c r="C1154">
        <v>1.97017</v>
      </c>
      <c r="D1154">
        <v>264.32773900000001</v>
      </c>
      <c r="E1154">
        <v>42.391461999999997</v>
      </c>
      <c r="F1154">
        <v>267.70541600000001</v>
      </c>
      <c r="G1154">
        <v>1.8359780000000001</v>
      </c>
      <c r="H1154">
        <v>5.3241719999999999</v>
      </c>
      <c r="I1154">
        <v>145.81078600000001</v>
      </c>
      <c r="J1154">
        <v>163.134625</v>
      </c>
      <c r="K1154">
        <v>1.1415010000000001</v>
      </c>
    </row>
    <row r="1155" spans="2:11" x14ac:dyDescent="0.3">
      <c r="B1155">
        <v>5.5053510000000001</v>
      </c>
      <c r="C1155">
        <v>2.0389889999999999</v>
      </c>
      <c r="D1155">
        <v>261.72433699999999</v>
      </c>
      <c r="E1155">
        <v>45.223196000000002</v>
      </c>
      <c r="F1155">
        <v>265.60264599999999</v>
      </c>
      <c r="G1155">
        <v>1.822638</v>
      </c>
      <c r="H1155">
        <v>5.4665400000000002</v>
      </c>
      <c r="I1155">
        <v>145.72432800000001</v>
      </c>
      <c r="J1155">
        <v>163.47892400000001</v>
      </c>
      <c r="K1155">
        <v>1.171751</v>
      </c>
    </row>
    <row r="1156" spans="2:11" x14ac:dyDescent="0.3">
      <c r="B1156">
        <v>7.7553219999999996</v>
      </c>
      <c r="C1156">
        <v>1.0266090000000001</v>
      </c>
      <c r="D1156">
        <v>294.94976600000001</v>
      </c>
      <c r="E1156">
        <v>0</v>
      </c>
      <c r="F1156">
        <v>294.94976600000001</v>
      </c>
      <c r="G1156">
        <v>2.0109900000000001</v>
      </c>
      <c r="H1156">
        <v>3.7213699999999998</v>
      </c>
      <c r="I1156">
        <v>146.66895600000001</v>
      </c>
      <c r="J1156">
        <v>158.51065800000001</v>
      </c>
      <c r="K1156">
        <v>0.798628</v>
      </c>
    </row>
    <row r="1157" spans="2:11" x14ac:dyDescent="0.3">
      <c r="B1157">
        <v>7.6043120000000002</v>
      </c>
      <c r="C1157">
        <v>1.112333</v>
      </c>
      <c r="D1157">
        <v>292.86995899999999</v>
      </c>
      <c r="E1157">
        <v>3.562462</v>
      </c>
      <c r="F1157">
        <v>292.89162499999998</v>
      </c>
      <c r="G1157">
        <v>1.997617</v>
      </c>
      <c r="H1157">
        <v>3.8275380000000001</v>
      </c>
      <c r="I1157">
        <v>146.62053</v>
      </c>
      <c r="J1157">
        <v>158.87079600000001</v>
      </c>
      <c r="K1157">
        <v>0.82145900000000005</v>
      </c>
    </row>
    <row r="1158" spans="2:11" x14ac:dyDescent="0.3">
      <c r="B1158">
        <v>7.4515669999999998</v>
      </c>
      <c r="C1158">
        <v>1.1973640000000001</v>
      </c>
      <c r="D1158">
        <v>290.71239000000003</v>
      </c>
      <c r="E1158">
        <v>7.1247210000000001</v>
      </c>
      <c r="F1158">
        <v>290.79968200000002</v>
      </c>
      <c r="G1158">
        <v>1.984051</v>
      </c>
      <c r="H1158">
        <v>3.937837</v>
      </c>
      <c r="I1158">
        <v>146.568648</v>
      </c>
      <c r="J1158">
        <v>159.23499899999999</v>
      </c>
      <c r="K1158">
        <v>0.84516199999999997</v>
      </c>
    </row>
    <row r="1159" spans="2:11" x14ac:dyDescent="0.3">
      <c r="B1159">
        <v>7.2991409999999997</v>
      </c>
      <c r="C1159">
        <v>1.280565</v>
      </c>
      <c r="D1159">
        <v>288.52789300000001</v>
      </c>
      <c r="E1159">
        <v>10.602575</v>
      </c>
      <c r="F1159">
        <v>288.72263400000003</v>
      </c>
      <c r="G1159">
        <v>1.9706079999999999</v>
      </c>
      <c r="H1159">
        <v>4.04976</v>
      </c>
      <c r="I1159">
        <v>146.51445799999999</v>
      </c>
      <c r="J1159">
        <v>159.594773</v>
      </c>
      <c r="K1159">
        <v>0.869197</v>
      </c>
    </row>
    <row r="1160" spans="2:11" x14ac:dyDescent="0.3">
      <c r="B1160">
        <v>7.1458570000000003</v>
      </c>
      <c r="C1160">
        <v>1.3626039999999999</v>
      </c>
      <c r="D1160">
        <v>286.28710899999999</v>
      </c>
      <c r="E1160">
        <v>14.044311</v>
      </c>
      <c r="F1160">
        <v>286.63138600000002</v>
      </c>
      <c r="G1160">
        <v>1.9571000000000001</v>
      </c>
      <c r="H1160">
        <v>4.1649060000000002</v>
      </c>
      <c r="I1160">
        <v>146.457178</v>
      </c>
      <c r="J1160">
        <v>159.95516799999999</v>
      </c>
      <c r="K1160">
        <v>0.89390499999999995</v>
      </c>
    </row>
    <row r="1161" spans="2:11" x14ac:dyDescent="0.3">
      <c r="B1161">
        <v>6.9920419999999996</v>
      </c>
      <c r="C1161">
        <v>1.443316</v>
      </c>
      <c r="D1161">
        <v>284.00255399999998</v>
      </c>
      <c r="E1161">
        <v>17.430610000000001</v>
      </c>
      <c r="F1161">
        <v>284.53695199999999</v>
      </c>
      <c r="G1161">
        <v>1.9435979999999999</v>
      </c>
      <c r="H1161">
        <v>4.2827299999999999</v>
      </c>
      <c r="I1161">
        <v>146.397052</v>
      </c>
      <c r="J1161">
        <v>160.31427600000001</v>
      </c>
      <c r="K1161">
        <v>0.91916799999999999</v>
      </c>
    </row>
    <row r="1162" spans="2:11" x14ac:dyDescent="0.3">
      <c r="B1162">
        <v>6.8386069999999997</v>
      </c>
      <c r="C1162">
        <v>1.522254</v>
      </c>
      <c r="D1162">
        <v>281.695244</v>
      </c>
      <c r="E1162">
        <v>20.732696000000001</v>
      </c>
      <c r="F1162">
        <v>282.45717400000001</v>
      </c>
      <c r="G1162">
        <v>1.930215</v>
      </c>
      <c r="H1162">
        <v>4.4022379999999997</v>
      </c>
      <c r="I1162">
        <v>146.33458999999999</v>
      </c>
      <c r="J1162">
        <v>160.66906</v>
      </c>
      <c r="K1162">
        <v>0.94477</v>
      </c>
    </row>
    <row r="1163" spans="2:11" x14ac:dyDescent="0.3">
      <c r="B1163">
        <v>6.6830509999999999</v>
      </c>
      <c r="C1163">
        <v>1.600711</v>
      </c>
      <c r="D1163">
        <v>279.30835500000001</v>
      </c>
      <c r="E1163">
        <v>24.031399</v>
      </c>
      <c r="F1163">
        <v>280.34026699999998</v>
      </c>
      <c r="G1163">
        <v>1.9166179999999999</v>
      </c>
      <c r="H1163">
        <v>4.5264759999999997</v>
      </c>
      <c r="I1163">
        <v>146.268169</v>
      </c>
      <c r="J1163">
        <v>161.02833699999999</v>
      </c>
      <c r="K1163">
        <v>0.97136199999999995</v>
      </c>
    </row>
    <row r="1164" spans="2:11" x14ac:dyDescent="0.3">
      <c r="B1164">
        <v>6.5287240000000004</v>
      </c>
      <c r="C1164">
        <v>1.6770149999999999</v>
      </c>
      <c r="D1164">
        <v>276.92398400000002</v>
      </c>
      <c r="E1164">
        <v>27.214379999999998</v>
      </c>
      <c r="F1164">
        <v>278.25800199999998</v>
      </c>
      <c r="G1164">
        <v>1.9032690000000001</v>
      </c>
      <c r="H1164">
        <v>4.651268</v>
      </c>
      <c r="I1164">
        <v>146.20001300000001</v>
      </c>
      <c r="J1164">
        <v>161.37993299999999</v>
      </c>
      <c r="K1164">
        <v>0.99804800000000005</v>
      </c>
    </row>
    <row r="1165" spans="2:11" x14ac:dyDescent="0.3">
      <c r="B1165">
        <v>6.3722279999999998</v>
      </c>
      <c r="C1165">
        <v>1.752867</v>
      </c>
      <c r="D1165">
        <v>274.46122800000001</v>
      </c>
      <c r="E1165">
        <v>30.390777</v>
      </c>
      <c r="F1165">
        <v>276.13866899999999</v>
      </c>
      <c r="G1165">
        <v>1.889707</v>
      </c>
      <c r="H1165">
        <v>4.780945</v>
      </c>
      <c r="I1165">
        <v>146.127747</v>
      </c>
      <c r="J1165">
        <v>161.735962</v>
      </c>
      <c r="K1165">
        <v>1.025752</v>
      </c>
    </row>
    <row r="1166" spans="2:11" x14ac:dyDescent="0.3">
      <c r="B1166">
        <v>6.2165509999999999</v>
      </c>
      <c r="C1166">
        <v>1.826832</v>
      </c>
      <c r="D1166">
        <v>271.99705899999998</v>
      </c>
      <c r="E1166">
        <v>33.4619</v>
      </c>
      <c r="F1166">
        <v>274.04762099999999</v>
      </c>
      <c r="G1166">
        <v>1.87635</v>
      </c>
      <c r="H1166">
        <v>4.9115549999999999</v>
      </c>
      <c r="I1166">
        <v>146.05355900000001</v>
      </c>
      <c r="J1166">
        <v>162.08544499999999</v>
      </c>
      <c r="K1166">
        <v>1.053628</v>
      </c>
    </row>
    <row r="1167" spans="2:11" x14ac:dyDescent="0.3">
      <c r="B1167">
        <v>6.0589690000000003</v>
      </c>
      <c r="C1167">
        <v>1.9002209999999999</v>
      </c>
      <c r="D1167">
        <v>269.46449899999999</v>
      </c>
      <c r="E1167">
        <v>36.512393000000003</v>
      </c>
      <c r="F1167">
        <v>271.92695900000001</v>
      </c>
      <c r="G1167">
        <v>1.8628279999999999</v>
      </c>
      <c r="H1167">
        <v>5.0467469999999999</v>
      </c>
      <c r="I1167">
        <v>145.975369</v>
      </c>
      <c r="J1167">
        <v>162.43806499999999</v>
      </c>
      <c r="K1167">
        <v>1.0824510000000001</v>
      </c>
    </row>
    <row r="1168" spans="2:11" x14ac:dyDescent="0.3">
      <c r="B1168">
        <v>5.9018499999999996</v>
      </c>
      <c r="C1168">
        <v>1.971948</v>
      </c>
      <c r="D1168">
        <v>266.92699800000003</v>
      </c>
      <c r="E1168">
        <v>39.466527999999997</v>
      </c>
      <c r="F1168">
        <v>269.828889</v>
      </c>
      <c r="G1168">
        <v>1.849472</v>
      </c>
      <c r="H1168">
        <v>5.1832339999999997</v>
      </c>
      <c r="I1168">
        <v>145.89506600000001</v>
      </c>
      <c r="J1168">
        <v>162.78514300000001</v>
      </c>
      <c r="K1168">
        <v>1.1115189999999999</v>
      </c>
    </row>
    <row r="1169" spans="2:11" x14ac:dyDescent="0.3">
      <c r="B1169">
        <v>5.7428999999999997</v>
      </c>
      <c r="C1169">
        <v>2.0430730000000001</v>
      </c>
      <c r="D1169">
        <v>264.32773900000001</v>
      </c>
      <c r="E1169">
        <v>42.391461999999997</v>
      </c>
      <c r="F1169">
        <v>267.70541600000001</v>
      </c>
      <c r="G1169">
        <v>1.8359780000000001</v>
      </c>
      <c r="H1169">
        <v>5.3241719999999999</v>
      </c>
      <c r="I1169">
        <v>145.81078600000001</v>
      </c>
      <c r="J1169">
        <v>163.134625</v>
      </c>
      <c r="K1169">
        <v>1.1415010000000001</v>
      </c>
    </row>
    <row r="1170" spans="2:11" x14ac:dyDescent="0.3">
      <c r="B1170">
        <v>5.5841719999999997</v>
      </c>
      <c r="C1170">
        <v>2.112692</v>
      </c>
      <c r="D1170">
        <v>261.72433699999999</v>
      </c>
      <c r="E1170">
        <v>45.223196000000002</v>
      </c>
      <c r="F1170">
        <v>265.60264599999999</v>
      </c>
      <c r="G1170">
        <v>1.822638</v>
      </c>
      <c r="H1170">
        <v>5.4665400000000002</v>
      </c>
      <c r="I1170">
        <v>145.72432800000001</v>
      </c>
      <c r="J1170">
        <v>163.47892400000001</v>
      </c>
      <c r="K1170">
        <v>1.171751</v>
      </c>
    </row>
    <row r="1171" spans="2:11" x14ac:dyDescent="0.3">
      <c r="B1171">
        <v>7.860684</v>
      </c>
      <c r="C1171">
        <v>1.0869979999999999</v>
      </c>
      <c r="D1171">
        <v>294.94976600000001</v>
      </c>
      <c r="E1171">
        <v>0</v>
      </c>
      <c r="F1171">
        <v>294.94976600000001</v>
      </c>
      <c r="G1171">
        <v>2.0109900000000001</v>
      </c>
      <c r="H1171">
        <v>3.7213699999999998</v>
      </c>
      <c r="I1171">
        <v>146.66895600000001</v>
      </c>
      <c r="J1171">
        <v>158.51065800000001</v>
      </c>
      <c r="K1171">
        <v>0.798628</v>
      </c>
    </row>
    <row r="1172" spans="2:11" x14ac:dyDescent="0.3">
      <c r="B1172">
        <v>7.7077289999999996</v>
      </c>
      <c r="C1172">
        <v>1.173827</v>
      </c>
      <c r="D1172">
        <v>292.86995899999999</v>
      </c>
      <c r="E1172">
        <v>3.562462</v>
      </c>
      <c r="F1172">
        <v>292.89162499999998</v>
      </c>
      <c r="G1172">
        <v>1.997617</v>
      </c>
      <c r="H1172">
        <v>3.8275380000000001</v>
      </c>
      <c r="I1172">
        <v>146.62053</v>
      </c>
      <c r="J1172">
        <v>158.87079600000001</v>
      </c>
      <c r="K1172">
        <v>0.82145900000000005</v>
      </c>
    </row>
    <row r="1173" spans="2:11" x14ac:dyDescent="0.3">
      <c r="B1173">
        <v>7.5530210000000002</v>
      </c>
      <c r="C1173">
        <v>1.2599499999999999</v>
      </c>
      <c r="D1173">
        <v>290.71239000000003</v>
      </c>
      <c r="E1173">
        <v>7.1247210000000001</v>
      </c>
      <c r="F1173">
        <v>290.79968200000002</v>
      </c>
      <c r="G1173">
        <v>1.984051</v>
      </c>
      <c r="H1173">
        <v>3.937837</v>
      </c>
      <c r="I1173">
        <v>146.568648</v>
      </c>
      <c r="J1173">
        <v>159.23499899999999</v>
      </c>
      <c r="K1173">
        <v>0.84516199999999997</v>
      </c>
    </row>
    <row r="1174" spans="2:11" x14ac:dyDescent="0.3">
      <c r="B1174">
        <v>7.3986590000000003</v>
      </c>
      <c r="C1174">
        <v>1.3442069999999999</v>
      </c>
      <c r="D1174">
        <v>288.52789300000001</v>
      </c>
      <c r="E1174">
        <v>10.602575</v>
      </c>
      <c r="F1174">
        <v>288.72263400000003</v>
      </c>
      <c r="G1174">
        <v>1.9706079999999999</v>
      </c>
      <c r="H1174">
        <v>4.04976</v>
      </c>
      <c r="I1174">
        <v>146.51445799999999</v>
      </c>
      <c r="J1174">
        <v>159.594773</v>
      </c>
      <c r="K1174">
        <v>0.869197</v>
      </c>
    </row>
    <row r="1175" spans="2:11" x14ac:dyDescent="0.3">
      <c r="B1175">
        <v>7.2434399999999997</v>
      </c>
      <c r="C1175">
        <v>1.4272819999999999</v>
      </c>
      <c r="D1175">
        <v>286.28710899999999</v>
      </c>
      <c r="E1175">
        <v>14.044311</v>
      </c>
      <c r="F1175">
        <v>286.63138600000002</v>
      </c>
      <c r="G1175">
        <v>1.9571000000000001</v>
      </c>
      <c r="H1175">
        <v>4.1649060000000002</v>
      </c>
      <c r="I1175">
        <v>146.457178</v>
      </c>
      <c r="J1175">
        <v>159.95516799999999</v>
      </c>
      <c r="K1175">
        <v>0.89390499999999995</v>
      </c>
    </row>
    <row r="1176" spans="2:11" x14ac:dyDescent="0.3">
      <c r="B1176">
        <v>7.087701</v>
      </c>
      <c r="C1176">
        <v>1.509004</v>
      </c>
      <c r="D1176">
        <v>284.00255399999998</v>
      </c>
      <c r="E1176">
        <v>17.430610000000001</v>
      </c>
      <c r="F1176">
        <v>284.53695199999999</v>
      </c>
      <c r="G1176">
        <v>1.9435979999999999</v>
      </c>
      <c r="H1176">
        <v>4.2827299999999999</v>
      </c>
      <c r="I1176">
        <v>146.397052</v>
      </c>
      <c r="J1176">
        <v>160.31427600000001</v>
      </c>
      <c r="K1176">
        <v>0.91916799999999999</v>
      </c>
    </row>
    <row r="1177" spans="2:11" x14ac:dyDescent="0.3">
      <c r="B1177">
        <v>6.9323689999999996</v>
      </c>
      <c r="C1177">
        <v>1.5889180000000001</v>
      </c>
      <c r="D1177">
        <v>281.695244</v>
      </c>
      <c r="E1177">
        <v>20.732696000000001</v>
      </c>
      <c r="F1177">
        <v>282.45717400000001</v>
      </c>
      <c r="G1177">
        <v>1.930215</v>
      </c>
      <c r="H1177">
        <v>4.4022379999999997</v>
      </c>
      <c r="I1177">
        <v>146.33458999999999</v>
      </c>
      <c r="J1177">
        <v>160.66906</v>
      </c>
      <c r="K1177">
        <v>0.94477</v>
      </c>
    </row>
    <row r="1178" spans="2:11" x14ac:dyDescent="0.3">
      <c r="B1178">
        <v>6.7748939999999997</v>
      </c>
      <c r="C1178">
        <v>1.6683429999999999</v>
      </c>
      <c r="D1178">
        <v>279.30835500000001</v>
      </c>
      <c r="E1178">
        <v>24.031399</v>
      </c>
      <c r="F1178">
        <v>280.34026699999998</v>
      </c>
      <c r="G1178">
        <v>1.9166179999999999</v>
      </c>
      <c r="H1178">
        <v>4.5264759999999997</v>
      </c>
      <c r="I1178">
        <v>146.268169</v>
      </c>
      <c r="J1178">
        <v>161.02833699999999</v>
      </c>
      <c r="K1178">
        <v>0.97136199999999995</v>
      </c>
    </row>
    <row r="1179" spans="2:11" x14ac:dyDescent="0.3">
      <c r="B1179">
        <v>6.6186920000000002</v>
      </c>
      <c r="C1179">
        <v>1.745574</v>
      </c>
      <c r="D1179">
        <v>276.92398400000002</v>
      </c>
      <c r="E1179">
        <v>27.214379999999998</v>
      </c>
      <c r="F1179">
        <v>278.25800199999998</v>
      </c>
      <c r="G1179">
        <v>1.9032690000000001</v>
      </c>
      <c r="H1179">
        <v>4.651268</v>
      </c>
      <c r="I1179">
        <v>146.20001300000001</v>
      </c>
      <c r="J1179">
        <v>161.37993299999999</v>
      </c>
      <c r="K1179">
        <v>0.99804800000000005</v>
      </c>
    </row>
    <row r="1180" spans="2:11" x14ac:dyDescent="0.3">
      <c r="B1180">
        <v>6.4603000000000002</v>
      </c>
      <c r="C1180">
        <v>1.8223450000000001</v>
      </c>
      <c r="D1180">
        <v>274.46122800000001</v>
      </c>
      <c r="E1180">
        <v>30.390777</v>
      </c>
      <c r="F1180">
        <v>276.13866899999999</v>
      </c>
      <c r="G1180">
        <v>1.889707</v>
      </c>
      <c r="H1180">
        <v>4.780945</v>
      </c>
      <c r="I1180">
        <v>146.127747</v>
      </c>
      <c r="J1180">
        <v>161.735962</v>
      </c>
      <c r="K1180">
        <v>1.025752</v>
      </c>
    </row>
    <row r="1181" spans="2:11" x14ac:dyDescent="0.3">
      <c r="B1181">
        <v>6.302765</v>
      </c>
      <c r="C1181">
        <v>1.897192</v>
      </c>
      <c r="D1181">
        <v>271.99705899999998</v>
      </c>
      <c r="E1181">
        <v>33.4619</v>
      </c>
      <c r="F1181">
        <v>274.04762099999999</v>
      </c>
      <c r="G1181">
        <v>1.87635</v>
      </c>
      <c r="H1181">
        <v>4.9115549999999999</v>
      </c>
      <c r="I1181">
        <v>146.05355900000001</v>
      </c>
      <c r="J1181">
        <v>162.08544499999999</v>
      </c>
      <c r="K1181">
        <v>1.053628</v>
      </c>
    </row>
    <row r="1182" spans="2:11" x14ac:dyDescent="0.3">
      <c r="B1182">
        <v>6.1433099999999996</v>
      </c>
      <c r="C1182">
        <v>1.971454</v>
      </c>
      <c r="D1182">
        <v>269.46449899999999</v>
      </c>
      <c r="E1182">
        <v>36.512393000000003</v>
      </c>
      <c r="F1182">
        <v>271.92695900000001</v>
      </c>
      <c r="G1182">
        <v>1.8628279999999999</v>
      </c>
      <c r="H1182">
        <v>5.0467469999999999</v>
      </c>
      <c r="I1182">
        <v>145.975369</v>
      </c>
      <c r="J1182">
        <v>162.43806499999999</v>
      </c>
      <c r="K1182">
        <v>1.0824510000000001</v>
      </c>
    </row>
    <row r="1183" spans="2:11" x14ac:dyDescent="0.3">
      <c r="B1183">
        <v>5.9843479999999998</v>
      </c>
      <c r="C1183">
        <v>2.0440209999999999</v>
      </c>
      <c r="D1183">
        <v>266.92699800000003</v>
      </c>
      <c r="E1183">
        <v>39.466527999999997</v>
      </c>
      <c r="F1183">
        <v>269.828889</v>
      </c>
      <c r="G1183">
        <v>1.849472</v>
      </c>
      <c r="H1183">
        <v>5.1832339999999997</v>
      </c>
      <c r="I1183">
        <v>145.89506600000001</v>
      </c>
      <c r="J1183">
        <v>162.78514300000001</v>
      </c>
      <c r="K1183">
        <v>1.1115189999999999</v>
      </c>
    </row>
    <row r="1184" spans="2:11" x14ac:dyDescent="0.3">
      <c r="B1184">
        <v>5.8235460000000003</v>
      </c>
      <c r="C1184">
        <v>2.1159759999999999</v>
      </c>
      <c r="D1184">
        <v>264.32773900000001</v>
      </c>
      <c r="E1184">
        <v>42.391461999999997</v>
      </c>
      <c r="F1184">
        <v>267.70541600000001</v>
      </c>
      <c r="G1184">
        <v>1.8359780000000001</v>
      </c>
      <c r="H1184">
        <v>5.3241719999999999</v>
      </c>
      <c r="I1184">
        <v>145.81078600000001</v>
      </c>
      <c r="J1184">
        <v>163.134625</v>
      </c>
      <c r="K1184">
        <v>1.1415010000000001</v>
      </c>
    </row>
    <row r="1185" spans="2:11" x14ac:dyDescent="0.3">
      <c r="B1185">
        <v>7.9660460000000004</v>
      </c>
      <c r="C1185">
        <v>1.1473869999999999</v>
      </c>
      <c r="D1185">
        <v>294.94976600000001</v>
      </c>
      <c r="E1185">
        <v>0</v>
      </c>
      <c r="F1185">
        <v>294.94976600000001</v>
      </c>
      <c r="G1185">
        <v>2.0109900000000001</v>
      </c>
      <c r="H1185">
        <v>3.7213699999999998</v>
      </c>
      <c r="I1185">
        <v>146.66895600000001</v>
      </c>
      <c r="J1185">
        <v>158.51065800000001</v>
      </c>
      <c r="K1185">
        <v>0.798628</v>
      </c>
    </row>
    <row r="1186" spans="2:11" x14ac:dyDescent="0.3">
      <c r="B1186">
        <v>7.8111459999999999</v>
      </c>
      <c r="C1186">
        <v>1.23532</v>
      </c>
      <c r="D1186">
        <v>292.86995899999999</v>
      </c>
      <c r="E1186">
        <v>3.562462</v>
      </c>
      <c r="F1186">
        <v>292.89162499999998</v>
      </c>
      <c r="G1186">
        <v>1.997617</v>
      </c>
      <c r="H1186">
        <v>3.8275380000000001</v>
      </c>
      <c r="I1186">
        <v>146.62053</v>
      </c>
      <c r="J1186">
        <v>158.87079600000001</v>
      </c>
      <c r="K1186">
        <v>0.82145900000000005</v>
      </c>
    </row>
    <row r="1187" spans="2:11" x14ac:dyDescent="0.3">
      <c r="B1187">
        <v>7.6544740000000004</v>
      </c>
      <c r="C1187">
        <v>1.3225359999999999</v>
      </c>
      <c r="D1187">
        <v>290.71239000000003</v>
      </c>
      <c r="E1187">
        <v>7.1247210000000001</v>
      </c>
      <c r="F1187">
        <v>290.79968200000002</v>
      </c>
      <c r="G1187">
        <v>1.984051</v>
      </c>
      <c r="H1187">
        <v>3.937837</v>
      </c>
      <c r="I1187">
        <v>146.568648</v>
      </c>
      <c r="J1187">
        <v>159.23499899999999</v>
      </c>
      <c r="K1187">
        <v>0.84516199999999997</v>
      </c>
    </row>
    <row r="1188" spans="2:11" x14ac:dyDescent="0.3">
      <c r="B1188">
        <v>7.4981770000000001</v>
      </c>
      <c r="C1188">
        <v>1.40785</v>
      </c>
      <c r="D1188">
        <v>288.52789300000001</v>
      </c>
      <c r="E1188">
        <v>10.602575</v>
      </c>
      <c r="F1188">
        <v>288.72263400000003</v>
      </c>
      <c r="G1188">
        <v>1.9706079999999999</v>
      </c>
      <c r="H1188">
        <v>4.04976</v>
      </c>
      <c r="I1188">
        <v>146.51445799999999</v>
      </c>
      <c r="J1188">
        <v>159.594773</v>
      </c>
      <c r="K1188">
        <v>0.869197</v>
      </c>
    </row>
    <row r="1189" spans="2:11" x14ac:dyDescent="0.3">
      <c r="B1189">
        <v>7.3410229999999999</v>
      </c>
      <c r="C1189">
        <v>1.49196</v>
      </c>
      <c r="D1189">
        <v>286.28710899999999</v>
      </c>
      <c r="E1189">
        <v>14.044311</v>
      </c>
      <c r="F1189">
        <v>286.63138600000002</v>
      </c>
      <c r="G1189">
        <v>1.9571000000000001</v>
      </c>
      <c r="H1189">
        <v>4.1649060000000002</v>
      </c>
      <c r="I1189">
        <v>146.457178</v>
      </c>
      <c r="J1189">
        <v>159.95516799999999</v>
      </c>
      <c r="K1189">
        <v>0.89390499999999995</v>
      </c>
    </row>
    <row r="1190" spans="2:11" x14ac:dyDescent="0.3">
      <c r="B1190">
        <v>7.1833600000000004</v>
      </c>
      <c r="C1190">
        <v>1.5746910000000001</v>
      </c>
      <c r="D1190">
        <v>284.00255399999998</v>
      </c>
      <c r="E1190">
        <v>17.430610000000001</v>
      </c>
      <c r="F1190">
        <v>284.53695199999999</v>
      </c>
      <c r="G1190">
        <v>1.9435979999999999</v>
      </c>
      <c r="H1190">
        <v>4.2827299999999999</v>
      </c>
      <c r="I1190">
        <v>146.397052</v>
      </c>
      <c r="J1190">
        <v>160.31427600000001</v>
      </c>
      <c r="K1190">
        <v>0.91916799999999999</v>
      </c>
    </row>
    <row r="1191" spans="2:11" x14ac:dyDescent="0.3">
      <c r="B1191">
        <v>7.0261300000000002</v>
      </c>
      <c r="C1191">
        <v>1.6555820000000001</v>
      </c>
      <c r="D1191">
        <v>281.695244</v>
      </c>
      <c r="E1191">
        <v>20.732696000000001</v>
      </c>
      <c r="F1191">
        <v>282.45717400000001</v>
      </c>
      <c r="G1191">
        <v>1.930215</v>
      </c>
      <c r="H1191">
        <v>4.4022379999999997</v>
      </c>
      <c r="I1191">
        <v>146.33458999999999</v>
      </c>
      <c r="J1191">
        <v>160.66906</v>
      </c>
      <c r="K1191">
        <v>0.94477</v>
      </c>
    </row>
    <row r="1192" spans="2:11" x14ac:dyDescent="0.3">
      <c r="B1192">
        <v>6.8667360000000004</v>
      </c>
      <c r="C1192">
        <v>1.7359739999999999</v>
      </c>
      <c r="D1192">
        <v>279.30835500000001</v>
      </c>
      <c r="E1192">
        <v>24.031399</v>
      </c>
      <c r="F1192">
        <v>280.34026699999998</v>
      </c>
      <c r="G1192">
        <v>1.9166179999999999</v>
      </c>
      <c r="H1192">
        <v>4.5264759999999997</v>
      </c>
      <c r="I1192">
        <v>146.268169</v>
      </c>
      <c r="J1192">
        <v>161.02833699999999</v>
      </c>
      <c r="K1192">
        <v>0.97136199999999995</v>
      </c>
    </row>
    <row r="1193" spans="2:11" x14ac:dyDescent="0.3">
      <c r="B1193">
        <v>6.7086600000000001</v>
      </c>
      <c r="C1193">
        <v>1.814133</v>
      </c>
      <c r="D1193">
        <v>276.92398400000002</v>
      </c>
      <c r="E1193">
        <v>27.214379999999998</v>
      </c>
      <c r="F1193">
        <v>278.25800199999998</v>
      </c>
      <c r="G1193">
        <v>1.9032690000000001</v>
      </c>
      <c r="H1193">
        <v>4.651268</v>
      </c>
      <c r="I1193">
        <v>146.20001300000001</v>
      </c>
      <c r="J1193">
        <v>161.37993299999999</v>
      </c>
      <c r="K1193">
        <v>0.99804800000000005</v>
      </c>
    </row>
    <row r="1194" spans="2:11" x14ac:dyDescent="0.3">
      <c r="B1194">
        <v>6.5483719999999996</v>
      </c>
      <c r="C1194">
        <v>1.8918219999999999</v>
      </c>
      <c r="D1194">
        <v>274.46122800000001</v>
      </c>
      <c r="E1194">
        <v>30.390777</v>
      </c>
      <c r="F1194">
        <v>276.13866899999999</v>
      </c>
      <c r="G1194">
        <v>1.889707</v>
      </c>
      <c r="H1194">
        <v>4.780945</v>
      </c>
      <c r="I1194">
        <v>146.127747</v>
      </c>
      <c r="J1194">
        <v>161.735962</v>
      </c>
      <c r="K1194">
        <v>1.025752</v>
      </c>
    </row>
    <row r="1195" spans="2:11" x14ac:dyDescent="0.3">
      <c r="B1195">
        <v>6.3889779999999998</v>
      </c>
      <c r="C1195">
        <v>1.9675530000000001</v>
      </c>
      <c r="D1195">
        <v>271.99705899999998</v>
      </c>
      <c r="E1195">
        <v>33.4619</v>
      </c>
      <c r="F1195">
        <v>274.04762099999999</v>
      </c>
      <c r="G1195">
        <v>1.87635</v>
      </c>
      <c r="H1195">
        <v>4.9115549999999999</v>
      </c>
      <c r="I1195">
        <v>146.05355900000001</v>
      </c>
      <c r="J1195">
        <v>162.08544499999999</v>
      </c>
      <c r="K1195">
        <v>1.053628</v>
      </c>
    </row>
    <row r="1196" spans="2:11" x14ac:dyDescent="0.3">
      <c r="B1196">
        <v>6.2276499999999997</v>
      </c>
      <c r="C1196">
        <v>2.0426869999999999</v>
      </c>
      <c r="D1196">
        <v>269.46449899999999</v>
      </c>
      <c r="E1196">
        <v>36.512393000000003</v>
      </c>
      <c r="F1196">
        <v>271.92695900000001</v>
      </c>
      <c r="G1196">
        <v>1.8628279999999999</v>
      </c>
      <c r="H1196">
        <v>5.0467469999999999</v>
      </c>
      <c r="I1196">
        <v>145.975369</v>
      </c>
      <c r="J1196">
        <v>162.43806499999999</v>
      </c>
      <c r="K1196">
        <v>1.0824510000000001</v>
      </c>
    </row>
    <row r="1197" spans="2:11" x14ac:dyDescent="0.3">
      <c r="B1197">
        <v>6.0668470000000001</v>
      </c>
      <c r="C1197">
        <v>2.1160950000000001</v>
      </c>
      <c r="D1197">
        <v>266.92699800000003</v>
      </c>
      <c r="E1197">
        <v>39.466527999999997</v>
      </c>
      <c r="F1197">
        <v>269.828889</v>
      </c>
      <c r="G1197">
        <v>1.849472</v>
      </c>
      <c r="H1197">
        <v>5.1832339999999997</v>
      </c>
      <c r="I1197">
        <v>145.89506600000001</v>
      </c>
      <c r="J1197">
        <v>162.78514300000001</v>
      </c>
      <c r="K1197">
        <v>1.1115189999999999</v>
      </c>
    </row>
    <row r="1198" spans="2:11" x14ac:dyDescent="0.3">
      <c r="B1198">
        <v>5.904191</v>
      </c>
      <c r="C1198">
        <v>2.1888779999999999</v>
      </c>
      <c r="D1198">
        <v>264.32773900000001</v>
      </c>
      <c r="E1198">
        <v>42.391461999999997</v>
      </c>
      <c r="F1198">
        <v>267.70541600000001</v>
      </c>
      <c r="G1198">
        <v>1.8359780000000001</v>
      </c>
      <c r="H1198">
        <v>5.3241719999999999</v>
      </c>
      <c r="I1198">
        <v>145.81078600000001</v>
      </c>
      <c r="J1198">
        <v>163.134625</v>
      </c>
      <c r="K1198">
        <v>1.1415010000000001</v>
      </c>
    </row>
    <row r="1199" spans="2:11" x14ac:dyDescent="0.3">
      <c r="B1199">
        <v>8.0714079999999999</v>
      </c>
      <c r="C1199">
        <v>1.207776</v>
      </c>
      <c r="D1199">
        <v>294.94976600000001</v>
      </c>
      <c r="E1199">
        <v>0</v>
      </c>
      <c r="F1199">
        <v>294.94976600000001</v>
      </c>
      <c r="G1199">
        <v>2.0109900000000001</v>
      </c>
      <c r="H1199">
        <v>3.7213699999999998</v>
      </c>
      <c r="I1199">
        <v>146.66895600000001</v>
      </c>
      <c r="J1199">
        <v>158.51065800000001</v>
      </c>
      <c r="K1199">
        <v>0.798628</v>
      </c>
    </row>
    <row r="1200" spans="2:11" x14ac:dyDescent="0.3">
      <c r="B1200">
        <v>7.9145620000000001</v>
      </c>
      <c r="C1200">
        <v>1.296813</v>
      </c>
      <c r="D1200">
        <v>292.86995899999999</v>
      </c>
      <c r="E1200">
        <v>3.562462</v>
      </c>
      <c r="F1200">
        <v>292.89162499999998</v>
      </c>
      <c r="G1200">
        <v>1.997617</v>
      </c>
      <c r="H1200">
        <v>3.8275380000000001</v>
      </c>
      <c r="I1200">
        <v>146.62053</v>
      </c>
      <c r="J1200">
        <v>158.87079600000001</v>
      </c>
      <c r="K1200">
        <v>0.82145900000000005</v>
      </c>
    </row>
    <row r="1201" spans="2:11" x14ac:dyDescent="0.3">
      <c r="B1201">
        <v>7.7559279999999999</v>
      </c>
      <c r="C1201">
        <v>1.385122</v>
      </c>
      <c r="D1201">
        <v>290.71239000000003</v>
      </c>
      <c r="E1201">
        <v>7.1247210000000001</v>
      </c>
      <c r="F1201">
        <v>290.79968200000002</v>
      </c>
      <c r="G1201">
        <v>1.984051</v>
      </c>
      <c r="H1201">
        <v>3.937837</v>
      </c>
      <c r="I1201">
        <v>146.568648</v>
      </c>
      <c r="J1201">
        <v>159.23499899999999</v>
      </c>
      <c r="K1201">
        <v>0.84516199999999997</v>
      </c>
    </row>
    <row r="1202" spans="2:11" x14ac:dyDescent="0.3">
      <c r="B1202">
        <v>7.5976949999999999</v>
      </c>
      <c r="C1202">
        <v>1.471492</v>
      </c>
      <c r="D1202">
        <v>288.52789300000001</v>
      </c>
      <c r="E1202">
        <v>10.602575</v>
      </c>
      <c r="F1202">
        <v>288.72263400000003</v>
      </c>
      <c r="G1202">
        <v>1.9706079999999999</v>
      </c>
      <c r="H1202">
        <v>4.04976</v>
      </c>
      <c r="I1202">
        <v>146.51445799999999</v>
      </c>
      <c r="J1202">
        <v>159.594773</v>
      </c>
      <c r="K1202">
        <v>0.869197</v>
      </c>
    </row>
    <row r="1203" spans="2:11" x14ac:dyDescent="0.3">
      <c r="B1203">
        <v>7.4386070000000002</v>
      </c>
      <c r="C1203">
        <v>1.556638</v>
      </c>
      <c r="D1203">
        <v>286.28710899999999</v>
      </c>
      <c r="E1203">
        <v>14.044311</v>
      </c>
      <c r="F1203">
        <v>286.63138600000002</v>
      </c>
      <c r="G1203">
        <v>1.9571000000000001</v>
      </c>
      <c r="H1203">
        <v>4.1649060000000002</v>
      </c>
      <c r="I1203">
        <v>146.457178</v>
      </c>
      <c r="J1203">
        <v>159.95516799999999</v>
      </c>
      <c r="K1203">
        <v>0.89390499999999995</v>
      </c>
    </row>
    <row r="1204" spans="2:11" x14ac:dyDescent="0.3">
      <c r="B1204">
        <v>7.2790189999999999</v>
      </c>
      <c r="C1204">
        <v>1.640379</v>
      </c>
      <c r="D1204">
        <v>284.00255399999998</v>
      </c>
      <c r="E1204">
        <v>17.430610000000001</v>
      </c>
      <c r="F1204">
        <v>284.53695199999999</v>
      </c>
      <c r="G1204">
        <v>1.9435979999999999</v>
      </c>
      <c r="H1204">
        <v>4.2827299999999999</v>
      </c>
      <c r="I1204">
        <v>146.397052</v>
      </c>
      <c r="J1204">
        <v>160.31427600000001</v>
      </c>
      <c r="K1204">
        <v>0.91916799999999999</v>
      </c>
    </row>
    <row r="1205" spans="2:11" x14ac:dyDescent="0.3">
      <c r="B1205">
        <v>7.119891</v>
      </c>
      <c r="C1205">
        <v>1.7222459999999999</v>
      </c>
      <c r="D1205">
        <v>281.695244</v>
      </c>
      <c r="E1205">
        <v>20.732696000000001</v>
      </c>
      <c r="F1205">
        <v>282.45717400000001</v>
      </c>
      <c r="G1205">
        <v>1.930215</v>
      </c>
      <c r="H1205">
        <v>4.4022379999999997</v>
      </c>
      <c r="I1205">
        <v>146.33458999999999</v>
      </c>
      <c r="J1205">
        <v>160.66906</v>
      </c>
      <c r="K1205">
        <v>0.94477</v>
      </c>
    </row>
    <row r="1206" spans="2:11" x14ac:dyDescent="0.3">
      <c r="B1206">
        <v>6.9585790000000003</v>
      </c>
      <c r="C1206">
        <v>1.803606</v>
      </c>
      <c r="D1206">
        <v>279.30835500000001</v>
      </c>
      <c r="E1206">
        <v>24.031399</v>
      </c>
      <c r="F1206">
        <v>280.34026699999998</v>
      </c>
      <c r="G1206">
        <v>1.9166179999999999</v>
      </c>
      <c r="H1206">
        <v>4.5264759999999997</v>
      </c>
      <c r="I1206">
        <v>146.268169</v>
      </c>
      <c r="J1206">
        <v>161.02833699999999</v>
      </c>
      <c r="K1206">
        <v>0.97136199999999995</v>
      </c>
    </row>
    <row r="1207" spans="2:11" x14ac:dyDescent="0.3">
      <c r="B1207">
        <v>6.7986269999999998</v>
      </c>
      <c r="C1207">
        <v>1.8826909999999999</v>
      </c>
      <c r="D1207">
        <v>276.92398400000002</v>
      </c>
      <c r="E1207">
        <v>27.214379999999998</v>
      </c>
      <c r="F1207">
        <v>278.25800199999998</v>
      </c>
      <c r="G1207">
        <v>1.9032690000000001</v>
      </c>
      <c r="H1207">
        <v>4.651268</v>
      </c>
      <c r="I1207">
        <v>146.20001300000001</v>
      </c>
      <c r="J1207">
        <v>161.37993299999999</v>
      </c>
      <c r="K1207">
        <v>0.99804800000000005</v>
      </c>
    </row>
    <row r="1208" spans="2:11" x14ac:dyDescent="0.3">
      <c r="B1208">
        <v>6.636444</v>
      </c>
      <c r="C1208">
        <v>1.9613</v>
      </c>
      <c r="D1208">
        <v>274.46122800000001</v>
      </c>
      <c r="E1208">
        <v>30.390777</v>
      </c>
      <c r="F1208">
        <v>276.13866899999999</v>
      </c>
      <c r="G1208">
        <v>1.889707</v>
      </c>
      <c r="H1208">
        <v>4.780945</v>
      </c>
      <c r="I1208">
        <v>146.127747</v>
      </c>
      <c r="J1208">
        <v>161.735962</v>
      </c>
      <c r="K1208">
        <v>1.025752</v>
      </c>
    </row>
    <row r="1209" spans="2:11" x14ac:dyDescent="0.3">
      <c r="B1209">
        <v>6.4751919999999998</v>
      </c>
      <c r="C1209">
        <v>2.0379130000000001</v>
      </c>
      <c r="D1209">
        <v>271.99705899999998</v>
      </c>
      <c r="E1209">
        <v>33.4619</v>
      </c>
      <c r="F1209">
        <v>274.04762099999999</v>
      </c>
      <c r="G1209">
        <v>1.87635</v>
      </c>
      <c r="H1209">
        <v>4.9115549999999999</v>
      </c>
      <c r="I1209">
        <v>146.05355900000001</v>
      </c>
      <c r="J1209">
        <v>162.08544499999999</v>
      </c>
      <c r="K1209">
        <v>1.053628</v>
      </c>
    </row>
    <row r="1210" spans="2:11" x14ac:dyDescent="0.3">
      <c r="B1210">
        <v>6.3119909999999999</v>
      </c>
      <c r="C1210">
        <v>2.1139199999999998</v>
      </c>
      <c r="D1210">
        <v>269.46449899999999</v>
      </c>
      <c r="E1210">
        <v>36.512393000000003</v>
      </c>
      <c r="F1210">
        <v>271.92695900000001</v>
      </c>
      <c r="G1210">
        <v>1.8628279999999999</v>
      </c>
      <c r="H1210">
        <v>5.0467469999999999</v>
      </c>
      <c r="I1210">
        <v>145.975369</v>
      </c>
      <c r="J1210">
        <v>162.43806499999999</v>
      </c>
      <c r="K1210">
        <v>1.0824510000000001</v>
      </c>
    </row>
    <row r="1211" spans="2:11" x14ac:dyDescent="0.3">
      <c r="B1211">
        <v>6.1493460000000004</v>
      </c>
      <c r="C1211">
        <v>2.1881689999999998</v>
      </c>
      <c r="D1211">
        <v>266.92699800000003</v>
      </c>
      <c r="E1211">
        <v>39.466527999999997</v>
      </c>
      <c r="F1211">
        <v>269.828889</v>
      </c>
      <c r="G1211">
        <v>1.849472</v>
      </c>
      <c r="H1211">
        <v>5.1832339999999997</v>
      </c>
      <c r="I1211">
        <v>145.89506600000001</v>
      </c>
      <c r="J1211">
        <v>162.78514300000001</v>
      </c>
      <c r="K1211">
        <v>1.1115189999999999</v>
      </c>
    </row>
    <row r="1212" spans="2:11" x14ac:dyDescent="0.3">
      <c r="B1212">
        <v>8.1767699999999994</v>
      </c>
      <c r="C1212">
        <v>1.268165</v>
      </c>
      <c r="D1212">
        <v>294.94976600000001</v>
      </c>
      <c r="E1212">
        <v>0</v>
      </c>
      <c r="F1212">
        <v>294.94976600000001</v>
      </c>
      <c r="G1212">
        <v>2.0109900000000001</v>
      </c>
      <c r="H1212">
        <v>3.7213699999999998</v>
      </c>
      <c r="I1212">
        <v>146.66895600000001</v>
      </c>
      <c r="J1212">
        <v>158.51065800000001</v>
      </c>
      <c r="K1212">
        <v>0.798628</v>
      </c>
    </row>
    <row r="1213" spans="2:11" x14ac:dyDescent="0.3">
      <c r="B1213">
        <v>8.0179790000000004</v>
      </c>
      <c r="C1213">
        <v>1.358306</v>
      </c>
      <c r="D1213">
        <v>292.86995899999999</v>
      </c>
      <c r="E1213">
        <v>3.562462</v>
      </c>
      <c r="F1213">
        <v>292.89162499999998</v>
      </c>
      <c r="G1213">
        <v>1.997617</v>
      </c>
      <c r="H1213">
        <v>3.8275380000000001</v>
      </c>
      <c r="I1213">
        <v>146.62053</v>
      </c>
      <c r="J1213">
        <v>158.87079600000001</v>
      </c>
      <c r="K1213">
        <v>0.82145900000000005</v>
      </c>
    </row>
    <row r="1214" spans="2:11" x14ac:dyDescent="0.3">
      <c r="B1214">
        <v>7.8573810000000002</v>
      </c>
      <c r="C1214">
        <v>1.447708</v>
      </c>
      <c r="D1214">
        <v>290.71239000000003</v>
      </c>
      <c r="E1214">
        <v>7.1247210000000001</v>
      </c>
      <c r="F1214">
        <v>290.79968200000002</v>
      </c>
      <c r="G1214">
        <v>1.984051</v>
      </c>
      <c r="H1214">
        <v>3.937837</v>
      </c>
      <c r="I1214">
        <v>146.568648</v>
      </c>
      <c r="J1214">
        <v>159.23499899999999</v>
      </c>
      <c r="K1214">
        <v>0.84516199999999997</v>
      </c>
    </row>
    <row r="1215" spans="2:11" x14ac:dyDescent="0.3">
      <c r="B1215">
        <v>7.6972139999999998</v>
      </c>
      <c r="C1215">
        <v>1.5351349999999999</v>
      </c>
      <c r="D1215">
        <v>288.52789300000001</v>
      </c>
      <c r="E1215">
        <v>10.602575</v>
      </c>
      <c r="F1215">
        <v>288.72263400000003</v>
      </c>
      <c r="G1215">
        <v>1.9706079999999999</v>
      </c>
      <c r="H1215">
        <v>4.04976</v>
      </c>
      <c r="I1215">
        <v>146.51445799999999</v>
      </c>
      <c r="J1215">
        <v>159.594773</v>
      </c>
      <c r="K1215">
        <v>0.869197</v>
      </c>
    </row>
    <row r="1216" spans="2:11" x14ac:dyDescent="0.3">
      <c r="B1216">
        <v>7.5361900000000004</v>
      </c>
      <c r="C1216">
        <v>1.621316</v>
      </c>
      <c r="D1216">
        <v>286.28710899999999</v>
      </c>
      <c r="E1216">
        <v>14.044311</v>
      </c>
      <c r="F1216">
        <v>286.63138600000002</v>
      </c>
      <c r="G1216">
        <v>1.9571000000000001</v>
      </c>
      <c r="H1216">
        <v>4.1649060000000002</v>
      </c>
      <c r="I1216">
        <v>146.457178</v>
      </c>
      <c r="J1216">
        <v>159.95516799999999</v>
      </c>
      <c r="K1216">
        <v>0.89390499999999995</v>
      </c>
    </row>
    <row r="1217" spans="2:11" x14ac:dyDescent="0.3">
      <c r="B1217">
        <v>7.3746780000000003</v>
      </c>
      <c r="C1217">
        <v>1.706067</v>
      </c>
      <c r="D1217">
        <v>284.00255399999998</v>
      </c>
      <c r="E1217">
        <v>17.430610000000001</v>
      </c>
      <c r="F1217">
        <v>284.53695199999999</v>
      </c>
      <c r="G1217">
        <v>1.9435979999999999</v>
      </c>
      <c r="H1217">
        <v>4.2827299999999999</v>
      </c>
      <c r="I1217">
        <v>146.397052</v>
      </c>
      <c r="J1217">
        <v>160.31427600000001</v>
      </c>
      <c r="K1217">
        <v>0.91916799999999999</v>
      </c>
    </row>
    <row r="1218" spans="2:11" x14ac:dyDescent="0.3">
      <c r="B1218">
        <v>7.2136519999999997</v>
      </c>
      <c r="C1218">
        <v>1.7889109999999999</v>
      </c>
      <c r="D1218">
        <v>281.695244</v>
      </c>
      <c r="E1218">
        <v>20.732696000000001</v>
      </c>
      <c r="F1218">
        <v>282.45717400000001</v>
      </c>
      <c r="G1218">
        <v>1.930215</v>
      </c>
      <c r="H1218">
        <v>4.4022379999999997</v>
      </c>
      <c r="I1218">
        <v>146.33458999999999</v>
      </c>
      <c r="J1218">
        <v>160.66906</v>
      </c>
      <c r="K1218">
        <v>0.94477</v>
      </c>
    </row>
    <row r="1219" spans="2:11" x14ac:dyDescent="0.3">
      <c r="B1219">
        <v>7.0504220000000002</v>
      </c>
      <c r="C1219">
        <v>1.871238</v>
      </c>
      <c r="D1219">
        <v>279.30835500000001</v>
      </c>
      <c r="E1219">
        <v>24.031399</v>
      </c>
      <c r="F1219">
        <v>280.34026699999998</v>
      </c>
      <c r="G1219">
        <v>1.9166179999999999</v>
      </c>
      <c r="H1219">
        <v>4.5264759999999997</v>
      </c>
      <c r="I1219">
        <v>146.268169</v>
      </c>
      <c r="J1219">
        <v>161.02833699999999</v>
      </c>
      <c r="K1219">
        <v>0.97136199999999995</v>
      </c>
    </row>
    <row r="1220" spans="2:11" x14ac:dyDescent="0.3">
      <c r="B1220">
        <v>6.8885949999999996</v>
      </c>
      <c r="C1220">
        <v>1.9512499999999999</v>
      </c>
      <c r="D1220">
        <v>276.92398400000002</v>
      </c>
      <c r="E1220">
        <v>27.214379999999998</v>
      </c>
      <c r="F1220">
        <v>278.25800199999998</v>
      </c>
      <c r="G1220">
        <v>1.9032690000000001</v>
      </c>
      <c r="H1220">
        <v>4.651268</v>
      </c>
      <c r="I1220">
        <v>146.20001300000001</v>
      </c>
      <c r="J1220">
        <v>161.37993299999999</v>
      </c>
      <c r="K1220">
        <v>0.99804800000000005</v>
      </c>
    </row>
    <row r="1221" spans="2:11" x14ac:dyDescent="0.3">
      <c r="B1221">
        <v>6.7245169999999996</v>
      </c>
      <c r="C1221">
        <v>2.0307770000000001</v>
      </c>
      <c r="D1221">
        <v>274.46122800000001</v>
      </c>
      <c r="E1221">
        <v>30.390777</v>
      </c>
      <c r="F1221">
        <v>276.13866899999999</v>
      </c>
      <c r="G1221">
        <v>1.889707</v>
      </c>
      <c r="H1221">
        <v>4.780945</v>
      </c>
      <c r="I1221">
        <v>146.127747</v>
      </c>
      <c r="J1221">
        <v>161.735962</v>
      </c>
      <c r="K1221">
        <v>1.025752</v>
      </c>
    </row>
    <row r="1222" spans="2:11" x14ac:dyDescent="0.3">
      <c r="B1222">
        <v>6.5614059999999998</v>
      </c>
      <c r="C1222">
        <v>2.1082740000000002</v>
      </c>
      <c r="D1222">
        <v>271.99705899999998</v>
      </c>
      <c r="E1222">
        <v>33.4619</v>
      </c>
      <c r="F1222">
        <v>274.04762099999999</v>
      </c>
      <c r="G1222">
        <v>1.87635</v>
      </c>
      <c r="H1222">
        <v>4.9115549999999999</v>
      </c>
      <c r="I1222">
        <v>146.05355900000001</v>
      </c>
      <c r="J1222">
        <v>162.08544499999999</v>
      </c>
      <c r="K1222">
        <v>1.053628</v>
      </c>
    </row>
    <row r="1223" spans="2:11" x14ac:dyDescent="0.3">
      <c r="B1223">
        <v>6.3963320000000001</v>
      </c>
      <c r="C1223">
        <v>2.1851530000000001</v>
      </c>
      <c r="D1223">
        <v>269.46449899999999</v>
      </c>
      <c r="E1223">
        <v>36.512393000000003</v>
      </c>
      <c r="F1223">
        <v>271.92695900000001</v>
      </c>
      <c r="G1223">
        <v>1.8628279999999999</v>
      </c>
      <c r="H1223">
        <v>5.0467469999999999</v>
      </c>
      <c r="I1223">
        <v>145.975369</v>
      </c>
      <c r="J1223">
        <v>162.43806499999999</v>
      </c>
      <c r="K1223">
        <v>1.0824510000000001</v>
      </c>
    </row>
    <row r="1224" spans="2:11" x14ac:dyDescent="0.3">
      <c r="B1224">
        <v>8.2821320000000007</v>
      </c>
      <c r="C1224">
        <v>1.3285530000000001</v>
      </c>
      <c r="D1224">
        <v>294.94976600000001</v>
      </c>
      <c r="E1224">
        <v>0</v>
      </c>
      <c r="F1224">
        <v>294.94976600000001</v>
      </c>
      <c r="G1224">
        <v>2.0109900000000001</v>
      </c>
      <c r="H1224">
        <v>3.7213699999999998</v>
      </c>
      <c r="I1224">
        <v>146.66895600000001</v>
      </c>
      <c r="J1224">
        <v>158.51065800000001</v>
      </c>
      <c r="K1224">
        <v>0.798628</v>
      </c>
    </row>
    <row r="1225" spans="2:11" x14ac:dyDescent="0.3">
      <c r="B1225">
        <v>8.1213949999999997</v>
      </c>
      <c r="C1225">
        <v>1.419799</v>
      </c>
      <c r="D1225">
        <v>292.86995899999999</v>
      </c>
      <c r="E1225">
        <v>3.562462</v>
      </c>
      <c r="F1225">
        <v>292.89162499999998</v>
      </c>
      <c r="G1225">
        <v>1.997617</v>
      </c>
      <c r="H1225">
        <v>3.8275380000000001</v>
      </c>
      <c r="I1225">
        <v>146.62053</v>
      </c>
      <c r="J1225">
        <v>158.87079600000001</v>
      </c>
      <c r="K1225">
        <v>0.82145900000000005</v>
      </c>
    </row>
    <row r="1226" spans="2:11" x14ac:dyDescent="0.3">
      <c r="B1226">
        <v>7.9588349999999997</v>
      </c>
      <c r="C1226">
        <v>1.510294</v>
      </c>
      <c r="D1226">
        <v>290.71239000000003</v>
      </c>
      <c r="E1226">
        <v>7.1247210000000001</v>
      </c>
      <c r="F1226">
        <v>290.79968200000002</v>
      </c>
      <c r="G1226">
        <v>1.984051</v>
      </c>
      <c r="H1226">
        <v>3.937837</v>
      </c>
      <c r="I1226">
        <v>146.568648</v>
      </c>
      <c r="J1226">
        <v>159.23499899999999</v>
      </c>
      <c r="K1226">
        <v>0.84516199999999997</v>
      </c>
    </row>
    <row r="1227" spans="2:11" x14ac:dyDescent="0.3">
      <c r="B1227">
        <v>7.7967320000000004</v>
      </c>
      <c r="C1227">
        <v>1.5987769999999999</v>
      </c>
      <c r="D1227">
        <v>288.52789300000001</v>
      </c>
      <c r="E1227">
        <v>10.602575</v>
      </c>
      <c r="F1227">
        <v>288.72263400000003</v>
      </c>
      <c r="G1227">
        <v>1.9706079999999999</v>
      </c>
      <c r="H1227">
        <v>4.04976</v>
      </c>
      <c r="I1227">
        <v>146.51445799999999</v>
      </c>
      <c r="J1227">
        <v>159.594773</v>
      </c>
      <c r="K1227">
        <v>0.869197</v>
      </c>
    </row>
    <row r="1228" spans="2:11" x14ac:dyDescent="0.3">
      <c r="B1228">
        <v>7.6337729999999997</v>
      </c>
      <c r="C1228">
        <v>1.685994</v>
      </c>
      <c r="D1228">
        <v>286.28710899999999</v>
      </c>
      <c r="E1228">
        <v>14.044311</v>
      </c>
      <c r="F1228">
        <v>286.63138600000002</v>
      </c>
      <c r="G1228">
        <v>1.9571000000000001</v>
      </c>
      <c r="H1228">
        <v>4.1649060000000002</v>
      </c>
      <c r="I1228">
        <v>146.457178</v>
      </c>
      <c r="J1228">
        <v>159.95516799999999</v>
      </c>
      <c r="K1228">
        <v>0.89390499999999995</v>
      </c>
    </row>
    <row r="1229" spans="2:11" x14ac:dyDescent="0.3">
      <c r="B1229">
        <v>7.4703369999999998</v>
      </c>
      <c r="C1229">
        <v>1.7717540000000001</v>
      </c>
      <c r="D1229">
        <v>284.00255399999998</v>
      </c>
      <c r="E1229">
        <v>17.430610000000001</v>
      </c>
      <c r="F1229">
        <v>284.53695199999999</v>
      </c>
      <c r="G1229">
        <v>1.9435979999999999</v>
      </c>
      <c r="H1229">
        <v>4.2827299999999999</v>
      </c>
      <c r="I1229">
        <v>146.397052</v>
      </c>
      <c r="J1229">
        <v>160.31427600000001</v>
      </c>
      <c r="K1229">
        <v>0.91916799999999999</v>
      </c>
    </row>
    <row r="1230" spans="2:11" x14ac:dyDescent="0.3">
      <c r="B1230">
        <v>7.3074139999999996</v>
      </c>
      <c r="C1230">
        <v>1.855575</v>
      </c>
      <c r="D1230">
        <v>281.695244</v>
      </c>
      <c r="E1230">
        <v>20.732696000000001</v>
      </c>
      <c r="F1230">
        <v>282.45717400000001</v>
      </c>
      <c r="G1230">
        <v>1.930215</v>
      </c>
      <c r="H1230">
        <v>4.4022379999999997</v>
      </c>
      <c r="I1230">
        <v>146.33458999999999</v>
      </c>
      <c r="J1230">
        <v>160.66906</v>
      </c>
      <c r="K1230">
        <v>0.94477</v>
      </c>
    </row>
    <row r="1231" spans="2:11" x14ac:dyDescent="0.3">
      <c r="B1231">
        <v>7.1422639999999999</v>
      </c>
      <c r="C1231">
        <v>1.9388700000000001</v>
      </c>
      <c r="D1231">
        <v>279.30835500000001</v>
      </c>
      <c r="E1231">
        <v>24.031399</v>
      </c>
      <c r="F1231">
        <v>280.34026699999998</v>
      </c>
      <c r="G1231">
        <v>1.9166179999999999</v>
      </c>
      <c r="H1231">
        <v>4.5264759999999997</v>
      </c>
      <c r="I1231">
        <v>146.268169</v>
      </c>
      <c r="J1231">
        <v>161.02833699999999</v>
      </c>
      <c r="K1231">
        <v>0.97136199999999995</v>
      </c>
    </row>
    <row r="1232" spans="2:11" x14ac:dyDescent="0.3">
      <c r="B1232">
        <v>6.9785630000000003</v>
      </c>
      <c r="C1232">
        <v>2.019809</v>
      </c>
      <c r="D1232">
        <v>276.92398400000002</v>
      </c>
      <c r="E1232">
        <v>27.214379999999998</v>
      </c>
      <c r="F1232">
        <v>278.25800199999998</v>
      </c>
      <c r="G1232">
        <v>1.9032690000000001</v>
      </c>
      <c r="H1232">
        <v>4.651268</v>
      </c>
      <c r="I1232">
        <v>146.20001300000001</v>
      </c>
      <c r="J1232">
        <v>161.37993299999999</v>
      </c>
      <c r="K1232">
        <v>0.99804800000000005</v>
      </c>
    </row>
    <row r="1233" spans="2:11" x14ac:dyDescent="0.3">
      <c r="B1233">
        <v>6.812589</v>
      </c>
      <c r="C1233">
        <v>2.1002550000000002</v>
      </c>
      <c r="D1233">
        <v>274.46122800000001</v>
      </c>
      <c r="E1233">
        <v>30.390777</v>
      </c>
      <c r="F1233">
        <v>276.13866899999999</v>
      </c>
      <c r="G1233">
        <v>1.889707</v>
      </c>
      <c r="H1233">
        <v>4.780945</v>
      </c>
      <c r="I1233">
        <v>146.127747</v>
      </c>
      <c r="J1233">
        <v>161.735962</v>
      </c>
      <c r="K1233">
        <v>1.025752</v>
      </c>
    </row>
    <row r="1234" spans="2:11" x14ac:dyDescent="0.3">
      <c r="B1234">
        <v>6.6476189999999997</v>
      </c>
      <c r="C1234">
        <v>2.1786340000000002</v>
      </c>
      <c r="D1234">
        <v>271.99705899999998</v>
      </c>
      <c r="E1234">
        <v>33.4619</v>
      </c>
      <c r="F1234">
        <v>274.04762099999999</v>
      </c>
      <c r="G1234">
        <v>1.87635</v>
      </c>
      <c r="H1234">
        <v>4.9115549999999999</v>
      </c>
      <c r="I1234">
        <v>146.05355900000001</v>
      </c>
      <c r="J1234">
        <v>162.08544499999999</v>
      </c>
      <c r="K1234">
        <v>1.053628</v>
      </c>
    </row>
    <row r="1235" spans="2:11" x14ac:dyDescent="0.3">
      <c r="B1235">
        <v>6.4806720000000002</v>
      </c>
      <c r="C1235">
        <v>2.256386</v>
      </c>
      <c r="D1235">
        <v>269.46449899999999</v>
      </c>
      <c r="E1235">
        <v>36.512393000000003</v>
      </c>
      <c r="F1235">
        <v>271.92695900000001</v>
      </c>
      <c r="G1235">
        <v>1.8628279999999999</v>
      </c>
      <c r="H1235">
        <v>5.0467469999999999</v>
      </c>
      <c r="I1235">
        <v>145.975369</v>
      </c>
      <c r="J1235">
        <v>162.43806499999999</v>
      </c>
      <c r="K1235">
        <v>1.0824510000000001</v>
      </c>
    </row>
    <row r="1236" spans="2:11" x14ac:dyDescent="0.3">
      <c r="B1236">
        <v>8.3874940000000002</v>
      </c>
      <c r="C1236">
        <v>1.3889419999999999</v>
      </c>
      <c r="D1236">
        <v>294.94976600000001</v>
      </c>
      <c r="E1236">
        <v>0</v>
      </c>
      <c r="F1236">
        <v>294.94976600000001</v>
      </c>
      <c r="G1236">
        <v>2.0109900000000001</v>
      </c>
      <c r="H1236">
        <v>3.7213699999999998</v>
      </c>
      <c r="I1236">
        <v>146.66895600000001</v>
      </c>
      <c r="J1236">
        <v>158.51065800000001</v>
      </c>
      <c r="K1236">
        <v>0.798628</v>
      </c>
    </row>
    <row r="1237" spans="2:11" x14ac:dyDescent="0.3">
      <c r="B1237">
        <v>8.224812</v>
      </c>
      <c r="C1237">
        <v>1.4812920000000001</v>
      </c>
      <c r="D1237">
        <v>292.86995899999999</v>
      </c>
      <c r="E1237">
        <v>3.562462</v>
      </c>
      <c r="F1237">
        <v>292.89162499999998</v>
      </c>
      <c r="G1237">
        <v>1.997617</v>
      </c>
      <c r="H1237">
        <v>3.8275380000000001</v>
      </c>
      <c r="I1237">
        <v>146.62053</v>
      </c>
      <c r="J1237">
        <v>158.87079600000001</v>
      </c>
      <c r="K1237">
        <v>0.82145900000000005</v>
      </c>
    </row>
    <row r="1238" spans="2:11" x14ac:dyDescent="0.3">
      <c r="B1238">
        <v>8.0602879999999999</v>
      </c>
      <c r="C1238">
        <v>1.5728800000000001</v>
      </c>
      <c r="D1238">
        <v>290.71239000000003</v>
      </c>
      <c r="E1238">
        <v>7.1247210000000001</v>
      </c>
      <c r="F1238">
        <v>290.79968200000002</v>
      </c>
      <c r="G1238">
        <v>1.984051</v>
      </c>
      <c r="H1238">
        <v>3.937837</v>
      </c>
      <c r="I1238">
        <v>146.568648</v>
      </c>
      <c r="J1238">
        <v>159.23499899999999</v>
      </c>
      <c r="K1238">
        <v>0.84516199999999997</v>
      </c>
    </row>
    <row r="1239" spans="2:11" x14ac:dyDescent="0.3">
      <c r="B1239">
        <v>7.8962500000000002</v>
      </c>
      <c r="C1239">
        <v>1.6624190000000001</v>
      </c>
      <c r="D1239">
        <v>288.52789300000001</v>
      </c>
      <c r="E1239">
        <v>10.602575</v>
      </c>
      <c r="F1239">
        <v>288.72263400000003</v>
      </c>
      <c r="G1239">
        <v>1.9706079999999999</v>
      </c>
      <c r="H1239">
        <v>4.04976</v>
      </c>
      <c r="I1239">
        <v>146.51445799999999</v>
      </c>
      <c r="J1239">
        <v>159.594773</v>
      </c>
      <c r="K1239">
        <v>0.869197</v>
      </c>
    </row>
    <row r="1240" spans="2:11" x14ac:dyDescent="0.3">
      <c r="B1240">
        <v>7.731357</v>
      </c>
      <c r="C1240">
        <v>1.750672</v>
      </c>
      <c r="D1240">
        <v>286.28710899999999</v>
      </c>
      <c r="E1240">
        <v>14.044311</v>
      </c>
      <c r="F1240">
        <v>286.63138600000002</v>
      </c>
      <c r="G1240">
        <v>1.9571000000000001</v>
      </c>
      <c r="H1240">
        <v>4.1649060000000002</v>
      </c>
      <c r="I1240">
        <v>146.457178</v>
      </c>
      <c r="J1240">
        <v>159.95516799999999</v>
      </c>
      <c r="K1240">
        <v>0.89390499999999995</v>
      </c>
    </row>
    <row r="1241" spans="2:11" x14ac:dyDescent="0.3">
      <c r="B1241">
        <v>7.5659960000000002</v>
      </c>
      <c r="C1241">
        <v>1.837442</v>
      </c>
      <c r="D1241">
        <v>284.00255399999998</v>
      </c>
      <c r="E1241">
        <v>17.430610000000001</v>
      </c>
      <c r="F1241">
        <v>284.53695199999999</v>
      </c>
      <c r="G1241">
        <v>1.9435979999999999</v>
      </c>
      <c r="H1241">
        <v>4.2827299999999999</v>
      </c>
      <c r="I1241">
        <v>146.397052</v>
      </c>
      <c r="J1241">
        <v>160.31427600000001</v>
      </c>
      <c r="K1241">
        <v>0.91916799999999999</v>
      </c>
    </row>
    <row r="1242" spans="2:11" x14ac:dyDescent="0.3">
      <c r="B1242">
        <v>7.4011750000000003</v>
      </c>
      <c r="C1242">
        <v>1.922239</v>
      </c>
      <c r="D1242">
        <v>281.695244</v>
      </c>
      <c r="E1242">
        <v>20.732696000000001</v>
      </c>
      <c r="F1242">
        <v>282.45717400000001</v>
      </c>
      <c r="G1242">
        <v>1.930215</v>
      </c>
      <c r="H1242">
        <v>4.4022379999999997</v>
      </c>
      <c r="I1242">
        <v>146.33458999999999</v>
      </c>
      <c r="J1242">
        <v>160.66906</v>
      </c>
      <c r="K1242">
        <v>0.94477</v>
      </c>
    </row>
    <row r="1243" spans="2:11" x14ac:dyDescent="0.3">
      <c r="B1243">
        <v>7.2341069999999998</v>
      </c>
      <c r="C1243">
        <v>2.0065010000000001</v>
      </c>
      <c r="D1243">
        <v>279.30835500000001</v>
      </c>
      <c r="E1243">
        <v>24.031399</v>
      </c>
      <c r="F1243">
        <v>280.34026699999998</v>
      </c>
      <c r="G1243">
        <v>1.9166179999999999</v>
      </c>
      <c r="H1243">
        <v>4.5264759999999997</v>
      </c>
      <c r="I1243">
        <v>146.268169</v>
      </c>
      <c r="J1243">
        <v>161.02833699999999</v>
      </c>
      <c r="K1243">
        <v>0.97136199999999995</v>
      </c>
    </row>
    <row r="1244" spans="2:11" x14ac:dyDescent="0.3">
      <c r="B1244">
        <v>7.0685310000000001</v>
      </c>
      <c r="C1244">
        <v>2.0883669999999999</v>
      </c>
      <c r="D1244">
        <v>276.92398400000002</v>
      </c>
      <c r="E1244">
        <v>27.214379999999998</v>
      </c>
      <c r="F1244">
        <v>278.25800199999998</v>
      </c>
      <c r="G1244">
        <v>1.9032690000000001</v>
      </c>
      <c r="H1244">
        <v>4.651268</v>
      </c>
      <c r="I1244">
        <v>146.20001300000001</v>
      </c>
      <c r="J1244">
        <v>161.37993299999999</v>
      </c>
      <c r="K1244">
        <v>0.99804800000000005</v>
      </c>
    </row>
    <row r="1245" spans="2:11" x14ac:dyDescent="0.3">
      <c r="B1245">
        <v>6.9006610000000004</v>
      </c>
      <c r="C1245">
        <v>2.1697320000000002</v>
      </c>
      <c r="D1245">
        <v>274.46122800000001</v>
      </c>
      <c r="E1245">
        <v>30.390777</v>
      </c>
      <c r="F1245">
        <v>276.13866899999999</v>
      </c>
      <c r="G1245">
        <v>1.889707</v>
      </c>
      <c r="H1245">
        <v>4.780945</v>
      </c>
      <c r="I1245">
        <v>146.127747</v>
      </c>
      <c r="J1245">
        <v>161.735962</v>
      </c>
      <c r="K1245">
        <v>1.025752</v>
      </c>
    </row>
    <row r="1246" spans="2:11" x14ac:dyDescent="0.3">
      <c r="B1246">
        <v>6.7338329999999997</v>
      </c>
      <c r="C1246">
        <v>2.2489940000000002</v>
      </c>
      <c r="D1246">
        <v>271.99705899999998</v>
      </c>
      <c r="E1246">
        <v>33.4619</v>
      </c>
      <c r="F1246">
        <v>274.04762099999999</v>
      </c>
      <c r="G1246">
        <v>1.87635</v>
      </c>
      <c r="H1246">
        <v>4.9115549999999999</v>
      </c>
      <c r="I1246">
        <v>146.05355900000001</v>
      </c>
      <c r="J1246">
        <v>162.08544499999999</v>
      </c>
      <c r="K1246">
        <v>1.053628</v>
      </c>
    </row>
    <row r="1247" spans="2:11" x14ac:dyDescent="0.3">
      <c r="B1247">
        <v>8.4928559999999997</v>
      </c>
      <c r="C1247">
        <v>1.4493309999999999</v>
      </c>
      <c r="D1247">
        <v>294.94976600000001</v>
      </c>
      <c r="E1247">
        <v>0</v>
      </c>
      <c r="F1247">
        <v>294.94976600000001</v>
      </c>
      <c r="G1247">
        <v>2.0109900000000001</v>
      </c>
      <c r="H1247">
        <v>3.7213699999999998</v>
      </c>
      <c r="I1247">
        <v>146.66895600000001</v>
      </c>
      <c r="J1247">
        <v>158.51065800000001</v>
      </c>
      <c r="K1247">
        <v>0.798628</v>
      </c>
    </row>
    <row r="1248" spans="2:11" x14ac:dyDescent="0.3">
      <c r="B1248">
        <v>8.3282290000000003</v>
      </c>
      <c r="C1248">
        <v>1.542786</v>
      </c>
      <c r="D1248">
        <v>292.86995899999999</v>
      </c>
      <c r="E1248">
        <v>3.562462</v>
      </c>
      <c r="F1248">
        <v>292.89162499999998</v>
      </c>
      <c r="G1248">
        <v>1.997617</v>
      </c>
      <c r="H1248">
        <v>3.8275380000000001</v>
      </c>
      <c r="I1248">
        <v>146.62053</v>
      </c>
      <c r="J1248">
        <v>158.87079600000001</v>
      </c>
      <c r="K1248">
        <v>0.82145900000000005</v>
      </c>
    </row>
    <row r="1249" spans="2:11" x14ac:dyDescent="0.3">
      <c r="B1249">
        <v>8.1617420000000003</v>
      </c>
      <c r="C1249">
        <v>1.6354660000000001</v>
      </c>
      <c r="D1249">
        <v>290.71239000000003</v>
      </c>
      <c r="E1249">
        <v>7.1247210000000001</v>
      </c>
      <c r="F1249">
        <v>290.79968200000002</v>
      </c>
      <c r="G1249">
        <v>1.984051</v>
      </c>
      <c r="H1249">
        <v>3.937837</v>
      </c>
      <c r="I1249">
        <v>146.568648</v>
      </c>
      <c r="J1249">
        <v>159.23499899999999</v>
      </c>
      <c r="K1249">
        <v>0.84516199999999997</v>
      </c>
    </row>
    <row r="1250" spans="2:11" x14ac:dyDescent="0.3">
      <c r="B1250">
        <v>7.995768</v>
      </c>
      <c r="C1250">
        <v>1.726062</v>
      </c>
      <c r="D1250">
        <v>288.52789300000001</v>
      </c>
      <c r="E1250">
        <v>10.602575</v>
      </c>
      <c r="F1250">
        <v>288.72263400000003</v>
      </c>
      <c r="G1250">
        <v>1.9706079999999999</v>
      </c>
      <c r="H1250">
        <v>4.04976</v>
      </c>
      <c r="I1250">
        <v>146.51445799999999</v>
      </c>
      <c r="J1250">
        <v>159.594773</v>
      </c>
      <c r="K1250">
        <v>0.869197</v>
      </c>
    </row>
    <row r="1251" spans="2:11" x14ac:dyDescent="0.3">
      <c r="B1251">
        <v>7.8289400000000002</v>
      </c>
      <c r="C1251">
        <v>1.81535</v>
      </c>
      <c r="D1251">
        <v>286.28710899999999</v>
      </c>
      <c r="E1251">
        <v>14.044311</v>
      </c>
      <c r="F1251">
        <v>286.63138600000002</v>
      </c>
      <c r="G1251">
        <v>1.9571000000000001</v>
      </c>
      <c r="H1251">
        <v>4.1649060000000002</v>
      </c>
      <c r="I1251">
        <v>146.457178</v>
      </c>
      <c r="J1251">
        <v>159.95516799999999</v>
      </c>
      <c r="K1251">
        <v>0.89390499999999995</v>
      </c>
    </row>
    <row r="1252" spans="2:11" x14ac:dyDescent="0.3">
      <c r="B1252">
        <v>7.6616549999999997</v>
      </c>
      <c r="C1252">
        <v>1.90313</v>
      </c>
      <c r="D1252">
        <v>284.00255399999998</v>
      </c>
      <c r="E1252">
        <v>17.430610000000001</v>
      </c>
      <c r="F1252">
        <v>284.53695199999999</v>
      </c>
      <c r="G1252">
        <v>1.9435979999999999</v>
      </c>
      <c r="H1252">
        <v>4.2827299999999999</v>
      </c>
      <c r="I1252">
        <v>146.397052</v>
      </c>
      <c r="J1252">
        <v>160.31427600000001</v>
      </c>
      <c r="K1252">
        <v>0.91916799999999999</v>
      </c>
    </row>
    <row r="1253" spans="2:11" x14ac:dyDescent="0.3">
      <c r="B1253">
        <v>7.494936</v>
      </c>
      <c r="C1253">
        <v>1.9889030000000001</v>
      </c>
      <c r="D1253">
        <v>281.695244</v>
      </c>
      <c r="E1253">
        <v>20.732696000000001</v>
      </c>
      <c r="F1253">
        <v>282.45717400000001</v>
      </c>
      <c r="G1253">
        <v>1.930215</v>
      </c>
      <c r="H1253">
        <v>4.4022379999999997</v>
      </c>
      <c r="I1253">
        <v>146.33458999999999</v>
      </c>
      <c r="J1253">
        <v>160.66906</v>
      </c>
      <c r="K1253">
        <v>0.94477</v>
      </c>
    </row>
    <row r="1254" spans="2:11" x14ac:dyDescent="0.3">
      <c r="B1254">
        <v>7.3259489999999996</v>
      </c>
      <c r="C1254">
        <v>2.0741329999999998</v>
      </c>
      <c r="D1254">
        <v>279.30835500000001</v>
      </c>
      <c r="E1254">
        <v>24.031399</v>
      </c>
      <c r="F1254">
        <v>280.34026699999998</v>
      </c>
      <c r="G1254">
        <v>1.9166179999999999</v>
      </c>
      <c r="H1254">
        <v>4.5264759999999997</v>
      </c>
      <c r="I1254">
        <v>146.268169</v>
      </c>
      <c r="J1254">
        <v>161.02833699999999</v>
      </c>
      <c r="K1254">
        <v>0.97136199999999995</v>
      </c>
    </row>
    <row r="1255" spans="2:11" x14ac:dyDescent="0.3">
      <c r="B1255">
        <v>7.1584989999999999</v>
      </c>
      <c r="C1255">
        <v>2.1569259999999999</v>
      </c>
      <c r="D1255">
        <v>276.92398400000002</v>
      </c>
      <c r="E1255">
        <v>27.214379999999998</v>
      </c>
      <c r="F1255">
        <v>278.25800199999998</v>
      </c>
      <c r="G1255">
        <v>1.9032690000000001</v>
      </c>
      <c r="H1255">
        <v>4.651268</v>
      </c>
      <c r="I1255">
        <v>146.20001300000001</v>
      </c>
      <c r="J1255">
        <v>161.37993299999999</v>
      </c>
      <c r="K1255">
        <v>0.99804800000000005</v>
      </c>
    </row>
    <row r="1256" spans="2:11" x14ac:dyDescent="0.3">
      <c r="B1256">
        <v>6.9887329999999999</v>
      </c>
      <c r="C1256">
        <v>2.2392099999999999</v>
      </c>
      <c r="D1256">
        <v>274.46122800000001</v>
      </c>
      <c r="E1256">
        <v>30.390777</v>
      </c>
      <c r="F1256">
        <v>276.13866899999999</v>
      </c>
      <c r="G1256">
        <v>1.889707</v>
      </c>
      <c r="H1256">
        <v>4.780945</v>
      </c>
      <c r="I1256">
        <v>146.127747</v>
      </c>
      <c r="J1256">
        <v>161.735962</v>
      </c>
      <c r="K1256">
        <v>1.025752</v>
      </c>
    </row>
    <row r="1257" spans="2:11" x14ac:dyDescent="0.3">
      <c r="B1257">
        <v>6.8200469999999997</v>
      </c>
      <c r="C1257">
        <v>2.3193549999999998</v>
      </c>
      <c r="D1257">
        <v>271.99705899999998</v>
      </c>
      <c r="E1257">
        <v>33.4619</v>
      </c>
      <c r="F1257">
        <v>274.04762099999999</v>
      </c>
      <c r="G1257">
        <v>1.87635</v>
      </c>
      <c r="H1257">
        <v>4.9115549999999999</v>
      </c>
      <c r="I1257">
        <v>146.05355900000001</v>
      </c>
      <c r="J1257">
        <v>162.08544499999999</v>
      </c>
      <c r="K1257">
        <v>1.053628</v>
      </c>
    </row>
    <row r="1258" spans="2:11" x14ac:dyDescent="0.3">
      <c r="B1258">
        <v>8.5982179999999993</v>
      </c>
      <c r="C1258">
        <v>1.50972</v>
      </c>
      <c r="D1258">
        <v>294.94976600000001</v>
      </c>
      <c r="E1258">
        <v>0</v>
      </c>
      <c r="F1258">
        <v>294.94976600000001</v>
      </c>
      <c r="G1258">
        <v>2.0109900000000001</v>
      </c>
      <c r="H1258">
        <v>3.7213699999999998</v>
      </c>
      <c r="I1258">
        <v>146.66895600000001</v>
      </c>
      <c r="J1258">
        <v>158.51065800000001</v>
      </c>
      <c r="K1258">
        <v>0.798628</v>
      </c>
    </row>
    <row r="1259" spans="2:11" x14ac:dyDescent="0.3">
      <c r="B1259">
        <v>8.4316449999999996</v>
      </c>
      <c r="C1259">
        <v>1.604279</v>
      </c>
      <c r="D1259">
        <v>292.86995899999999</v>
      </c>
      <c r="E1259">
        <v>3.562462</v>
      </c>
      <c r="F1259">
        <v>292.89162499999998</v>
      </c>
      <c r="G1259">
        <v>1.997617</v>
      </c>
      <c r="H1259">
        <v>3.8275380000000001</v>
      </c>
      <c r="I1259">
        <v>146.62053</v>
      </c>
      <c r="J1259">
        <v>158.87079600000001</v>
      </c>
      <c r="K1259">
        <v>0.82145900000000005</v>
      </c>
    </row>
    <row r="1260" spans="2:11" x14ac:dyDescent="0.3">
      <c r="B1260">
        <v>8.2631949999999996</v>
      </c>
      <c r="C1260">
        <v>1.6980519999999999</v>
      </c>
      <c r="D1260">
        <v>290.71239000000003</v>
      </c>
      <c r="E1260">
        <v>7.1247210000000001</v>
      </c>
      <c r="F1260">
        <v>290.79968200000002</v>
      </c>
      <c r="G1260">
        <v>1.984051</v>
      </c>
      <c r="H1260">
        <v>3.937837</v>
      </c>
      <c r="I1260">
        <v>146.568648</v>
      </c>
      <c r="J1260">
        <v>159.23499899999999</v>
      </c>
      <c r="K1260">
        <v>0.84516199999999997</v>
      </c>
    </row>
    <row r="1261" spans="2:11" x14ac:dyDescent="0.3">
      <c r="B1261">
        <v>8.0952859999999998</v>
      </c>
      <c r="C1261">
        <v>1.789704</v>
      </c>
      <c r="D1261">
        <v>288.52789300000001</v>
      </c>
      <c r="E1261">
        <v>10.602575</v>
      </c>
      <c r="F1261">
        <v>288.72263400000003</v>
      </c>
      <c r="G1261">
        <v>1.9706079999999999</v>
      </c>
      <c r="H1261">
        <v>4.04976</v>
      </c>
      <c r="I1261">
        <v>146.51445799999999</v>
      </c>
      <c r="J1261">
        <v>159.594773</v>
      </c>
      <c r="K1261">
        <v>0.869197</v>
      </c>
    </row>
    <row r="1262" spans="2:11" x14ac:dyDescent="0.3">
      <c r="B1262">
        <v>7.9265230000000004</v>
      </c>
      <c r="C1262">
        <v>1.880028</v>
      </c>
      <c r="D1262">
        <v>286.28710899999999</v>
      </c>
      <c r="E1262">
        <v>14.044311</v>
      </c>
      <c r="F1262">
        <v>286.63138600000002</v>
      </c>
      <c r="G1262">
        <v>1.9571000000000001</v>
      </c>
      <c r="H1262">
        <v>4.1649060000000002</v>
      </c>
      <c r="I1262">
        <v>146.457178</v>
      </c>
      <c r="J1262">
        <v>159.95516799999999</v>
      </c>
      <c r="K1262">
        <v>0.89390499999999995</v>
      </c>
    </row>
    <row r="1263" spans="2:11" x14ac:dyDescent="0.3">
      <c r="B1263">
        <v>7.757314</v>
      </c>
      <c r="C1263">
        <v>1.968818</v>
      </c>
      <c r="D1263">
        <v>284.00255399999998</v>
      </c>
      <c r="E1263">
        <v>17.430610000000001</v>
      </c>
      <c r="F1263">
        <v>284.53695199999999</v>
      </c>
      <c r="G1263">
        <v>1.9435979999999999</v>
      </c>
      <c r="H1263">
        <v>4.2827299999999999</v>
      </c>
      <c r="I1263">
        <v>146.397052</v>
      </c>
      <c r="J1263">
        <v>160.31427600000001</v>
      </c>
      <c r="K1263">
        <v>0.91916799999999999</v>
      </c>
    </row>
    <row r="1264" spans="2:11" x14ac:dyDescent="0.3">
      <c r="B1264">
        <v>7.5886969999999998</v>
      </c>
      <c r="C1264">
        <v>2.0555669999999999</v>
      </c>
      <c r="D1264">
        <v>281.695244</v>
      </c>
      <c r="E1264">
        <v>20.732696000000001</v>
      </c>
      <c r="F1264">
        <v>282.45717400000001</v>
      </c>
      <c r="G1264">
        <v>1.930215</v>
      </c>
      <c r="H1264">
        <v>4.4022379999999997</v>
      </c>
      <c r="I1264">
        <v>146.33458999999999</v>
      </c>
      <c r="J1264">
        <v>160.66906</v>
      </c>
      <c r="K1264">
        <v>0.94477</v>
      </c>
    </row>
    <row r="1265" spans="2:11" x14ac:dyDescent="0.3">
      <c r="B1265">
        <v>7.4177920000000004</v>
      </c>
      <c r="C1265">
        <v>2.1417649999999999</v>
      </c>
      <c r="D1265">
        <v>279.30835500000001</v>
      </c>
      <c r="E1265">
        <v>24.031399</v>
      </c>
      <c r="F1265">
        <v>280.34026699999998</v>
      </c>
      <c r="G1265">
        <v>1.9166179999999999</v>
      </c>
      <c r="H1265">
        <v>4.5264759999999997</v>
      </c>
      <c r="I1265">
        <v>146.268169</v>
      </c>
      <c r="J1265">
        <v>161.02833699999999</v>
      </c>
      <c r="K1265">
        <v>0.97136199999999995</v>
      </c>
    </row>
    <row r="1266" spans="2:11" x14ac:dyDescent="0.3">
      <c r="B1266">
        <v>7.2484669999999998</v>
      </c>
      <c r="C1266">
        <v>2.2254849999999999</v>
      </c>
      <c r="D1266">
        <v>276.92398400000002</v>
      </c>
      <c r="E1266">
        <v>27.214379999999998</v>
      </c>
      <c r="F1266">
        <v>278.25800199999998</v>
      </c>
      <c r="G1266">
        <v>1.9032690000000001</v>
      </c>
      <c r="H1266">
        <v>4.651268</v>
      </c>
      <c r="I1266">
        <v>146.20001300000001</v>
      </c>
      <c r="J1266">
        <v>161.37993299999999</v>
      </c>
      <c r="K1266">
        <v>0.99804800000000005</v>
      </c>
    </row>
    <row r="1267" spans="2:11" x14ac:dyDescent="0.3">
      <c r="B1267">
        <v>7.0768060000000004</v>
      </c>
      <c r="C1267">
        <v>2.3086869999999999</v>
      </c>
      <c r="D1267">
        <v>274.46122800000001</v>
      </c>
      <c r="E1267">
        <v>30.390777</v>
      </c>
      <c r="F1267">
        <v>276.13866899999999</v>
      </c>
      <c r="G1267">
        <v>1.889707</v>
      </c>
      <c r="H1267">
        <v>4.780945</v>
      </c>
      <c r="I1267">
        <v>146.127747</v>
      </c>
      <c r="J1267">
        <v>161.735962</v>
      </c>
      <c r="K1267">
        <v>1.025752</v>
      </c>
    </row>
    <row r="1268" spans="2:11" x14ac:dyDescent="0.3">
      <c r="B1268">
        <v>8.7035800000000005</v>
      </c>
      <c r="C1268">
        <v>1.570109</v>
      </c>
      <c r="D1268">
        <v>294.94976600000001</v>
      </c>
      <c r="E1268">
        <v>0</v>
      </c>
      <c r="F1268">
        <v>294.94976600000001</v>
      </c>
      <c r="G1268">
        <v>2.0109900000000001</v>
      </c>
      <c r="H1268">
        <v>3.7213699999999998</v>
      </c>
      <c r="I1268">
        <v>146.66895600000001</v>
      </c>
      <c r="J1268">
        <v>158.51065800000001</v>
      </c>
      <c r="K1268">
        <v>0.798628</v>
      </c>
    </row>
    <row r="1269" spans="2:11" x14ac:dyDescent="0.3">
      <c r="B1269">
        <v>8.5350619999999999</v>
      </c>
      <c r="C1269">
        <v>1.665772</v>
      </c>
      <c r="D1269">
        <v>292.86995899999999</v>
      </c>
      <c r="E1269">
        <v>3.562462</v>
      </c>
      <c r="F1269">
        <v>292.89162499999998</v>
      </c>
      <c r="G1269">
        <v>1.997617</v>
      </c>
      <c r="H1269">
        <v>3.8275380000000001</v>
      </c>
      <c r="I1269">
        <v>146.62053</v>
      </c>
      <c r="J1269">
        <v>158.87079600000001</v>
      </c>
      <c r="K1269">
        <v>0.82145900000000005</v>
      </c>
    </row>
    <row r="1270" spans="2:11" x14ac:dyDescent="0.3">
      <c r="B1270">
        <v>8.3646480000000007</v>
      </c>
      <c r="C1270">
        <v>1.7606379999999999</v>
      </c>
      <c r="D1270">
        <v>290.71239000000003</v>
      </c>
      <c r="E1270">
        <v>7.1247210000000001</v>
      </c>
      <c r="F1270">
        <v>290.79968200000002</v>
      </c>
      <c r="G1270">
        <v>1.984051</v>
      </c>
      <c r="H1270">
        <v>3.937837</v>
      </c>
      <c r="I1270">
        <v>146.568648</v>
      </c>
      <c r="J1270">
        <v>159.23499899999999</v>
      </c>
      <c r="K1270">
        <v>0.84516199999999997</v>
      </c>
    </row>
    <row r="1271" spans="2:11" x14ac:dyDescent="0.3">
      <c r="B1271">
        <v>8.1948039999999995</v>
      </c>
      <c r="C1271">
        <v>1.8533470000000001</v>
      </c>
      <c r="D1271">
        <v>288.52789300000001</v>
      </c>
      <c r="E1271">
        <v>10.602575</v>
      </c>
      <c r="F1271">
        <v>288.72263400000003</v>
      </c>
      <c r="G1271">
        <v>1.9706079999999999</v>
      </c>
      <c r="H1271">
        <v>4.04976</v>
      </c>
      <c r="I1271">
        <v>146.51445799999999</v>
      </c>
      <c r="J1271">
        <v>159.594773</v>
      </c>
      <c r="K1271">
        <v>0.869197</v>
      </c>
    </row>
    <row r="1272" spans="2:11" x14ac:dyDescent="0.3">
      <c r="B1272">
        <v>8.0241070000000008</v>
      </c>
      <c r="C1272">
        <v>1.944706</v>
      </c>
      <c r="D1272">
        <v>286.28710899999999</v>
      </c>
      <c r="E1272">
        <v>14.044311</v>
      </c>
      <c r="F1272">
        <v>286.63138600000002</v>
      </c>
      <c r="G1272">
        <v>1.9571000000000001</v>
      </c>
      <c r="H1272">
        <v>4.1649060000000002</v>
      </c>
      <c r="I1272">
        <v>146.457178</v>
      </c>
      <c r="J1272">
        <v>159.95516799999999</v>
      </c>
      <c r="K1272">
        <v>0.89390499999999995</v>
      </c>
    </row>
    <row r="1273" spans="2:11" x14ac:dyDescent="0.3">
      <c r="B1273">
        <v>7.8529730000000004</v>
      </c>
      <c r="C1273">
        <v>2.0345049999999998</v>
      </c>
      <c r="D1273">
        <v>284.00255399999998</v>
      </c>
      <c r="E1273">
        <v>17.430610000000001</v>
      </c>
      <c r="F1273">
        <v>284.53695199999999</v>
      </c>
      <c r="G1273">
        <v>1.9435979999999999</v>
      </c>
      <c r="H1273">
        <v>4.2827299999999999</v>
      </c>
      <c r="I1273">
        <v>146.397052</v>
      </c>
      <c r="J1273">
        <v>160.31427600000001</v>
      </c>
      <c r="K1273">
        <v>0.91916799999999999</v>
      </c>
    </row>
    <row r="1274" spans="2:11" x14ac:dyDescent="0.3">
      <c r="B1274">
        <v>7.6824589999999997</v>
      </c>
      <c r="C1274">
        <v>2.1222310000000002</v>
      </c>
      <c r="D1274">
        <v>281.695244</v>
      </c>
      <c r="E1274">
        <v>20.732696000000001</v>
      </c>
      <c r="F1274">
        <v>282.45717400000001</v>
      </c>
      <c r="G1274">
        <v>1.930215</v>
      </c>
      <c r="H1274">
        <v>4.4022379999999997</v>
      </c>
      <c r="I1274">
        <v>146.33458999999999</v>
      </c>
      <c r="J1274">
        <v>160.66906</v>
      </c>
      <c r="K1274">
        <v>0.94477</v>
      </c>
    </row>
    <row r="1275" spans="2:11" x14ac:dyDescent="0.3">
      <c r="B1275">
        <v>7.5096350000000003</v>
      </c>
      <c r="C1275">
        <v>2.2093970000000001</v>
      </c>
      <c r="D1275">
        <v>279.30835500000001</v>
      </c>
      <c r="E1275">
        <v>24.031399</v>
      </c>
      <c r="F1275">
        <v>280.34026699999998</v>
      </c>
      <c r="G1275">
        <v>1.9166179999999999</v>
      </c>
      <c r="H1275">
        <v>4.5264759999999997</v>
      </c>
      <c r="I1275">
        <v>146.268169</v>
      </c>
      <c r="J1275">
        <v>161.02833699999999</v>
      </c>
      <c r="K1275">
        <v>0.97136199999999995</v>
      </c>
    </row>
    <row r="1276" spans="2:11" x14ac:dyDescent="0.3">
      <c r="B1276">
        <v>7.3384349999999996</v>
      </c>
      <c r="C1276">
        <v>2.2940429999999998</v>
      </c>
      <c r="D1276">
        <v>276.92398400000002</v>
      </c>
      <c r="E1276">
        <v>27.214379999999998</v>
      </c>
      <c r="F1276">
        <v>278.25800199999998</v>
      </c>
      <c r="G1276">
        <v>1.9032690000000001</v>
      </c>
      <c r="H1276">
        <v>4.651268</v>
      </c>
      <c r="I1276">
        <v>146.20001300000001</v>
      </c>
      <c r="J1276">
        <v>161.37993299999999</v>
      </c>
      <c r="K1276">
        <v>0.99804800000000005</v>
      </c>
    </row>
    <row r="1277" spans="2:11" x14ac:dyDescent="0.3">
      <c r="B1277">
        <v>8.808942</v>
      </c>
      <c r="C1277">
        <v>1.6304970000000001</v>
      </c>
      <c r="D1277">
        <v>294.94976600000001</v>
      </c>
      <c r="E1277">
        <v>0</v>
      </c>
      <c r="F1277">
        <v>294.94976600000001</v>
      </c>
      <c r="G1277">
        <v>2.0109900000000001</v>
      </c>
      <c r="H1277">
        <v>3.7213699999999998</v>
      </c>
      <c r="I1277">
        <v>146.66895600000001</v>
      </c>
      <c r="J1277">
        <v>158.51065800000001</v>
      </c>
      <c r="K1277">
        <v>0.798628</v>
      </c>
    </row>
    <row r="1278" spans="2:11" x14ac:dyDescent="0.3">
      <c r="B1278">
        <v>8.6384790000000002</v>
      </c>
      <c r="C1278">
        <v>1.7272650000000001</v>
      </c>
      <c r="D1278">
        <v>292.86995899999999</v>
      </c>
      <c r="E1278">
        <v>3.562462</v>
      </c>
      <c r="F1278">
        <v>292.89162499999998</v>
      </c>
      <c r="G1278">
        <v>1.997617</v>
      </c>
      <c r="H1278">
        <v>3.8275380000000001</v>
      </c>
      <c r="I1278">
        <v>146.62053</v>
      </c>
      <c r="J1278">
        <v>158.87079600000001</v>
      </c>
      <c r="K1278">
        <v>0.82145900000000005</v>
      </c>
    </row>
    <row r="1279" spans="2:11" x14ac:dyDescent="0.3">
      <c r="B1279">
        <v>8.4661019999999994</v>
      </c>
      <c r="C1279">
        <v>1.823224</v>
      </c>
      <c r="D1279">
        <v>290.71239000000003</v>
      </c>
      <c r="E1279">
        <v>7.1247210000000001</v>
      </c>
      <c r="F1279">
        <v>290.79968200000002</v>
      </c>
      <c r="G1279">
        <v>1.984051</v>
      </c>
      <c r="H1279">
        <v>3.937837</v>
      </c>
      <c r="I1279">
        <v>146.568648</v>
      </c>
      <c r="J1279">
        <v>159.23499899999999</v>
      </c>
      <c r="K1279">
        <v>0.84516199999999997</v>
      </c>
    </row>
    <row r="1280" spans="2:11" x14ac:dyDescent="0.3">
      <c r="B1280">
        <v>8.2943230000000003</v>
      </c>
      <c r="C1280">
        <v>1.9169890000000001</v>
      </c>
      <c r="D1280">
        <v>288.52789300000001</v>
      </c>
      <c r="E1280">
        <v>10.602575</v>
      </c>
      <c r="F1280">
        <v>288.72263400000003</v>
      </c>
      <c r="G1280">
        <v>1.9706079999999999</v>
      </c>
      <c r="H1280">
        <v>4.04976</v>
      </c>
      <c r="I1280">
        <v>146.51445799999999</v>
      </c>
      <c r="J1280">
        <v>159.594773</v>
      </c>
      <c r="K1280">
        <v>0.869197</v>
      </c>
    </row>
    <row r="1281" spans="2:11" x14ac:dyDescent="0.3">
      <c r="B1281">
        <v>8.1216899999999992</v>
      </c>
      <c r="C1281">
        <v>2.0093839999999998</v>
      </c>
      <c r="D1281">
        <v>286.28710899999999</v>
      </c>
      <c r="E1281">
        <v>14.044311</v>
      </c>
      <c r="F1281">
        <v>286.63138600000002</v>
      </c>
      <c r="G1281">
        <v>1.9571000000000001</v>
      </c>
      <c r="H1281">
        <v>4.1649060000000002</v>
      </c>
      <c r="I1281">
        <v>146.457178</v>
      </c>
      <c r="J1281">
        <v>159.95516799999999</v>
      </c>
      <c r="K1281">
        <v>0.89390499999999995</v>
      </c>
    </row>
    <row r="1282" spans="2:11" x14ac:dyDescent="0.3">
      <c r="B1282">
        <v>7.9486319999999999</v>
      </c>
      <c r="C1282">
        <v>2.100193</v>
      </c>
      <c r="D1282">
        <v>284.00255399999998</v>
      </c>
      <c r="E1282">
        <v>17.430610000000001</v>
      </c>
      <c r="F1282">
        <v>284.53695199999999</v>
      </c>
      <c r="G1282">
        <v>1.9435979999999999</v>
      </c>
      <c r="H1282">
        <v>4.2827299999999999</v>
      </c>
      <c r="I1282">
        <v>146.397052</v>
      </c>
      <c r="J1282">
        <v>160.31427600000001</v>
      </c>
      <c r="K1282">
        <v>0.91916799999999999</v>
      </c>
    </row>
    <row r="1283" spans="2:11" x14ac:dyDescent="0.3">
      <c r="B1283">
        <v>7.7762200000000004</v>
      </c>
      <c r="C1283">
        <v>2.188895</v>
      </c>
      <c r="D1283">
        <v>281.695244</v>
      </c>
      <c r="E1283">
        <v>20.732696000000001</v>
      </c>
      <c r="F1283">
        <v>282.45717400000001</v>
      </c>
      <c r="G1283">
        <v>1.930215</v>
      </c>
      <c r="H1283">
        <v>4.4022379999999997</v>
      </c>
      <c r="I1283">
        <v>146.33458999999999</v>
      </c>
      <c r="J1283">
        <v>160.66906</v>
      </c>
      <c r="K1283">
        <v>0.94477</v>
      </c>
    </row>
    <row r="1284" spans="2:11" x14ac:dyDescent="0.3">
      <c r="B1284">
        <v>7.601477</v>
      </c>
      <c r="C1284">
        <v>2.2770280000000001</v>
      </c>
      <c r="D1284">
        <v>279.30835500000001</v>
      </c>
      <c r="E1284">
        <v>24.031399</v>
      </c>
      <c r="F1284">
        <v>280.34026699999998</v>
      </c>
      <c r="G1284">
        <v>1.9166179999999999</v>
      </c>
      <c r="H1284">
        <v>4.5264759999999997</v>
      </c>
      <c r="I1284">
        <v>146.268169</v>
      </c>
      <c r="J1284">
        <v>161.02833699999999</v>
      </c>
      <c r="K1284">
        <v>0.97136199999999995</v>
      </c>
    </row>
    <row r="1285" spans="2:11" x14ac:dyDescent="0.3">
      <c r="B1285">
        <v>7.4284030000000003</v>
      </c>
      <c r="C1285">
        <v>2.3626019999999999</v>
      </c>
      <c r="D1285">
        <v>276.92398400000002</v>
      </c>
      <c r="E1285">
        <v>27.214379999999998</v>
      </c>
      <c r="F1285">
        <v>278.25800199999998</v>
      </c>
      <c r="G1285">
        <v>1.9032690000000001</v>
      </c>
      <c r="H1285">
        <v>4.651268</v>
      </c>
      <c r="I1285">
        <v>146.20001300000001</v>
      </c>
      <c r="J1285">
        <v>161.37993299999999</v>
      </c>
      <c r="K1285">
        <v>0.99804800000000005</v>
      </c>
    </row>
    <row r="1286" spans="2:11" x14ac:dyDescent="0.3">
      <c r="B1286">
        <v>8.9143050000000006</v>
      </c>
      <c r="C1286">
        <v>1.6908859999999999</v>
      </c>
      <c r="D1286">
        <v>294.94976600000001</v>
      </c>
      <c r="E1286">
        <v>0</v>
      </c>
      <c r="F1286">
        <v>294.94976600000001</v>
      </c>
      <c r="G1286">
        <v>2.0109900000000001</v>
      </c>
      <c r="H1286">
        <v>3.7213699999999998</v>
      </c>
      <c r="I1286">
        <v>146.66895600000001</v>
      </c>
      <c r="J1286">
        <v>158.51065800000001</v>
      </c>
      <c r="K1286">
        <v>0.798628</v>
      </c>
    </row>
    <row r="1287" spans="2:11" x14ac:dyDescent="0.3">
      <c r="B1287">
        <v>8.7418949999999995</v>
      </c>
      <c r="C1287">
        <v>1.7887580000000001</v>
      </c>
      <c r="D1287">
        <v>292.86995899999999</v>
      </c>
      <c r="E1287">
        <v>3.562462</v>
      </c>
      <c r="F1287">
        <v>292.89162499999998</v>
      </c>
      <c r="G1287">
        <v>1.997617</v>
      </c>
      <c r="H1287">
        <v>3.8275380000000001</v>
      </c>
      <c r="I1287">
        <v>146.62053</v>
      </c>
      <c r="J1287">
        <v>158.87079600000001</v>
      </c>
      <c r="K1287">
        <v>0.82145900000000005</v>
      </c>
    </row>
    <row r="1288" spans="2:11" x14ac:dyDescent="0.3">
      <c r="B1288">
        <v>8.5675550000000005</v>
      </c>
      <c r="C1288">
        <v>1.88581</v>
      </c>
      <c r="D1288">
        <v>290.71239000000003</v>
      </c>
      <c r="E1288">
        <v>7.1247210000000001</v>
      </c>
      <c r="F1288">
        <v>290.79968200000002</v>
      </c>
      <c r="G1288">
        <v>1.984051</v>
      </c>
      <c r="H1288">
        <v>3.937837</v>
      </c>
      <c r="I1288">
        <v>146.568648</v>
      </c>
      <c r="J1288">
        <v>159.23499899999999</v>
      </c>
      <c r="K1288">
        <v>0.84516199999999997</v>
      </c>
    </row>
    <row r="1289" spans="2:11" x14ac:dyDescent="0.3">
      <c r="B1289">
        <v>8.3938410000000001</v>
      </c>
      <c r="C1289">
        <v>1.9806319999999999</v>
      </c>
      <c r="D1289">
        <v>288.52789300000001</v>
      </c>
      <c r="E1289">
        <v>10.602575</v>
      </c>
      <c r="F1289">
        <v>288.72263400000003</v>
      </c>
      <c r="G1289">
        <v>1.9706079999999999</v>
      </c>
      <c r="H1289">
        <v>4.04976</v>
      </c>
      <c r="I1289">
        <v>146.51445799999999</v>
      </c>
      <c r="J1289">
        <v>159.594773</v>
      </c>
      <c r="K1289">
        <v>0.869197</v>
      </c>
    </row>
    <row r="1290" spans="2:11" x14ac:dyDescent="0.3">
      <c r="B1290">
        <v>8.2192729999999994</v>
      </c>
      <c r="C1290">
        <v>2.0740620000000001</v>
      </c>
      <c r="D1290">
        <v>286.28710899999999</v>
      </c>
      <c r="E1290">
        <v>14.044311</v>
      </c>
      <c r="F1290">
        <v>286.63138600000002</v>
      </c>
      <c r="G1290">
        <v>1.9571000000000001</v>
      </c>
      <c r="H1290">
        <v>4.1649060000000002</v>
      </c>
      <c r="I1290">
        <v>146.457178</v>
      </c>
      <c r="J1290">
        <v>159.95516799999999</v>
      </c>
      <c r="K1290">
        <v>0.89390499999999995</v>
      </c>
    </row>
    <row r="1291" spans="2:11" x14ac:dyDescent="0.3">
      <c r="B1291">
        <v>8.0442909999999994</v>
      </c>
      <c r="C1291">
        <v>2.1658810000000002</v>
      </c>
      <c r="D1291">
        <v>284.00255399999998</v>
      </c>
      <c r="E1291">
        <v>17.430610000000001</v>
      </c>
      <c r="F1291">
        <v>284.53695199999999</v>
      </c>
      <c r="G1291">
        <v>1.9435979999999999</v>
      </c>
      <c r="H1291">
        <v>4.2827299999999999</v>
      </c>
      <c r="I1291">
        <v>146.397052</v>
      </c>
      <c r="J1291">
        <v>160.31427600000001</v>
      </c>
      <c r="K1291">
        <v>0.91916799999999999</v>
      </c>
    </row>
    <row r="1292" spans="2:11" x14ac:dyDescent="0.3">
      <c r="B1292">
        <v>7.8699810000000001</v>
      </c>
      <c r="C1292">
        <v>2.2555589999999999</v>
      </c>
      <c r="D1292">
        <v>281.695244</v>
      </c>
      <c r="E1292">
        <v>20.732696000000001</v>
      </c>
      <c r="F1292">
        <v>282.45717400000001</v>
      </c>
      <c r="G1292">
        <v>1.930215</v>
      </c>
      <c r="H1292">
        <v>4.4022379999999997</v>
      </c>
      <c r="I1292">
        <v>146.33458999999999</v>
      </c>
      <c r="J1292">
        <v>160.66906</v>
      </c>
      <c r="K1292">
        <v>0.94477</v>
      </c>
    </row>
    <row r="1293" spans="2:11" x14ac:dyDescent="0.3">
      <c r="B1293">
        <v>7.6933199999999999</v>
      </c>
      <c r="C1293">
        <v>2.3446600000000002</v>
      </c>
      <c r="D1293">
        <v>279.30835500000001</v>
      </c>
      <c r="E1293">
        <v>24.031399</v>
      </c>
      <c r="F1293">
        <v>280.34026699999998</v>
      </c>
      <c r="G1293">
        <v>1.9166179999999999</v>
      </c>
      <c r="H1293">
        <v>4.5264759999999997</v>
      </c>
      <c r="I1293">
        <v>146.268169</v>
      </c>
      <c r="J1293">
        <v>161.02833699999999</v>
      </c>
      <c r="K1293">
        <v>0.97136199999999995</v>
      </c>
    </row>
    <row r="1294" spans="2:11" x14ac:dyDescent="0.3">
      <c r="B1294">
        <v>9.0196670000000001</v>
      </c>
      <c r="C1294">
        <v>1.7512749999999999</v>
      </c>
      <c r="D1294">
        <v>294.94976600000001</v>
      </c>
      <c r="E1294">
        <v>0</v>
      </c>
      <c r="F1294">
        <v>294.94976600000001</v>
      </c>
      <c r="G1294">
        <v>2.0109900000000001</v>
      </c>
      <c r="H1294">
        <v>3.7213699999999998</v>
      </c>
      <c r="I1294">
        <v>146.66895600000001</v>
      </c>
      <c r="J1294">
        <v>158.51065800000001</v>
      </c>
      <c r="K1294">
        <v>0.798628</v>
      </c>
    </row>
    <row r="1295" spans="2:11" x14ac:dyDescent="0.3">
      <c r="B1295">
        <v>8.8453119999999998</v>
      </c>
      <c r="C1295">
        <v>1.8502510000000001</v>
      </c>
      <c r="D1295">
        <v>292.86995899999999</v>
      </c>
      <c r="E1295">
        <v>3.562462</v>
      </c>
      <c r="F1295">
        <v>292.89162499999998</v>
      </c>
      <c r="G1295">
        <v>1.997617</v>
      </c>
      <c r="H1295">
        <v>3.8275380000000001</v>
      </c>
      <c r="I1295">
        <v>146.62053</v>
      </c>
      <c r="J1295">
        <v>158.87079600000001</v>
      </c>
      <c r="K1295">
        <v>0.82145900000000005</v>
      </c>
    </row>
    <row r="1296" spans="2:11" x14ac:dyDescent="0.3">
      <c r="B1296">
        <v>8.6690090000000009</v>
      </c>
      <c r="C1296">
        <v>1.948396</v>
      </c>
      <c r="D1296">
        <v>290.71239000000003</v>
      </c>
      <c r="E1296">
        <v>7.1247210000000001</v>
      </c>
      <c r="F1296">
        <v>290.79968200000002</v>
      </c>
      <c r="G1296">
        <v>1.984051</v>
      </c>
      <c r="H1296">
        <v>3.937837</v>
      </c>
      <c r="I1296">
        <v>146.568648</v>
      </c>
      <c r="J1296">
        <v>159.23499899999999</v>
      </c>
      <c r="K1296">
        <v>0.84516199999999997</v>
      </c>
    </row>
    <row r="1297" spans="2:11" x14ac:dyDescent="0.3">
      <c r="B1297">
        <v>8.4933589999999999</v>
      </c>
      <c r="C1297">
        <v>2.0442740000000001</v>
      </c>
      <c r="D1297">
        <v>288.52789300000001</v>
      </c>
      <c r="E1297">
        <v>10.602575</v>
      </c>
      <c r="F1297">
        <v>288.72263400000003</v>
      </c>
      <c r="G1297">
        <v>1.9706079999999999</v>
      </c>
      <c r="H1297">
        <v>4.04976</v>
      </c>
      <c r="I1297">
        <v>146.51445799999999</v>
      </c>
      <c r="J1297">
        <v>159.594773</v>
      </c>
      <c r="K1297">
        <v>0.869197</v>
      </c>
    </row>
    <row r="1298" spans="2:11" x14ac:dyDescent="0.3">
      <c r="B1298">
        <v>8.3168570000000006</v>
      </c>
      <c r="C1298">
        <v>2.1387399999999999</v>
      </c>
      <c r="D1298">
        <v>286.28710899999999</v>
      </c>
      <c r="E1298">
        <v>14.044311</v>
      </c>
      <c r="F1298">
        <v>286.63138600000002</v>
      </c>
      <c r="G1298">
        <v>1.9571000000000001</v>
      </c>
      <c r="H1298">
        <v>4.1649060000000002</v>
      </c>
      <c r="I1298">
        <v>146.457178</v>
      </c>
      <c r="J1298">
        <v>159.95516799999999</v>
      </c>
      <c r="K1298">
        <v>0.89390499999999995</v>
      </c>
    </row>
    <row r="1299" spans="2:11" x14ac:dyDescent="0.3">
      <c r="B1299">
        <v>8.1399500000000007</v>
      </c>
      <c r="C1299">
        <v>2.2315680000000002</v>
      </c>
      <c r="D1299">
        <v>284.00255399999998</v>
      </c>
      <c r="E1299">
        <v>17.430610000000001</v>
      </c>
      <c r="F1299">
        <v>284.53695199999999</v>
      </c>
      <c r="G1299">
        <v>1.9435979999999999</v>
      </c>
      <c r="H1299">
        <v>4.2827299999999999</v>
      </c>
      <c r="I1299">
        <v>146.397052</v>
      </c>
      <c r="J1299">
        <v>160.31427600000001</v>
      </c>
      <c r="K1299">
        <v>0.91916799999999999</v>
      </c>
    </row>
    <row r="1300" spans="2:11" x14ac:dyDescent="0.3">
      <c r="B1300">
        <v>7.9637419999999999</v>
      </c>
      <c r="C1300">
        <v>2.3222230000000001</v>
      </c>
      <c r="D1300">
        <v>281.695244</v>
      </c>
      <c r="E1300">
        <v>20.732696000000001</v>
      </c>
      <c r="F1300">
        <v>282.45717400000001</v>
      </c>
      <c r="G1300">
        <v>1.930215</v>
      </c>
      <c r="H1300">
        <v>4.4022379999999997</v>
      </c>
      <c r="I1300">
        <v>146.33458999999999</v>
      </c>
      <c r="J1300">
        <v>160.66906</v>
      </c>
      <c r="K1300">
        <v>0.94477</v>
      </c>
    </row>
    <row r="1301" spans="2:11" x14ac:dyDescent="0.3">
      <c r="B1301">
        <v>7.7851629999999998</v>
      </c>
      <c r="C1301">
        <v>2.4122919999999999</v>
      </c>
      <c r="D1301">
        <v>279.30835500000001</v>
      </c>
      <c r="E1301">
        <v>24.031399</v>
      </c>
      <c r="F1301">
        <v>280.34026699999998</v>
      </c>
      <c r="G1301">
        <v>1.9166179999999999</v>
      </c>
      <c r="H1301">
        <v>4.5264759999999997</v>
      </c>
      <c r="I1301">
        <v>146.268169</v>
      </c>
      <c r="J1301">
        <v>161.02833699999999</v>
      </c>
      <c r="K1301">
        <v>0.97136199999999995</v>
      </c>
    </row>
    <row r="1302" spans="2:11" x14ac:dyDescent="0.3">
      <c r="B1302">
        <v>9.1250289999999996</v>
      </c>
      <c r="C1302">
        <v>1.8116639999999999</v>
      </c>
      <c r="D1302">
        <v>294.94976600000001</v>
      </c>
      <c r="E1302">
        <v>0</v>
      </c>
      <c r="F1302">
        <v>294.94976600000001</v>
      </c>
      <c r="G1302">
        <v>2.0109900000000001</v>
      </c>
      <c r="H1302">
        <v>3.7213699999999998</v>
      </c>
      <c r="I1302">
        <v>146.66895600000001</v>
      </c>
      <c r="J1302">
        <v>158.51065800000001</v>
      </c>
      <c r="K1302">
        <v>0.798628</v>
      </c>
    </row>
    <row r="1303" spans="2:11" x14ac:dyDescent="0.3">
      <c r="B1303">
        <v>8.9487290000000002</v>
      </c>
      <c r="C1303">
        <v>1.911745</v>
      </c>
      <c r="D1303">
        <v>292.86995899999999</v>
      </c>
      <c r="E1303">
        <v>3.562462</v>
      </c>
      <c r="F1303">
        <v>292.89162499999998</v>
      </c>
      <c r="G1303">
        <v>1.997617</v>
      </c>
      <c r="H1303">
        <v>3.8275380000000001</v>
      </c>
      <c r="I1303">
        <v>146.62053</v>
      </c>
      <c r="J1303">
        <v>158.87079600000001</v>
      </c>
      <c r="K1303">
        <v>0.82145900000000005</v>
      </c>
    </row>
    <row r="1304" spans="2:11" x14ac:dyDescent="0.3">
      <c r="B1304">
        <v>8.7704620000000002</v>
      </c>
      <c r="C1304">
        <v>2.0109819999999998</v>
      </c>
      <c r="D1304">
        <v>290.71239000000003</v>
      </c>
      <c r="E1304">
        <v>7.1247210000000001</v>
      </c>
      <c r="F1304">
        <v>290.79968200000002</v>
      </c>
      <c r="G1304">
        <v>1.984051</v>
      </c>
      <c r="H1304">
        <v>3.937837</v>
      </c>
      <c r="I1304">
        <v>146.568648</v>
      </c>
      <c r="J1304">
        <v>159.23499899999999</v>
      </c>
      <c r="K1304">
        <v>0.84516199999999997</v>
      </c>
    </row>
    <row r="1305" spans="2:11" x14ac:dyDescent="0.3">
      <c r="B1305">
        <v>8.5928769999999997</v>
      </c>
      <c r="C1305">
        <v>2.1079159999999999</v>
      </c>
      <c r="D1305">
        <v>288.52789300000001</v>
      </c>
      <c r="E1305">
        <v>10.602575</v>
      </c>
      <c r="F1305">
        <v>288.72263400000003</v>
      </c>
      <c r="G1305">
        <v>1.9706079999999999</v>
      </c>
      <c r="H1305">
        <v>4.04976</v>
      </c>
      <c r="I1305">
        <v>146.51445799999999</v>
      </c>
      <c r="J1305">
        <v>159.594773</v>
      </c>
      <c r="K1305">
        <v>0.869197</v>
      </c>
    </row>
    <row r="1306" spans="2:11" x14ac:dyDescent="0.3">
      <c r="B1306">
        <v>8.4144400000000008</v>
      </c>
      <c r="C1306">
        <v>2.2034180000000001</v>
      </c>
      <c r="D1306">
        <v>286.28710899999999</v>
      </c>
      <c r="E1306">
        <v>14.044311</v>
      </c>
      <c r="F1306">
        <v>286.63138600000002</v>
      </c>
      <c r="G1306">
        <v>1.9571000000000001</v>
      </c>
      <c r="H1306">
        <v>4.1649060000000002</v>
      </c>
      <c r="I1306">
        <v>146.457178</v>
      </c>
      <c r="J1306">
        <v>159.95516799999999</v>
      </c>
      <c r="K1306">
        <v>0.89390499999999995</v>
      </c>
    </row>
    <row r="1307" spans="2:11" x14ac:dyDescent="0.3">
      <c r="B1307">
        <v>8.2356090000000002</v>
      </c>
      <c r="C1307">
        <v>2.297256</v>
      </c>
      <c r="D1307">
        <v>284.00255399999998</v>
      </c>
      <c r="E1307">
        <v>17.430610000000001</v>
      </c>
      <c r="F1307">
        <v>284.53695199999999</v>
      </c>
      <c r="G1307">
        <v>1.9435979999999999</v>
      </c>
      <c r="H1307">
        <v>4.2827299999999999</v>
      </c>
      <c r="I1307">
        <v>146.397052</v>
      </c>
      <c r="J1307">
        <v>160.31427600000001</v>
      </c>
      <c r="K1307">
        <v>0.91916799999999999</v>
      </c>
    </row>
    <row r="1308" spans="2:11" x14ac:dyDescent="0.3">
      <c r="B1308">
        <v>8.0575039999999998</v>
      </c>
      <c r="C1308">
        <v>2.388887</v>
      </c>
      <c r="D1308">
        <v>281.695244</v>
      </c>
      <c r="E1308">
        <v>20.732696000000001</v>
      </c>
      <c r="F1308">
        <v>282.45717400000001</v>
      </c>
      <c r="G1308">
        <v>1.930215</v>
      </c>
      <c r="H1308">
        <v>4.4022379999999997</v>
      </c>
      <c r="I1308">
        <v>146.33458999999999</v>
      </c>
      <c r="J1308">
        <v>160.66906</v>
      </c>
      <c r="K1308">
        <v>0.94477</v>
      </c>
    </row>
    <row r="1309" spans="2:11" x14ac:dyDescent="0.3">
      <c r="B1309">
        <v>9.2303909999999991</v>
      </c>
      <c r="C1309">
        <v>1.872053</v>
      </c>
      <c r="D1309">
        <v>294.94976600000001</v>
      </c>
      <c r="E1309">
        <v>0</v>
      </c>
      <c r="F1309">
        <v>294.94976600000001</v>
      </c>
      <c r="G1309">
        <v>2.0109900000000001</v>
      </c>
      <c r="H1309">
        <v>3.7213699999999998</v>
      </c>
      <c r="I1309">
        <v>146.66895600000001</v>
      </c>
      <c r="J1309">
        <v>158.51065800000001</v>
      </c>
      <c r="K1309">
        <v>0.798628</v>
      </c>
    </row>
    <row r="1310" spans="2:11" x14ac:dyDescent="0.3">
      <c r="B1310">
        <v>9.0521449999999994</v>
      </c>
      <c r="C1310">
        <v>1.973238</v>
      </c>
      <c r="D1310">
        <v>292.86995899999999</v>
      </c>
      <c r="E1310">
        <v>3.562462</v>
      </c>
      <c r="F1310">
        <v>292.89162499999998</v>
      </c>
      <c r="G1310">
        <v>1.997617</v>
      </c>
      <c r="H1310">
        <v>3.8275380000000001</v>
      </c>
      <c r="I1310">
        <v>146.62053</v>
      </c>
      <c r="J1310">
        <v>158.87079600000001</v>
      </c>
      <c r="K1310">
        <v>0.82145900000000005</v>
      </c>
    </row>
    <row r="1311" spans="2:11" x14ac:dyDescent="0.3">
      <c r="B1311">
        <v>8.8719160000000006</v>
      </c>
      <c r="C1311">
        <v>2.0735679999999999</v>
      </c>
      <c r="D1311">
        <v>290.71239000000003</v>
      </c>
      <c r="E1311">
        <v>7.1247210000000001</v>
      </c>
      <c r="F1311">
        <v>290.79968200000002</v>
      </c>
      <c r="G1311">
        <v>1.984051</v>
      </c>
      <c r="H1311">
        <v>3.937837</v>
      </c>
      <c r="I1311">
        <v>146.568648</v>
      </c>
      <c r="J1311">
        <v>159.23499899999999</v>
      </c>
      <c r="K1311">
        <v>0.84516199999999997</v>
      </c>
    </row>
    <row r="1312" spans="2:11" x14ac:dyDescent="0.3">
      <c r="B1312">
        <v>8.6923949999999994</v>
      </c>
      <c r="C1312">
        <v>2.1715589999999998</v>
      </c>
      <c r="D1312">
        <v>288.52789300000001</v>
      </c>
      <c r="E1312">
        <v>10.602575</v>
      </c>
      <c r="F1312">
        <v>288.72263400000003</v>
      </c>
      <c r="G1312">
        <v>1.9706079999999999</v>
      </c>
      <c r="H1312">
        <v>4.04976</v>
      </c>
      <c r="I1312">
        <v>146.51445799999999</v>
      </c>
      <c r="J1312">
        <v>159.594773</v>
      </c>
      <c r="K1312">
        <v>0.869197</v>
      </c>
    </row>
    <row r="1313" spans="2:11" x14ac:dyDescent="0.3">
      <c r="B1313">
        <v>8.5120229999999992</v>
      </c>
      <c r="C1313">
        <v>2.2680959999999999</v>
      </c>
      <c r="D1313">
        <v>286.28710899999999</v>
      </c>
      <c r="E1313">
        <v>14.044311</v>
      </c>
      <c r="F1313">
        <v>286.63138600000002</v>
      </c>
      <c r="G1313">
        <v>1.9571000000000001</v>
      </c>
      <c r="H1313">
        <v>4.1649060000000002</v>
      </c>
      <c r="I1313">
        <v>146.457178</v>
      </c>
      <c r="J1313">
        <v>159.95516799999999</v>
      </c>
      <c r="K1313">
        <v>0.89390499999999995</v>
      </c>
    </row>
    <row r="1314" spans="2:11" x14ac:dyDescent="0.3">
      <c r="B1314">
        <v>8.3312679999999997</v>
      </c>
      <c r="C1314">
        <v>2.3629440000000002</v>
      </c>
      <c r="D1314">
        <v>284.00255399999998</v>
      </c>
      <c r="E1314">
        <v>17.430610000000001</v>
      </c>
      <c r="F1314">
        <v>284.53695199999999</v>
      </c>
      <c r="G1314">
        <v>1.9435979999999999</v>
      </c>
      <c r="H1314">
        <v>4.2827299999999999</v>
      </c>
      <c r="I1314">
        <v>146.397052</v>
      </c>
      <c r="J1314">
        <v>160.31427600000001</v>
      </c>
      <c r="K1314">
        <v>0.91916799999999999</v>
      </c>
    </row>
    <row r="1315" spans="2:11" x14ac:dyDescent="0.3">
      <c r="B1315">
        <v>9.3357530000000004</v>
      </c>
      <c r="C1315">
        <v>1.9324410000000001</v>
      </c>
      <c r="D1315">
        <v>294.94976600000001</v>
      </c>
      <c r="E1315">
        <v>0</v>
      </c>
      <c r="F1315">
        <v>294.94976600000001</v>
      </c>
      <c r="G1315">
        <v>2.0109900000000001</v>
      </c>
      <c r="H1315">
        <v>3.7213699999999998</v>
      </c>
      <c r="I1315">
        <v>146.66895600000001</v>
      </c>
      <c r="J1315">
        <v>158.51065800000001</v>
      </c>
      <c r="K1315">
        <v>0.798628</v>
      </c>
    </row>
    <row r="1316" spans="2:11" x14ac:dyDescent="0.3">
      <c r="B1316">
        <v>9.1555619999999998</v>
      </c>
      <c r="C1316">
        <v>2.0347309999999998</v>
      </c>
      <c r="D1316">
        <v>292.86995899999999</v>
      </c>
      <c r="E1316">
        <v>3.562462</v>
      </c>
      <c r="F1316">
        <v>292.89162499999998</v>
      </c>
      <c r="G1316">
        <v>1.997617</v>
      </c>
      <c r="H1316">
        <v>3.8275380000000001</v>
      </c>
      <c r="I1316">
        <v>146.62053</v>
      </c>
      <c r="J1316">
        <v>158.87079600000001</v>
      </c>
      <c r="K1316">
        <v>0.82145900000000005</v>
      </c>
    </row>
    <row r="1317" spans="2:11" x14ac:dyDescent="0.3">
      <c r="B1317">
        <v>8.9733689999999999</v>
      </c>
      <c r="C1317">
        <v>2.1361539999999999</v>
      </c>
      <c r="D1317">
        <v>290.71239000000003</v>
      </c>
      <c r="E1317">
        <v>7.1247210000000001</v>
      </c>
      <c r="F1317">
        <v>290.79968200000002</v>
      </c>
      <c r="G1317">
        <v>1.984051</v>
      </c>
      <c r="H1317">
        <v>3.937837</v>
      </c>
      <c r="I1317">
        <v>146.568648</v>
      </c>
      <c r="J1317">
        <v>159.23499899999999</v>
      </c>
      <c r="K1317">
        <v>0.84516199999999997</v>
      </c>
    </row>
    <row r="1318" spans="2:11" x14ac:dyDescent="0.3">
      <c r="B1318">
        <v>8.7919129999999992</v>
      </c>
      <c r="C1318">
        <v>2.235201</v>
      </c>
      <c r="D1318">
        <v>288.52789300000001</v>
      </c>
      <c r="E1318">
        <v>10.602575</v>
      </c>
      <c r="F1318">
        <v>288.72263400000003</v>
      </c>
      <c r="G1318">
        <v>1.9706079999999999</v>
      </c>
      <c r="H1318">
        <v>4.04976</v>
      </c>
      <c r="I1318">
        <v>146.51445799999999</v>
      </c>
      <c r="J1318">
        <v>159.594773</v>
      </c>
      <c r="K1318">
        <v>0.869197</v>
      </c>
    </row>
    <row r="1319" spans="2:11" x14ac:dyDescent="0.3">
      <c r="B1319">
        <v>8.6096070000000005</v>
      </c>
      <c r="C1319">
        <v>2.3327740000000001</v>
      </c>
      <c r="D1319">
        <v>286.28710899999999</v>
      </c>
      <c r="E1319">
        <v>14.044311</v>
      </c>
      <c r="F1319">
        <v>286.63138600000002</v>
      </c>
      <c r="G1319">
        <v>1.9571000000000001</v>
      </c>
      <c r="H1319">
        <v>4.1649060000000002</v>
      </c>
      <c r="I1319">
        <v>146.457178</v>
      </c>
      <c r="J1319">
        <v>159.95516799999999</v>
      </c>
      <c r="K1319">
        <v>0.89390499999999995</v>
      </c>
    </row>
    <row r="1320" spans="2:11" x14ac:dyDescent="0.3">
      <c r="B1320">
        <v>8.4269269999999992</v>
      </c>
      <c r="C1320">
        <v>2.4286310000000002</v>
      </c>
      <c r="D1320">
        <v>284.00255399999998</v>
      </c>
      <c r="E1320">
        <v>17.430610000000001</v>
      </c>
      <c r="F1320">
        <v>284.53695199999999</v>
      </c>
      <c r="G1320">
        <v>1.9435979999999999</v>
      </c>
      <c r="H1320">
        <v>4.2827299999999999</v>
      </c>
      <c r="I1320">
        <v>146.397052</v>
      </c>
      <c r="J1320">
        <v>160.31427600000001</v>
      </c>
      <c r="K1320">
        <v>0.91916799999999999</v>
      </c>
    </row>
    <row r="1321" spans="2:11" x14ac:dyDescent="0.3">
      <c r="B1321">
        <v>9.4411149999999999</v>
      </c>
      <c r="C1321">
        <v>1.9928300000000001</v>
      </c>
      <c r="D1321">
        <v>294.94976600000001</v>
      </c>
      <c r="E1321">
        <v>0</v>
      </c>
      <c r="F1321">
        <v>294.94976600000001</v>
      </c>
      <c r="G1321">
        <v>2.0109900000000001</v>
      </c>
      <c r="H1321">
        <v>3.7213699999999998</v>
      </c>
      <c r="I1321">
        <v>146.66895600000001</v>
      </c>
      <c r="J1321">
        <v>158.51065800000001</v>
      </c>
      <c r="K1321">
        <v>0.798628</v>
      </c>
    </row>
    <row r="1322" spans="2:11" x14ac:dyDescent="0.3">
      <c r="B1322">
        <v>9.2589790000000001</v>
      </c>
      <c r="C1322">
        <v>2.0962239999999999</v>
      </c>
      <c r="D1322">
        <v>292.86995899999999</v>
      </c>
      <c r="E1322">
        <v>3.562462</v>
      </c>
      <c r="F1322">
        <v>292.89162499999998</v>
      </c>
      <c r="G1322">
        <v>1.997617</v>
      </c>
      <c r="H1322">
        <v>3.8275380000000001</v>
      </c>
      <c r="I1322">
        <v>146.62053</v>
      </c>
      <c r="J1322">
        <v>158.87079600000001</v>
      </c>
      <c r="K1322">
        <v>0.82145900000000005</v>
      </c>
    </row>
    <row r="1323" spans="2:11" x14ac:dyDescent="0.3">
      <c r="B1323">
        <v>9.0748230000000003</v>
      </c>
      <c r="C1323">
        <v>2.1987410000000001</v>
      </c>
      <c r="D1323">
        <v>290.71239000000003</v>
      </c>
      <c r="E1323">
        <v>7.1247210000000001</v>
      </c>
      <c r="F1323">
        <v>290.79968200000002</v>
      </c>
      <c r="G1323">
        <v>1.984051</v>
      </c>
      <c r="H1323">
        <v>3.937837</v>
      </c>
      <c r="I1323">
        <v>146.568648</v>
      </c>
      <c r="J1323">
        <v>159.23499899999999</v>
      </c>
      <c r="K1323">
        <v>0.84516199999999997</v>
      </c>
    </row>
    <row r="1324" spans="2:11" x14ac:dyDescent="0.3">
      <c r="B1324">
        <v>8.891432</v>
      </c>
      <c r="C1324">
        <v>2.2988439999999999</v>
      </c>
      <c r="D1324">
        <v>288.52789300000001</v>
      </c>
      <c r="E1324">
        <v>10.602575</v>
      </c>
      <c r="F1324">
        <v>288.72263400000003</v>
      </c>
      <c r="G1324">
        <v>1.9706079999999999</v>
      </c>
      <c r="H1324">
        <v>4.04976</v>
      </c>
      <c r="I1324">
        <v>146.51445799999999</v>
      </c>
      <c r="J1324">
        <v>159.594773</v>
      </c>
      <c r="K1324">
        <v>0.869197</v>
      </c>
    </row>
    <row r="1325" spans="2:11" x14ac:dyDescent="0.3">
      <c r="B1325">
        <v>8.7071900000000007</v>
      </c>
      <c r="C1325">
        <v>2.3974519999999999</v>
      </c>
      <c r="D1325">
        <v>286.28710899999999</v>
      </c>
      <c r="E1325">
        <v>14.044311</v>
      </c>
      <c r="F1325">
        <v>286.63138600000002</v>
      </c>
      <c r="G1325">
        <v>1.9571000000000001</v>
      </c>
      <c r="H1325">
        <v>4.1649060000000002</v>
      </c>
      <c r="I1325">
        <v>146.457178</v>
      </c>
      <c r="J1325">
        <v>159.95516799999999</v>
      </c>
      <c r="K1325">
        <v>0.89390499999999995</v>
      </c>
    </row>
    <row r="1326" spans="2:11" x14ac:dyDescent="0.3">
      <c r="B1326">
        <v>9.5464769999999994</v>
      </c>
      <c r="C1326">
        <v>2.0532189999999999</v>
      </c>
      <c r="D1326">
        <v>294.94976600000001</v>
      </c>
      <c r="E1326">
        <v>0</v>
      </c>
      <c r="F1326">
        <v>294.94976600000001</v>
      </c>
      <c r="G1326">
        <v>2.0109900000000001</v>
      </c>
      <c r="H1326">
        <v>3.7213699999999998</v>
      </c>
      <c r="I1326">
        <v>146.66895600000001</v>
      </c>
      <c r="J1326">
        <v>158.51065800000001</v>
      </c>
      <c r="K1326">
        <v>0.798628</v>
      </c>
    </row>
    <row r="1327" spans="2:11" x14ac:dyDescent="0.3">
      <c r="B1327">
        <v>9.3623949999999994</v>
      </c>
      <c r="C1327">
        <v>2.1577169999999999</v>
      </c>
      <c r="D1327">
        <v>292.86995899999999</v>
      </c>
      <c r="E1327">
        <v>3.562462</v>
      </c>
      <c r="F1327">
        <v>292.89162499999998</v>
      </c>
      <c r="G1327">
        <v>1.997617</v>
      </c>
      <c r="H1327">
        <v>3.8275380000000001</v>
      </c>
      <c r="I1327">
        <v>146.62053</v>
      </c>
      <c r="J1327">
        <v>158.87079600000001</v>
      </c>
      <c r="K1327">
        <v>0.82145900000000005</v>
      </c>
    </row>
    <row r="1328" spans="2:11" x14ac:dyDescent="0.3">
      <c r="B1328">
        <v>9.1762759999999997</v>
      </c>
      <c r="C1328">
        <v>2.2613270000000001</v>
      </c>
      <c r="D1328">
        <v>290.71239000000003</v>
      </c>
      <c r="E1328">
        <v>7.1247210000000001</v>
      </c>
      <c r="F1328">
        <v>290.79968200000002</v>
      </c>
      <c r="G1328">
        <v>1.984051</v>
      </c>
      <c r="H1328">
        <v>3.937837</v>
      </c>
      <c r="I1328">
        <v>146.568648</v>
      </c>
      <c r="J1328">
        <v>159.23499899999999</v>
      </c>
      <c r="K1328">
        <v>0.84516199999999997</v>
      </c>
    </row>
    <row r="1329" spans="2:11" x14ac:dyDescent="0.3">
      <c r="B1329">
        <v>8.9909499999999998</v>
      </c>
      <c r="C1329">
        <v>2.3624860000000001</v>
      </c>
      <c r="D1329">
        <v>288.52789300000001</v>
      </c>
      <c r="E1329">
        <v>10.602575</v>
      </c>
      <c r="F1329">
        <v>288.72263400000003</v>
      </c>
      <c r="G1329">
        <v>1.9706079999999999</v>
      </c>
      <c r="H1329">
        <v>4.04976</v>
      </c>
      <c r="I1329">
        <v>146.51445799999999</v>
      </c>
      <c r="J1329">
        <v>159.594773</v>
      </c>
      <c r="K1329">
        <v>0.869197</v>
      </c>
    </row>
    <row r="1330" spans="2:11" x14ac:dyDescent="0.3">
      <c r="B1330">
        <v>8.8047730000000008</v>
      </c>
      <c r="C1330">
        <v>2.4621300000000002</v>
      </c>
      <c r="D1330">
        <v>286.28710899999999</v>
      </c>
      <c r="E1330">
        <v>14.044311</v>
      </c>
      <c r="F1330">
        <v>286.63138600000002</v>
      </c>
      <c r="G1330">
        <v>1.9571000000000001</v>
      </c>
      <c r="H1330">
        <v>4.1649060000000002</v>
      </c>
      <c r="I1330">
        <v>146.457178</v>
      </c>
      <c r="J1330">
        <v>159.95516799999999</v>
      </c>
      <c r="K1330">
        <v>0.89390499999999995</v>
      </c>
    </row>
    <row r="1331" spans="2:11" x14ac:dyDescent="0.3">
      <c r="B1331">
        <v>9.6518390000000007</v>
      </c>
      <c r="C1331">
        <v>2.1136080000000002</v>
      </c>
      <c r="D1331">
        <v>294.94976600000001</v>
      </c>
      <c r="E1331">
        <v>0</v>
      </c>
      <c r="F1331">
        <v>294.94976600000001</v>
      </c>
      <c r="G1331">
        <v>2.0109900000000001</v>
      </c>
      <c r="H1331">
        <v>3.7213699999999998</v>
      </c>
      <c r="I1331">
        <v>146.66895600000001</v>
      </c>
      <c r="J1331">
        <v>158.51065800000001</v>
      </c>
      <c r="K1331">
        <v>0.798628</v>
      </c>
    </row>
    <row r="1332" spans="2:11" x14ac:dyDescent="0.3">
      <c r="B1332">
        <v>9.4658119999999997</v>
      </c>
      <c r="C1332">
        <v>2.2192099999999999</v>
      </c>
      <c r="D1332">
        <v>292.86995899999999</v>
      </c>
      <c r="E1332">
        <v>3.562462</v>
      </c>
      <c r="F1332">
        <v>292.89162499999998</v>
      </c>
      <c r="G1332">
        <v>1.997617</v>
      </c>
      <c r="H1332">
        <v>3.8275380000000001</v>
      </c>
      <c r="I1332">
        <v>146.62053</v>
      </c>
      <c r="J1332">
        <v>158.87079600000001</v>
      </c>
      <c r="K1332">
        <v>0.82145900000000005</v>
      </c>
    </row>
    <row r="1333" spans="2:11" x14ac:dyDescent="0.3">
      <c r="B1333">
        <v>9.27773</v>
      </c>
      <c r="C1333">
        <v>2.3239130000000001</v>
      </c>
      <c r="D1333">
        <v>290.71239000000003</v>
      </c>
      <c r="E1333">
        <v>7.1247210000000001</v>
      </c>
      <c r="F1333">
        <v>290.79968200000002</v>
      </c>
      <c r="G1333">
        <v>1.984051</v>
      </c>
      <c r="H1333">
        <v>3.937837</v>
      </c>
      <c r="I1333">
        <v>146.568648</v>
      </c>
      <c r="J1333">
        <v>159.23499899999999</v>
      </c>
      <c r="K1333">
        <v>0.84516199999999997</v>
      </c>
    </row>
    <row r="1334" spans="2:11" x14ac:dyDescent="0.3">
      <c r="B1334">
        <v>9.0904679999999995</v>
      </c>
      <c r="C1334">
        <v>2.4261279999999998</v>
      </c>
      <c r="D1334">
        <v>288.52789300000001</v>
      </c>
      <c r="E1334">
        <v>10.602575</v>
      </c>
      <c r="F1334">
        <v>288.72263400000003</v>
      </c>
      <c r="G1334">
        <v>1.9706079999999999</v>
      </c>
      <c r="H1334">
        <v>4.04976</v>
      </c>
      <c r="I1334">
        <v>146.51445799999999</v>
      </c>
      <c r="J1334">
        <v>159.594773</v>
      </c>
      <c r="K1334">
        <v>0.869197</v>
      </c>
    </row>
    <row r="1335" spans="2:11" x14ac:dyDescent="0.3">
      <c r="B1335">
        <v>9.7572010000000002</v>
      </c>
      <c r="C1335">
        <v>2.173997</v>
      </c>
      <c r="D1335">
        <v>294.94976600000001</v>
      </c>
      <c r="E1335">
        <v>0</v>
      </c>
      <c r="F1335">
        <v>294.94976600000001</v>
      </c>
      <c r="G1335">
        <v>2.0109900000000001</v>
      </c>
      <c r="H1335">
        <v>3.7213699999999998</v>
      </c>
      <c r="I1335">
        <v>146.66895600000001</v>
      </c>
      <c r="J1335">
        <v>158.51065800000001</v>
      </c>
      <c r="K1335">
        <v>0.798628</v>
      </c>
    </row>
    <row r="1336" spans="2:11" x14ac:dyDescent="0.3">
      <c r="B1336">
        <v>9.569229</v>
      </c>
      <c r="C1336">
        <v>2.2807040000000001</v>
      </c>
      <c r="D1336">
        <v>292.86995899999999</v>
      </c>
      <c r="E1336">
        <v>3.562462</v>
      </c>
      <c r="F1336">
        <v>292.89162499999998</v>
      </c>
      <c r="G1336">
        <v>1.997617</v>
      </c>
      <c r="H1336">
        <v>3.8275380000000001</v>
      </c>
      <c r="I1336">
        <v>146.62053</v>
      </c>
      <c r="J1336">
        <v>158.87079600000001</v>
      </c>
      <c r="K1336">
        <v>0.82145900000000005</v>
      </c>
    </row>
    <row r="1337" spans="2:11" x14ac:dyDescent="0.3">
      <c r="B1337">
        <v>9.3791829999999994</v>
      </c>
      <c r="C1337">
        <v>2.3864990000000001</v>
      </c>
      <c r="D1337">
        <v>290.71239000000003</v>
      </c>
      <c r="E1337">
        <v>7.1247210000000001</v>
      </c>
      <c r="F1337">
        <v>290.79968200000002</v>
      </c>
      <c r="G1337">
        <v>1.984051</v>
      </c>
      <c r="H1337">
        <v>3.937837</v>
      </c>
      <c r="I1337">
        <v>146.568648</v>
      </c>
      <c r="J1337">
        <v>159.23499899999999</v>
      </c>
      <c r="K1337">
        <v>0.84516199999999997</v>
      </c>
    </row>
    <row r="1338" spans="2:11" x14ac:dyDescent="0.3">
      <c r="B1338">
        <v>9.1899859999999993</v>
      </c>
      <c r="C1338">
        <v>2.4897710000000002</v>
      </c>
      <c r="D1338">
        <v>288.52789300000001</v>
      </c>
      <c r="E1338">
        <v>10.602575</v>
      </c>
      <c r="F1338">
        <v>288.72263400000003</v>
      </c>
      <c r="G1338">
        <v>1.9706079999999999</v>
      </c>
      <c r="H1338">
        <v>4.04976</v>
      </c>
      <c r="I1338">
        <v>146.51445799999999</v>
      </c>
      <c r="J1338">
        <v>159.594773</v>
      </c>
      <c r="K1338">
        <v>0.869197</v>
      </c>
    </row>
    <row r="1339" spans="2:11" x14ac:dyDescent="0.3">
      <c r="B1339">
        <v>9.8625629999999997</v>
      </c>
      <c r="C1339">
        <v>2.2343850000000001</v>
      </c>
      <c r="D1339">
        <v>294.94976600000001</v>
      </c>
      <c r="E1339">
        <v>0</v>
      </c>
      <c r="F1339">
        <v>294.94976600000001</v>
      </c>
      <c r="G1339">
        <v>2.0109900000000001</v>
      </c>
      <c r="H1339">
        <v>3.7213699999999998</v>
      </c>
      <c r="I1339">
        <v>146.66895600000001</v>
      </c>
      <c r="J1339">
        <v>158.51065800000001</v>
      </c>
      <c r="K1339">
        <v>0.798628</v>
      </c>
    </row>
    <row r="1340" spans="2:11" x14ac:dyDescent="0.3">
      <c r="B1340">
        <v>9.6726449999999993</v>
      </c>
      <c r="C1340">
        <v>2.3421970000000001</v>
      </c>
      <c r="D1340">
        <v>292.86995899999999</v>
      </c>
      <c r="E1340">
        <v>3.562462</v>
      </c>
      <c r="F1340">
        <v>292.89162499999998</v>
      </c>
      <c r="G1340">
        <v>1.997617</v>
      </c>
      <c r="H1340">
        <v>3.8275380000000001</v>
      </c>
      <c r="I1340">
        <v>146.62053</v>
      </c>
      <c r="J1340">
        <v>158.87079600000001</v>
      </c>
      <c r="K1340">
        <v>0.82145900000000005</v>
      </c>
    </row>
    <row r="1341" spans="2:11" x14ac:dyDescent="0.3">
      <c r="B1341">
        <v>9.4806360000000005</v>
      </c>
      <c r="C1341">
        <v>2.4490850000000002</v>
      </c>
      <c r="D1341">
        <v>290.71239000000003</v>
      </c>
      <c r="E1341">
        <v>7.1247210000000001</v>
      </c>
      <c r="F1341">
        <v>290.79968200000002</v>
      </c>
      <c r="G1341">
        <v>1.984051</v>
      </c>
      <c r="H1341">
        <v>3.937837</v>
      </c>
      <c r="I1341">
        <v>146.568648</v>
      </c>
      <c r="J1341">
        <v>159.23499899999999</v>
      </c>
      <c r="K1341">
        <v>0.84516199999999997</v>
      </c>
    </row>
    <row r="1342" spans="2:11" x14ac:dyDescent="0.3">
      <c r="B1342">
        <v>9.9679249999999993</v>
      </c>
      <c r="C1342">
        <v>2.2947739999999999</v>
      </c>
      <c r="D1342">
        <v>294.94976600000001</v>
      </c>
      <c r="E1342">
        <v>0</v>
      </c>
      <c r="F1342">
        <v>294.94976600000001</v>
      </c>
      <c r="G1342">
        <v>2.0109900000000001</v>
      </c>
      <c r="H1342">
        <v>3.7213699999999998</v>
      </c>
      <c r="I1342">
        <v>146.66895600000001</v>
      </c>
      <c r="J1342">
        <v>158.51065800000001</v>
      </c>
      <c r="K1342">
        <v>0.798628</v>
      </c>
    </row>
    <row r="1343" spans="2:11" x14ac:dyDescent="0.3">
      <c r="B1343">
        <v>9.7760619999999996</v>
      </c>
      <c r="C1343">
        <v>2.4036900000000001</v>
      </c>
      <c r="D1343">
        <v>292.86995899999999</v>
      </c>
      <c r="E1343">
        <v>3.562462</v>
      </c>
      <c r="F1343">
        <v>292.89162499999998</v>
      </c>
      <c r="G1343">
        <v>1.997617</v>
      </c>
      <c r="H1343">
        <v>3.8275380000000001</v>
      </c>
      <c r="I1343">
        <v>146.62053</v>
      </c>
      <c r="J1343">
        <v>158.87079600000001</v>
      </c>
      <c r="K1343">
        <v>0.82145900000000005</v>
      </c>
    </row>
    <row r="1344" spans="2:11" x14ac:dyDescent="0.3">
      <c r="B1344">
        <v>9.5820900000000009</v>
      </c>
      <c r="C1344">
        <v>2.5116710000000002</v>
      </c>
      <c r="D1344">
        <v>290.71239000000003</v>
      </c>
      <c r="E1344">
        <v>7.1247210000000001</v>
      </c>
      <c r="F1344">
        <v>290.79968200000002</v>
      </c>
      <c r="G1344">
        <v>1.984051</v>
      </c>
      <c r="H1344">
        <v>3.937837</v>
      </c>
      <c r="I1344">
        <v>146.568648</v>
      </c>
      <c r="J1344">
        <v>159.23499899999999</v>
      </c>
      <c r="K1344">
        <v>0.84516199999999997</v>
      </c>
    </row>
    <row r="1345" spans="2:11" x14ac:dyDescent="0.3">
      <c r="B1345">
        <v>10.073287000000001</v>
      </c>
      <c r="C1345">
        <v>2.3551630000000001</v>
      </c>
      <c r="D1345">
        <v>294.94976600000001</v>
      </c>
      <c r="E1345">
        <v>0</v>
      </c>
      <c r="F1345">
        <v>294.94976600000001</v>
      </c>
      <c r="G1345">
        <v>2.0109900000000001</v>
      </c>
      <c r="H1345">
        <v>3.7213699999999998</v>
      </c>
      <c r="I1345">
        <v>146.66895600000001</v>
      </c>
      <c r="J1345">
        <v>158.51065800000001</v>
      </c>
      <c r="K1345">
        <v>0.798628</v>
      </c>
    </row>
    <row r="1346" spans="2:11" x14ac:dyDescent="0.3">
      <c r="B1346">
        <v>9.8794780000000006</v>
      </c>
      <c r="C1346">
        <v>2.4651830000000001</v>
      </c>
      <c r="D1346">
        <v>292.86995899999999</v>
      </c>
      <c r="E1346">
        <v>3.562462</v>
      </c>
      <c r="F1346">
        <v>292.89162499999998</v>
      </c>
      <c r="G1346">
        <v>1.997617</v>
      </c>
      <c r="H1346">
        <v>3.8275380000000001</v>
      </c>
      <c r="I1346">
        <v>146.62053</v>
      </c>
      <c r="J1346">
        <v>158.87079600000001</v>
      </c>
      <c r="K1346">
        <v>0.82145900000000005</v>
      </c>
    </row>
    <row r="1347" spans="2:11" x14ac:dyDescent="0.3">
      <c r="B1347">
        <v>10.178649999999999</v>
      </c>
      <c r="C1347">
        <v>2.4155519999999999</v>
      </c>
      <c r="D1347">
        <v>294.94976600000001</v>
      </c>
      <c r="E1347">
        <v>0</v>
      </c>
      <c r="F1347">
        <v>294.94976600000001</v>
      </c>
      <c r="G1347">
        <v>2.0109900000000001</v>
      </c>
      <c r="H1347">
        <v>3.7213699999999998</v>
      </c>
      <c r="I1347">
        <v>146.66895600000001</v>
      </c>
      <c r="J1347">
        <v>158.51065800000001</v>
      </c>
      <c r="K1347">
        <v>0.798628</v>
      </c>
    </row>
    <row r="1348" spans="2:11" x14ac:dyDescent="0.3">
      <c r="B1348">
        <v>9.9828949999999992</v>
      </c>
      <c r="C1348">
        <v>2.5266760000000001</v>
      </c>
      <c r="D1348">
        <v>292.86995899999999</v>
      </c>
      <c r="E1348">
        <v>3.562462</v>
      </c>
      <c r="F1348">
        <v>292.89162499999998</v>
      </c>
      <c r="G1348">
        <v>1.997617</v>
      </c>
      <c r="H1348">
        <v>3.8275380000000001</v>
      </c>
      <c r="I1348">
        <v>146.62053</v>
      </c>
      <c r="J1348">
        <v>158.87079600000001</v>
      </c>
      <c r="K1348">
        <v>0.82145900000000005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E0FE-472B-4848-AA22-312F0CF1E4E5}">
  <dimension ref="A1"/>
  <sheetViews>
    <sheetView workbookViewId="0">
      <selection activeCell="B2" sqref="B2"/>
    </sheetView>
  </sheetViews>
  <sheetFormatPr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C5A08C-DEF4-4B08-ABF8-83D1C7EC57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List3</vt:lpstr>
      <vt:lpstr>List6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spaleja1</dc:creator>
  <cp:lastModifiedBy>Spale, Jan</cp:lastModifiedBy>
  <dcterms:created xsi:type="dcterms:W3CDTF">2020-03-04T15:46:06Z</dcterms:created>
  <dcterms:modified xsi:type="dcterms:W3CDTF">2024-01-02T21:50:30Z</dcterms:modified>
</cp:coreProperties>
</file>