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EXPAND\performance_mapping\"/>
    </mc:Choice>
  </mc:AlternateContent>
  <xr:revisionPtr revIDLastSave="0" documentId="13_ncr:1_{274E3D43-E260-49B1-B36D-EF6D846480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/>
  <c r="G8" i="1"/>
  <c r="F8" i="1"/>
  <c r="C8" i="1"/>
  <c r="D8" i="1"/>
  <c r="E8" i="1"/>
</calcChain>
</file>

<file path=xl/sharedStrings.xml><?xml version="1.0" encoding="utf-8"?>
<sst xmlns="http://schemas.openxmlformats.org/spreadsheetml/2006/main" count="37" uniqueCount="20">
  <si>
    <t>Size (kW)</t>
  </si>
  <si>
    <t>Efficiency</t>
  </si>
  <si>
    <t>MM ax. Turb.</t>
  </si>
  <si>
    <t>MM RVE</t>
  </si>
  <si>
    <t>PR</t>
  </si>
  <si>
    <t>Exp. Data</t>
  </si>
  <si>
    <t>Air RVE</t>
  </si>
  <si>
    <t>Cost (k €)</t>
  </si>
  <si>
    <t>Unit cost (k€/kW)</t>
  </si>
  <si>
    <t>MM Elektra</t>
  </si>
  <si>
    <t>Efficiency %</t>
  </si>
  <si>
    <t>MM radial cantilever</t>
  </si>
  <si>
    <t>Isobutane RVE</t>
  </si>
  <si>
    <t>MM axial turbine</t>
  </si>
  <si>
    <t>Isobutane axial turbine</t>
  </si>
  <si>
    <t>Wheel diameter (m)</t>
  </si>
  <si>
    <t>Operation speed</t>
  </si>
  <si>
    <t>Speed</t>
  </si>
  <si>
    <t>Nominal Output (kW)</t>
  </si>
  <si>
    <t>Isobutane axial 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</si>
</sst>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569444444444454E-2"/>
                  <c:y val="-6.135355981158707E-2"/>
                </c:manualLayout>
              </c:layout>
              <c:tx>
                <c:rich>
                  <a:bodyPr/>
                  <a:lstStyle/>
                  <a:p>
                    <a:fld id="{B96905B5-0143-415C-BCA7-CFBBC8340EE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4028871391076"/>
                      <c:h val="0.10218887994847944"/>
                    </c:manualLayout>
                  </c15:layout>
                  <c15:dlblFieldTable>
                    <c15:dlblFTEntry>
                      <c15:txfldGUID>{B96905B5-0143-415C-BCA7-CFBBC8340EE6}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43E-4F22-BDEA-60AB6BD341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B7F8D2-A334-4CEC-B698-3C028FD73C8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{B9B7F8D2-A334-4CEC-B698-3C028FD73C8C}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43E-4F22-BDEA-60AB6BD341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821C92-0B59-4AD9-8E2F-9B0A77BC28C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{09821C92-0B59-4AD9-8E2F-9B0A77BC28C2}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43E-4F22-BDEA-60AB6BD341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CFDC98-B6C6-40ED-9FC7-ACA0807A104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{DDCFDC98-B6C6-40ED-9FC7-ACA0807A1045}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43E-4F22-BDEA-60AB6BD3418F}"/>
                </c:ext>
              </c:extLst>
            </c:dLbl>
            <c:dLbl>
              <c:idx val="4"/>
              <c:layout>
                <c:manualLayout>
                  <c:x val="-3.076552930883665E-3"/>
                  <c:y val="-7.0478230929288633E-3"/>
                </c:manualLayout>
              </c:layout>
              <c:tx>
                <c:rich>
                  <a:bodyPr/>
                  <a:lstStyle/>
                  <a:p>
                    <a:fld id="{60F2A548-B8DE-4B68-AFF5-A4888C47D22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33333333333332"/>
                      <c:h val="0.15252776443326643"/>
                    </c:manualLayout>
                  </c15:layout>
                  <c15:dlblFieldTable>
                    <c15:dlblFTEntry>
                      <c15:txfldGUID>{60F2A548-B8DE-4B68-AFF5-A4888C47D221}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43E-4F22-BDEA-60AB6BD34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List1!$C$4:$G$4</c:f>
              <c:numCache>
                <c:formatCode>General</c:formatCode>
                <c:ptCount val="5"/>
                <c:pt idx="0">
                  <c:v>12</c:v>
                </c:pt>
                <c:pt idx="1">
                  <c:v>8.6999999999999993</c:v>
                </c:pt>
                <c:pt idx="2">
                  <c:v>10</c:v>
                </c:pt>
                <c:pt idx="3">
                  <c:v>10</c:v>
                </c:pt>
                <c:pt idx="4">
                  <c:v>1.9</c:v>
                </c:pt>
              </c:numCache>
            </c:numRef>
          </c:xVal>
          <c:yVal>
            <c:numRef>
              <c:f>List1!$C$5:$G$5</c:f>
              <c:numCache>
                <c:formatCode>0.00%</c:formatCode>
                <c:ptCount val="5"/>
                <c:pt idx="0" formatCode="0%">
                  <c:v>0.61950000000000005</c:v>
                </c:pt>
                <c:pt idx="1">
                  <c:v>0.36499999999999999</c:v>
                </c:pt>
                <c:pt idx="2" formatCode="0%">
                  <c:v>0.51</c:v>
                </c:pt>
                <c:pt idx="3" formatCode="0%">
                  <c:v>0.42</c:v>
                </c:pt>
                <c:pt idx="4" formatCode="0%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E-4F22-BDEA-60AB6BD341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</c:valAx>
      <c:valAx>
        <c:axId val="4379003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6DA5D4-9C75-49EC-999D-D9678085236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{1F6DA5D4-9C75-49EC-999D-D96780852360}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1D0-4170-9E58-5490DE80B0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03A543-6D93-4E65-ACE8-3500B7F6080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{F203A543-6D93-4E65-ACE8-3500B7F6080A}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1D0-4170-9E58-5490DE80B0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C031D-91EF-482C-9DE7-442075A49FB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{61CC031D-91EF-482C-9DE7-442075A49FBA}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1D0-4170-9E58-5490DE80B0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AD7B3F-1C39-4488-8F07-940F018E36E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{E9AD7B3F-1C39-4488-8F07-940F018E36EA}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1D0-4170-9E58-5490DE80B0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17F416-3AA9-465B-867F-E723D5E1259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{8817F416-3AA9-465B-867F-E723D5E12594}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1D0-4170-9E58-5490DE80B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List1!$C$5:$G$5</c:f>
              <c:numCache>
                <c:formatCode>0.00%</c:formatCode>
                <c:ptCount val="5"/>
                <c:pt idx="0" formatCode="0%">
                  <c:v>0.61950000000000005</c:v>
                </c:pt>
                <c:pt idx="1">
                  <c:v>0.36499999999999999</c:v>
                </c:pt>
                <c:pt idx="2" formatCode="0%">
                  <c:v>0.51</c:v>
                </c:pt>
                <c:pt idx="3" formatCode="0%">
                  <c:v>0.42</c:v>
                </c:pt>
                <c:pt idx="4" formatCode="0%">
                  <c:v>0.6</c:v>
                </c:pt>
              </c:numCache>
            </c:numRef>
          </c:xVal>
          <c:yVal>
            <c:numRef>
              <c:f>List1!$C$8:$G$8</c:f>
              <c:numCache>
                <c:formatCode>General</c:formatCode>
                <c:ptCount val="5"/>
                <c:pt idx="0">
                  <c:v>2437.5</c:v>
                </c:pt>
                <c:pt idx="1">
                  <c:v>3658.5365853658541</c:v>
                </c:pt>
                <c:pt idx="2">
                  <c:v>1097.5609756097563</c:v>
                </c:pt>
                <c:pt idx="3">
                  <c:v>4625</c:v>
                </c:pt>
                <c:pt idx="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0-4170-9E58-5490DE80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</c:valAx>
      <c:valAx>
        <c:axId val="4379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Unit cost (€/kW)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6905B5-0143-415C-BCA7-CFBBC8340EE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{B96905B5-0143-415C-BCA7-CFBBC8340EE6}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3FA-4CFF-999D-FE9716076E05}"/>
                </c:ext>
              </c:extLst>
            </c:dLbl>
            <c:dLbl>
              <c:idx val="1"/>
              <c:layout>
                <c:manualLayout>
                  <c:x val="-8.8784776902887164E-2"/>
                  <c:y val="4.5687681917088198E-2"/>
                </c:manualLayout>
              </c:layout>
              <c:tx>
                <c:rich>
                  <a:bodyPr/>
                  <a:lstStyle/>
                  <a:p>
                    <a:fld id="{B9B7F8D2-A334-4CEC-B698-3C028FD73C8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{B9B7F8D2-A334-4CEC-B698-3C028FD73C8C}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3FA-4CFF-999D-FE9716076E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821C92-0B59-4AD9-8E2F-9B0A77BC28C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{09821C92-0B59-4AD9-8E2F-9B0A77BC28C2}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3FA-4CFF-999D-FE9716076E05}"/>
                </c:ext>
              </c:extLst>
            </c:dLbl>
            <c:dLbl>
              <c:idx val="3"/>
              <c:layout>
                <c:manualLayout>
                  <c:x val="1.8583333333333334E-2"/>
                  <c:y val="-1.5701201600944743E-2"/>
                </c:manualLayout>
              </c:layout>
              <c:tx>
                <c:rich>
                  <a:bodyPr/>
                  <a:lstStyle/>
                  <a:p>
                    <a:fld id="{DDCFDC98-B6C6-40ED-9FC7-ACA0807A104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{DDCFDC98-B6C6-40ED-9FC7-ACA0807A1045}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3FA-4CFF-999D-FE9716076E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F2A548-B8DE-4B68-AFF5-A4888C47D22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{60F2A548-B8DE-4B68-AFF5-A4888C47D221}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3FA-4CFF-999D-FE9716076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List1!$C$9:$G$9</c:f>
              <c:numCache>
                <c:formatCode>General</c:formatCode>
                <c:ptCount val="5"/>
                <c:pt idx="0">
                  <c:v>18000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10000</c:v>
                </c:pt>
              </c:numCache>
            </c:numRef>
          </c:xVal>
          <c:yVal>
            <c:numRef>
              <c:f>List1!$C$5:$G$5</c:f>
              <c:numCache>
                <c:formatCode>0.00%</c:formatCode>
                <c:ptCount val="5"/>
                <c:pt idx="0" formatCode="0%">
                  <c:v>0.61950000000000005</c:v>
                </c:pt>
                <c:pt idx="1">
                  <c:v>0.36499999999999999</c:v>
                </c:pt>
                <c:pt idx="2" formatCode="0%">
                  <c:v>0.51</c:v>
                </c:pt>
                <c:pt idx="3" formatCode="0%">
                  <c:v>0.42</c:v>
                </c:pt>
                <c:pt idx="4" formatCode="0%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FA-4CFF-999D-FE9716076E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 at maximal efficiency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</c:valAx>
      <c:valAx>
        <c:axId val="4379003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6905B5-0143-415C-BCA7-CFBBC8340EE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{B96905B5-0143-415C-BCA7-CFBBC8340EE6}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43C-41E3-9495-FC7756E06E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B7F8D2-A334-4CEC-B698-3C028FD73C8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{B9B7F8D2-A334-4CEC-B698-3C028FD73C8C}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43C-41E3-9495-FC7756E06E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821C92-0B59-4AD9-8E2F-9B0A77BC28C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{09821C92-0B59-4AD9-8E2F-9B0A77BC28C2}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43C-41E3-9495-FC7756E06E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CFDC98-B6C6-40ED-9FC7-ACA0807A104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{DDCFDC98-B6C6-40ED-9FC7-ACA0807A1045}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43C-41E3-9495-FC7756E06E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F2A548-B8DE-4B68-AFF5-A4888C47D22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{60F2A548-B8DE-4B68-AFF5-A4888C47D221}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43C-41E3-9495-FC7756E06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List1!$C$6:$G$6</c:f>
              <c:numCache>
                <c:formatCode>General</c:formatCode>
                <c:ptCount val="5"/>
                <c:pt idx="0">
                  <c:v>8</c:v>
                </c:pt>
                <c:pt idx="1">
                  <c:v>4.0999999999999996</c:v>
                </c:pt>
                <c:pt idx="2">
                  <c:v>8.1999999999999993</c:v>
                </c:pt>
                <c:pt idx="3">
                  <c:v>1.2</c:v>
                </c:pt>
                <c:pt idx="4">
                  <c:v>20</c:v>
                </c:pt>
              </c:numCache>
            </c:numRef>
          </c:xVal>
          <c:yVal>
            <c:numRef>
              <c:f>List1!$C$5:$G$5</c:f>
              <c:numCache>
                <c:formatCode>0.00%</c:formatCode>
                <c:ptCount val="5"/>
                <c:pt idx="0" formatCode="0%">
                  <c:v>0.61950000000000005</c:v>
                </c:pt>
                <c:pt idx="1">
                  <c:v>0.36499999999999999</c:v>
                </c:pt>
                <c:pt idx="2" formatCode="0%">
                  <c:v>0.51</c:v>
                </c:pt>
                <c:pt idx="3" formatCode="0%">
                  <c:v>0.42</c:v>
                </c:pt>
                <c:pt idx="4" formatCode="0%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3C-41E3-9495-FC7756E06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Power Output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</c:valAx>
      <c:valAx>
        <c:axId val="4379003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6.9444444444444448E-2"/>
          <c:w val="0.79713458178326502"/>
          <c:h val="0.7435032079323418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List1!$AH$2</c:f>
              <c:strCache>
                <c:ptCount val="1"/>
                <c:pt idx="0">
                  <c:v>MM RVE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List1!$AH$4:$AH$11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</c:v>
                </c:pt>
                <c:pt idx="2">
                  <c:v>3.6</c:v>
                </c:pt>
                <c:pt idx="3">
                  <c:v>6.5</c:v>
                </c:pt>
                <c:pt idx="4">
                  <c:v>9.3000000000000007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List1!$AI$4:$AI$11</c:f>
              <c:numCache>
                <c:formatCode>General</c:formatCode>
                <c:ptCount val="8"/>
                <c:pt idx="0">
                  <c:v>34.6</c:v>
                </c:pt>
                <c:pt idx="1">
                  <c:v>41.8</c:v>
                </c:pt>
                <c:pt idx="2">
                  <c:v>50.5</c:v>
                </c:pt>
                <c:pt idx="3">
                  <c:v>51.4</c:v>
                </c:pt>
                <c:pt idx="4">
                  <c:v>51.2</c:v>
                </c:pt>
                <c:pt idx="5">
                  <c:v>47.7</c:v>
                </c:pt>
                <c:pt idx="6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18-439E-8064-0EA47308C5F9}"/>
            </c:ext>
          </c:extLst>
        </c:ser>
        <c:ser>
          <c:idx val="3"/>
          <c:order val="1"/>
          <c:tx>
            <c:strRef>
              <c:f>List1!$AE$2</c:f>
              <c:strCache>
                <c:ptCount val="1"/>
                <c:pt idx="0">
                  <c:v>Isobutane RVE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List1!$AE$4:$AE$15</c:f>
              <c:numCache>
                <c:formatCode>General</c:formatCode>
                <c:ptCount val="12"/>
                <c:pt idx="0">
                  <c:v>2</c:v>
                </c:pt>
                <c:pt idx="1">
                  <c:v>3.3</c:v>
                </c:pt>
                <c:pt idx="2">
                  <c:v>6</c:v>
                </c:pt>
                <c:pt idx="3">
                  <c:v>8.1999999999999993</c:v>
                </c:pt>
                <c:pt idx="4">
                  <c:v>11.3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28.8</c:v>
                </c:pt>
                <c:pt idx="9">
                  <c:v>40</c:v>
                </c:pt>
              </c:numCache>
            </c:numRef>
          </c:xVal>
          <c:yVal>
            <c:numRef>
              <c:f>List1!$AF$4:$AF$15</c:f>
              <c:numCache>
                <c:formatCode>General</c:formatCode>
                <c:ptCount val="12"/>
                <c:pt idx="0">
                  <c:v>37.1</c:v>
                </c:pt>
                <c:pt idx="1">
                  <c:v>46.5</c:v>
                </c:pt>
                <c:pt idx="2">
                  <c:v>55.9</c:v>
                </c:pt>
                <c:pt idx="3">
                  <c:v>60.3</c:v>
                </c:pt>
                <c:pt idx="4">
                  <c:v>64.7</c:v>
                </c:pt>
                <c:pt idx="5">
                  <c:v>68.599999999999994</c:v>
                </c:pt>
                <c:pt idx="6">
                  <c:v>69.599999999999994</c:v>
                </c:pt>
                <c:pt idx="7">
                  <c:v>68.400000000000006</c:v>
                </c:pt>
                <c:pt idx="8">
                  <c:v>68.2</c:v>
                </c:pt>
                <c:pt idx="9" formatCode="0.0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18-439E-8064-0EA47308C5F9}"/>
            </c:ext>
          </c:extLst>
        </c:ser>
        <c:ser>
          <c:idx val="1"/>
          <c:order val="2"/>
          <c:tx>
            <c:strRef>
              <c:f>List1!$V$2</c:f>
              <c:strCache>
                <c:ptCount val="1"/>
                <c:pt idx="0">
                  <c:v>MM ax. Turb.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List1!$V$4:$V$10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List1!$W$4:$W$10</c:f>
              <c:numCache>
                <c:formatCode>General</c:formatCode>
                <c:ptCount val="7"/>
                <c:pt idx="0">
                  <c:v>63</c:v>
                </c:pt>
                <c:pt idx="1">
                  <c:v>65</c:v>
                </c:pt>
                <c:pt idx="2">
                  <c:v>68</c:v>
                </c:pt>
                <c:pt idx="3" formatCode="0">
                  <c:v>68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18-439E-8064-0EA47308C5F9}"/>
            </c:ext>
          </c:extLst>
        </c:ser>
        <c:ser>
          <c:idx val="0"/>
          <c:order val="3"/>
          <c:tx>
            <c:strRef>
              <c:f>List1!$S$2</c:f>
              <c:strCache>
                <c:ptCount val="1"/>
                <c:pt idx="0">
                  <c:v>MM Elektra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List1!$S$4:$S$10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List1!$T$4:$T$10</c:f>
              <c:numCache>
                <c:formatCode>0.00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 formatCode="General">
                  <c:v>40</c:v>
                </c:pt>
                <c:pt idx="4" formatCode="General">
                  <c:v>50</c:v>
                </c:pt>
                <c:pt idx="5">
                  <c:v>50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18-439E-8064-0EA47308C5F9}"/>
            </c:ext>
          </c:extLst>
        </c:ser>
        <c:ser>
          <c:idx val="4"/>
          <c:order val="4"/>
          <c:tx>
            <c:strRef>
              <c:f>List1!$Y$2</c:f>
              <c:strCache>
                <c:ptCount val="1"/>
                <c:pt idx="0">
                  <c:v>MM radial cantilever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List1!$Y$4:$Y$10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List1!$Z$4:$Z$10</c:f>
              <c:numCache>
                <c:formatCode>General</c:formatCode>
                <c:ptCount val="7"/>
                <c:pt idx="0">
                  <c:v>73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76</c:v>
                </c:pt>
                <c:pt idx="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18-439E-8064-0EA47308C5F9}"/>
            </c:ext>
          </c:extLst>
        </c:ser>
        <c:ser>
          <c:idx val="5"/>
          <c:order val="5"/>
          <c:tx>
            <c:strRef>
              <c:f>List1!$AB$2</c:f>
              <c:strCache>
                <c:ptCount val="1"/>
                <c:pt idx="0">
                  <c:v>Isobutane axial impulse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List1!$AB$4:$AB$10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List1!$AC$4:$AC$10</c:f>
              <c:numCache>
                <c:formatCode>General</c:formatCode>
                <c:ptCount val="7"/>
                <c:pt idx="0">
                  <c:v>68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18-439E-8064-0EA47308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28415"/>
        <c:axId val="723326975"/>
      </c:scatterChart>
      <c:valAx>
        <c:axId val="72332841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Power output (kW)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6975"/>
        <c:crosses val="autoZero"/>
        <c:crossBetween val="midCat"/>
      </c:valAx>
      <c:valAx>
        <c:axId val="7233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Efficiency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841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263757624093555"/>
          <c:y val="0.44026102831067548"/>
          <c:w val="0.36891346126819952"/>
          <c:h val="0.35913906121971201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566054243219702E-2"/>
                  <c:y val="-5.1833449095936221E-2"/>
                </c:manualLayout>
              </c:layout>
              <c:tx>
                <c:rich>
                  <a:bodyPr/>
                  <a:lstStyle/>
                  <a:p>
                    <a:fld id="{BF7A64F9-D8EF-4596-9874-1D8644D123E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64720034995626"/>
                      <c:h val="0.15252776443326643"/>
                    </c:manualLayout>
                  </c15:layout>
                  <c15:dlblFieldTable>
                    <c15:dlblFTEntry>
                      <c15:txfldGUID>{BF7A64F9-D8EF-4596-9874-1D8644D123E7}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B6B-4D84-ADA9-0389D978F7AC}"/>
                </c:ext>
              </c:extLst>
            </c:dLbl>
            <c:dLbl>
              <c:idx val="1"/>
              <c:layout>
                <c:manualLayout>
                  <c:x val="-0.21378477690288714"/>
                  <c:y val="-3.9312310646342115E-2"/>
                </c:manualLayout>
              </c:layout>
              <c:tx>
                <c:rich>
                  <a:bodyPr/>
                  <a:lstStyle/>
                  <a:p>
                    <a:fld id="{D0DA6091-1951-4F50-9004-7B2EA49220A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{D0DA6091-1951-4F50-9004-7B2EA49220AF}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B6B-4D84-ADA9-0389D978F7AC}"/>
                </c:ext>
              </c:extLst>
            </c:dLbl>
            <c:dLbl>
              <c:idx val="2"/>
              <c:layout>
                <c:manualLayout>
                  <c:x val="1.1786136163473939E-3"/>
                  <c:y val="-9.7996649397931138E-2"/>
                </c:manualLayout>
              </c:layout>
              <c:tx>
                <c:rich>
                  <a:bodyPr/>
                  <a:lstStyle/>
                  <a:p>
                    <a:fld id="{8D813A89-FD15-4CED-9718-2B5D9BC7437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{8D813A89-FD15-4CED-9718-2B5D9BC7437D}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B6B-4D84-ADA9-0389D978F7AC}"/>
                </c:ext>
              </c:extLst>
            </c:dLbl>
            <c:dLbl>
              <c:idx val="3"/>
              <c:layout>
                <c:manualLayout>
                  <c:x val="-0.10363888888888889"/>
                  <c:y val="-0.13847896863701062"/>
                </c:manualLayout>
              </c:layout>
              <c:tx>
                <c:rich>
                  <a:bodyPr/>
                  <a:lstStyle/>
                  <a:p>
                    <a:fld id="{5D1CB68A-5AA2-43BE-B3B2-D586B2BF046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{5D1CB68A-5AA2-43BE-B3B2-D586B2BF0461}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B6B-4D84-ADA9-0389D978F7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D50269-17F7-44D3-9B66-BED8910A629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{53D50269-17F7-44D3-9B66-BED8910A629C}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B6B-4D84-ADA9-0389D978F7AC}"/>
                </c:ext>
              </c:extLst>
            </c:dLbl>
            <c:dLbl>
              <c:idx val="5"/>
              <c:layout>
                <c:manualLayout>
                  <c:x val="-0.14349300087489064"/>
                  <c:y val="2.9986666230387905E-2"/>
                </c:manualLayout>
              </c:layout>
              <c:tx>
                <c:rich>
                  <a:bodyPr/>
                  <a:lstStyle/>
                  <a:p>
                    <a:fld id="{AB41FE83-9837-4469-B66C-5CB2950A984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458333333333334"/>
                      <c:h val="0.15252776443326643"/>
                    </c:manualLayout>
                  </c15:layout>
                  <c15:dlblFieldTable>
                    <c15:dlblFTEntry>
                      <c15:txfldGUID>{AB41FE83-9837-4469-B66C-5CB2950A9840}</c15:txfldGUID>
                      <c15:f>List1!$H$3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B6B-4D84-ADA9-0389D978F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List1!$C$4:$H$4</c:f>
              <c:numCache>
                <c:formatCode>General</c:formatCode>
                <c:ptCount val="6"/>
                <c:pt idx="0">
                  <c:v>12</c:v>
                </c:pt>
                <c:pt idx="1">
                  <c:v>8.6999999999999993</c:v>
                </c:pt>
                <c:pt idx="2">
                  <c:v>10</c:v>
                </c:pt>
                <c:pt idx="3">
                  <c:v>10</c:v>
                </c:pt>
                <c:pt idx="4">
                  <c:v>1.9</c:v>
                </c:pt>
              </c:numCache>
            </c:numRef>
          </c:xVal>
          <c:yVal>
            <c:numRef>
              <c:f>List1!$C$9:$H$9</c:f>
              <c:numCache>
                <c:formatCode>General</c:formatCode>
                <c:ptCount val="6"/>
                <c:pt idx="0">
                  <c:v>18000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B-4D84-ADA9-0389D978F7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  <c:majorUnit val="2"/>
      </c:valAx>
      <c:valAx>
        <c:axId val="437900367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 at max. </a:t>
                </a:r>
                <a:r>
                  <a:rPr lang="el-GR"/>
                  <a:t>η</a:t>
                </a:r>
                <a:r>
                  <a:rPr lang="cs-CZ"/>
                  <a:t>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30E9E8-ED94-49C0-B4D4-690EF25E88C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{4030E9E8-ED94-49C0-B4D4-690EF25E88C9}</c15:txfldGUID>
                      <c15:f>List1!$C$3</c15:f>
                      <c15:dlblFieldTableCache>
                        <c:ptCount val="1"/>
                        <c:pt idx="0">
                          <c:v>MM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993-4790-BDD4-7AD3CF9788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EE2B4C-F024-48BA-A727-B6682D5C0A3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{EFEE2B4C-F024-48BA-A727-B6682D5C0A39}</c15:txfldGUID>
                      <c15:f>List1!$D$3</c15:f>
                      <c15:dlblFieldTableCache>
                        <c:ptCount val="1"/>
                        <c:pt idx="0">
                          <c:v>MM Elektra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993-4790-BDD4-7AD3CF9788DE}"/>
                </c:ext>
              </c:extLst>
            </c:dLbl>
            <c:dLbl>
              <c:idx val="2"/>
              <c:layout>
                <c:manualLayout>
                  <c:x val="-0.16913269815971951"/>
                  <c:y val="-4.4709021127653431E-2"/>
                </c:manualLayout>
              </c:layout>
              <c:tx>
                <c:rich>
                  <a:bodyPr/>
                  <a:lstStyle/>
                  <a:p>
                    <a:fld id="{A5A2A800-0028-46E9-BEF9-6D3979E81D5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{A5A2A800-0028-46E9-BEF9-6D3979E81D56}</c15:txfldGUID>
                      <c15:f>List1!$E$3</c15:f>
                      <c15:dlblFieldTableCache>
                        <c:ptCount val="1"/>
                        <c:pt idx="0">
                          <c:v>MM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993-4790-BDD4-7AD3CF9788DE}"/>
                </c:ext>
              </c:extLst>
            </c:dLbl>
            <c:dLbl>
              <c:idx val="3"/>
              <c:layout>
                <c:manualLayout>
                  <c:x val="-0.13697222222222233"/>
                  <c:y val="4.5687681917088108E-2"/>
                </c:manualLayout>
              </c:layout>
              <c:tx>
                <c:rich>
                  <a:bodyPr/>
                  <a:lstStyle/>
                  <a:p>
                    <a:fld id="{0F280F97-5173-48E3-89A8-81BDDAC859B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{0F280F97-5173-48E3-89A8-81BDDAC859BC}</c15:txfldGUID>
                      <c15:f>List1!$F$3</c15:f>
                      <c15:dlblFieldTableCache>
                        <c:ptCount val="1"/>
                        <c:pt idx="0">
                          <c:v>Air RVE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993-4790-BDD4-7AD3CF9788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31E287-36FD-4590-82CE-B469DAE350E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{3F31E287-36FD-4590-82CE-B469DAE350ED}</c15:txfldGUID>
                      <c15:f>List1!$G$3</c15:f>
                      <c15:dlblFieldTableCache>
                        <c:ptCount val="1"/>
                        <c:pt idx="0">
                          <c:v>Isobutane axial turbine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993-4790-BDD4-7AD3CF9788DE}"/>
                </c:ext>
              </c:extLst>
            </c:dLbl>
            <c:dLbl>
              <c:idx val="5"/>
              <c:layout>
                <c:manualLayout>
                  <c:x val="-0.23463024934383203"/>
                  <c:y val="-4.5568882714883401E-2"/>
                </c:manualLayout>
              </c:layout>
              <c:tx>
                <c:rich>
                  <a:bodyPr/>
                  <a:lstStyle/>
                  <a:p>
                    <a:fld id="{CAFD50C7-FF2E-4265-B343-6E6FAA65520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69444444444439"/>
                      <c:h val="0.15252776443326643"/>
                    </c:manualLayout>
                  </c15:layout>
                  <c15:dlblFieldTable>
                    <c15:dlblFTEntry>
                      <c15:txfldGUID>{CAFD50C7-FF2E-4265-B343-6E6FAA655209}</c15:txfldGUID>
                      <c15:f>List1!$H$3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993-4790-BDD4-7AD3CF978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List1!$C$4:$H$4</c:f>
              <c:numCache>
                <c:formatCode>General</c:formatCode>
                <c:ptCount val="6"/>
                <c:pt idx="0">
                  <c:v>12</c:v>
                </c:pt>
                <c:pt idx="1">
                  <c:v>8.6999999999999993</c:v>
                </c:pt>
                <c:pt idx="2">
                  <c:v>10</c:v>
                </c:pt>
                <c:pt idx="3">
                  <c:v>10</c:v>
                </c:pt>
                <c:pt idx="4">
                  <c:v>1.9</c:v>
                </c:pt>
              </c:numCache>
            </c:numRef>
          </c:xVal>
          <c:yVal>
            <c:numRef>
              <c:f>List1!$C$10:$H$10</c:f>
              <c:numCache>
                <c:formatCode>General</c:formatCode>
                <c:ptCount val="6"/>
                <c:pt idx="0">
                  <c:v>0.13500000000000001</c:v>
                </c:pt>
                <c:pt idx="1">
                  <c:v>0.255</c:v>
                </c:pt>
                <c:pt idx="2">
                  <c:v>9.0999999999999998E-2</c:v>
                </c:pt>
                <c:pt idx="3">
                  <c:v>6.4000000000000001E-2</c:v>
                </c:pt>
                <c:pt idx="4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93-4790-BDD4-7AD3CF9788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51679"/>
        <c:axId val="437900367"/>
      </c:scatterChart>
      <c:valAx>
        <c:axId val="4375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367"/>
        <c:crosses val="autoZero"/>
        <c:crossBetween val="midCat"/>
      </c:valAx>
      <c:valAx>
        <c:axId val="4379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Rotor diameter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67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9839907450365"/>
          <c:y val="6.9444444444444448E-2"/>
          <c:w val="0.76651991936312736"/>
          <c:h val="0.7435032079323418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List1!$AH$2</c:f>
              <c:strCache>
                <c:ptCount val="1"/>
                <c:pt idx="0">
                  <c:v>MM RVE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List1!$AH$4:$AH$11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</c:v>
                </c:pt>
                <c:pt idx="2">
                  <c:v>3.6</c:v>
                </c:pt>
                <c:pt idx="3">
                  <c:v>6.5</c:v>
                </c:pt>
                <c:pt idx="4">
                  <c:v>9.3000000000000007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List1!$AJ$4:$AJ$11</c:f>
              <c:numCache>
                <c:formatCode>0</c:formatCode>
                <c:ptCount val="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4-4E75-A451-CB2602CF1716}"/>
            </c:ext>
          </c:extLst>
        </c:ser>
        <c:ser>
          <c:idx val="3"/>
          <c:order val="1"/>
          <c:tx>
            <c:strRef>
              <c:f>List1!$AE$2</c:f>
              <c:strCache>
                <c:ptCount val="1"/>
                <c:pt idx="0">
                  <c:v>Isobutane RVE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List1!$AE$4:$AE$15</c:f>
              <c:numCache>
                <c:formatCode>General</c:formatCode>
                <c:ptCount val="12"/>
                <c:pt idx="0">
                  <c:v>2</c:v>
                </c:pt>
                <c:pt idx="1">
                  <c:v>3.3</c:v>
                </c:pt>
                <c:pt idx="2">
                  <c:v>6</c:v>
                </c:pt>
                <c:pt idx="3">
                  <c:v>8.1999999999999993</c:v>
                </c:pt>
                <c:pt idx="4">
                  <c:v>11.3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28.8</c:v>
                </c:pt>
                <c:pt idx="9">
                  <c:v>40</c:v>
                </c:pt>
              </c:numCache>
            </c:numRef>
          </c:xVal>
          <c:yVal>
            <c:numRef>
              <c:f>List1!$AG$4:$AG$15</c:f>
              <c:numCache>
                <c:formatCode>0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4-4E75-A451-CB2602CF1716}"/>
            </c:ext>
          </c:extLst>
        </c:ser>
        <c:ser>
          <c:idx val="1"/>
          <c:order val="2"/>
          <c:tx>
            <c:strRef>
              <c:f>List1!$V$2</c:f>
              <c:strCache>
                <c:ptCount val="1"/>
                <c:pt idx="0">
                  <c:v>MM ax. Turb.</c:v>
                </c:pt>
              </c:strCache>
            </c:strRef>
          </c:tx>
          <c:marker>
            <c:symbol val="none"/>
          </c:marker>
          <c:xVal>
            <c:numRef>
              <c:f>List1!$V$4:$V$10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List1!$X$4:$X$10</c:f>
              <c:numCache>
                <c:formatCode>General</c:formatCode>
                <c:ptCount val="7"/>
                <c:pt idx="0">
                  <c:v>51000</c:v>
                </c:pt>
                <c:pt idx="1">
                  <c:v>51000</c:v>
                </c:pt>
                <c:pt idx="2">
                  <c:v>46000</c:v>
                </c:pt>
                <c:pt idx="3" formatCode="0">
                  <c:v>31000</c:v>
                </c:pt>
                <c:pt idx="4">
                  <c:v>23000</c:v>
                </c:pt>
                <c:pt idx="5">
                  <c:v>18000</c:v>
                </c:pt>
                <c:pt idx="6">
                  <c:v>14000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B4-4E75-A451-CB2602CF1716}"/>
            </c:ext>
          </c:extLst>
        </c:ser>
        <c:ser>
          <c:idx val="0"/>
          <c:order val="3"/>
          <c:tx>
            <c:strRef>
              <c:f>List1!$S$2</c:f>
              <c:strCache>
                <c:ptCount val="1"/>
                <c:pt idx="0">
                  <c:v>MM Elektra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List1!$S$4:$S$9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</c:numCache>
            </c:numRef>
          </c:xVal>
          <c:yVal>
            <c:numRef>
              <c:f>List1!$U$4:$U$9</c:f>
              <c:numCache>
                <c:formatCode>0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B4-4E75-A451-CB2602CF1716}"/>
            </c:ext>
          </c:extLst>
        </c:ser>
        <c:ser>
          <c:idx val="4"/>
          <c:order val="4"/>
          <c:tx>
            <c:strRef>
              <c:f>List1!$Y$2</c:f>
              <c:strCache>
                <c:ptCount val="1"/>
                <c:pt idx="0">
                  <c:v>MM radial cantilever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List1!$Y$4:$Y$10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List1!$AA$5:$AA$10</c:f>
              <c:numCache>
                <c:formatCode>General</c:formatCode>
                <c:ptCount val="6"/>
                <c:pt idx="0">
                  <c:v>63000</c:v>
                </c:pt>
                <c:pt idx="1">
                  <c:v>45000</c:v>
                </c:pt>
                <c:pt idx="2">
                  <c:v>32000</c:v>
                </c:pt>
                <c:pt idx="3">
                  <c:v>23000</c:v>
                </c:pt>
                <c:pt idx="4">
                  <c:v>21000</c:v>
                </c:pt>
                <c:pt idx="5">
                  <c:v>16000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B4-4E75-A451-CB2602CF1716}"/>
            </c:ext>
          </c:extLst>
        </c:ser>
        <c:ser>
          <c:idx val="5"/>
          <c:order val="5"/>
          <c:tx>
            <c:strRef>
              <c:f>List1!$AB$2</c:f>
              <c:strCache>
                <c:ptCount val="1"/>
                <c:pt idx="0">
                  <c:v>Isobutane axial impulse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List1!$AB$4:$AB$10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List1!$AD$4:$AD$10</c:f>
              <c:numCache>
                <c:formatCode>General</c:formatCode>
                <c:ptCount val="7"/>
                <c:pt idx="0">
                  <c:v>54000</c:v>
                </c:pt>
                <c:pt idx="1">
                  <c:v>56000</c:v>
                </c:pt>
                <c:pt idx="2">
                  <c:v>40000</c:v>
                </c:pt>
                <c:pt idx="3">
                  <c:v>28000</c:v>
                </c:pt>
                <c:pt idx="4">
                  <c:v>25000</c:v>
                </c:pt>
                <c:pt idx="5">
                  <c:v>20000</c:v>
                </c:pt>
                <c:pt idx="6">
                  <c:v>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B4-4E75-A451-CB2602CF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28415"/>
        <c:axId val="723326975"/>
      </c:scatterChart>
      <c:valAx>
        <c:axId val="72332841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Power output (kW)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6975"/>
        <c:crosses val="autoZero"/>
        <c:crossBetween val="midCat"/>
      </c:valAx>
      <c:valAx>
        <c:axId val="7233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Speed  (rpm)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841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9478469840916"/>
          <c:y val="7.8077585499876978E-2"/>
          <c:w val="0.37449099513744455"/>
          <c:h val="0.3256662265130609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588084</xdr:colOff>
      <xdr:row>0</xdr:row>
      <xdr:rowOff>117660</xdr:rowOff>
    </xdr:from>
    <xdr:to>
      <xdr:col>16</xdr:col>
      <xdr:colOff>28799</xdr:colOff>
      <xdr:row>15</xdr:row>
      <xdr:rowOff>117661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BEB9A-BEF4-C67F-ABBB-12FAB14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367552</xdr:colOff>
      <xdr:row>16</xdr:row>
      <xdr:rowOff>62753</xdr:rowOff>
    </xdr:from>
    <xdr:to>
      <xdr:col>11</xdr:col>
      <xdr:colOff>510988</xdr:colOff>
      <xdr:row>31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4904E-1A1A-47B1-9057-E1E4F215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681317</xdr:colOff>
      <xdr:row>33</xdr:row>
      <xdr:rowOff>53788</xdr:rowOff>
    </xdr:from>
    <xdr:to>
      <xdr:col>12</xdr:col>
      <xdr:colOff>215153</xdr:colOff>
      <xdr:row>48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674A20-0A3D-4502-B0DE-CAEE8DB6B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281716</xdr:colOff>
      <xdr:row>11</xdr:row>
      <xdr:rowOff>80683</xdr:rowOff>
    </xdr:from>
    <xdr:to>
      <xdr:col>4</xdr:col>
      <xdr:colOff>905436</xdr:colOff>
      <xdr:row>26</xdr:row>
      <xdr:rowOff>80684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F714D-ADE7-4837-84C5-C8A65F8D2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207396</xdr:colOff>
      <xdr:row>13</xdr:row>
      <xdr:rowOff>135171</xdr:rowOff>
    </xdr:from>
    <xdr:to>
      <xdr:col>25</xdr:col>
      <xdr:colOff>491939</xdr:colOff>
      <xdr:row>28</xdr:row>
      <xdr:rowOff>99970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8CAD22-F412-8AD9-995B-B678DB40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537881</xdr:colOff>
      <xdr:row>27</xdr:row>
      <xdr:rowOff>107576</xdr:rowOff>
    </xdr:from>
    <xdr:to>
      <xdr:col>5</xdr:col>
      <xdr:colOff>291352</xdr:colOff>
      <xdr:row>42</xdr:row>
      <xdr:rowOff>145675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A19FED-B85D-4F01-B06E-D54D00FD7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600635</xdr:colOff>
      <xdr:row>43</xdr:row>
      <xdr:rowOff>141531</xdr:rowOff>
    </xdr:from>
    <xdr:to>
      <xdr:col>5</xdr:col>
      <xdr:colOff>261881</xdr:colOff>
      <xdr:row>58</xdr:row>
      <xdr:rowOff>141530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4CF84A-5155-45F5-81FB-D60C4F80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189939</xdr:colOff>
      <xdr:row>13</xdr:row>
      <xdr:rowOff>138841</xdr:rowOff>
    </xdr:from>
    <xdr:to>
      <xdr:col>32</xdr:col>
      <xdr:colOff>664982</xdr:colOff>
      <xdr:row>28</xdr:row>
      <xdr:rowOff>96019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1688A6-D6D8-4317-BEE3-E8A849C8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13"/>
  <sheetViews>
    <sheetView tabSelected="1" topLeftCell="A16" zoomScale="85" zoomScaleNormal="85" workbookViewId="0">
      <selection activeCell="G7" sqref="G7"/>
    </sheetView>
  </sheetViews>
  <sheetFormatPr defaultRowHeight="15" x14ac:dyDescent="0.25"/>
  <cols>
    <col min="2" max="2" width="18.140625" bestFit="1" customWidth="1"/>
    <col min="3" max="4" width="13.28515625" bestFit="1" customWidth="1"/>
    <col min="5" max="5" width="18" bestFit="1" customWidth="1"/>
    <col min="6" max="7" width="12.140625" bestFit="1" customWidth="1"/>
    <col min="8" max="8" width="14.7109375" bestFit="1" customWidth="1"/>
    <col min="20" max="20" width="10.7109375" bestFit="1" customWidth="1"/>
    <col min="21" max="21" width="10.7109375" customWidth="1"/>
    <col min="22" max="22" width="11.85546875" bestFit="1" customWidth="1"/>
    <col min="23" max="23" width="10.7109375" bestFit="1" customWidth="1"/>
    <col min="24" max="24" width="10.7109375" customWidth="1"/>
    <col min="26" max="26" width="10.7109375" bestFit="1" customWidth="1"/>
    <col min="27" max="27" width="10.7109375" customWidth="1"/>
    <col min="29" max="29" width="10.7109375" bestFit="1" customWidth="1"/>
    <col min="30" max="30" width="10.7109375" customWidth="1"/>
    <col min="32" max="32" width="10.7109375" bestFit="1" customWidth="1"/>
    <col min="33" max="33" width="10.7109375" customWidth="1"/>
    <col min="35" max="35" width="10.7109375" bestFit="1" customWidth="1"/>
  </cols>
  <sheetData>
    <row r="2" spans="2:36" x14ac:dyDescent="0.25">
      <c r="B2" s="10" t="s">
        <v>5</v>
      </c>
      <c r="S2" s="3" t="s">
        <v>9</v>
      </c>
      <c r="V2" s="3" t="s">
        <v>2</v>
      </c>
      <c r="Y2" s="3" t="s">
        <v>11</v>
      </c>
      <c r="AB2" s="3" t="s">
        <v>19</v>
      </c>
      <c r="AE2" s="3" t="s">
        <v>12</v>
      </c>
      <c r="AH2" s="3" t="s">
        <v>3</v>
      </c>
    </row>
    <row r="3" spans="2:36" x14ac:dyDescent="0.25">
      <c r="C3" t="s">
        <v>13</v>
      </c>
      <c r="D3" t="s">
        <v>9</v>
      </c>
      <c r="E3" t="s">
        <v>3</v>
      </c>
      <c r="F3" t="s">
        <v>6</v>
      </c>
      <c r="G3" t="s">
        <v>14</v>
      </c>
      <c r="S3" s="3" t="s">
        <v>0</v>
      </c>
      <c r="T3" t="s">
        <v>10</v>
      </c>
      <c r="U3" t="s">
        <v>17</v>
      </c>
      <c r="V3" s="3" t="s">
        <v>0</v>
      </c>
      <c r="W3" t="s">
        <v>10</v>
      </c>
      <c r="X3" t="s">
        <v>17</v>
      </c>
      <c r="Y3" s="3" t="s">
        <v>0</v>
      </c>
      <c r="Z3" t="s">
        <v>10</v>
      </c>
      <c r="AA3" t="s">
        <v>17</v>
      </c>
      <c r="AB3" s="3" t="s">
        <v>0</v>
      </c>
      <c r="AC3" t="s">
        <v>10</v>
      </c>
      <c r="AD3" t="s">
        <v>17</v>
      </c>
      <c r="AE3" s="3" t="s">
        <v>0</v>
      </c>
      <c r="AF3" t="s">
        <v>10</v>
      </c>
      <c r="AG3" t="s">
        <v>17</v>
      </c>
      <c r="AH3" s="3" t="s">
        <v>0</v>
      </c>
      <c r="AI3" t="s">
        <v>10</v>
      </c>
      <c r="AJ3" t="s">
        <v>17</v>
      </c>
    </row>
    <row r="4" spans="2:36" x14ac:dyDescent="0.25">
      <c r="B4" t="s">
        <v>4</v>
      </c>
      <c r="C4">
        <v>12</v>
      </c>
      <c r="D4">
        <v>8.6999999999999993</v>
      </c>
      <c r="E4">
        <v>10</v>
      </c>
      <c r="F4">
        <v>10</v>
      </c>
      <c r="G4">
        <v>1.9</v>
      </c>
      <c r="S4" s="7">
        <v>1</v>
      </c>
      <c r="T4" s="9">
        <v>30</v>
      </c>
      <c r="U4" s="5">
        <v>3000</v>
      </c>
      <c r="V4" s="7">
        <v>1</v>
      </c>
      <c r="W4" s="6">
        <v>63</v>
      </c>
      <c r="X4" s="6">
        <v>51000</v>
      </c>
      <c r="Y4" s="7">
        <v>1</v>
      </c>
      <c r="Z4" s="6">
        <v>73</v>
      </c>
      <c r="AA4" s="6">
        <v>61000</v>
      </c>
      <c r="AB4" s="7">
        <v>1</v>
      </c>
      <c r="AC4" s="6">
        <v>68</v>
      </c>
      <c r="AD4" s="6">
        <v>54000</v>
      </c>
      <c r="AE4" s="6">
        <v>2</v>
      </c>
      <c r="AF4" s="6">
        <v>37.1</v>
      </c>
      <c r="AG4" s="5">
        <v>3000</v>
      </c>
      <c r="AH4" s="7">
        <v>1.1000000000000001</v>
      </c>
      <c r="AI4" s="6">
        <v>34.6</v>
      </c>
      <c r="AJ4" s="5">
        <v>3000</v>
      </c>
    </row>
    <row r="5" spans="2:36" x14ac:dyDescent="0.25">
      <c r="B5" t="s">
        <v>1</v>
      </c>
      <c r="C5" s="1">
        <v>0.61950000000000005</v>
      </c>
      <c r="D5" s="2">
        <v>0.36499999999999999</v>
      </c>
      <c r="E5" s="1">
        <v>0.51</v>
      </c>
      <c r="F5" s="1">
        <v>0.42</v>
      </c>
      <c r="G5" s="1">
        <v>0.6</v>
      </c>
      <c r="S5" s="7">
        <v>2</v>
      </c>
      <c r="T5" s="9">
        <v>40</v>
      </c>
      <c r="U5" s="5">
        <v>3000</v>
      </c>
      <c r="V5" s="7">
        <v>2</v>
      </c>
      <c r="W5" s="6">
        <v>65</v>
      </c>
      <c r="X5" s="6">
        <v>51000</v>
      </c>
      <c r="Y5" s="7">
        <v>2</v>
      </c>
      <c r="Z5" s="6">
        <v>75</v>
      </c>
      <c r="AA5" s="6">
        <v>63000</v>
      </c>
      <c r="AB5" s="7">
        <v>2</v>
      </c>
      <c r="AC5" s="6">
        <v>71</v>
      </c>
      <c r="AD5" s="6">
        <v>56000</v>
      </c>
      <c r="AE5" s="6">
        <v>3.3</v>
      </c>
      <c r="AF5" s="6">
        <v>46.5</v>
      </c>
      <c r="AG5" s="5">
        <v>3000</v>
      </c>
      <c r="AH5" s="7">
        <v>2</v>
      </c>
      <c r="AI5" s="6">
        <v>41.8</v>
      </c>
      <c r="AJ5" s="5">
        <v>3000</v>
      </c>
    </row>
    <row r="6" spans="2:36" x14ac:dyDescent="0.25">
      <c r="B6" t="s">
        <v>18</v>
      </c>
      <c r="C6">
        <v>8</v>
      </c>
      <c r="D6">
        <v>4.0999999999999996</v>
      </c>
      <c r="E6">
        <v>8.1999999999999993</v>
      </c>
      <c r="F6">
        <v>1.2</v>
      </c>
      <c r="G6">
        <v>20</v>
      </c>
      <c r="S6" s="7">
        <v>4</v>
      </c>
      <c r="T6" s="9">
        <v>40</v>
      </c>
      <c r="U6" s="5">
        <v>3000</v>
      </c>
      <c r="V6" s="7">
        <v>4</v>
      </c>
      <c r="W6" s="6">
        <v>68</v>
      </c>
      <c r="X6" s="6">
        <v>46000</v>
      </c>
      <c r="Y6" s="7">
        <v>4</v>
      </c>
      <c r="Z6" s="6">
        <v>75</v>
      </c>
      <c r="AA6" s="6">
        <v>45000</v>
      </c>
      <c r="AB6" s="7">
        <v>4</v>
      </c>
      <c r="AC6" s="6">
        <v>72</v>
      </c>
      <c r="AD6" s="6">
        <v>40000</v>
      </c>
      <c r="AE6" s="6">
        <v>6</v>
      </c>
      <c r="AF6" s="6">
        <v>55.9</v>
      </c>
      <c r="AG6" s="5">
        <v>3000</v>
      </c>
      <c r="AH6" s="7">
        <v>3.6</v>
      </c>
      <c r="AI6" s="6">
        <v>50.5</v>
      </c>
      <c r="AJ6" s="5">
        <v>3000</v>
      </c>
    </row>
    <row r="7" spans="2:36" x14ac:dyDescent="0.25">
      <c r="B7" t="s">
        <v>7</v>
      </c>
      <c r="C7">
        <v>19500</v>
      </c>
      <c r="D7">
        <v>15000</v>
      </c>
      <c r="E7">
        <v>9000</v>
      </c>
      <c r="F7">
        <v>5550</v>
      </c>
      <c r="G7">
        <v>100000</v>
      </c>
      <c r="S7" s="7">
        <v>8</v>
      </c>
      <c r="T7" s="6">
        <v>40</v>
      </c>
      <c r="U7" s="5">
        <v>3000</v>
      </c>
      <c r="V7" s="7">
        <v>8</v>
      </c>
      <c r="W7" s="5">
        <v>68</v>
      </c>
      <c r="X7" s="5">
        <v>31000</v>
      </c>
      <c r="Y7" s="7">
        <v>8</v>
      </c>
      <c r="Z7" s="6">
        <v>75</v>
      </c>
      <c r="AA7" s="6">
        <v>32000</v>
      </c>
      <c r="AB7" s="7">
        <v>8</v>
      </c>
      <c r="AC7" s="6">
        <v>73</v>
      </c>
      <c r="AD7" s="6">
        <v>28000</v>
      </c>
      <c r="AE7" s="6">
        <v>8.1999999999999993</v>
      </c>
      <c r="AF7" s="6">
        <v>60.3</v>
      </c>
      <c r="AG7" s="5">
        <v>3000</v>
      </c>
      <c r="AH7" s="7">
        <v>6.5</v>
      </c>
      <c r="AI7" s="6">
        <v>51.4</v>
      </c>
      <c r="AJ7" s="5">
        <v>3000</v>
      </c>
    </row>
    <row r="8" spans="2:36" x14ac:dyDescent="0.25">
      <c r="B8" t="s">
        <v>8</v>
      </c>
      <c r="C8">
        <f t="shared" ref="C8:G8" si="0">C7/C6</f>
        <v>2437.5</v>
      </c>
      <c r="D8">
        <f t="shared" si="0"/>
        <v>3658.5365853658541</v>
      </c>
      <c r="E8">
        <f t="shared" si="0"/>
        <v>1097.5609756097563</v>
      </c>
      <c r="F8">
        <f t="shared" si="0"/>
        <v>4625</v>
      </c>
      <c r="G8">
        <f t="shared" si="0"/>
        <v>5000</v>
      </c>
      <c r="S8" s="7">
        <v>16</v>
      </c>
      <c r="T8" s="6">
        <v>50</v>
      </c>
      <c r="U8" s="5">
        <v>3000</v>
      </c>
      <c r="V8" s="7">
        <v>16</v>
      </c>
      <c r="W8" s="6">
        <v>69</v>
      </c>
      <c r="X8" s="6">
        <v>23000</v>
      </c>
      <c r="Y8" s="7">
        <v>16</v>
      </c>
      <c r="Z8" s="6">
        <v>75</v>
      </c>
      <c r="AA8" s="6">
        <v>23000</v>
      </c>
      <c r="AB8" s="7">
        <v>16</v>
      </c>
      <c r="AC8" s="6">
        <v>74</v>
      </c>
      <c r="AD8" s="6">
        <v>25000</v>
      </c>
      <c r="AE8" s="6">
        <v>11.3</v>
      </c>
      <c r="AF8" s="6">
        <v>64.7</v>
      </c>
      <c r="AG8" s="5">
        <v>3000</v>
      </c>
      <c r="AH8" s="7">
        <v>9.3000000000000007</v>
      </c>
      <c r="AI8" s="6">
        <v>51.2</v>
      </c>
      <c r="AJ8" s="5">
        <v>3000</v>
      </c>
    </row>
    <row r="9" spans="2:36" x14ac:dyDescent="0.25">
      <c r="B9" t="s">
        <v>16</v>
      </c>
      <c r="C9">
        <v>18000</v>
      </c>
      <c r="D9">
        <v>3000</v>
      </c>
      <c r="E9">
        <v>3000</v>
      </c>
      <c r="F9">
        <v>3000</v>
      </c>
      <c r="G9">
        <v>10000</v>
      </c>
      <c r="S9" s="7">
        <v>30</v>
      </c>
      <c r="T9" s="9">
        <v>50</v>
      </c>
      <c r="U9" s="5">
        <v>3000</v>
      </c>
      <c r="V9" s="7">
        <v>30</v>
      </c>
      <c r="W9" s="6">
        <v>69</v>
      </c>
      <c r="X9" s="6">
        <v>18000</v>
      </c>
      <c r="Y9" s="7">
        <v>30</v>
      </c>
      <c r="Z9" s="6">
        <v>76</v>
      </c>
      <c r="AA9" s="6">
        <v>21000</v>
      </c>
      <c r="AB9" s="7">
        <v>30</v>
      </c>
      <c r="AC9" s="6">
        <v>75</v>
      </c>
      <c r="AD9" s="6">
        <v>20000</v>
      </c>
      <c r="AE9" s="6">
        <v>17</v>
      </c>
      <c r="AF9" s="6">
        <v>68.599999999999994</v>
      </c>
      <c r="AG9" s="5">
        <v>3000</v>
      </c>
      <c r="AH9" s="7">
        <v>15</v>
      </c>
      <c r="AI9" s="6">
        <v>47.7</v>
      </c>
      <c r="AJ9" s="5">
        <v>3000</v>
      </c>
    </row>
    <row r="10" spans="2:36" x14ac:dyDescent="0.25">
      <c r="B10" t="s">
        <v>15</v>
      </c>
      <c r="C10">
        <v>0.13500000000000001</v>
      </c>
      <c r="D10">
        <v>0.255</v>
      </c>
      <c r="E10">
        <f>0.091</f>
        <v>9.0999999999999998E-2</v>
      </c>
      <c r="F10">
        <v>6.4000000000000001E-2</v>
      </c>
      <c r="G10">
        <f>0.064*2</f>
        <v>0.128</v>
      </c>
      <c r="S10" s="7">
        <v>50</v>
      </c>
      <c r="T10" s="9">
        <v>45</v>
      </c>
      <c r="U10" s="5">
        <v>3000</v>
      </c>
      <c r="V10" s="7">
        <v>50</v>
      </c>
      <c r="W10" s="6">
        <v>70</v>
      </c>
      <c r="X10" s="6">
        <v>14000</v>
      </c>
      <c r="Y10" s="7">
        <v>50</v>
      </c>
      <c r="Z10" s="6">
        <v>76</v>
      </c>
      <c r="AA10" s="6">
        <v>16000</v>
      </c>
      <c r="AB10" s="7">
        <v>50</v>
      </c>
      <c r="AC10" s="6">
        <v>76</v>
      </c>
      <c r="AD10" s="6">
        <v>18000</v>
      </c>
      <c r="AE10" s="6">
        <v>19</v>
      </c>
      <c r="AF10" s="6">
        <v>69.599999999999994</v>
      </c>
      <c r="AG10" s="5">
        <v>3000</v>
      </c>
      <c r="AH10" s="7">
        <v>18</v>
      </c>
      <c r="AI10" s="6">
        <v>42.1</v>
      </c>
      <c r="AJ10" s="5">
        <v>3000</v>
      </c>
    </row>
    <row r="11" spans="2:36" x14ac:dyDescent="0.25">
      <c r="V11" s="3"/>
      <c r="Y11" s="3"/>
      <c r="AB11" s="3"/>
      <c r="AE11" s="6">
        <v>23</v>
      </c>
      <c r="AF11" s="6">
        <v>68.400000000000006</v>
      </c>
      <c r="AG11" s="5">
        <v>3000</v>
      </c>
      <c r="AH11" s="3"/>
      <c r="AJ11" s="4"/>
    </row>
    <row r="12" spans="2:36" x14ac:dyDescent="0.25">
      <c r="AE12" s="6">
        <v>28.8</v>
      </c>
      <c r="AF12" s="6">
        <v>68.2</v>
      </c>
      <c r="AG12" s="5">
        <v>3000</v>
      </c>
      <c r="AJ12" s="4"/>
    </row>
    <row r="13" spans="2:36" x14ac:dyDescent="0.25">
      <c r="AE13" s="6">
        <v>40</v>
      </c>
      <c r="AF13" s="8">
        <v>67</v>
      </c>
      <c r="AG13" s="5">
        <v>3000</v>
      </c>
      <c r="AJ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novotva5</dc:creator>
  <cp:lastModifiedBy>Spale, Jan</cp:lastModifiedBy>
  <dcterms:created xsi:type="dcterms:W3CDTF">2015-06-05T18:19:34Z</dcterms:created>
  <dcterms:modified xsi:type="dcterms:W3CDTF">2024-06-21T20:59:55Z</dcterms:modified>
</cp:coreProperties>
</file>