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hesis\Appendices\"/>
    </mc:Choice>
  </mc:AlternateContent>
  <xr:revisionPtr revIDLastSave="0" documentId="13_ncr:1_{67FE7499-CA6E-4A27-AF2D-2E43EDE6E42C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Info" sheetId="6" r:id="rId1"/>
    <sheet name="Nutrients per Area" sheetId="4" r:id="rId2"/>
    <sheet name="Fertilizer Input" sheetId="2" r:id="rId3"/>
    <sheet name="Area" sheetId="1" r:id="rId4"/>
    <sheet name="Map" sheetId="3" r:id="rId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94" i="2" l="1"/>
  <c r="F3" i="2"/>
  <c r="F4" i="2"/>
  <c r="F82" i="2"/>
  <c r="F6" i="2"/>
  <c r="F95" i="2"/>
  <c r="F23" i="2"/>
  <c r="F25" i="2"/>
  <c r="F46" i="2"/>
  <c r="F98" i="2"/>
  <c r="F115" i="2"/>
  <c r="F13" i="2"/>
  <c r="F14" i="2"/>
  <c r="F84" i="2"/>
  <c r="F16" i="2"/>
  <c r="F18" i="2"/>
  <c r="F112" i="2"/>
  <c r="F85" i="2"/>
  <c r="F50" i="2"/>
  <c r="F21" i="2"/>
  <c r="F116" i="2"/>
  <c r="F117" i="2"/>
  <c r="F24" i="2"/>
  <c r="F61" i="2"/>
  <c r="F26" i="2"/>
  <c r="F27" i="2"/>
  <c r="F28" i="2"/>
  <c r="F39" i="2"/>
  <c r="F30" i="2"/>
  <c r="F31" i="2"/>
  <c r="F32" i="2"/>
  <c r="F48" i="2"/>
  <c r="F34" i="2"/>
  <c r="F15" i="2"/>
  <c r="F36" i="2"/>
  <c r="F37" i="2"/>
  <c r="F105" i="2"/>
  <c r="F77" i="2"/>
  <c r="F29" i="2"/>
  <c r="F58" i="2"/>
  <c r="F42" i="2"/>
  <c r="F43" i="2"/>
  <c r="F70" i="2"/>
  <c r="F45" i="2"/>
  <c r="F20" i="2"/>
  <c r="F47" i="2"/>
  <c r="F88" i="2"/>
  <c r="F49" i="2"/>
  <c r="F63" i="2"/>
  <c r="F62" i="2"/>
  <c r="F52" i="2"/>
  <c r="F53" i="2"/>
  <c r="F113" i="2"/>
  <c r="F108" i="2"/>
  <c r="F17" i="2"/>
  <c r="F65" i="2"/>
  <c r="F109" i="2"/>
  <c r="F59" i="2"/>
  <c r="F51" i="2"/>
  <c r="F71" i="2"/>
  <c r="F78" i="2"/>
  <c r="F60" i="2"/>
  <c r="F67" i="2"/>
  <c r="F19" i="2"/>
  <c r="F118" i="2"/>
  <c r="F56" i="2"/>
  <c r="F40" i="2"/>
  <c r="F69" i="2"/>
  <c r="F99" i="2"/>
  <c r="F2" i="2"/>
  <c r="F72" i="2"/>
  <c r="F35" i="2"/>
  <c r="F66" i="2"/>
  <c r="F102" i="2"/>
  <c r="F22" i="2"/>
  <c r="F64" i="2"/>
  <c r="F110" i="2"/>
  <c r="F79" i="2"/>
  <c r="F80" i="2"/>
  <c r="F81" i="2"/>
  <c r="F33" i="2"/>
  <c r="F83" i="2"/>
  <c r="F41" i="2"/>
  <c r="F54" i="2"/>
  <c r="F86" i="2"/>
  <c r="F87" i="2"/>
  <c r="F68" i="2"/>
  <c r="F73" i="2"/>
  <c r="F90" i="2"/>
  <c r="F89" i="2"/>
  <c r="F5" i="2"/>
  <c r="F103" i="2"/>
  <c r="F57" i="2"/>
  <c r="F44" i="2"/>
  <c r="F100" i="2"/>
  <c r="F74" i="2"/>
  <c r="F91" i="2"/>
  <c r="F38" i="2"/>
  <c r="F101" i="2"/>
  <c r="F92" i="2"/>
  <c r="F55" i="2"/>
  <c r="F7" i="2"/>
  <c r="F104" i="2"/>
  <c r="F93" i="2"/>
  <c r="F106" i="2"/>
  <c r="F107" i="2"/>
  <c r="F96" i="2"/>
  <c r="F75" i="2"/>
  <c r="F76" i="2"/>
  <c r="F111" i="2"/>
  <c r="F8" i="2"/>
  <c r="F9" i="2"/>
  <c r="F114" i="2"/>
  <c r="F10" i="2"/>
  <c r="F97" i="2"/>
  <c r="F11" i="2"/>
  <c r="F12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94" i="2"/>
  <c r="C3" i="2"/>
  <c r="C4" i="2"/>
  <c r="C82" i="2"/>
  <c r="C6" i="2"/>
  <c r="C95" i="2"/>
  <c r="C23" i="2"/>
  <c r="C25" i="2"/>
  <c r="C46" i="2"/>
  <c r="C98" i="2"/>
  <c r="C115" i="2"/>
  <c r="C13" i="2"/>
  <c r="C14" i="2"/>
  <c r="C84" i="2"/>
  <c r="C16" i="2"/>
  <c r="C18" i="2"/>
  <c r="C112" i="2"/>
  <c r="C85" i="2"/>
  <c r="C50" i="2"/>
  <c r="C21" i="2"/>
  <c r="C116" i="2"/>
  <c r="C117" i="2"/>
  <c r="C24" i="2"/>
  <c r="C61" i="2"/>
  <c r="C26" i="2"/>
  <c r="C27" i="2"/>
  <c r="C28" i="2"/>
  <c r="C39" i="2"/>
  <c r="C30" i="2"/>
  <c r="C31" i="2"/>
  <c r="C32" i="2"/>
  <c r="C48" i="2"/>
  <c r="C34" i="2"/>
  <c r="C15" i="2"/>
  <c r="C36" i="2"/>
  <c r="C37" i="2"/>
  <c r="C105" i="2"/>
  <c r="C77" i="2"/>
  <c r="C29" i="2"/>
  <c r="C58" i="2"/>
  <c r="C42" i="2"/>
  <c r="C43" i="2"/>
  <c r="C70" i="2"/>
  <c r="C45" i="2"/>
  <c r="C20" i="2"/>
  <c r="C47" i="2"/>
  <c r="C88" i="2"/>
  <c r="C49" i="2"/>
  <c r="C63" i="2"/>
  <c r="C62" i="2"/>
  <c r="C52" i="2"/>
  <c r="C53" i="2"/>
  <c r="C113" i="2"/>
  <c r="C108" i="2"/>
  <c r="C17" i="2"/>
  <c r="C65" i="2"/>
  <c r="C109" i="2"/>
  <c r="C59" i="2"/>
  <c r="C51" i="2"/>
  <c r="C71" i="2"/>
  <c r="C78" i="2"/>
  <c r="C60" i="2"/>
  <c r="C67" i="2"/>
  <c r="C19" i="2"/>
  <c r="C118" i="2"/>
  <c r="C56" i="2"/>
  <c r="C40" i="2"/>
  <c r="C69" i="2"/>
  <c r="C99" i="2"/>
  <c r="C2" i="2"/>
  <c r="C72" i="2"/>
  <c r="C35" i="2"/>
  <c r="C66" i="2"/>
  <c r="C102" i="2"/>
  <c r="C22" i="2"/>
  <c r="C64" i="2"/>
  <c r="C110" i="2"/>
  <c r="C79" i="2"/>
  <c r="C80" i="2"/>
  <c r="C81" i="2"/>
  <c r="C33" i="2"/>
  <c r="C83" i="2"/>
  <c r="C41" i="2"/>
  <c r="C54" i="2"/>
  <c r="C86" i="2"/>
  <c r="C87" i="2"/>
  <c r="C68" i="2"/>
  <c r="C73" i="2"/>
  <c r="C90" i="2"/>
  <c r="C89" i="2"/>
  <c r="C5" i="2"/>
  <c r="C103" i="2"/>
  <c r="C57" i="2"/>
  <c r="C44" i="2"/>
  <c r="C100" i="2"/>
  <c r="C74" i="2"/>
  <c r="C91" i="2"/>
  <c r="C38" i="2"/>
  <c r="C101" i="2"/>
  <c r="C92" i="2"/>
  <c r="C55" i="2"/>
  <c r="C7" i="2"/>
  <c r="C104" i="2"/>
  <c r="C93" i="2"/>
  <c r="C106" i="2"/>
  <c r="C107" i="2"/>
  <c r="C96" i="2"/>
  <c r="C75" i="2"/>
  <c r="C76" i="2"/>
  <c r="C111" i="2"/>
  <c r="C8" i="2"/>
  <c r="C9" i="2"/>
  <c r="C114" i="2"/>
  <c r="C10" i="2"/>
  <c r="C97" i="2"/>
  <c r="C11" i="2"/>
  <c r="C12" i="2"/>
  <c r="C67" i="4" l="1"/>
  <c r="C4" i="4"/>
  <c r="C8" i="4"/>
  <c r="C12" i="4"/>
  <c r="C16" i="4"/>
  <c r="C20" i="4"/>
  <c r="C24" i="4"/>
  <c r="C28" i="4"/>
  <c r="C32" i="4"/>
  <c r="C36" i="4"/>
  <c r="C40" i="4"/>
  <c r="C44" i="4"/>
  <c r="C48" i="4"/>
  <c r="C52" i="4"/>
  <c r="C56" i="4"/>
  <c r="C60" i="4"/>
  <c r="C64" i="4"/>
  <c r="C5" i="4"/>
  <c r="C9" i="4"/>
  <c r="C13" i="4"/>
  <c r="C17" i="4"/>
  <c r="C21" i="4"/>
  <c r="C25" i="4"/>
  <c r="C29" i="4"/>
  <c r="C33" i="4"/>
  <c r="C37" i="4"/>
  <c r="C41" i="4"/>
  <c r="C45" i="4"/>
  <c r="C49" i="4"/>
  <c r="C53" i="4"/>
  <c r="C57" i="4"/>
  <c r="C61" i="4"/>
  <c r="C65" i="4"/>
  <c r="C2" i="4"/>
  <c r="C6" i="4"/>
  <c r="C10" i="4"/>
  <c r="C14" i="4"/>
  <c r="C18" i="4"/>
  <c r="C22" i="4"/>
  <c r="C26" i="4"/>
  <c r="C30" i="4"/>
  <c r="C34" i="4"/>
  <c r="C38" i="4"/>
  <c r="C42" i="4"/>
  <c r="C46" i="4"/>
  <c r="C50" i="4"/>
  <c r="C54" i="4"/>
  <c r="C58" i="4"/>
  <c r="C62" i="4"/>
  <c r="C66" i="4"/>
  <c r="C3" i="4"/>
  <c r="C7" i="4"/>
  <c r="C11" i="4"/>
  <c r="C15" i="4"/>
  <c r="C19" i="4"/>
  <c r="C23" i="4"/>
  <c r="C27" i="4"/>
  <c r="C31" i="4"/>
  <c r="C35" i="4"/>
  <c r="C39" i="4"/>
  <c r="C43" i="4"/>
  <c r="C47" i="4"/>
  <c r="C51" i="4"/>
  <c r="C55" i="4"/>
  <c r="C59" i="4"/>
  <c r="C63" i="4"/>
</calcChain>
</file>

<file path=xl/sharedStrings.xml><?xml version="1.0" encoding="utf-8"?>
<sst xmlns="http://schemas.openxmlformats.org/spreadsheetml/2006/main" count="1064" uniqueCount="103">
  <si>
    <t>Domain</t>
  </si>
  <si>
    <t>Area</t>
  </si>
  <si>
    <t>Element</t>
  </si>
  <si>
    <t>Item</t>
  </si>
  <si>
    <t>Year</t>
  </si>
  <si>
    <t>Unit</t>
  </si>
  <si>
    <t>Value</t>
  </si>
  <si>
    <t>Land Use</t>
  </si>
  <si>
    <t>Austria</t>
  </si>
  <si>
    <t>1000 ha</t>
  </si>
  <si>
    <t>Cropland</t>
  </si>
  <si>
    <t>Belgium</t>
  </si>
  <si>
    <t>Bulgaria</t>
  </si>
  <si>
    <t>Croatia</t>
  </si>
  <si>
    <t>Cyprus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</si>
  <si>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</si>
  <si>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</si>
  <si>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</si>
  <si>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</si>
  <si>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</si>
  <si>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</si>
  <si>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</si>
  <si>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</si>
  <si>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</si>
  <si>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</si>
  <si>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</si>
  <si>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</si>
  <si>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</si>
  <si>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</si>
  <si>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</si>
  <si>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</si>
  <si>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</si>
  <si>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</si>
  <si>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</si>
  <si>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</si>
  <si>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</si>
  <si>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</si>
  <si>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United Kingdom of Great Britain and Northern Ireland</t>
  </si>
  <si>
    <t>Africa</t>
  </si>
  <si>
    <t>Northern America</t>
  </si>
  <si>
    <t>Central America</t>
  </si>
  <si>
    <t>Caribbean</t>
  </si>
  <si>
    <t>South America</t>
  </si>
  <si>
    <t>Central Asia</t>
  </si>
  <si>
    <t>Eastern Asia</t>
  </si>
  <si>
    <t>Southern Asia</t>
  </si>
  <si>
    <t>South-eastern Asia</t>
  </si>
  <si>
    <t>Western Asia</t>
  </si>
  <si>
    <t>Australia and New Zealand</t>
  </si>
  <si>
    <t>Fertilizers by Nutrient</t>
  </si>
  <si>
    <t>Agricultural Use</t>
  </si>
  <si>
    <t>Nutrient nitrogen N (total)</t>
  </si>
  <si>
    <t>tonnes</t>
  </si>
  <si>
    <t>Nutrient phosphate P2O5 (total)</t>
  </si>
  <si>
    <t>Nutrient potash K2O (total)</t>
  </si>
  <si>
    <t>Country</t>
  </si>
  <si>
    <t>Region</t>
  </si>
  <si>
    <t>ASI</t>
  </si>
  <si>
    <t>MAF</t>
  </si>
  <si>
    <t>LAM</t>
  </si>
  <si>
    <t>OCE</t>
  </si>
  <si>
    <t>AUT</t>
  </si>
  <si>
    <t>EU</t>
  </si>
  <si>
    <t>BEL</t>
  </si>
  <si>
    <t>BGR</t>
  </si>
  <si>
    <t>HRV</t>
  </si>
  <si>
    <t>CYP</t>
  </si>
  <si>
    <t>CZE</t>
  </si>
  <si>
    <t>DNk</t>
  </si>
  <si>
    <t>EST</t>
  </si>
  <si>
    <t>FIN</t>
  </si>
  <si>
    <t>FRA</t>
  </si>
  <si>
    <t>DEU</t>
  </si>
  <si>
    <t>GRC</t>
  </si>
  <si>
    <t>HUN</t>
  </si>
  <si>
    <t>IRL</t>
  </si>
  <si>
    <t>ITA</t>
  </si>
  <si>
    <t>LVA</t>
  </si>
  <si>
    <t>LTU</t>
  </si>
  <si>
    <t>LUX</t>
  </si>
  <si>
    <t>MLT</t>
  </si>
  <si>
    <t>NLD</t>
  </si>
  <si>
    <t>POL</t>
  </si>
  <si>
    <t>PRT</t>
  </si>
  <si>
    <t>ROU</t>
  </si>
  <si>
    <t>SVK</t>
  </si>
  <si>
    <t>SVN</t>
  </si>
  <si>
    <t>ESP</t>
  </si>
  <si>
    <t>SWE</t>
  </si>
  <si>
    <t>GBR</t>
  </si>
  <si>
    <t>NAM</t>
  </si>
  <si>
    <t>MetaRegion</t>
  </si>
  <si>
    <t>MapArea</t>
  </si>
  <si>
    <t>MapItem</t>
  </si>
  <si>
    <t>N</t>
  </si>
  <si>
    <t>t/kHa</t>
  </si>
  <si>
    <t>P</t>
  </si>
  <si>
    <t>2015 Nutrients data: FAOSTAT Fertilizers by Nutrient</t>
  </si>
  <si>
    <t>2015 Cropland Land Use</t>
  </si>
  <si>
    <t>Nutrient (N,P) input per cropland area per region</t>
  </si>
  <si>
    <t>TonArea</t>
  </si>
  <si>
    <t>http://www.fao.org/faostat/en/#data/RL</t>
  </si>
  <si>
    <t>http://www.fao.org/faostat/en/#data/RFN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</si>
</sst>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 quotePrefix="1"/>
    <xf numFmtId="1" fontId="0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1F296EA-55BA-4B2C-B6A2-2F80A33DBA7C}" name="Table6" displayName="Table6" ref="A1:C67" totalsRowShown="0">
  <autoFilter ref="A1:C67" xr:uid="{A2BF03DE-C43F-4538-9652-2D700E37FEB9}"/>
  <sortState xmlns:xlrd2="http://schemas.microsoft.com/office/spreadsheetml/2017/richdata2" ref="A3:C67">
    <sortCondition ref="B1:B67"/>
  </sortState>
  <tableColumns count="3">
    <tableColumn id="1" xr3:uid="{3282DD43-DB01-4AD8-A040-5FBB82DA78F5}" name="Region"/>
    <tableColumn id="2" xr3:uid="{1037560E-6DA4-46BE-9F7A-A23F34A9C67F}" name="Item"/>
    <tableColumn id="3" xr3:uid="{57A65399-8FE7-45BC-8524-7C79C7CFD654}" name="TonArea" dataDxfId="21">
      <calculatedColumnFormula>IF(Table6[[#This Row],[Item]]="P",0.437*SUMIFS(FAONutrients[Value],FAONutrients[MapItem],Table6[[#This Row],[Item]],FAONutrients[MapArea],Table6[[#This Row],[Region]]),SUMIFS(FAONutrients[Value],FAONutrients[MapItem],Table6[[#This Row],[Item]],FAONutrients[MapArea],Table6[[#This Row],[Region]]))/SUMIFS(FAOLand[Value],FAOLand[MapArea],Table6[[#This Row],[Region]],FAOLand[Item],"Cropland")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FC69E6-AF9A-479A-AD45-00772BB97E39}" name="FAONutrients" displayName="FAONutrients" ref="A1:I118" totalsRowShown="0" headerRowDxfId="20" dataDxfId="19">
  <autoFilter ref="A1:I118" xr:uid="{010AB19F-2D7B-40B7-A6E7-D8A5814E2667}">
    <filterColumn colId="5">
      <customFilters>
        <customFilter operator="notEqual" val=" "/>
      </customFilters>
    </filterColumn>
  </autoFilter>
  <sortState xmlns:xlrd2="http://schemas.microsoft.com/office/spreadsheetml/2017/richdata2" ref="A2:I118">
    <sortCondition ref="C1:C118"/>
  </sortState>
  <tableColumns count="9">
    <tableColumn id="1" xr3:uid="{58A7118D-BC7C-49D3-A6C1-F3D835634F59}" name="Domain" dataDxfId="18"/>
    <tableColumn id="2" xr3:uid="{9E467107-5161-4F1D-B1E3-976C2F51E3DF}" name="Area" dataDxfId="17"/>
    <tableColumn id="8" xr3:uid="{EC928E0E-DA5C-4B94-BF98-EF0BB913ADEC}" name="MapArea" dataDxfId="16">
      <calculatedColumnFormula>VLOOKUP(FAONutrients[[#This Row],[Area]],MapRegion[],2,FALSE)</calculatedColumnFormula>
    </tableColumn>
    <tableColumn id="3" xr3:uid="{0E39F30E-2C5C-432E-BF36-76C53FEA96F2}" name="Element" dataDxfId="15"/>
    <tableColumn id="4" xr3:uid="{22F9538A-75A4-4CE3-91C9-3417BFEA09E1}" name="Item" dataDxfId="14"/>
    <tableColumn id="9" xr3:uid="{D32142D6-74EC-4E85-AD0C-781580ADF504}" name="MapItem" dataDxfId="13">
      <calculatedColumnFormula>IFERROR(VLOOKUP(FAONutrients[[#This Row],[Item]],MapItem[],2,FALSE),"")</calculatedColumnFormula>
    </tableColumn>
    <tableColumn id="5" xr3:uid="{696CB20A-AC51-4E58-A261-D461B778D112}" name="Year" dataDxfId="12"/>
    <tableColumn id="6" xr3:uid="{3766C779-6FF3-4414-BA01-2D90A186AF08}" name="Unit" dataDxfId="11"/>
    <tableColumn id="7" xr3:uid="{931ADFDF-90CD-42D0-85A8-B60E07055F36}" name="Value" dataDxfId="1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82FB66-0574-406F-A0FA-C87EEA4FD6B1}" name="FAOLand" displayName="FAOLand" ref="A1:H40" totalsRowShown="0" headerRowDxfId="9" dataDxfId="8">
  <autoFilter ref="A1:H40" xr:uid="{A65F678D-BB4B-411B-94BC-A420FA377117}"/>
  <tableColumns count="8">
    <tableColumn id="1" xr3:uid="{6E32FCB8-7BC7-4E79-8911-A716219C8518}" name="Domain" dataDxfId="7"/>
    <tableColumn id="2" xr3:uid="{F26A5DDC-03BC-443C-A196-5343B347EA40}" name="Area" dataDxfId="6"/>
    <tableColumn id="8" xr3:uid="{A04D40F2-5D49-499F-82C6-BF0ACD1EB012}" name="MapArea" dataDxfId="5"/>
    <tableColumn id="3" xr3:uid="{3CFB946E-E3C0-4D70-9FAD-83F3FA19DB9F}" name="Element" dataDxfId="4"/>
    <tableColumn id="4" xr3:uid="{10920024-9964-4695-9BE2-C3899D819128}" name="Item" dataDxfId="3"/>
    <tableColumn id="5" xr3:uid="{D84ED5DA-34B7-4B1A-B2F7-D08B4CA780A7}" name="Year" dataDxfId="2"/>
    <tableColumn id="6" xr3:uid="{B6D95E16-5B04-4E25-AF53-BFD2E9A9BD98}" name="Unit" dataDxfId="1"/>
    <tableColumn id="7" xr3:uid="{853F595C-E944-4A00-988C-CB60EBA3A109}" name="Value" dataDxfId="0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5B7134E-8B3D-4EA3-A84B-CEF51D918F16}" name="MapRegion" displayName="MapRegion" ref="A1:C40" totalsRowShown="0">
  <autoFilter ref="A1:C40" xr:uid="{027CB479-9305-4603-9E37-F60DE51F752F}"/>
  <tableColumns count="3">
    <tableColumn id="1" xr3:uid="{E72AF453-0089-41D7-B962-8FC155E8AF59}" name="Country"/>
    <tableColumn id="2" xr3:uid="{AFA9C0A4-86DD-4AE9-86A5-DBE3B05A8183}" name="Region"/>
    <tableColumn id="3" xr3:uid="{B9A56110-B8B7-4EEB-BDC2-35F2435265F5}" name="MetaRegion"/>
  </tableColumns>
  <tableStyleInfo name="TableStyleLight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632FB66-A8CF-423B-9B69-70186BA1DE1A}" name="MapItem" displayName="MapItem" ref="E1:F3" totalsRowShown="0">
  <autoFilter ref="E1:F3" xr:uid="{3142BB15-95B6-4918-96C0-8765DA79BC38}"/>
  <tableColumns count="2">
    <tableColumn id="1" xr3:uid="{E666F6AA-407C-4A01-A15C-91055009AA84}" name="Item"/>
    <tableColumn id="2" xr3:uid="{AD2AB102-E169-485D-86EA-2D58924410F4}" name="MapItem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B354B-4F10-4FBF-BE00-6E7EC5AF9712}">
  <sheetPr>
    <tabColor theme="0"/>
  </sheetPr>
  <dimension ref="A1:A6"/>
  <sheetViews>
    <sheetView tabSelected="1" workbookViewId="0">
      <selection activeCell="A5" sqref="A5"/>
    </sheetView>
  </sheetViews>
  <sheetFormatPr defaultRowHeight="12.75" x14ac:dyDescent="0.2"/>
  <cols>
    <col min="1" max="1" width="73.7109375" customWidth="1"/>
  </cols>
  <sheetData>
    <row r="1" spans="1:1" x14ac:dyDescent="0.2">
      <c r="A1" t="s">
        <v>99</v>
      </c>
    </row>
    <row r="3" spans="1:1" x14ac:dyDescent="0.2">
      <c r="A3" t="s">
        <v>97</v>
      </c>
    </row>
    <row r="4" spans="1:1" x14ac:dyDescent="0.2">
      <c r="A4" t="s">
        <v>102</v>
      </c>
    </row>
    <row r="5" spans="1:1" x14ac:dyDescent="0.2">
      <c r="A5" t="s">
        <v>98</v>
      </c>
    </row>
    <row r="6" spans="1:1" x14ac:dyDescent="0.2">
      <c r="A6" t="s">
        <v>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6028E-E335-41C6-B3C0-A49CEB89B1F5}">
  <sheetPr>
    <tabColor theme="4"/>
  </sheetPr>
  <dimension ref="A1:D67"/>
  <sheetViews>
    <sheetView workbookViewId="0">
      <selection activeCell="G8" sqref="G8"/>
    </sheetView>
  </sheetViews>
  <sheetFormatPr defaultRowHeight="12.75" x14ac:dyDescent="0.2"/>
  <cols>
    <col min="1" max="1" width="9.7109375" bestFit="1" customWidth="1"/>
    <col min="2" max="2" width="7.28515625" bestFit="1" customWidth="1"/>
    <col min="3" max="3" width="11" bestFit="1" customWidth="1"/>
  </cols>
  <sheetData>
    <row r="1" spans="1:4" x14ac:dyDescent="0.2">
      <c r="A1" t="s">
        <v>56</v>
      </c>
      <c r="B1" t="s">
        <v>3</v>
      </c>
      <c r="C1" t="s">
        <v>100</v>
      </c>
      <c r="D1" t="s">
        <v>95</v>
      </c>
    </row>
    <row r="2" spans="1:4" x14ac:dyDescent="0.2">
      <c r="A2" t="s">
        <v>75</v>
      </c>
      <c r="B2" t="s">
        <v>94</v>
      </c>
      <c r="C2" s="4">
        <f>IF(Table6[[#This Row],[Item]]="P",0.437*SUMIFS(FAONutrients[Value],FAONutrients[MapItem],Table6[[#This Row],[Item]],FAONutrients[MapArea],Table6[[#This Row],[Region]]),SUMIFS(FAONutrients[Value],FAONutrients[MapItem],Table6[[#This Row],[Item]],FAONutrients[MapArea],Table6[[#This Row],[Region]]))/SUMIFS(FAOLand[Value],FAOLand[MapArea],Table6[[#This Row],[Region]],FAOLand[Item],"Cropland")</f>
        <v>710.11814977973575</v>
      </c>
    </row>
    <row r="3" spans="1:4" x14ac:dyDescent="0.2">
      <c r="A3" t="s">
        <v>80</v>
      </c>
      <c r="B3" t="s">
        <v>94</v>
      </c>
      <c r="C3" s="4">
        <f>IF(Table6[[#This Row],[Item]]="P",0.437*SUMIFS(FAONutrients[Value],FAONutrients[MapItem],Table6[[#This Row],[Item]],FAONutrients[MapArea],Table6[[#This Row],[Region]]),SUMIFS(FAONutrients[Value],FAONutrients[MapItem],Table6[[#This Row],[Item]],FAONutrients[MapArea],Table6[[#This Row],[Region]]))/SUMIFS(FAOLand[Value],FAOLand[MapArea],Table6[[#This Row],[Region]],FAOLand[Item],"Cropland")</f>
        <v>399.56989247311827</v>
      </c>
    </row>
    <row r="4" spans="1:4" x14ac:dyDescent="0.2">
      <c r="A4" t="s">
        <v>81</v>
      </c>
      <c r="B4" t="s">
        <v>94</v>
      </c>
      <c r="C4" s="4">
        <f>IF(Table6[[#This Row],[Item]]="P",0.437*SUMIFS(FAONutrients[Value],FAONutrients[MapItem],Table6[[#This Row],[Item]],FAONutrients[MapArea],Table6[[#This Row],[Region]]),SUMIFS(FAONutrients[Value],FAONutrients[MapItem],Table6[[#This Row],[Item]],FAONutrients[MapArea],Table6[[#This Row],[Region]]))/SUMIFS(FAOLand[Value],FAOLand[MapArea],Table6[[#This Row],[Region]],FAOLand[Item],"Cropland")</f>
        <v>223.48858333333334</v>
      </c>
    </row>
    <row r="5" spans="1:4" x14ac:dyDescent="0.2">
      <c r="A5" t="s">
        <v>63</v>
      </c>
      <c r="B5" t="s">
        <v>94</v>
      </c>
      <c r="C5" s="4">
        <f>IF(Table6[[#This Row],[Item]]="P",0.437*SUMIFS(FAONutrients[Value],FAONutrients[MapItem],Table6[[#This Row],[Item]],FAONutrients[MapArea],Table6[[#This Row],[Region]]),SUMIFS(FAONutrients[Value],FAONutrients[MapItem],Table6[[#This Row],[Item]],FAONutrients[MapArea],Table6[[#This Row],[Region]]))/SUMIFS(FAOLand[Value],FAOLand[MapArea],Table6[[#This Row],[Region]],FAOLand[Item],"Cropland")</f>
        <v>207.97887323943661</v>
      </c>
    </row>
    <row r="6" spans="1:4" x14ac:dyDescent="0.2">
      <c r="A6" t="s">
        <v>79</v>
      </c>
      <c r="B6" t="s">
        <v>94</v>
      </c>
      <c r="C6" s="4">
        <f>IF(Table6[[#This Row],[Item]]="P",0.437*SUMIFS(FAONutrients[Value],FAONutrients[MapItem],Table6[[#This Row],[Item]],FAONutrients[MapArea],Table6[[#This Row],[Region]]),SUMIFS(FAONutrients[Value],FAONutrients[MapItem],Table6[[#This Row],[Item]],FAONutrients[MapArea],Table6[[#This Row],[Region]]))/SUMIFS(FAOLand[Value],FAOLand[MapArea],Table6[[#This Row],[Region]],FAOLand[Item],"Cropland")</f>
        <v>202.12898212898216</v>
      </c>
    </row>
    <row r="7" spans="1:4" x14ac:dyDescent="0.2">
      <c r="A7" t="s">
        <v>89</v>
      </c>
      <c r="B7" t="s">
        <v>94</v>
      </c>
      <c r="C7" s="4">
        <f>IF(Table6[[#This Row],[Item]]="P",0.437*SUMIFS(FAONutrients[Value],FAONutrients[MapItem],Table6[[#This Row],[Item]],FAONutrients[MapArea],Table6[[#This Row],[Region]]),SUMIFS(FAONutrients[Value],FAONutrients[MapItem],Table6[[#This Row],[Item]],FAONutrients[MapArea],Table6[[#This Row],[Region]]))/SUMIFS(FAOLand[Value],FAOLand[MapArea],Table6[[#This Row],[Region]],FAOLand[Item],"Cropland")</f>
        <v>173.1023102310231</v>
      </c>
    </row>
    <row r="8" spans="1:4" x14ac:dyDescent="0.2">
      <c r="A8" t="s">
        <v>67</v>
      </c>
      <c r="B8" t="s">
        <v>94</v>
      </c>
      <c r="C8" s="4">
        <f>IF(Table6[[#This Row],[Item]]="P",0.437*SUMIFS(FAONutrients[Value],FAONutrients[MapItem],Table6[[#This Row],[Item]],FAONutrients[MapArea],Table6[[#This Row],[Region]]),SUMIFS(FAONutrients[Value],FAONutrients[MapItem],Table6[[#This Row],[Item]],FAONutrients[MapArea],Table6[[#This Row],[Region]]))/SUMIFS(FAOLand[Value],FAOLand[MapArea],Table6[[#This Row],[Region]],FAOLand[Item],"Cropland")</f>
        <v>156.59936908517349</v>
      </c>
    </row>
    <row r="9" spans="1:4" x14ac:dyDescent="0.2">
      <c r="A9" t="s">
        <v>72</v>
      </c>
      <c r="B9" t="s">
        <v>94</v>
      </c>
      <c r="C9" s="4">
        <f>IF(Table6[[#This Row],[Item]]="P",0.437*SUMIFS(FAONutrients[Value],FAONutrients[MapItem],Table6[[#This Row],[Item]],FAONutrients[MapArea],Table6[[#This Row],[Region]]),SUMIFS(FAONutrients[Value],FAONutrients[MapItem],Table6[[#This Row],[Item]],FAONutrients[MapArea],Table6[[#This Row],[Region]]))/SUMIFS(FAOLand[Value],FAOLand[MapArea],Table6[[#This Row],[Region]],FAOLand[Item],"Cropland")</f>
        <v>141.9480541033939</v>
      </c>
    </row>
    <row r="10" spans="1:4" x14ac:dyDescent="0.2">
      <c r="A10" t="s">
        <v>86</v>
      </c>
      <c r="B10" t="s">
        <v>94</v>
      </c>
      <c r="C10" s="4">
        <f>IF(Table6[[#This Row],[Item]]="P",0.437*SUMIFS(FAONutrients[Value],FAONutrients[MapItem],Table6[[#This Row],[Item]],FAONutrients[MapArea],Table6[[#This Row],[Region]]),SUMIFS(FAONutrients[Value],FAONutrients[MapItem],Table6[[#This Row],[Item]],FAONutrients[MapArea],Table6[[#This Row],[Region]]))/SUMIFS(FAOLand[Value],FAOLand[MapArea],Table6[[#This Row],[Region]],FAOLand[Item],"Cropland")</f>
        <v>119.31827757647257</v>
      </c>
    </row>
    <row r="11" spans="1:4" x14ac:dyDescent="0.2">
      <c r="A11" t="s">
        <v>57</v>
      </c>
      <c r="B11" t="s">
        <v>94</v>
      </c>
      <c r="C11" s="4">
        <f>IF(Table6[[#This Row],[Item]]="P",0.437*SUMIFS(FAONutrients[Value],FAONutrients[MapItem],Table6[[#This Row],[Item]],FAONutrients[MapArea],Table6[[#This Row],[Region]]),SUMIFS(FAONutrients[Value],FAONutrients[MapItem],Table6[[#This Row],[Item]],FAONutrients[MapArea],Table6[[#This Row],[Region]]))/SUMIFS(FAOLand[Value],FAOLand[MapArea],Table6[[#This Row],[Region]],FAOLand[Item],"Cropland")</f>
        <v>115.47032989328638</v>
      </c>
    </row>
    <row r="12" spans="1:4" x14ac:dyDescent="0.2">
      <c r="A12" t="s">
        <v>71</v>
      </c>
      <c r="B12" t="s">
        <v>94</v>
      </c>
      <c r="C12" s="4">
        <f>IF(Table6[[#This Row],[Item]]="P",0.437*SUMIFS(FAONutrients[Value],FAONutrients[MapItem],Table6[[#This Row],[Item]],FAONutrients[MapArea],Table6[[#This Row],[Region]]),SUMIFS(FAONutrients[Value],FAONutrients[MapItem],Table6[[#This Row],[Item]],FAONutrients[MapArea],Table6[[#This Row],[Region]]))/SUMIFS(FAOLand[Value],FAOLand[MapArea],Table6[[#This Row],[Region]],FAOLand[Item],"Cropland")</f>
        <v>115.07022861546365</v>
      </c>
    </row>
    <row r="13" spans="1:4" x14ac:dyDescent="0.2">
      <c r="A13" t="s">
        <v>65</v>
      </c>
      <c r="B13" t="s">
        <v>94</v>
      </c>
      <c r="C13" s="4">
        <f>IF(Table6[[#This Row],[Item]]="P",0.437*SUMIFS(FAONutrients[Value],FAONutrients[MapItem],Table6[[#This Row],[Item]],FAONutrients[MapArea],Table6[[#This Row],[Region]]),SUMIFS(FAONutrients[Value],FAONutrients[MapItem],Table6[[#This Row],[Item]],FAONutrients[MapArea],Table6[[#This Row],[Region]]))/SUMIFS(FAOLand[Value],FAOLand[MapArea],Table6[[#This Row],[Region]],FAOLand[Item],"Cropland")</f>
        <v>95.113141862489115</v>
      </c>
    </row>
    <row r="14" spans="1:4" x14ac:dyDescent="0.2">
      <c r="A14" t="s">
        <v>68</v>
      </c>
      <c r="B14" t="s">
        <v>94</v>
      </c>
      <c r="C14" s="4">
        <f>IF(Table6[[#This Row],[Item]]="P",0.437*SUMIFS(FAONutrients[Value],FAONutrients[MapItem],Table6[[#This Row],[Item]],FAONutrients[MapArea],Table6[[#This Row],[Region]]),SUMIFS(FAONutrients[Value],FAONutrients[MapItem],Table6[[#This Row],[Item]],FAONutrients[MapArea],Table6[[#This Row],[Region]]))/SUMIFS(FAOLand[Value],FAOLand[MapArea],Table6[[#This Row],[Region]],FAOLand[Item],"Cropland")</f>
        <v>94.604268613337524</v>
      </c>
    </row>
    <row r="15" spans="1:4" x14ac:dyDescent="0.2">
      <c r="A15" t="s">
        <v>82</v>
      </c>
      <c r="B15" t="s">
        <v>94</v>
      </c>
      <c r="C15" s="4">
        <f>IF(Table6[[#This Row],[Item]]="P",0.437*SUMIFS(FAONutrients[Value],FAONutrients[MapItem],Table6[[#This Row],[Item]],FAONutrients[MapArea],Table6[[#This Row],[Region]]),SUMIFS(FAONutrients[Value],FAONutrients[MapItem],Table6[[#This Row],[Item]],FAONutrients[MapArea],Table6[[#This Row],[Region]]))/SUMIFS(FAOLand[Value],FAOLand[MapArea],Table6[[#This Row],[Region]],FAOLand[Item],"Cropland")</f>
        <v>92.480936336229831</v>
      </c>
    </row>
    <row r="16" spans="1:4" x14ac:dyDescent="0.2">
      <c r="A16" t="s">
        <v>64</v>
      </c>
      <c r="B16" t="s">
        <v>94</v>
      </c>
      <c r="C16" s="4">
        <f>IF(Table6[[#This Row],[Item]]="P",0.437*SUMIFS(FAONutrients[Value],FAONutrients[MapItem],Table6[[#This Row],[Item]],FAONutrients[MapArea],Table6[[#This Row],[Region]]),SUMIFS(FAONutrients[Value],FAONutrients[MapItem],Table6[[#This Row],[Item]],FAONutrients[MapArea],Table6[[#This Row],[Region]]))/SUMIFS(FAOLand[Value],FAOLand[MapArea],Table6[[#This Row],[Region]],FAOLand[Item],"Cropland")</f>
        <v>90.455094422485729</v>
      </c>
    </row>
    <row r="17" spans="1:3" x14ac:dyDescent="0.2">
      <c r="A17" t="s">
        <v>61</v>
      </c>
      <c r="B17" t="s">
        <v>94</v>
      </c>
      <c r="C17" s="4">
        <f>IF(Table6[[#This Row],[Item]]="P",0.437*SUMIFS(FAONutrients[Value],FAONutrients[MapItem],Table6[[#This Row],[Item]],FAONutrients[MapArea],Table6[[#This Row],[Region]]),SUMIFS(FAONutrients[Value],FAONutrients[MapItem],Table6[[#This Row],[Item]],FAONutrients[MapArea],Table6[[#This Row],[Region]]))/SUMIFS(FAOLand[Value],FAOLand[MapArea],Table6[[#This Row],[Region]],FAOLand[Item],"Cropland")</f>
        <v>85.312307398040517</v>
      </c>
    </row>
    <row r="18" spans="1:3" x14ac:dyDescent="0.2">
      <c r="A18" t="s">
        <v>85</v>
      </c>
      <c r="B18" t="s">
        <v>94</v>
      </c>
      <c r="C18" s="4">
        <f>IF(Table6[[#This Row],[Item]]="P",0.437*SUMIFS(FAONutrients[Value],FAONutrients[MapItem],Table6[[#This Row],[Item]],FAONutrients[MapArea],Table6[[#This Row],[Region]]),SUMIFS(FAONutrients[Value],FAONutrients[MapItem],Table6[[#This Row],[Item]],FAONutrients[MapArea],Table6[[#This Row],[Region]]))/SUMIFS(FAOLand[Value],FAOLand[MapArea],Table6[[#This Row],[Region]],FAOLand[Item],"Cropland")</f>
        <v>83.898391812865498</v>
      </c>
    </row>
    <row r="19" spans="1:3" x14ac:dyDescent="0.2">
      <c r="A19" t="s">
        <v>74</v>
      </c>
      <c r="B19" t="s">
        <v>94</v>
      </c>
      <c r="C19" s="4">
        <f>IF(Table6[[#This Row],[Item]]="P",0.437*SUMIFS(FAONutrients[Value],FAONutrients[MapItem],Table6[[#This Row],[Item]],FAONutrients[MapArea],Table6[[#This Row],[Region]]),SUMIFS(FAONutrients[Value],FAONutrients[MapItem],Table6[[#This Row],[Item]],FAONutrients[MapArea],Table6[[#This Row],[Region]]))/SUMIFS(FAOLand[Value],FAOLand[MapArea],Table6[[#This Row],[Region]],FAOLand[Item],"Cropland")</f>
        <v>75.23451032644904</v>
      </c>
    </row>
    <row r="20" spans="1:3" x14ac:dyDescent="0.2">
      <c r="A20" t="s">
        <v>78</v>
      </c>
      <c r="B20" t="s">
        <v>94</v>
      </c>
      <c r="C20" s="4">
        <f>IF(Table6[[#This Row],[Item]]="P",0.437*SUMIFS(FAONutrients[Value],FAONutrients[MapItem],Table6[[#This Row],[Item]],FAONutrients[MapArea],Table6[[#This Row],[Region]]),SUMIFS(FAONutrients[Value],FAONutrients[MapItem],Table6[[#This Row],[Item]],FAONutrients[MapArea],Table6[[#This Row],[Region]]))/SUMIFS(FAOLand[Value],FAOLand[MapArea],Table6[[#This Row],[Region]],FAOLand[Item],"Cropland")</f>
        <v>73.774525352304138</v>
      </c>
    </row>
    <row r="21" spans="1:3" x14ac:dyDescent="0.2">
      <c r="A21" t="s">
        <v>88</v>
      </c>
      <c r="B21" t="s">
        <v>94</v>
      </c>
      <c r="C21" s="4">
        <f>IF(Table6[[#This Row],[Item]]="P",0.437*SUMIFS(FAONutrients[Value],FAONutrients[MapItem],Table6[[#This Row],[Item]],FAONutrients[MapArea],Table6[[#This Row],[Region]]),SUMIFS(FAONutrients[Value],FAONutrients[MapItem],Table6[[#This Row],[Item]],FAONutrients[MapArea],Table6[[#This Row],[Region]]))/SUMIFS(FAOLand[Value],FAOLand[MapArea],Table6[[#This Row],[Region]],FAOLand[Item],"Cropland")</f>
        <v>73.447104247104249</v>
      </c>
    </row>
    <row r="22" spans="1:3" x14ac:dyDescent="0.2">
      <c r="A22" t="s">
        <v>90</v>
      </c>
      <c r="B22" t="s">
        <v>94</v>
      </c>
      <c r="C22" s="4">
        <f>IF(Table6[[#This Row],[Item]]="P",0.437*SUMIFS(FAONutrients[Value],FAONutrients[MapItem],Table6[[#This Row],[Item]],FAONutrients[MapArea],Table6[[#This Row],[Region]]),SUMIFS(FAONutrients[Value],FAONutrients[MapItem],Table6[[#This Row],[Item]],FAONutrients[MapArea],Table6[[#This Row],[Region]]))/SUMIFS(FAOLand[Value],FAOLand[MapArea],Table6[[#This Row],[Region]],FAOLand[Item],"Cropland")</f>
        <v>72.53611348153062</v>
      </c>
    </row>
    <row r="23" spans="1:3" x14ac:dyDescent="0.2">
      <c r="A23" t="s">
        <v>76</v>
      </c>
      <c r="B23" t="s">
        <v>94</v>
      </c>
      <c r="C23" s="4">
        <f>IF(Table6[[#This Row],[Item]]="P",0.437*SUMIFS(FAONutrients[Value],FAONutrients[MapItem],Table6[[#This Row],[Item]],FAONutrients[MapArea],Table6[[#This Row],[Region]]),SUMIFS(FAONutrients[Value],FAONutrients[MapItem],Table6[[#This Row],[Item]],FAONutrients[MapArea],Table6[[#This Row],[Region]]))/SUMIFS(FAOLand[Value],FAOLand[MapArea],Table6[[#This Row],[Region]],FAOLand[Item],"Cropland")</f>
        <v>66.89168877099911</v>
      </c>
    </row>
    <row r="24" spans="1:3" x14ac:dyDescent="0.2">
      <c r="A24" t="s">
        <v>83</v>
      </c>
      <c r="B24" t="s">
        <v>94</v>
      </c>
      <c r="C24" s="4">
        <f>IF(Table6[[#This Row],[Item]]="P",0.437*SUMIFS(FAONutrients[Value],FAONutrients[MapItem],Table6[[#This Row],[Item]],FAONutrients[MapArea],Table6[[#This Row],[Region]]),SUMIFS(FAONutrients[Value],FAONutrients[MapItem],Table6[[#This Row],[Item]],FAONutrients[MapArea],Table6[[#This Row],[Region]]))/SUMIFS(FAOLand[Value],FAOLand[MapArea],Table6[[#This Row],[Region]],FAOLand[Item],"Cropland")</f>
        <v>64.705705771626441</v>
      </c>
    </row>
    <row r="25" spans="1:3" x14ac:dyDescent="0.2">
      <c r="A25" t="s">
        <v>70</v>
      </c>
      <c r="B25" t="s">
        <v>94</v>
      </c>
      <c r="C25" s="4">
        <f>IF(Table6[[#This Row],[Item]]="P",0.437*SUMIFS(FAONutrients[Value],FAONutrients[MapItem],Table6[[#This Row],[Item]],FAONutrients[MapArea],Table6[[#This Row],[Region]]),SUMIFS(FAONutrients[Value],FAONutrients[MapItem],Table6[[#This Row],[Item]],FAONutrients[MapArea],Table6[[#This Row],[Region]]))/SUMIFS(FAOLand[Value],FAOLand[MapArea],Table6[[#This Row],[Region]],FAOLand[Item],"Cropland")</f>
        <v>63.89339152119701</v>
      </c>
    </row>
    <row r="26" spans="1:3" x14ac:dyDescent="0.2">
      <c r="A26" t="s">
        <v>66</v>
      </c>
      <c r="B26" t="s">
        <v>94</v>
      </c>
      <c r="C26" s="4">
        <f>IF(Table6[[#This Row],[Item]]="P",0.437*SUMIFS(FAONutrients[Value],FAONutrients[MapItem],Table6[[#This Row],[Item]],FAONutrients[MapArea],Table6[[#This Row],[Region]]),SUMIFS(FAONutrients[Value],FAONutrients[MapItem],Table6[[#This Row],[Item]],FAONutrients[MapArea],Table6[[#This Row],[Region]]))/SUMIFS(FAOLand[Value],FAOLand[MapArea],Table6[[#This Row],[Region]],FAOLand[Item],"Cropland")</f>
        <v>63.631992306459367</v>
      </c>
    </row>
    <row r="27" spans="1:3" x14ac:dyDescent="0.2">
      <c r="A27" t="s">
        <v>87</v>
      </c>
      <c r="B27" t="s">
        <v>94</v>
      </c>
      <c r="C27" s="4">
        <f>IF(Table6[[#This Row],[Item]]="P",0.437*SUMIFS(FAONutrients[Value],FAONutrients[MapItem],Table6[[#This Row],[Item]],FAONutrients[MapArea],Table6[[#This Row],[Region]]),SUMIFS(FAONutrients[Value],FAONutrients[MapItem],Table6[[#This Row],[Item]],FAONutrients[MapArea],Table6[[#This Row],[Region]]))/SUMIFS(FAOLand[Value],FAOLand[MapArea],Table6[[#This Row],[Region]],FAOLand[Item],"Cropland")</f>
        <v>62.14276446963531</v>
      </c>
    </row>
    <row r="28" spans="1:3" x14ac:dyDescent="0.2">
      <c r="A28" t="s">
        <v>77</v>
      </c>
      <c r="B28" t="s">
        <v>94</v>
      </c>
      <c r="C28" s="4">
        <f>IF(Table6[[#This Row],[Item]]="P",0.437*SUMIFS(FAONutrients[Value],FAONutrients[MapItem],Table6[[#This Row],[Item]],FAONutrients[MapArea],Table6[[#This Row],[Region]]),SUMIFS(FAONutrients[Value],FAONutrients[MapItem],Table6[[#This Row],[Item]],FAONutrients[MapArea],Table6[[#This Row],[Region]]))/SUMIFS(FAOLand[Value],FAOLand[MapArea],Table6[[#This Row],[Region]],FAOLand[Item],"Cropland")</f>
        <v>61.318236959158916</v>
      </c>
    </row>
    <row r="29" spans="1:3" x14ac:dyDescent="0.2">
      <c r="A29" t="s">
        <v>60</v>
      </c>
      <c r="B29" t="s">
        <v>94</v>
      </c>
      <c r="C29" s="4">
        <f>IF(Table6[[#This Row],[Item]]="P",0.437*SUMIFS(FAONutrients[Value],FAONutrients[MapItem],Table6[[#This Row],[Item]],FAONutrients[MapArea],Table6[[#This Row],[Region]]),SUMIFS(FAONutrients[Value],FAONutrients[MapItem],Table6[[#This Row],[Item]],FAONutrients[MapArea],Table6[[#This Row],[Region]]))/SUMIFS(FAOLand[Value],FAOLand[MapArea],Table6[[#This Row],[Region]],FAOLand[Item],"Cropland")</f>
        <v>54.215828689499716</v>
      </c>
    </row>
    <row r="30" spans="1:3" x14ac:dyDescent="0.2">
      <c r="A30" t="s">
        <v>69</v>
      </c>
      <c r="B30" t="s">
        <v>94</v>
      </c>
      <c r="C30" s="4">
        <f>IF(Table6[[#This Row],[Item]]="P",0.437*SUMIFS(FAONutrients[Value],FAONutrients[MapItem],Table6[[#This Row],[Item]],FAONutrients[MapArea],Table6[[#This Row],[Region]]),SUMIFS(FAONutrients[Value],FAONutrients[MapItem],Table6[[#This Row],[Item]],FAONutrients[MapArea],Table6[[#This Row],[Region]]))/SUMIFS(FAOLand[Value],FAOLand[MapArea],Table6[[#This Row],[Region]],FAOLand[Item],"Cropland")</f>
        <v>53.504424778761063</v>
      </c>
    </row>
    <row r="31" spans="1:3" x14ac:dyDescent="0.2">
      <c r="A31" t="s">
        <v>73</v>
      </c>
      <c r="B31" t="s">
        <v>94</v>
      </c>
      <c r="C31" s="4">
        <f>IF(Table6[[#This Row],[Item]]="P",0.437*SUMIFS(FAONutrients[Value],FAONutrients[MapItem],Table6[[#This Row],[Item]],FAONutrients[MapArea],Table6[[#This Row],[Region]]),SUMIFS(FAONutrients[Value],FAONutrients[MapItem],Table6[[#This Row],[Item]],FAONutrients[MapArea],Table6[[#This Row],[Region]]))/SUMIFS(FAOLand[Value],FAOLand[MapArea],Table6[[#This Row],[Region]],FAOLand[Item],"Cropland")</f>
        <v>50.110603290676416</v>
      </c>
    </row>
    <row r="32" spans="1:3" x14ac:dyDescent="0.2">
      <c r="A32" t="s">
        <v>59</v>
      </c>
      <c r="B32" t="s">
        <v>94</v>
      </c>
      <c r="C32" s="4">
        <f>IF(Table6[[#This Row],[Item]]="P",0.437*SUMIFS(FAONutrients[Value],FAONutrients[MapItem],Table6[[#This Row],[Item]],FAONutrients[MapArea],Table6[[#This Row],[Region]]),SUMIFS(FAONutrients[Value],FAONutrients[MapItem],Table6[[#This Row],[Item]],FAONutrients[MapArea],Table6[[#This Row],[Region]]))/SUMIFS(FAOLand[Value],FAOLand[MapArea],Table6[[#This Row],[Region]],FAOLand[Item],"Cropland")</f>
        <v>44.262956711769917</v>
      </c>
    </row>
    <row r="33" spans="1:3" x14ac:dyDescent="0.2">
      <c r="A33" t="s">
        <v>84</v>
      </c>
      <c r="B33" t="s">
        <v>94</v>
      </c>
      <c r="C33" s="4">
        <f>IF(Table6[[#This Row],[Item]]="P",0.437*SUMIFS(FAONutrients[Value],FAONutrients[MapItem],Table6[[#This Row],[Item]],FAONutrients[MapArea],Table6[[#This Row],[Region]]),SUMIFS(FAONutrients[Value],FAONutrients[MapItem],Table6[[#This Row],[Item]],FAONutrients[MapArea],Table6[[#This Row],[Region]]))/SUMIFS(FAOLand[Value],FAOLand[MapArea],Table6[[#This Row],[Region]],FAOLand[Item],"Cropland")</f>
        <v>38.829946756492447</v>
      </c>
    </row>
    <row r="34" spans="1:3" x14ac:dyDescent="0.2">
      <c r="A34" t="s">
        <v>58</v>
      </c>
      <c r="B34" t="s">
        <v>94</v>
      </c>
      <c r="C34" s="4">
        <f>IF(Table6[[#This Row],[Item]]="P",0.437*SUMIFS(FAONutrients[Value],FAONutrients[MapItem],Table6[[#This Row],[Item]],FAONutrients[MapArea],Table6[[#This Row],[Region]]),SUMIFS(FAONutrients[Value],FAONutrients[MapItem],Table6[[#This Row],[Item]],FAONutrients[MapArea],Table6[[#This Row],[Region]]))/SUMIFS(FAOLand[Value],FAOLand[MapArea],Table6[[#This Row],[Region]],FAOLand[Item],"Cropland")</f>
        <v>17.281911677852733</v>
      </c>
    </row>
    <row r="35" spans="1:3" x14ac:dyDescent="0.2">
      <c r="A35" t="s">
        <v>75</v>
      </c>
      <c r="B35" s="2" t="s">
        <v>96</v>
      </c>
      <c r="C35" s="4">
        <f>IF(Table6[[#This Row],[Item]]="P",0.437*SUMIFS(FAONutrients[Value],FAONutrients[MapItem],Table6[[#This Row],[Item]],FAONutrients[MapArea],Table6[[#This Row],[Region]]),SUMIFS(FAONutrients[Value],FAONutrients[MapItem],Table6[[#This Row],[Item]],FAONutrients[MapArea],Table6[[#This Row],[Region]]))/SUMIFS(FAOLand[Value],FAOLand[MapArea],Table6[[#This Row],[Region]],FAOLand[Item],"Cropland")</f>
        <v>116.70167779735682</v>
      </c>
    </row>
    <row r="36" spans="1:3" x14ac:dyDescent="0.2">
      <c r="A36" t="s">
        <v>57</v>
      </c>
      <c r="B36" s="2" t="s">
        <v>96</v>
      </c>
      <c r="C36" s="4">
        <f>IF(Table6[[#This Row],[Item]]="P",0.437*SUMIFS(FAONutrients[Value],FAONutrients[MapItem],Table6[[#This Row],[Item]],FAONutrients[MapArea],Table6[[#This Row],[Region]]),SUMIFS(FAONutrients[Value],FAONutrients[MapItem],Table6[[#This Row],[Item]],FAONutrients[MapArea],Table6[[#This Row],[Region]]))/SUMIFS(FAOLand[Value],FAOLand[MapArea],Table6[[#This Row],[Region]],FAOLand[Item],"Cropland")</f>
        <v>20.096369368494745</v>
      </c>
    </row>
    <row r="37" spans="1:3" x14ac:dyDescent="0.2">
      <c r="A37" t="s">
        <v>86</v>
      </c>
      <c r="B37" s="2" t="s">
        <v>96</v>
      </c>
      <c r="C37" s="4">
        <f>IF(Table6[[#This Row],[Item]]="P",0.437*SUMIFS(FAONutrients[Value],FAONutrients[MapItem],Table6[[#This Row],[Item]],FAONutrients[MapArea],Table6[[#This Row],[Region]]),SUMIFS(FAONutrients[Value],FAONutrients[MapItem],Table6[[#This Row],[Item]],FAONutrients[MapArea],Table6[[#This Row],[Region]]))/SUMIFS(FAOLand[Value],FAOLand[MapArea],Table6[[#This Row],[Region]],FAOLand[Item],"Cropland")</f>
        <v>17.372103311704727</v>
      </c>
    </row>
    <row r="38" spans="1:3" x14ac:dyDescent="0.2">
      <c r="A38" t="s">
        <v>66</v>
      </c>
      <c r="B38" s="2" t="s">
        <v>96</v>
      </c>
      <c r="C38" s="4">
        <f>IF(Table6[[#This Row],[Item]]="P",0.437*SUMIFS(FAONutrients[Value],FAONutrients[MapItem],Table6[[#This Row],[Item]],FAONutrients[MapArea],Table6[[#This Row],[Region]]),SUMIFS(FAONutrients[Value],FAONutrients[MapItem],Table6[[#This Row],[Item]],FAONutrients[MapArea],Table6[[#This Row],[Region]]))/SUMIFS(FAOLand[Value],FAOLand[MapArea],Table6[[#This Row],[Region]],FAOLand[Item],"Cropland")</f>
        <v>17.024018272159001</v>
      </c>
    </row>
    <row r="39" spans="1:3" x14ac:dyDescent="0.2">
      <c r="A39" t="s">
        <v>60</v>
      </c>
      <c r="B39" s="2" t="s">
        <v>96</v>
      </c>
      <c r="C39" s="4">
        <f>IF(Table6[[#This Row],[Item]]="P",0.437*SUMIFS(FAONutrients[Value],FAONutrients[MapItem],Table6[[#This Row],[Item]],FAONutrients[MapArea],Table6[[#This Row],[Region]]),SUMIFS(FAONutrients[Value],FAONutrients[MapItem],Table6[[#This Row],[Item]],FAONutrients[MapArea],Table6[[#This Row],[Region]]))/SUMIFS(FAOLand[Value],FAOLand[MapArea],Table6[[#This Row],[Region]],FAOLand[Item],"Cropland")</f>
        <v>16.677941511489575</v>
      </c>
    </row>
    <row r="40" spans="1:3" x14ac:dyDescent="0.2">
      <c r="A40" t="s">
        <v>59</v>
      </c>
      <c r="B40" s="2" t="s">
        <v>96</v>
      </c>
      <c r="C40" s="4">
        <f>IF(Table6[[#This Row],[Item]]="P",0.437*SUMIFS(FAONutrients[Value],FAONutrients[MapItem],Table6[[#This Row],[Item]],FAONutrients[MapArea],Table6[[#This Row],[Region]]),SUMIFS(FAONutrients[Value],FAONutrients[MapItem],Table6[[#This Row],[Item]],FAONutrients[MapArea],Table6[[#This Row],[Region]]))/SUMIFS(FAOLand[Value],FAOLand[MapArea],Table6[[#This Row],[Region]],FAOLand[Item],"Cropland")</f>
        <v>16.519491557103169</v>
      </c>
    </row>
    <row r="41" spans="1:3" x14ac:dyDescent="0.2">
      <c r="A41" t="s">
        <v>89</v>
      </c>
      <c r="B41" s="2" t="s">
        <v>96</v>
      </c>
      <c r="C41" s="4">
        <f>IF(Table6[[#This Row],[Item]]="P",0.437*SUMIFS(FAONutrients[Value],FAONutrients[MapItem],Table6[[#This Row],[Item]],FAONutrients[MapArea],Table6[[#This Row],[Region]]),SUMIFS(FAONutrients[Value],FAONutrients[MapItem],Table6[[#This Row],[Item]],FAONutrients[MapArea],Table6[[#This Row],[Region]]))/SUMIFS(FAOLand[Value],FAOLand[MapArea],Table6[[#This Row],[Region]],FAOLand[Item],"Cropland")</f>
        <v>14.133993399339934</v>
      </c>
    </row>
    <row r="42" spans="1:3" x14ac:dyDescent="0.2">
      <c r="A42" t="s">
        <v>65</v>
      </c>
      <c r="B42" s="2" t="s">
        <v>96</v>
      </c>
      <c r="C42" s="4">
        <f>IF(Table6[[#This Row],[Item]]="P",0.437*SUMIFS(FAONutrients[Value],FAONutrients[MapItem],Table6[[#This Row],[Item]],FAONutrients[MapArea],Table6[[#This Row],[Region]]),SUMIFS(FAONutrients[Value],FAONutrients[MapItem],Table6[[#This Row],[Item]],FAONutrients[MapArea],Table6[[#This Row],[Region]]))/SUMIFS(FAOLand[Value],FAOLand[MapArea],Table6[[#This Row],[Region]],FAOLand[Item],"Cropland")</f>
        <v>14.045613577023497</v>
      </c>
    </row>
    <row r="43" spans="1:3" x14ac:dyDescent="0.2">
      <c r="A43" t="s">
        <v>82</v>
      </c>
      <c r="B43" s="2" t="s">
        <v>96</v>
      </c>
      <c r="C43" s="4">
        <f>IF(Table6[[#This Row],[Item]]="P",0.437*SUMIFS(FAONutrients[Value],FAONutrients[MapItem],Table6[[#This Row],[Item]],FAONutrients[MapArea],Table6[[#This Row],[Region]]),SUMIFS(FAONutrients[Value],FAONutrients[MapItem],Table6[[#This Row],[Item]],FAONutrients[MapArea],Table6[[#This Row],[Region]]))/SUMIFS(FAOLand[Value],FAOLand[MapArea],Table6[[#This Row],[Region]],FAOLand[Item],"Cropland")</f>
        <v>12.627974818230182</v>
      </c>
    </row>
    <row r="44" spans="1:3" x14ac:dyDescent="0.2">
      <c r="A44" t="s">
        <v>61</v>
      </c>
      <c r="B44" s="2" t="s">
        <v>96</v>
      </c>
      <c r="C44" s="4">
        <f>IF(Table6[[#This Row],[Item]]="P",0.437*SUMIFS(FAONutrients[Value],FAONutrients[MapItem],Table6[[#This Row],[Item]],FAONutrients[MapArea],Table6[[#This Row],[Region]]),SUMIFS(FAONutrients[Value],FAONutrients[MapItem],Table6[[#This Row],[Item]],FAONutrients[MapArea],Table6[[#This Row],[Region]]))/SUMIFS(FAOLand[Value],FAOLand[MapArea],Table6[[#This Row],[Region]],FAOLand[Item],"Cropland")</f>
        <v>12.293111314191798</v>
      </c>
    </row>
    <row r="45" spans="1:3" x14ac:dyDescent="0.2">
      <c r="A45" t="s">
        <v>83</v>
      </c>
      <c r="B45" s="2" t="s">
        <v>96</v>
      </c>
      <c r="C45" s="4">
        <f>IF(Table6[[#This Row],[Item]]="P",0.437*SUMIFS(FAONutrients[Value],FAONutrients[MapItem],Table6[[#This Row],[Item]],FAONutrients[MapArea],Table6[[#This Row],[Region]]),SUMIFS(FAONutrients[Value],FAONutrients[MapItem],Table6[[#This Row],[Item]],FAONutrients[MapArea],Table6[[#This Row],[Region]]))/SUMIFS(FAOLand[Value],FAOLand[MapArea],Table6[[#This Row],[Region]],FAOLand[Item],"Cropland")</f>
        <v>11.072554859811545</v>
      </c>
    </row>
    <row r="46" spans="1:3" x14ac:dyDescent="0.2">
      <c r="A46" t="s">
        <v>90</v>
      </c>
      <c r="B46" s="2" t="s">
        <v>96</v>
      </c>
      <c r="C46" s="4">
        <f>IF(Table6[[#This Row],[Item]]="P",0.437*SUMIFS(FAONutrients[Value],FAONutrients[MapItem],Table6[[#This Row],[Item]],FAONutrients[MapArea],Table6[[#This Row],[Region]]),SUMIFS(FAONutrients[Value],FAONutrients[MapItem],Table6[[#This Row],[Item]],FAONutrients[MapArea],Table6[[#This Row],[Region]]))/SUMIFS(FAOLand[Value],FAOLand[MapArea],Table6[[#This Row],[Region]],FAOLand[Item],"Cropland")</f>
        <v>10.812893051558985</v>
      </c>
    </row>
    <row r="47" spans="1:3" x14ac:dyDescent="0.2">
      <c r="A47" t="s">
        <v>87</v>
      </c>
      <c r="B47" s="2" t="s">
        <v>96</v>
      </c>
      <c r="C47" s="4">
        <f>IF(Table6[[#This Row],[Item]]="P",0.437*SUMIFS(FAONutrients[Value],FAONutrients[MapItem],Table6[[#This Row],[Item]],FAONutrients[MapArea],Table6[[#This Row],[Region]]),SUMIFS(FAONutrients[Value],FAONutrients[MapItem],Table6[[#This Row],[Item]],FAONutrients[MapArea],Table6[[#This Row],[Region]]))/SUMIFS(FAOLand[Value],FAOLand[MapArea],Table6[[#This Row],[Region]],FAOLand[Item],"Cropland")</f>
        <v>10.46902388833068</v>
      </c>
    </row>
    <row r="48" spans="1:3" x14ac:dyDescent="0.2">
      <c r="A48" t="s">
        <v>72</v>
      </c>
      <c r="B48" s="2" t="s">
        <v>96</v>
      </c>
      <c r="C48" s="4">
        <f>IF(Table6[[#This Row],[Item]]="P",0.437*SUMIFS(FAONutrients[Value],FAONutrients[MapItem],Table6[[#This Row],[Item]],FAONutrients[MapArea],Table6[[#This Row],[Region]]),SUMIFS(FAONutrients[Value],FAONutrients[MapItem],Table6[[#This Row],[Item]],FAONutrients[MapArea],Table6[[#This Row],[Region]]))/SUMIFS(FAOLand[Value],FAOLand[MapArea],Table6[[#This Row],[Region]],FAOLand[Item],"Cropland")</f>
        <v>10.434984150692889</v>
      </c>
    </row>
    <row r="49" spans="1:3" x14ac:dyDescent="0.2">
      <c r="A49" t="s">
        <v>71</v>
      </c>
      <c r="B49" s="2" t="s">
        <v>96</v>
      </c>
      <c r="C49" s="4">
        <f>IF(Table6[[#This Row],[Item]]="P",0.437*SUMIFS(FAONutrients[Value],FAONutrients[MapItem],Table6[[#This Row],[Item]],FAONutrients[MapArea],Table6[[#This Row],[Region]]),SUMIFS(FAONutrients[Value],FAONutrients[MapItem],Table6[[#This Row],[Item]],FAONutrients[MapArea],Table6[[#This Row],[Region]]))/SUMIFS(FAOLand[Value],FAOLand[MapArea],Table6[[#This Row],[Region]],FAOLand[Item],"Cropland")</f>
        <v>9.8789389673773442</v>
      </c>
    </row>
    <row r="50" spans="1:3" x14ac:dyDescent="0.2">
      <c r="A50" t="s">
        <v>63</v>
      </c>
      <c r="B50" s="2" t="s">
        <v>96</v>
      </c>
      <c r="C50" s="4">
        <f>IF(Table6[[#This Row],[Item]]="P",0.437*SUMIFS(FAONutrients[Value],FAONutrients[MapItem],Table6[[#This Row],[Item]],FAONutrients[MapArea],Table6[[#This Row],[Region]]),SUMIFS(FAONutrients[Value],FAONutrients[MapItem],Table6[[#This Row],[Item]],FAONutrients[MapArea],Table6[[#This Row],[Region]]))/SUMIFS(FAOLand[Value],FAOLand[MapArea],Table6[[#This Row],[Region]],FAOLand[Item],"Cropland")</f>
        <v>9.1749483568075121</v>
      </c>
    </row>
    <row r="51" spans="1:3" x14ac:dyDescent="0.2">
      <c r="A51" t="s">
        <v>78</v>
      </c>
      <c r="B51" s="2" t="s">
        <v>96</v>
      </c>
      <c r="C51" s="4">
        <f>IF(Table6[[#This Row],[Item]]="P",0.437*SUMIFS(FAONutrients[Value],FAONutrients[MapItem],Table6[[#This Row],[Item]],FAONutrients[MapArea],Table6[[#This Row],[Region]]),SUMIFS(FAONutrients[Value],FAONutrients[MapItem],Table6[[#This Row],[Item]],FAONutrients[MapArea],Table6[[#This Row],[Region]]))/SUMIFS(FAOLand[Value],FAOLand[MapArea],Table6[[#This Row],[Region]],FAOLand[Item],"Cropland")</f>
        <v>9.1570202546558512</v>
      </c>
    </row>
    <row r="52" spans="1:3" x14ac:dyDescent="0.2">
      <c r="A52" t="s">
        <v>77</v>
      </c>
      <c r="B52" s="2" t="s">
        <v>96</v>
      </c>
      <c r="C52" s="4">
        <f>IF(Table6[[#This Row],[Item]]="P",0.437*SUMIFS(FAONutrients[Value],FAONutrients[MapItem],Table6[[#This Row],[Item]],FAONutrients[MapArea],Table6[[#This Row],[Region]]),SUMIFS(FAONutrients[Value],FAONutrients[MapItem],Table6[[#This Row],[Item]],FAONutrients[MapArea],Table6[[#This Row],[Region]]))/SUMIFS(FAOLand[Value],FAOLand[MapArea],Table6[[#This Row],[Region]],FAOLand[Item],"Cropland")</f>
        <v>8.6071152446421362</v>
      </c>
    </row>
    <row r="53" spans="1:3" x14ac:dyDescent="0.2">
      <c r="A53" t="s">
        <v>67</v>
      </c>
      <c r="B53" s="2" t="s">
        <v>96</v>
      </c>
      <c r="C53" s="4">
        <f>IF(Table6[[#This Row],[Item]]="P",0.437*SUMIFS(FAONutrients[Value],FAONutrients[MapItem],Table6[[#This Row],[Item]],FAONutrients[MapArea],Table6[[#This Row],[Region]]),SUMIFS(FAONutrients[Value],FAONutrients[MapItem],Table6[[#This Row],[Item]],FAONutrients[MapArea],Table6[[#This Row],[Region]]))/SUMIFS(FAOLand[Value],FAOLand[MapArea],Table6[[#This Row],[Region]],FAOLand[Item],"Cropland")</f>
        <v>8.3752014984227117</v>
      </c>
    </row>
    <row r="54" spans="1:3" x14ac:dyDescent="0.2">
      <c r="A54" t="s">
        <v>76</v>
      </c>
      <c r="B54" s="2" t="s">
        <v>96</v>
      </c>
      <c r="C54" s="4">
        <f>IF(Table6[[#This Row],[Item]]="P",0.437*SUMIFS(FAONutrients[Value],FAONutrients[MapItem],Table6[[#This Row],[Item]],FAONutrients[MapArea],Table6[[#This Row],[Region]]),SUMIFS(FAONutrients[Value],FAONutrients[MapItem],Table6[[#This Row],[Item]],FAONutrients[MapArea],Table6[[#This Row],[Region]]))/SUMIFS(FAOLand[Value],FAOLand[MapArea],Table6[[#This Row],[Region]],FAOLand[Item],"Cropland")</f>
        <v>8.1770872015915117</v>
      </c>
    </row>
    <row r="55" spans="1:3" x14ac:dyDescent="0.2">
      <c r="A55" t="s">
        <v>79</v>
      </c>
      <c r="B55" s="2" t="s">
        <v>96</v>
      </c>
      <c r="C55" s="4">
        <f>IF(Table6[[#This Row],[Item]]="P",0.437*SUMIFS(FAONutrients[Value],FAONutrients[MapItem],Table6[[#This Row],[Item]],FAONutrients[MapArea],Table6[[#This Row],[Region]]),SUMIFS(FAONutrients[Value],FAONutrients[MapItem],Table6[[#This Row],[Item]],FAONutrients[MapArea],Table6[[#This Row],[Region]]))/SUMIFS(FAOLand[Value],FAOLand[MapArea],Table6[[#This Row],[Region]],FAOLand[Item],"Cropland")</f>
        <v>8.0269463869463884</v>
      </c>
    </row>
    <row r="56" spans="1:3" x14ac:dyDescent="0.2">
      <c r="A56" t="s">
        <v>64</v>
      </c>
      <c r="B56" s="2" t="s">
        <v>96</v>
      </c>
      <c r="C56" s="4">
        <f>IF(Table6[[#This Row],[Item]]="P",0.437*SUMIFS(FAONutrients[Value],FAONutrients[MapItem],Table6[[#This Row],[Item]],FAONutrients[MapArea],Table6[[#This Row],[Region]]),SUMIFS(FAONutrients[Value],FAONutrients[MapItem],Table6[[#This Row],[Item]],FAONutrients[MapArea],Table6[[#This Row],[Region]]))/SUMIFS(FAOLand[Value],FAOLand[MapArea],Table6[[#This Row],[Region]],FAOLand[Item],"Cropland")</f>
        <v>7.9083901515151522</v>
      </c>
    </row>
    <row r="57" spans="1:3" x14ac:dyDescent="0.2">
      <c r="A57" t="s">
        <v>74</v>
      </c>
      <c r="B57" s="2" t="s">
        <v>96</v>
      </c>
      <c r="C57" s="4">
        <f>IF(Table6[[#This Row],[Item]]="P",0.437*SUMIFS(FAONutrients[Value],FAONutrients[MapItem],Table6[[#This Row],[Item]],FAONutrients[MapArea],Table6[[#This Row],[Region]]),SUMIFS(FAONutrients[Value],FAONutrients[MapItem],Table6[[#This Row],[Item]],FAONutrients[MapArea],Table6[[#This Row],[Region]]))/SUMIFS(FAOLand[Value],FAOLand[MapArea],Table6[[#This Row],[Region]],FAOLand[Item],"Cropland")</f>
        <v>7.7934092827004227</v>
      </c>
    </row>
    <row r="58" spans="1:3" x14ac:dyDescent="0.2">
      <c r="A58" t="s">
        <v>85</v>
      </c>
      <c r="B58" s="2" t="s">
        <v>96</v>
      </c>
      <c r="C58" s="4">
        <f>IF(Table6[[#This Row],[Item]]="P",0.437*SUMIFS(FAONutrients[Value],FAONutrients[MapItem],Table6[[#This Row],[Item]],FAONutrients[MapArea],Table6[[#This Row],[Region]]),SUMIFS(FAONutrients[Value],FAONutrients[MapItem],Table6[[#This Row],[Item]],FAONutrients[MapArea],Table6[[#This Row],[Region]]))/SUMIFS(FAOLand[Value],FAOLand[MapArea],Table6[[#This Row],[Region]],FAOLand[Item],"Cropland")</f>
        <v>6.8961666666666668</v>
      </c>
    </row>
    <row r="59" spans="1:3" x14ac:dyDescent="0.2">
      <c r="A59" t="s">
        <v>73</v>
      </c>
      <c r="B59" s="2" t="s">
        <v>96</v>
      </c>
      <c r="C59" s="4">
        <f>IF(Table6[[#This Row],[Item]]="P",0.437*SUMIFS(FAONutrients[Value],FAONutrients[MapItem],Table6[[#This Row],[Item]],FAONutrients[MapArea],Table6[[#This Row],[Region]]),SUMIFS(FAONutrients[Value],FAONutrients[MapItem],Table6[[#This Row],[Item]],FAONutrients[MapArea],Table6[[#This Row],[Region]]))/SUMIFS(FAOLand[Value],FAOLand[MapArea],Table6[[#This Row],[Region]],FAOLand[Item],"Cropland")</f>
        <v>6.721837599024985</v>
      </c>
    </row>
    <row r="60" spans="1:3" x14ac:dyDescent="0.2">
      <c r="A60" t="s">
        <v>84</v>
      </c>
      <c r="B60" s="2" t="s">
        <v>96</v>
      </c>
      <c r="C60" s="4">
        <f>IF(Table6[[#This Row],[Item]]="P",0.437*SUMIFS(FAONutrients[Value],FAONutrients[MapItem],Table6[[#This Row],[Item]],FAONutrients[MapArea],Table6[[#This Row],[Region]]),SUMIFS(FAONutrients[Value],FAONutrients[MapItem],Table6[[#This Row],[Item]],FAONutrients[MapArea],Table6[[#This Row],[Region]]))/SUMIFS(FAOLand[Value],FAOLand[MapArea],Table6[[#This Row],[Region]],FAOLand[Item],"Cropland")</f>
        <v>6.2991534282299249</v>
      </c>
    </row>
    <row r="61" spans="1:3" x14ac:dyDescent="0.2">
      <c r="A61" t="s">
        <v>68</v>
      </c>
      <c r="B61" s="2" t="s">
        <v>96</v>
      </c>
      <c r="C61" s="4">
        <f>IF(Table6[[#This Row],[Item]]="P",0.437*SUMIFS(FAONutrients[Value],FAONutrients[MapItem],Table6[[#This Row],[Item]],FAONutrients[MapArea],Table6[[#This Row],[Region]]),SUMIFS(FAONutrients[Value],FAONutrients[MapItem],Table6[[#This Row],[Item]],FAONutrients[MapArea],Table6[[#This Row],[Region]]))/SUMIFS(FAOLand[Value],FAOLand[MapArea],Table6[[#This Row],[Region]],FAOLand[Item],"Cropland")</f>
        <v>6.0791319850065095</v>
      </c>
    </row>
    <row r="62" spans="1:3" x14ac:dyDescent="0.2">
      <c r="A62" t="s">
        <v>69</v>
      </c>
      <c r="B62" s="2" t="s">
        <v>96</v>
      </c>
      <c r="C62" s="4">
        <f>IF(Table6[[#This Row],[Item]]="P",0.437*SUMIFS(FAONutrients[Value],FAONutrients[MapItem],Table6[[#This Row],[Item]],FAONutrients[MapArea],Table6[[#This Row],[Region]]),SUMIFS(FAONutrients[Value],FAONutrients[MapItem],Table6[[#This Row],[Item]],FAONutrients[MapArea],Table6[[#This Row],[Region]]))/SUMIFS(FAOLand[Value],FAOLand[MapArea],Table6[[#This Row],[Region]],FAOLand[Item],"Cropland")</f>
        <v>5.198882005899705</v>
      </c>
    </row>
    <row r="63" spans="1:3" x14ac:dyDescent="0.2">
      <c r="A63" t="s">
        <v>70</v>
      </c>
      <c r="B63" s="2" t="s">
        <v>96</v>
      </c>
      <c r="C63" s="4">
        <f>IF(Table6[[#This Row],[Item]]="P",0.437*SUMIFS(FAONutrients[Value],FAONutrients[MapItem],Table6[[#This Row],[Item]],FAONutrients[MapArea],Table6[[#This Row],[Region]]),SUMIFS(FAONutrients[Value],FAONutrients[MapItem],Table6[[#This Row],[Item]],FAONutrients[MapArea],Table6[[#This Row],[Region]]))/SUMIFS(FAOLand[Value],FAOLand[MapArea],Table6[[#This Row],[Region]],FAOLand[Item],"Cropland")</f>
        <v>4.8985294709654434</v>
      </c>
    </row>
    <row r="64" spans="1:3" x14ac:dyDescent="0.2">
      <c r="A64" t="s">
        <v>88</v>
      </c>
      <c r="B64" s="2" t="s">
        <v>96</v>
      </c>
      <c r="C64" s="4">
        <f>IF(Table6[[#This Row],[Item]]="P",0.437*SUMIFS(FAONutrients[Value],FAONutrients[MapItem],Table6[[#This Row],[Item]],FAONutrients[MapArea],Table6[[#This Row],[Region]]),SUMIFS(FAONutrients[Value],FAONutrients[MapItem],Table6[[#This Row],[Item]],FAONutrients[MapArea],Table6[[#This Row],[Region]]))/SUMIFS(FAOLand[Value],FAOLand[MapArea],Table6[[#This Row],[Region]],FAOLand[Item],"Cropland")</f>
        <v>4.8258972972972973</v>
      </c>
    </row>
    <row r="65" spans="1:3" x14ac:dyDescent="0.2">
      <c r="A65" t="s">
        <v>80</v>
      </c>
      <c r="B65" s="2" t="s">
        <v>96</v>
      </c>
      <c r="C65" s="4">
        <f>IF(Table6[[#This Row],[Item]]="P",0.437*SUMIFS(FAONutrients[Value],FAONutrients[MapItem],Table6[[#This Row],[Item]],FAONutrients[MapArea],Table6[[#This Row],[Region]]),SUMIFS(FAONutrients[Value],FAONutrients[MapItem],Table6[[#This Row],[Item]],FAONutrients[MapArea],Table6[[#This Row],[Region]]))/SUMIFS(FAOLand[Value],FAOLand[MapArea],Table6[[#This Row],[Region]],FAOLand[Item],"Cropland")</f>
        <v>3.7147135874877808</v>
      </c>
    </row>
    <row r="66" spans="1:3" x14ac:dyDescent="0.2">
      <c r="A66" t="s">
        <v>81</v>
      </c>
      <c r="B66" s="2" t="s">
        <v>96</v>
      </c>
      <c r="C66" s="4">
        <f>IF(Table6[[#This Row],[Item]]="P",0.437*SUMIFS(FAONutrients[Value],FAONutrients[MapItem],Table6[[#This Row],[Item]],FAONutrients[MapArea],Table6[[#This Row],[Region]]),SUMIFS(FAONutrients[Value],FAONutrients[MapItem],Table6[[#This Row],[Item]],FAONutrients[MapArea],Table6[[#This Row],[Region]]))/SUMIFS(FAOLand[Value],FAOLand[MapArea],Table6[[#This Row],[Region]],FAOLand[Item],"Cropland")</f>
        <v>3.6922453703703701</v>
      </c>
    </row>
    <row r="67" spans="1:3" x14ac:dyDescent="0.2">
      <c r="A67" t="s">
        <v>58</v>
      </c>
      <c r="B67" s="2" t="s">
        <v>96</v>
      </c>
      <c r="C67" s="4">
        <f>IF(Table6[[#This Row],[Item]]="P",0.437*SUMIFS(FAONutrients[Value],FAONutrients[MapItem],Table6[[#This Row],[Item]],FAONutrients[MapArea],Table6[[#This Row],[Region]]),SUMIFS(FAONutrients[Value],FAONutrients[MapItem],Table6[[#This Row],[Item]],FAONutrients[MapArea],Table6[[#This Row],[Region]]))/SUMIFS(FAOLand[Value],FAOLand[MapArea],Table6[[#This Row],[Region]],FAOLand[Item],"Cropland")</f>
        <v>3.1238720285403483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A1:I118"/>
  <sheetViews>
    <sheetView zoomScaleNormal="100" workbookViewId="0">
      <selection activeCell="D41" sqref="D41"/>
    </sheetView>
  </sheetViews>
  <sheetFormatPr defaultColWidth="21" defaultRowHeight="12.75" x14ac:dyDescent="0.2"/>
  <cols>
    <col min="1" max="1" width="19" bestFit="1" customWidth="1"/>
    <col min="2" max="2" width="19.42578125" customWidth="1"/>
    <col min="3" max="3" width="11.42578125" bestFit="1" customWidth="1"/>
    <col min="4" max="4" width="14.28515625" bestFit="1" customWidth="1"/>
    <col min="5" max="5" width="27.7109375" bestFit="1" customWidth="1"/>
    <col min="6" max="6" width="11.140625" bestFit="1" customWidth="1"/>
    <col min="7" max="7" width="7.42578125" bestFit="1" customWidth="1"/>
    <col min="8" max="8" width="6.85546875" bestFit="1" customWidth="1"/>
    <col min="9" max="9" width="9" bestFit="1" customWidth="1"/>
  </cols>
  <sheetData>
    <row r="1" spans="1:9" x14ac:dyDescent="0.2">
      <c r="A1" s="1" t="s">
        <v>0</v>
      </c>
      <c r="B1" s="1" t="s">
        <v>1</v>
      </c>
      <c r="C1" s="1" t="s">
        <v>92</v>
      </c>
      <c r="D1" s="1" t="s">
        <v>2</v>
      </c>
      <c r="E1" s="1" t="s">
        <v>3</v>
      </c>
      <c r="F1" s="1" t="s">
        <v>93</v>
      </c>
      <c r="G1" s="1" t="s">
        <v>4</v>
      </c>
      <c r="H1" s="1" t="s">
        <v>5</v>
      </c>
      <c r="I1" s="1" t="s">
        <v>6</v>
      </c>
    </row>
    <row r="2" spans="1:9" x14ac:dyDescent="0.2">
      <c r="A2" s="1" t="s">
        <v>49</v>
      </c>
      <c r="B2" s="1" t="s">
        <v>43</v>
      </c>
      <c r="C2" s="1" t="str">
        <f>VLOOKUP(FAONutrients[[#This Row],[Area]],MapRegion[],2,FALSE)</f>
        <v>ASI</v>
      </c>
      <c r="D2" s="1" t="s">
        <v>50</v>
      </c>
      <c r="E2" s="1" t="s">
        <v>53</v>
      </c>
      <c r="F2" s="1" t="str">
        <f>IFERROR(VLOOKUP(FAONutrients[[#This Row],[Item]],MapItem[],2,FALSE),"")</f>
        <v>P</v>
      </c>
      <c r="G2" s="1">
        <v>2015</v>
      </c>
      <c r="H2" s="1" t="s">
        <v>52</v>
      </c>
      <c r="I2" s="3">
        <v>255264.31</v>
      </c>
    </row>
    <row r="3" spans="1:9" hidden="1" x14ac:dyDescent="0.2">
      <c r="A3" s="1" t="s">
        <v>49</v>
      </c>
      <c r="B3" s="1" t="s">
        <v>28</v>
      </c>
      <c r="C3" s="1" t="str">
        <f>VLOOKUP(FAONutrients[[#This Row],[Area]],MapRegion[],2,FALSE)</f>
        <v>MLT</v>
      </c>
      <c r="D3" s="1" t="s">
        <v>50</v>
      </c>
      <c r="E3" s="1" t="s">
        <v>54</v>
      </c>
      <c r="F3" s="1" t="str">
        <f>IFERROR(VLOOKUP(FAONutrients[[#This Row],[Item]],MapItem[],2,FALSE),"")</f>
        <v/>
      </c>
      <c r="G3" s="1">
        <v>2015</v>
      </c>
      <c r="H3" s="1" t="s">
        <v>52</v>
      </c>
      <c r="I3" s="3">
        <v>122.68</v>
      </c>
    </row>
    <row r="4" spans="1:9" hidden="1" x14ac:dyDescent="0.2">
      <c r="A4" s="1" t="s">
        <v>49</v>
      </c>
      <c r="B4" s="1" t="s">
        <v>27</v>
      </c>
      <c r="C4" s="1" t="str">
        <f>VLOOKUP(FAONutrients[[#This Row],[Area]],MapRegion[],2,FALSE)</f>
        <v>LUX</v>
      </c>
      <c r="D4" s="1" t="s">
        <v>50</v>
      </c>
      <c r="E4" s="1" t="s">
        <v>54</v>
      </c>
      <c r="F4" s="1" t="str">
        <f>IFERROR(VLOOKUP(FAONutrients[[#This Row],[Item]],MapItem[],2,FALSE),"")</f>
        <v/>
      </c>
      <c r="G4" s="1">
        <v>2015</v>
      </c>
      <c r="H4" s="1" t="s">
        <v>52</v>
      </c>
      <c r="I4" s="3">
        <v>1051</v>
      </c>
    </row>
    <row r="5" spans="1:9" x14ac:dyDescent="0.2">
      <c r="A5" s="1" t="s">
        <v>49</v>
      </c>
      <c r="B5" s="1" t="s">
        <v>43</v>
      </c>
      <c r="C5" s="1" t="str">
        <f>VLOOKUP(FAONutrients[[#This Row],[Area]],MapRegion[],2,FALSE)</f>
        <v>ASI</v>
      </c>
      <c r="D5" s="1" t="s">
        <v>50</v>
      </c>
      <c r="E5" s="1" t="s">
        <v>51</v>
      </c>
      <c r="F5" s="1" t="str">
        <f>IFERROR(VLOOKUP(FAONutrients[[#This Row],[Item]],MapItem[],2,FALSE),"")</f>
        <v>N</v>
      </c>
      <c r="G5" s="1">
        <v>2015</v>
      </c>
      <c r="H5" s="1" t="s">
        <v>52</v>
      </c>
      <c r="I5" s="3">
        <v>830240.28</v>
      </c>
    </row>
    <row r="6" spans="1:9" hidden="1" x14ac:dyDescent="0.2">
      <c r="A6" s="1" t="s">
        <v>49</v>
      </c>
      <c r="B6" s="1" t="s">
        <v>14</v>
      </c>
      <c r="C6" s="1" t="str">
        <f>VLOOKUP(FAONutrients[[#This Row],[Area]],MapRegion[],2,FALSE)</f>
        <v>CYP</v>
      </c>
      <c r="D6" s="1" t="s">
        <v>50</v>
      </c>
      <c r="E6" s="1" t="s">
        <v>54</v>
      </c>
      <c r="F6" s="1" t="str">
        <f>IFERROR(VLOOKUP(FAONutrients[[#This Row],[Item]],MapItem[],2,FALSE),"")</f>
        <v/>
      </c>
      <c r="G6" s="1">
        <v>2015</v>
      </c>
      <c r="H6" s="1" t="s">
        <v>52</v>
      </c>
      <c r="I6" s="3">
        <v>2743</v>
      </c>
    </row>
    <row r="7" spans="1:9" x14ac:dyDescent="0.2">
      <c r="A7" s="1" t="s">
        <v>49</v>
      </c>
      <c r="B7" s="1" t="s">
        <v>46</v>
      </c>
      <c r="C7" s="1" t="str">
        <f>VLOOKUP(FAONutrients[[#This Row],[Area]],MapRegion[],2,FALSE)</f>
        <v>ASI</v>
      </c>
      <c r="D7" s="1" t="s">
        <v>50</v>
      </c>
      <c r="E7" s="1" t="s">
        <v>53</v>
      </c>
      <c r="F7" s="1" t="str">
        <f>IFERROR(VLOOKUP(FAONutrients[[#This Row],[Item]],MapItem[],2,FALSE),"")</f>
        <v>P</v>
      </c>
      <c r="G7" s="1">
        <v>2015</v>
      </c>
      <c r="H7" s="1" t="s">
        <v>52</v>
      </c>
      <c r="I7" s="3">
        <v>2504300.9700000002</v>
      </c>
    </row>
    <row r="8" spans="1:9" x14ac:dyDescent="0.2">
      <c r="A8" s="1" t="s">
        <v>49</v>
      </c>
      <c r="B8" s="1" t="s">
        <v>46</v>
      </c>
      <c r="C8" s="1" t="str">
        <f>VLOOKUP(FAONutrients[[#This Row],[Area]],MapRegion[],2,FALSE)</f>
        <v>ASI</v>
      </c>
      <c r="D8" s="1" t="s">
        <v>50</v>
      </c>
      <c r="E8" s="1" t="s">
        <v>51</v>
      </c>
      <c r="F8" s="1" t="str">
        <f>IFERROR(VLOOKUP(FAONutrients[[#This Row],[Item]],MapItem[],2,FALSE),"")</f>
        <v>N</v>
      </c>
      <c r="G8" s="1">
        <v>2015</v>
      </c>
      <c r="H8" s="1" t="s">
        <v>52</v>
      </c>
      <c r="I8" s="3">
        <v>7152187.8899999997</v>
      </c>
    </row>
    <row r="9" spans="1:9" x14ac:dyDescent="0.2">
      <c r="A9" s="1" t="s">
        <v>49</v>
      </c>
      <c r="B9" s="1" t="s">
        <v>45</v>
      </c>
      <c r="C9" s="1" t="str">
        <f>VLOOKUP(FAONutrients[[#This Row],[Area]],MapRegion[],2,FALSE)</f>
        <v>ASI</v>
      </c>
      <c r="D9" s="1" t="s">
        <v>50</v>
      </c>
      <c r="E9" s="1" t="s">
        <v>53</v>
      </c>
      <c r="F9" s="1" t="str">
        <f>IFERROR(VLOOKUP(FAONutrients[[#This Row],[Item]],MapItem[],2,FALSE),"")</f>
        <v>P</v>
      </c>
      <c r="G9" s="1">
        <v>2015</v>
      </c>
      <c r="H9" s="1" t="s">
        <v>52</v>
      </c>
      <c r="I9" s="3">
        <v>8801583.25</v>
      </c>
    </row>
    <row r="10" spans="1:9" x14ac:dyDescent="0.2">
      <c r="A10" s="1" t="s">
        <v>49</v>
      </c>
      <c r="B10" s="1" t="s">
        <v>44</v>
      </c>
      <c r="C10" s="1" t="str">
        <f>VLOOKUP(FAONutrients[[#This Row],[Area]],MapRegion[],2,FALSE)</f>
        <v>ASI</v>
      </c>
      <c r="D10" s="1" t="s">
        <v>50</v>
      </c>
      <c r="E10" s="1" t="s">
        <v>53</v>
      </c>
      <c r="F10" s="1" t="str">
        <f>IFERROR(VLOOKUP(FAONutrients[[#This Row],[Item]],MapItem[],2,FALSE),"")</f>
        <v>P</v>
      </c>
      <c r="G10" s="1">
        <v>2015</v>
      </c>
      <c r="H10" s="1" t="s">
        <v>52</v>
      </c>
      <c r="I10" s="3">
        <v>13250784.699999999</v>
      </c>
    </row>
    <row r="11" spans="1:9" x14ac:dyDescent="0.2">
      <c r="A11" s="1" t="s">
        <v>49</v>
      </c>
      <c r="B11" s="1" t="s">
        <v>45</v>
      </c>
      <c r="C11" s="1" t="str">
        <f>VLOOKUP(FAONutrients[[#This Row],[Area]],MapRegion[],2,FALSE)</f>
        <v>ASI</v>
      </c>
      <c r="D11" s="1" t="s">
        <v>50</v>
      </c>
      <c r="E11" s="1" t="s">
        <v>51</v>
      </c>
      <c r="F11" s="1" t="str">
        <f>IFERROR(VLOOKUP(FAONutrients[[#This Row],[Item]],MapItem[],2,FALSE),"")</f>
        <v>N</v>
      </c>
      <c r="G11" s="1">
        <v>2015</v>
      </c>
      <c r="H11" s="1" t="s">
        <v>52</v>
      </c>
      <c r="I11" s="3">
        <v>22771260.390000001</v>
      </c>
    </row>
    <row r="12" spans="1:9" x14ac:dyDescent="0.2">
      <c r="A12" s="1" t="s">
        <v>49</v>
      </c>
      <c r="B12" s="1" t="s">
        <v>44</v>
      </c>
      <c r="C12" s="1" t="str">
        <f>VLOOKUP(FAONutrients[[#This Row],[Area]],MapRegion[],2,FALSE)</f>
        <v>ASI</v>
      </c>
      <c r="D12" s="1" t="s">
        <v>50</v>
      </c>
      <c r="E12" s="1" t="s">
        <v>51</v>
      </c>
      <c r="F12" s="1" t="str">
        <f>IFERROR(VLOOKUP(FAONutrients[[#This Row],[Item]],MapItem[],2,FALSE),"")</f>
        <v>N</v>
      </c>
      <c r="G12" s="1">
        <v>2015</v>
      </c>
      <c r="H12" s="1" t="s">
        <v>52</v>
      </c>
      <c r="I12" s="3">
        <v>31547286.379999999</v>
      </c>
    </row>
    <row r="13" spans="1:9" hidden="1" x14ac:dyDescent="0.2">
      <c r="A13" s="1" t="s">
        <v>49</v>
      </c>
      <c r="B13" s="1" t="s">
        <v>17</v>
      </c>
      <c r="C13" s="1" t="str">
        <f>VLOOKUP(FAONutrients[[#This Row],[Area]],MapRegion[],2,FALSE)</f>
        <v>EST</v>
      </c>
      <c r="D13" s="1" t="s">
        <v>50</v>
      </c>
      <c r="E13" s="1" t="s">
        <v>54</v>
      </c>
      <c r="F13" s="1" t="str">
        <f>IFERROR(VLOOKUP(FAONutrients[[#This Row],[Item]],MapItem[],2,FALSE),"")</f>
        <v/>
      </c>
      <c r="G13" s="1">
        <v>2015</v>
      </c>
      <c r="H13" s="1" t="s">
        <v>52</v>
      </c>
      <c r="I13" s="3">
        <v>11462</v>
      </c>
    </row>
    <row r="14" spans="1:9" hidden="1" x14ac:dyDescent="0.2">
      <c r="A14" s="1" t="s">
        <v>49</v>
      </c>
      <c r="B14" s="1" t="s">
        <v>34</v>
      </c>
      <c r="C14" s="1" t="str">
        <f>VLOOKUP(FAONutrients[[#This Row],[Area]],MapRegion[],2,FALSE)</f>
        <v>SVN</v>
      </c>
      <c r="D14" s="1" t="s">
        <v>50</v>
      </c>
      <c r="E14" s="1" t="s">
        <v>54</v>
      </c>
      <c r="F14" s="1" t="str">
        <f>IFERROR(VLOOKUP(FAONutrients[[#This Row],[Item]],MapItem[],2,FALSE),"")</f>
        <v/>
      </c>
      <c r="G14" s="1">
        <v>2015</v>
      </c>
      <c r="H14" s="1" t="s">
        <v>52</v>
      </c>
      <c r="I14" s="3">
        <v>11524</v>
      </c>
    </row>
    <row r="15" spans="1:9" x14ac:dyDescent="0.2">
      <c r="A15" s="1" t="s">
        <v>49</v>
      </c>
      <c r="B15" s="1" t="s">
        <v>8</v>
      </c>
      <c r="C15" s="1" t="str">
        <f>VLOOKUP(FAONutrients[[#This Row],[Area]],MapRegion[],2,FALSE)</f>
        <v>AUT</v>
      </c>
      <c r="D15" s="1" t="s">
        <v>50</v>
      </c>
      <c r="E15" s="1" t="s">
        <v>53</v>
      </c>
      <c r="F15" s="1" t="str">
        <f>IFERROR(VLOOKUP(FAONutrients[[#This Row],[Item]],MapItem[],2,FALSE),"")</f>
        <v>P</v>
      </c>
      <c r="G15" s="1">
        <v>2015</v>
      </c>
      <c r="H15" s="1" t="s">
        <v>52</v>
      </c>
      <c r="I15" s="3">
        <v>39709</v>
      </c>
    </row>
    <row r="16" spans="1:9" hidden="1" x14ac:dyDescent="0.2">
      <c r="A16" s="1" t="s">
        <v>49</v>
      </c>
      <c r="B16" s="1" t="s">
        <v>33</v>
      </c>
      <c r="C16" s="1" t="str">
        <f>VLOOKUP(FAONutrients[[#This Row],[Area]],MapRegion[],2,FALSE)</f>
        <v>SVK</v>
      </c>
      <c r="D16" s="1" t="s">
        <v>50</v>
      </c>
      <c r="E16" s="1" t="s">
        <v>54</v>
      </c>
      <c r="F16" s="1" t="str">
        <f>IFERROR(VLOOKUP(FAONutrients[[#This Row],[Item]],MapItem[],2,FALSE),"")</f>
        <v/>
      </c>
      <c r="G16" s="1">
        <v>2015</v>
      </c>
      <c r="H16" s="1" t="s">
        <v>52</v>
      </c>
      <c r="I16" s="3">
        <v>16177</v>
      </c>
    </row>
    <row r="17" spans="1:9" x14ac:dyDescent="0.2">
      <c r="A17" s="1" t="s">
        <v>49</v>
      </c>
      <c r="B17" s="1" t="s">
        <v>8</v>
      </c>
      <c r="C17" s="1" t="str">
        <f>VLOOKUP(FAONutrients[[#This Row],[Area]],MapRegion[],2,FALSE)</f>
        <v>AUT</v>
      </c>
      <c r="D17" s="1" t="s">
        <v>50</v>
      </c>
      <c r="E17" s="1" t="s">
        <v>51</v>
      </c>
      <c r="F17" s="1" t="str">
        <f>IFERROR(VLOOKUP(FAONutrients[[#This Row],[Item]],MapItem[],2,FALSE),"")</f>
        <v>N</v>
      </c>
      <c r="G17" s="1">
        <v>2015</v>
      </c>
      <c r="H17" s="1" t="s">
        <v>52</v>
      </c>
      <c r="I17" s="3">
        <v>120426</v>
      </c>
    </row>
    <row r="18" spans="1:9" x14ac:dyDescent="0.2">
      <c r="A18" s="1" t="s">
        <v>49</v>
      </c>
      <c r="B18" s="1" t="s">
        <v>11</v>
      </c>
      <c r="C18" s="1" t="str">
        <f>VLOOKUP(FAONutrients[[#This Row],[Area]],MapRegion[],2,FALSE)</f>
        <v>BEL</v>
      </c>
      <c r="D18" s="1" t="s">
        <v>50</v>
      </c>
      <c r="E18" s="1" t="s">
        <v>53</v>
      </c>
      <c r="F18" s="1" t="str">
        <f>IFERROR(VLOOKUP(FAONutrients[[#This Row],[Item]],MapItem[],2,FALSE),"")</f>
        <v>P</v>
      </c>
      <c r="G18" s="1">
        <v>2015</v>
      </c>
      <c r="H18" s="1" t="s">
        <v>52</v>
      </c>
      <c r="I18" s="3">
        <v>17888</v>
      </c>
    </row>
    <row r="19" spans="1:9" x14ac:dyDescent="0.2">
      <c r="A19" s="1" t="s">
        <v>49</v>
      </c>
      <c r="B19" s="1" t="s">
        <v>11</v>
      </c>
      <c r="C19" s="1" t="str">
        <f>VLOOKUP(FAONutrients[[#This Row],[Area]],MapRegion[],2,FALSE)</f>
        <v>BEL</v>
      </c>
      <c r="D19" s="1" t="s">
        <v>50</v>
      </c>
      <c r="E19" s="1" t="s">
        <v>51</v>
      </c>
      <c r="F19" s="1" t="str">
        <f>IFERROR(VLOOKUP(FAONutrients[[#This Row],[Item]],MapItem[],2,FALSE),"")</f>
        <v>N</v>
      </c>
      <c r="G19" s="1">
        <v>2015</v>
      </c>
      <c r="H19" s="1" t="s">
        <v>52</v>
      </c>
      <c r="I19" s="3">
        <v>177198</v>
      </c>
    </row>
    <row r="20" spans="1:9" x14ac:dyDescent="0.2">
      <c r="A20" s="1" t="s">
        <v>49</v>
      </c>
      <c r="B20" s="1" t="s">
        <v>12</v>
      </c>
      <c r="C20" s="1" t="str">
        <f>VLOOKUP(FAONutrients[[#This Row],[Area]],MapRegion[],2,FALSE)</f>
        <v>BGR</v>
      </c>
      <c r="D20" s="1" t="s">
        <v>50</v>
      </c>
      <c r="E20" s="1" t="s">
        <v>53</v>
      </c>
      <c r="F20" s="1" t="str">
        <f>IFERROR(VLOOKUP(FAONutrients[[#This Row],[Item]],MapItem[],2,FALSE),"")</f>
        <v>P</v>
      </c>
      <c r="G20" s="1">
        <v>2015</v>
      </c>
      <c r="H20" s="1" t="s">
        <v>52</v>
      </c>
      <c r="I20" s="3">
        <v>65931</v>
      </c>
    </row>
    <row r="21" spans="1:9" hidden="1" x14ac:dyDescent="0.2">
      <c r="A21" s="1" t="s">
        <v>49</v>
      </c>
      <c r="B21" s="1" t="s">
        <v>29</v>
      </c>
      <c r="C21" s="1" t="str">
        <f>VLOOKUP(FAONutrients[[#This Row],[Area]],MapRegion[],2,FALSE)</f>
        <v>NLD</v>
      </c>
      <c r="D21" s="1" t="s">
        <v>50</v>
      </c>
      <c r="E21" s="1" t="s">
        <v>54</v>
      </c>
      <c r="F21" s="1" t="str">
        <f>IFERROR(VLOOKUP(FAONutrients[[#This Row],[Item]],MapItem[],2,FALSE),"")</f>
        <v/>
      </c>
      <c r="G21" s="1">
        <v>2015</v>
      </c>
      <c r="H21" s="1" t="s">
        <v>52</v>
      </c>
      <c r="I21" s="3">
        <v>27517.67</v>
      </c>
    </row>
    <row r="22" spans="1:9" x14ac:dyDescent="0.2">
      <c r="A22" s="1" t="s">
        <v>49</v>
      </c>
      <c r="B22" s="1" t="s">
        <v>12</v>
      </c>
      <c r="C22" s="1" t="str">
        <f>VLOOKUP(FAONutrients[[#This Row],[Area]],MapRegion[],2,FALSE)</f>
        <v>BGR</v>
      </c>
      <c r="D22" s="1" t="s">
        <v>50</v>
      </c>
      <c r="E22" s="1" t="s">
        <v>51</v>
      </c>
      <c r="F22" s="1" t="str">
        <f>IFERROR(VLOOKUP(FAONutrients[[#This Row],[Item]],MapItem[],2,FALSE),"")</f>
        <v>N</v>
      </c>
      <c r="G22" s="1">
        <v>2015</v>
      </c>
      <c r="H22" s="1" t="s">
        <v>52</v>
      </c>
      <c r="I22" s="3">
        <v>329546</v>
      </c>
    </row>
    <row r="23" spans="1:9" x14ac:dyDescent="0.2">
      <c r="A23" s="1" t="s">
        <v>49</v>
      </c>
      <c r="B23" s="1" t="s">
        <v>14</v>
      </c>
      <c r="C23" s="1" t="str">
        <f>VLOOKUP(FAONutrients[[#This Row],[Area]],MapRegion[],2,FALSE)</f>
        <v>CYP</v>
      </c>
      <c r="D23" s="1" t="s">
        <v>50</v>
      </c>
      <c r="E23" s="1" t="s">
        <v>53</v>
      </c>
      <c r="F23" s="1" t="str">
        <f>IFERROR(VLOOKUP(FAONutrients[[#This Row],[Item]],MapItem[],2,FALSE),"")</f>
        <v>P</v>
      </c>
      <c r="G23" s="1">
        <v>2015</v>
      </c>
      <c r="H23" s="1" t="s">
        <v>52</v>
      </c>
      <c r="I23" s="3">
        <v>4861</v>
      </c>
    </row>
    <row r="24" spans="1:9" hidden="1" x14ac:dyDescent="0.2">
      <c r="A24" s="1" t="s">
        <v>49</v>
      </c>
      <c r="B24" s="1" t="s">
        <v>25</v>
      </c>
      <c r="C24" s="1" t="str">
        <f>VLOOKUP(FAONutrients[[#This Row],[Area]],MapRegion[],2,FALSE)</f>
        <v>LVA</v>
      </c>
      <c r="D24" s="1" t="s">
        <v>50</v>
      </c>
      <c r="E24" s="1" t="s">
        <v>54</v>
      </c>
      <c r="F24" s="1" t="str">
        <f>IFERROR(VLOOKUP(FAONutrients[[#This Row],[Item]],MapItem[],2,FALSE),"")</f>
        <v/>
      </c>
      <c r="G24" s="1">
        <v>2015</v>
      </c>
      <c r="H24" s="1" t="s">
        <v>52</v>
      </c>
      <c r="I24" s="3">
        <v>28659</v>
      </c>
    </row>
    <row r="25" spans="1:9" x14ac:dyDescent="0.2">
      <c r="A25" s="1" t="s">
        <v>49</v>
      </c>
      <c r="B25" s="1" t="s">
        <v>14</v>
      </c>
      <c r="C25" s="1" t="str">
        <f>VLOOKUP(FAONutrients[[#This Row],[Area]],MapRegion[],2,FALSE)</f>
        <v>CYP</v>
      </c>
      <c r="D25" s="1" t="s">
        <v>50</v>
      </c>
      <c r="E25" s="1" t="s">
        <v>51</v>
      </c>
      <c r="F25" s="1" t="str">
        <f>IFERROR(VLOOKUP(FAONutrients[[#This Row],[Item]],MapItem[],2,FALSE),"")</f>
        <v>N</v>
      </c>
      <c r="G25" s="1">
        <v>2015</v>
      </c>
      <c r="H25" s="1" t="s">
        <v>52</v>
      </c>
      <c r="I25" s="3">
        <v>7940</v>
      </c>
    </row>
    <row r="26" spans="1:9" hidden="1" x14ac:dyDescent="0.2">
      <c r="A26" s="1" t="s">
        <v>49</v>
      </c>
      <c r="B26" s="1" t="s">
        <v>36</v>
      </c>
      <c r="C26" s="1" t="str">
        <f>VLOOKUP(FAONutrients[[#This Row],[Area]],MapRegion[],2,FALSE)</f>
        <v>SWE</v>
      </c>
      <c r="D26" s="1" t="s">
        <v>50</v>
      </c>
      <c r="E26" s="1" t="s">
        <v>54</v>
      </c>
      <c r="F26" s="1" t="str">
        <f>IFERROR(VLOOKUP(FAONutrients[[#This Row],[Item]],MapItem[],2,FALSE),"")</f>
        <v/>
      </c>
      <c r="G26" s="1">
        <v>2015</v>
      </c>
      <c r="H26" s="1" t="s">
        <v>52</v>
      </c>
      <c r="I26" s="3">
        <v>30688</v>
      </c>
    </row>
    <row r="27" spans="1:9" hidden="1" x14ac:dyDescent="0.2">
      <c r="A27" s="1" t="s">
        <v>49</v>
      </c>
      <c r="B27" s="1" t="s">
        <v>18</v>
      </c>
      <c r="C27" s="1" t="str">
        <f>VLOOKUP(FAONutrients[[#This Row],[Area]],MapRegion[],2,FALSE)</f>
        <v>FIN</v>
      </c>
      <c r="D27" s="1" t="s">
        <v>50</v>
      </c>
      <c r="E27" s="1" t="s">
        <v>54</v>
      </c>
      <c r="F27" s="1" t="str">
        <f>IFERROR(VLOOKUP(FAONutrients[[#This Row],[Item]],MapItem[],2,FALSE),"")</f>
        <v/>
      </c>
      <c r="G27" s="1">
        <v>2015</v>
      </c>
      <c r="H27" s="1" t="s">
        <v>52</v>
      </c>
      <c r="I27" s="3">
        <v>31372</v>
      </c>
    </row>
    <row r="28" spans="1:9" hidden="1" x14ac:dyDescent="0.2">
      <c r="A28" s="1" t="s">
        <v>49</v>
      </c>
      <c r="B28" s="1" t="s">
        <v>12</v>
      </c>
      <c r="C28" s="1" t="str">
        <f>VLOOKUP(FAONutrients[[#This Row],[Area]],MapRegion[],2,FALSE)</f>
        <v>BGR</v>
      </c>
      <c r="D28" s="1" t="s">
        <v>50</v>
      </c>
      <c r="E28" s="1" t="s">
        <v>54</v>
      </c>
      <c r="F28" s="1" t="str">
        <f>IFERROR(VLOOKUP(FAONutrients[[#This Row],[Item]],MapItem[],2,FALSE),"")</f>
        <v/>
      </c>
      <c r="G28" s="1">
        <v>2015</v>
      </c>
      <c r="H28" s="1" t="s">
        <v>52</v>
      </c>
      <c r="I28" s="3">
        <v>32714</v>
      </c>
    </row>
    <row r="29" spans="1:9" x14ac:dyDescent="0.2">
      <c r="A29" s="1" t="s">
        <v>49</v>
      </c>
      <c r="B29" s="1" t="s">
        <v>15</v>
      </c>
      <c r="C29" s="1" t="str">
        <f>VLOOKUP(FAONutrients[[#This Row],[Area]],MapRegion[],2,FALSE)</f>
        <v>CZE</v>
      </c>
      <c r="D29" s="1" t="s">
        <v>50</v>
      </c>
      <c r="E29" s="1" t="s">
        <v>53</v>
      </c>
      <c r="F29" s="1" t="str">
        <f>IFERROR(VLOOKUP(FAONutrients[[#This Row],[Item]],MapItem[],2,FALSE),"")</f>
        <v>P</v>
      </c>
      <c r="G29" s="1">
        <v>2015</v>
      </c>
      <c r="H29" s="1" t="s">
        <v>52</v>
      </c>
      <c r="I29" s="3">
        <v>48603</v>
      </c>
    </row>
    <row r="30" spans="1:9" hidden="1" x14ac:dyDescent="0.2">
      <c r="A30" s="1" t="s">
        <v>49</v>
      </c>
      <c r="B30" s="1" t="s">
        <v>15</v>
      </c>
      <c r="C30" s="1" t="str">
        <f>VLOOKUP(FAONutrients[[#This Row],[Area]],MapRegion[],2,FALSE)</f>
        <v>CZE</v>
      </c>
      <c r="D30" s="1" t="s">
        <v>50</v>
      </c>
      <c r="E30" s="1" t="s">
        <v>54</v>
      </c>
      <c r="F30" s="1" t="str">
        <f>IFERROR(VLOOKUP(FAONutrients[[#This Row],[Item]],MapItem[],2,FALSE),"")</f>
        <v/>
      </c>
      <c r="G30" s="1">
        <v>2015</v>
      </c>
      <c r="H30" s="1" t="s">
        <v>52</v>
      </c>
      <c r="I30" s="3">
        <v>33122</v>
      </c>
    </row>
    <row r="31" spans="1:9" hidden="1" x14ac:dyDescent="0.2">
      <c r="A31" s="1" t="s">
        <v>49</v>
      </c>
      <c r="B31" s="1" t="s">
        <v>31</v>
      </c>
      <c r="C31" s="1" t="str">
        <f>VLOOKUP(FAONutrients[[#This Row],[Area]],MapRegion[],2,FALSE)</f>
        <v>PRT</v>
      </c>
      <c r="D31" s="1" t="s">
        <v>50</v>
      </c>
      <c r="E31" s="1" t="s">
        <v>54</v>
      </c>
      <c r="F31" s="1" t="str">
        <f>IFERROR(VLOOKUP(FAONutrients[[#This Row],[Item]],MapItem[],2,FALSE),"")</f>
        <v/>
      </c>
      <c r="G31" s="1">
        <v>2015</v>
      </c>
      <c r="H31" s="1" t="s">
        <v>52</v>
      </c>
      <c r="I31" s="3">
        <v>34645.629999999997</v>
      </c>
    </row>
    <row r="32" spans="1:9" hidden="1" x14ac:dyDescent="0.2">
      <c r="A32" s="1" t="s">
        <v>49</v>
      </c>
      <c r="B32" s="1" t="s">
        <v>8</v>
      </c>
      <c r="C32" s="1" t="str">
        <f>VLOOKUP(FAONutrients[[#This Row],[Area]],MapRegion[],2,FALSE)</f>
        <v>AUT</v>
      </c>
      <c r="D32" s="1" t="s">
        <v>50</v>
      </c>
      <c r="E32" s="1" t="s">
        <v>54</v>
      </c>
      <c r="F32" s="1" t="str">
        <f>IFERROR(VLOOKUP(FAONutrients[[#This Row],[Item]],MapItem[],2,FALSE),"")</f>
        <v/>
      </c>
      <c r="G32" s="1">
        <v>2015</v>
      </c>
      <c r="H32" s="1" t="s">
        <v>52</v>
      </c>
      <c r="I32" s="3">
        <v>34658</v>
      </c>
    </row>
    <row r="33" spans="1:9" x14ac:dyDescent="0.2">
      <c r="A33" s="1" t="s">
        <v>49</v>
      </c>
      <c r="B33" s="1" t="s">
        <v>15</v>
      </c>
      <c r="C33" s="1" t="str">
        <f>VLOOKUP(FAONutrients[[#This Row],[Area]],MapRegion[],2,FALSE)</f>
        <v>CZE</v>
      </c>
      <c r="D33" s="1" t="s">
        <v>50</v>
      </c>
      <c r="E33" s="1" t="s">
        <v>51</v>
      </c>
      <c r="F33" s="1" t="str">
        <f>IFERROR(VLOOKUP(FAONutrients[[#This Row],[Item]],MapItem[],2,FALSE),"")</f>
        <v>N</v>
      </c>
      <c r="G33" s="1">
        <v>2015</v>
      </c>
      <c r="H33" s="1" t="s">
        <v>52</v>
      </c>
      <c r="I33" s="3">
        <v>397136</v>
      </c>
    </row>
    <row r="34" spans="1:9" hidden="1" x14ac:dyDescent="0.2">
      <c r="A34" s="1" t="s">
        <v>49</v>
      </c>
      <c r="B34" s="1" t="s">
        <v>13</v>
      </c>
      <c r="C34" s="1" t="str">
        <f>VLOOKUP(FAONutrients[[#This Row],[Area]],MapRegion[],2,FALSE)</f>
        <v>HRV</v>
      </c>
      <c r="D34" s="1" t="s">
        <v>50</v>
      </c>
      <c r="E34" s="1" t="s">
        <v>54</v>
      </c>
      <c r="F34" s="1" t="str">
        <f>IFERROR(VLOOKUP(FAONutrients[[#This Row],[Item]],MapItem[],2,FALSE),"")</f>
        <v/>
      </c>
      <c r="G34" s="1">
        <v>2015</v>
      </c>
      <c r="H34" s="1" t="s">
        <v>52</v>
      </c>
      <c r="I34" s="3">
        <v>36401</v>
      </c>
    </row>
    <row r="35" spans="1:9" x14ac:dyDescent="0.2">
      <c r="A35" s="1" t="s">
        <v>49</v>
      </c>
      <c r="B35" s="1" t="s">
        <v>20</v>
      </c>
      <c r="C35" s="1" t="str">
        <f>VLOOKUP(FAONutrients[[#This Row],[Area]],MapRegion[],2,FALSE)</f>
        <v>DEU</v>
      </c>
      <c r="D35" s="1" t="s">
        <v>50</v>
      </c>
      <c r="E35" s="1" t="s">
        <v>53</v>
      </c>
      <c r="F35" s="1" t="str">
        <f>IFERROR(VLOOKUP(FAONutrients[[#This Row],[Item]],MapItem[],2,FALSE),"")</f>
        <v>P</v>
      </c>
      <c r="G35" s="1">
        <v>2015</v>
      </c>
      <c r="H35" s="1" t="s">
        <v>52</v>
      </c>
      <c r="I35" s="3">
        <v>287762</v>
      </c>
    </row>
    <row r="36" spans="1:9" hidden="1" x14ac:dyDescent="0.2">
      <c r="A36" s="1" t="s">
        <v>49</v>
      </c>
      <c r="B36" s="1" t="s">
        <v>21</v>
      </c>
      <c r="C36" s="1" t="str">
        <f>VLOOKUP(FAONutrients[[#This Row],[Area]],MapRegion[],2,FALSE)</f>
        <v>GRC</v>
      </c>
      <c r="D36" s="1" t="s">
        <v>50</v>
      </c>
      <c r="E36" s="1" t="s">
        <v>54</v>
      </c>
      <c r="F36" s="1" t="str">
        <f>IFERROR(VLOOKUP(FAONutrients[[#This Row],[Item]],MapItem[],2,FALSE),"")</f>
        <v/>
      </c>
      <c r="G36" s="1">
        <v>2015</v>
      </c>
      <c r="H36" s="1" t="s">
        <v>52</v>
      </c>
      <c r="I36" s="3">
        <v>41824</v>
      </c>
    </row>
    <row r="37" spans="1:9" hidden="1" x14ac:dyDescent="0.2">
      <c r="A37" s="1" t="s">
        <v>49</v>
      </c>
      <c r="B37" s="1" t="s">
        <v>32</v>
      </c>
      <c r="C37" s="1" t="str">
        <f>VLOOKUP(FAONutrients[[#This Row],[Area]],MapRegion[],2,FALSE)</f>
        <v>ROU</v>
      </c>
      <c r="D37" s="1" t="s">
        <v>50</v>
      </c>
      <c r="E37" s="1" t="s">
        <v>54</v>
      </c>
      <c r="F37" s="1" t="str">
        <f>IFERROR(VLOOKUP(FAONutrients[[#This Row],[Item]],MapItem[],2,FALSE),"")</f>
        <v/>
      </c>
      <c r="G37" s="1">
        <v>2015</v>
      </c>
      <c r="H37" s="1" t="s">
        <v>52</v>
      </c>
      <c r="I37" s="3">
        <v>42693</v>
      </c>
    </row>
    <row r="38" spans="1:9" x14ac:dyDescent="0.2">
      <c r="A38" s="1" t="s">
        <v>49</v>
      </c>
      <c r="B38" s="1" t="s">
        <v>20</v>
      </c>
      <c r="C38" s="1" t="str">
        <f>VLOOKUP(FAONutrients[[#This Row],[Area]],MapRegion[],2,FALSE)</f>
        <v>DEU</v>
      </c>
      <c r="D38" s="1" t="s">
        <v>50</v>
      </c>
      <c r="E38" s="1" t="s">
        <v>51</v>
      </c>
      <c r="F38" s="1" t="str">
        <f>IFERROR(VLOOKUP(FAONutrients[[#This Row],[Item]],MapItem[],2,FALSE),"")</f>
        <v>N</v>
      </c>
      <c r="G38" s="1">
        <v>2015</v>
      </c>
      <c r="H38" s="1" t="s">
        <v>52</v>
      </c>
      <c r="I38" s="3">
        <v>1710616</v>
      </c>
    </row>
    <row r="39" spans="1:9" x14ac:dyDescent="0.2">
      <c r="A39" s="1" t="s">
        <v>49</v>
      </c>
      <c r="B39" s="1" t="s">
        <v>16</v>
      </c>
      <c r="C39" s="1" t="str">
        <f>VLOOKUP(FAONutrients[[#This Row],[Area]],MapRegion[],2,FALSE)</f>
        <v>DNk</v>
      </c>
      <c r="D39" s="1" t="s">
        <v>50</v>
      </c>
      <c r="E39" s="1" t="s">
        <v>53</v>
      </c>
      <c r="F39" s="1" t="str">
        <f>IFERROR(VLOOKUP(FAONutrients[[#This Row],[Item]],MapItem[],2,FALSE),"")</f>
        <v>P</v>
      </c>
      <c r="G39" s="1">
        <v>2015</v>
      </c>
      <c r="H39" s="1" t="s">
        <v>52</v>
      </c>
      <c r="I39" s="3">
        <v>33093</v>
      </c>
    </row>
    <row r="40" spans="1:9" x14ac:dyDescent="0.2">
      <c r="A40" s="1" t="s">
        <v>49</v>
      </c>
      <c r="B40" s="1" t="s">
        <v>16</v>
      </c>
      <c r="C40" s="1" t="str">
        <f>VLOOKUP(FAONutrients[[#This Row],[Area]],MapRegion[],2,FALSE)</f>
        <v>DNk</v>
      </c>
      <c r="D40" s="1" t="s">
        <v>50</v>
      </c>
      <c r="E40" s="1" t="s">
        <v>51</v>
      </c>
      <c r="F40" s="1" t="str">
        <f>IFERROR(VLOOKUP(FAONutrients[[#This Row],[Item]],MapItem[],2,FALSE),"")</f>
        <v>N</v>
      </c>
      <c r="G40" s="1">
        <v>2015</v>
      </c>
      <c r="H40" s="1" t="s">
        <v>52</v>
      </c>
      <c r="I40" s="3">
        <v>225054</v>
      </c>
    </row>
    <row r="41" spans="1:9" x14ac:dyDescent="0.2">
      <c r="A41" s="1" t="s">
        <v>49</v>
      </c>
      <c r="B41" s="1" t="s">
        <v>35</v>
      </c>
      <c r="C41" s="1" t="str">
        <f>VLOOKUP(FAONutrients[[#This Row],[Area]],MapRegion[],2,FALSE)</f>
        <v>ESP</v>
      </c>
      <c r="D41" s="1" t="s">
        <v>50</v>
      </c>
      <c r="E41" s="1" t="s">
        <v>53</v>
      </c>
      <c r="F41" s="1" t="str">
        <f>IFERROR(VLOOKUP(FAONutrients[[#This Row],[Item]],MapItem[],2,FALSE),"")</f>
        <v>P</v>
      </c>
      <c r="G41" s="1">
        <v>2015</v>
      </c>
      <c r="H41" s="1" t="s">
        <v>52</v>
      </c>
      <c r="I41" s="3">
        <v>411763</v>
      </c>
    </row>
    <row r="42" spans="1:9" hidden="1" x14ac:dyDescent="0.2">
      <c r="A42" s="1" t="s">
        <v>49</v>
      </c>
      <c r="B42" s="1" t="s">
        <v>26</v>
      </c>
      <c r="C42" s="1" t="str">
        <f>VLOOKUP(FAONutrients[[#This Row],[Area]],MapRegion[],2,FALSE)</f>
        <v>LTU</v>
      </c>
      <c r="D42" s="1" t="s">
        <v>50</v>
      </c>
      <c r="E42" s="1" t="s">
        <v>54</v>
      </c>
      <c r="F42" s="1" t="str">
        <f>IFERROR(VLOOKUP(FAONutrients[[#This Row],[Item]],MapItem[],2,FALSE),"")</f>
        <v/>
      </c>
      <c r="G42" s="1">
        <v>2015</v>
      </c>
      <c r="H42" s="1" t="s">
        <v>52</v>
      </c>
      <c r="I42" s="3">
        <v>57179</v>
      </c>
    </row>
    <row r="43" spans="1:9" hidden="1" x14ac:dyDescent="0.2">
      <c r="A43" s="1" t="s">
        <v>49</v>
      </c>
      <c r="B43" s="1" t="s">
        <v>11</v>
      </c>
      <c r="C43" s="1" t="str">
        <f>VLOOKUP(FAONutrients[[#This Row],[Area]],MapRegion[],2,FALSE)</f>
        <v>BEL</v>
      </c>
      <c r="D43" s="1" t="s">
        <v>50</v>
      </c>
      <c r="E43" s="1" t="s">
        <v>54</v>
      </c>
      <c r="F43" s="1" t="str">
        <f>IFERROR(VLOOKUP(FAONutrients[[#This Row],[Item]],MapItem[],2,FALSE),"")</f>
        <v/>
      </c>
      <c r="G43" s="1">
        <v>2015</v>
      </c>
      <c r="H43" s="1" t="s">
        <v>52</v>
      </c>
      <c r="I43" s="3">
        <v>58308</v>
      </c>
    </row>
    <row r="44" spans="1:9" x14ac:dyDescent="0.2">
      <c r="A44" s="1" t="s">
        <v>49</v>
      </c>
      <c r="B44" s="1" t="s">
        <v>35</v>
      </c>
      <c r="C44" s="1" t="str">
        <f>VLOOKUP(FAONutrients[[#This Row],[Area]],MapRegion[],2,FALSE)</f>
        <v>ESP</v>
      </c>
      <c r="D44" s="1" t="s">
        <v>50</v>
      </c>
      <c r="E44" s="1" t="s">
        <v>51</v>
      </c>
      <c r="F44" s="1" t="str">
        <f>IFERROR(VLOOKUP(FAONutrients[[#This Row],[Item]],MapItem[],2,FALSE),"")</f>
        <v>N</v>
      </c>
      <c r="G44" s="1">
        <v>2015</v>
      </c>
      <c r="H44" s="1" t="s">
        <v>52</v>
      </c>
      <c r="I44" s="3">
        <v>1068103</v>
      </c>
    </row>
    <row r="45" spans="1:9" hidden="1" x14ac:dyDescent="0.2">
      <c r="A45" s="1" t="s">
        <v>49</v>
      </c>
      <c r="B45" s="1" t="s">
        <v>16</v>
      </c>
      <c r="C45" s="1" t="str">
        <f>VLOOKUP(FAONutrients[[#This Row],[Area]],MapRegion[],2,FALSE)</f>
        <v>DNk</v>
      </c>
      <c r="D45" s="1" t="s">
        <v>50</v>
      </c>
      <c r="E45" s="1" t="s">
        <v>54</v>
      </c>
      <c r="F45" s="1" t="str">
        <f>IFERROR(VLOOKUP(FAONutrients[[#This Row],[Item]],MapItem[],2,FALSE),"")</f>
        <v/>
      </c>
      <c r="G45" s="1">
        <v>2015</v>
      </c>
      <c r="H45" s="1" t="s">
        <v>52</v>
      </c>
      <c r="I45" s="3">
        <v>63748</v>
      </c>
    </row>
    <row r="46" spans="1:9" x14ac:dyDescent="0.2">
      <c r="A46" s="1" t="s">
        <v>49</v>
      </c>
      <c r="B46" s="1" t="s">
        <v>17</v>
      </c>
      <c r="C46" s="1" t="str">
        <f>VLOOKUP(FAONutrients[[#This Row],[Area]],MapRegion[],2,FALSE)</f>
        <v>EST</v>
      </c>
      <c r="D46" s="1" t="s">
        <v>50</v>
      </c>
      <c r="E46" s="1" t="s">
        <v>53</v>
      </c>
      <c r="F46" s="1" t="str">
        <f>IFERROR(VLOOKUP(FAONutrients[[#This Row],[Item]],MapItem[],2,FALSE),"")</f>
        <v>P</v>
      </c>
      <c r="G46" s="1">
        <v>2015</v>
      </c>
      <c r="H46" s="1" t="s">
        <v>52</v>
      </c>
      <c r="I46" s="3">
        <v>8066</v>
      </c>
    </row>
    <row r="47" spans="1:9" hidden="1" x14ac:dyDescent="0.2">
      <c r="A47" s="1" t="s">
        <v>49</v>
      </c>
      <c r="B47" s="1" t="s">
        <v>22</v>
      </c>
      <c r="C47" s="1" t="str">
        <f>VLOOKUP(FAONutrients[[#This Row],[Area]],MapRegion[],2,FALSE)</f>
        <v>HUN</v>
      </c>
      <c r="D47" s="1" t="s">
        <v>50</v>
      </c>
      <c r="E47" s="1" t="s">
        <v>54</v>
      </c>
      <c r="F47" s="1" t="str">
        <f>IFERROR(VLOOKUP(FAONutrients[[#This Row],[Item]],MapItem[],2,FALSE),"")</f>
        <v/>
      </c>
      <c r="G47" s="1">
        <v>2015</v>
      </c>
      <c r="H47" s="1" t="s">
        <v>52</v>
      </c>
      <c r="I47" s="3">
        <v>74487</v>
      </c>
    </row>
    <row r="48" spans="1:9" x14ac:dyDescent="0.2">
      <c r="A48" s="1" t="s">
        <v>49</v>
      </c>
      <c r="B48" s="1" t="s">
        <v>17</v>
      </c>
      <c r="C48" s="1" t="str">
        <f>VLOOKUP(FAONutrients[[#This Row],[Area]],MapRegion[],2,FALSE)</f>
        <v>EST</v>
      </c>
      <c r="D48" s="1" t="s">
        <v>50</v>
      </c>
      <c r="E48" s="1" t="s">
        <v>51</v>
      </c>
      <c r="F48" s="1" t="str">
        <f>IFERROR(VLOOKUP(FAONutrients[[#This Row],[Item]],MapItem[],2,FALSE),"")</f>
        <v>N</v>
      </c>
      <c r="G48" s="1">
        <v>2015</v>
      </c>
      <c r="H48" s="1" t="s">
        <v>52</v>
      </c>
      <c r="I48" s="3">
        <v>36276</v>
      </c>
    </row>
    <row r="49" spans="1:9" hidden="1" x14ac:dyDescent="0.2">
      <c r="A49" s="1" t="s">
        <v>49</v>
      </c>
      <c r="B49" s="1" t="s">
        <v>43</v>
      </c>
      <c r="C49" s="1" t="str">
        <f>VLOOKUP(FAONutrients[[#This Row],[Area]],MapRegion[],2,FALSE)</f>
        <v>ASI</v>
      </c>
      <c r="D49" s="1" t="s">
        <v>50</v>
      </c>
      <c r="E49" s="1" t="s">
        <v>54</v>
      </c>
      <c r="F49" s="1" t="str">
        <f>IFERROR(VLOOKUP(FAONutrients[[#This Row],[Item]],MapItem[],2,FALSE),"")</f>
        <v/>
      </c>
      <c r="G49" s="1">
        <v>2015</v>
      </c>
      <c r="H49" s="1" t="s">
        <v>52</v>
      </c>
      <c r="I49" s="3">
        <v>78156.89</v>
      </c>
    </row>
    <row r="50" spans="1:9" x14ac:dyDescent="0.2">
      <c r="A50" s="1" t="s">
        <v>49</v>
      </c>
      <c r="B50" s="1" t="s">
        <v>18</v>
      </c>
      <c r="C50" s="1" t="str">
        <f>VLOOKUP(FAONutrients[[#This Row],[Area]],MapRegion[],2,FALSE)</f>
        <v>FIN</v>
      </c>
      <c r="D50" s="1" t="s">
        <v>50</v>
      </c>
      <c r="E50" s="1" t="s">
        <v>53</v>
      </c>
      <c r="F50" s="1" t="str">
        <f>IFERROR(VLOOKUP(FAONutrients[[#This Row],[Item]],MapItem[],2,FALSE),"")</f>
        <v>P</v>
      </c>
      <c r="G50" s="1">
        <v>2015</v>
      </c>
      <c r="H50" s="1" t="s">
        <v>52</v>
      </c>
      <c r="I50" s="3">
        <v>25171.94</v>
      </c>
    </row>
    <row r="51" spans="1:9" x14ac:dyDescent="0.2">
      <c r="A51" s="1" t="s">
        <v>49</v>
      </c>
      <c r="B51" s="1" t="s">
        <v>18</v>
      </c>
      <c r="C51" s="1" t="str">
        <f>VLOOKUP(FAONutrients[[#This Row],[Area]],MapRegion[],2,FALSE)</f>
        <v>FIN</v>
      </c>
      <c r="D51" s="1" t="s">
        <v>50</v>
      </c>
      <c r="E51" s="1" t="s">
        <v>51</v>
      </c>
      <c r="F51" s="1" t="str">
        <f>IFERROR(VLOOKUP(FAONutrients[[#This Row],[Item]],MapItem[],2,FALSE),"")</f>
        <v>N</v>
      </c>
      <c r="G51" s="1">
        <v>2015</v>
      </c>
      <c r="H51" s="1" t="s">
        <v>52</v>
      </c>
      <c r="I51" s="3">
        <v>143479</v>
      </c>
    </row>
    <row r="52" spans="1:9" hidden="1" x14ac:dyDescent="0.2">
      <c r="A52" s="1" t="s">
        <v>49</v>
      </c>
      <c r="B52" s="1" t="s">
        <v>41</v>
      </c>
      <c r="C52" s="1" t="str">
        <f>VLOOKUP(FAONutrients[[#This Row],[Area]],MapRegion[],2,FALSE)</f>
        <v>LAM</v>
      </c>
      <c r="D52" s="1" t="s">
        <v>50</v>
      </c>
      <c r="E52" s="1" t="s">
        <v>54</v>
      </c>
      <c r="F52" s="1" t="str">
        <f>IFERROR(VLOOKUP(FAONutrients[[#This Row],[Item]],MapItem[],2,FALSE),"")</f>
        <v/>
      </c>
      <c r="G52" s="1">
        <v>2015</v>
      </c>
      <c r="H52" s="1" t="s">
        <v>52</v>
      </c>
      <c r="I52" s="3">
        <v>89280.23</v>
      </c>
    </row>
    <row r="53" spans="1:9" hidden="1" x14ac:dyDescent="0.2">
      <c r="A53" s="1" t="s">
        <v>49</v>
      </c>
      <c r="B53" s="1" t="s">
        <v>24</v>
      </c>
      <c r="C53" s="1" t="str">
        <f>VLOOKUP(FAONutrients[[#This Row],[Area]],MapRegion[],2,FALSE)</f>
        <v>ITA</v>
      </c>
      <c r="D53" s="1" t="s">
        <v>50</v>
      </c>
      <c r="E53" s="1" t="s">
        <v>54</v>
      </c>
      <c r="F53" s="1" t="str">
        <f>IFERROR(VLOOKUP(FAONutrients[[#This Row],[Item]],MapItem[],2,FALSE),"")</f>
        <v/>
      </c>
      <c r="G53" s="1">
        <v>2015</v>
      </c>
      <c r="H53" s="1" t="s">
        <v>52</v>
      </c>
      <c r="I53" s="3">
        <v>110831</v>
      </c>
    </row>
    <row r="54" spans="1:9" x14ac:dyDescent="0.2">
      <c r="A54" s="1" t="s">
        <v>49</v>
      </c>
      <c r="B54" s="1" t="s">
        <v>19</v>
      </c>
      <c r="C54" s="1" t="str">
        <f>VLOOKUP(FAONutrients[[#This Row],[Area]],MapRegion[],2,FALSE)</f>
        <v>FRA</v>
      </c>
      <c r="D54" s="1" t="s">
        <v>50</v>
      </c>
      <c r="E54" s="1" t="s">
        <v>53</v>
      </c>
      <c r="F54" s="1" t="str">
        <f>IFERROR(VLOOKUP(FAONutrients[[#This Row],[Item]],MapItem[],2,FALSE),"")</f>
        <v>P</v>
      </c>
      <c r="G54" s="1">
        <v>2015</v>
      </c>
      <c r="H54" s="1" t="s">
        <v>52</v>
      </c>
      <c r="I54" s="3">
        <v>440031</v>
      </c>
    </row>
    <row r="55" spans="1:9" x14ac:dyDescent="0.2">
      <c r="A55" s="1" t="s">
        <v>49</v>
      </c>
      <c r="B55" s="1" t="s">
        <v>19</v>
      </c>
      <c r="C55" s="1" t="str">
        <f>VLOOKUP(FAONutrients[[#This Row],[Area]],MapRegion[],2,FALSE)</f>
        <v>FRA</v>
      </c>
      <c r="D55" s="1" t="s">
        <v>50</v>
      </c>
      <c r="E55" s="1" t="s">
        <v>51</v>
      </c>
      <c r="F55" s="1" t="str">
        <f>IFERROR(VLOOKUP(FAONutrients[[#This Row],[Item]],MapItem[],2,FALSE),"")</f>
        <v>N</v>
      </c>
      <c r="G55" s="1">
        <v>2015</v>
      </c>
      <c r="H55" s="1" t="s">
        <v>52</v>
      </c>
      <c r="I55" s="3">
        <v>2239842</v>
      </c>
    </row>
    <row r="56" spans="1:9" x14ac:dyDescent="0.2">
      <c r="A56" s="1" t="s">
        <v>49</v>
      </c>
      <c r="B56" s="1" t="s">
        <v>37</v>
      </c>
      <c r="C56" s="1" t="str">
        <f>VLOOKUP(FAONutrients[[#This Row],[Area]],MapRegion[],2,FALSE)</f>
        <v>GBR</v>
      </c>
      <c r="D56" s="1" t="s">
        <v>50</v>
      </c>
      <c r="E56" s="1" t="s">
        <v>53</v>
      </c>
      <c r="F56" s="1" t="str">
        <f>IFERROR(VLOOKUP(FAONutrients[[#This Row],[Item]],MapItem[],2,FALSE),"")</f>
        <v>P</v>
      </c>
      <c r="G56" s="1">
        <v>2015</v>
      </c>
      <c r="H56" s="1" t="s">
        <v>52</v>
      </c>
      <c r="I56" s="3">
        <v>196000</v>
      </c>
    </row>
    <row r="57" spans="1:9" x14ac:dyDescent="0.2">
      <c r="A57" s="1" t="s">
        <v>49</v>
      </c>
      <c r="B57" s="1" t="s">
        <v>37</v>
      </c>
      <c r="C57" s="1" t="str">
        <f>VLOOKUP(FAONutrients[[#This Row],[Area]],MapRegion[],2,FALSE)</f>
        <v>GBR</v>
      </c>
      <c r="D57" s="1" t="s">
        <v>50</v>
      </c>
      <c r="E57" s="1" t="s">
        <v>51</v>
      </c>
      <c r="F57" s="1" t="str">
        <f>IFERROR(VLOOKUP(FAONutrients[[#This Row],[Item]],MapItem[],2,FALSE),"")</f>
        <v>N</v>
      </c>
      <c r="G57" s="1">
        <v>2015</v>
      </c>
      <c r="H57" s="1" t="s">
        <v>52</v>
      </c>
      <c r="I57" s="3">
        <v>1049000</v>
      </c>
    </row>
    <row r="58" spans="1:9" x14ac:dyDescent="0.2">
      <c r="A58" s="1" t="s">
        <v>49</v>
      </c>
      <c r="B58" s="1" t="s">
        <v>21</v>
      </c>
      <c r="C58" s="1" t="str">
        <f>VLOOKUP(FAONutrients[[#This Row],[Area]],MapRegion[],2,FALSE)</f>
        <v>GRC</v>
      </c>
      <c r="D58" s="1" t="s">
        <v>50</v>
      </c>
      <c r="E58" s="1" t="s">
        <v>53</v>
      </c>
      <c r="F58" s="1" t="str">
        <f>IFERROR(VLOOKUP(FAONutrients[[#This Row],[Item]],MapItem[],2,FALSE),"")</f>
        <v>P</v>
      </c>
      <c r="G58" s="1">
        <v>2015</v>
      </c>
      <c r="H58" s="1" t="s">
        <v>52</v>
      </c>
      <c r="I58" s="3">
        <v>50483</v>
      </c>
    </row>
    <row r="59" spans="1:9" hidden="1" x14ac:dyDescent="0.2">
      <c r="A59" s="1" t="s">
        <v>49</v>
      </c>
      <c r="B59" s="1" t="s">
        <v>23</v>
      </c>
      <c r="C59" s="1" t="str">
        <f>VLOOKUP(FAONutrients[[#This Row],[Area]],MapRegion[],2,FALSE)</f>
        <v>IRL</v>
      </c>
      <c r="D59" s="1" t="s">
        <v>50</v>
      </c>
      <c r="E59" s="1" t="s">
        <v>54</v>
      </c>
      <c r="F59" s="1" t="str">
        <f>IFERROR(VLOOKUP(FAONutrients[[#This Row],[Item]],MapItem[],2,FALSE),"")</f>
        <v/>
      </c>
      <c r="G59" s="1">
        <v>2015</v>
      </c>
      <c r="H59" s="1" t="s">
        <v>52</v>
      </c>
      <c r="I59" s="3">
        <v>133420.07999999999</v>
      </c>
    </row>
    <row r="60" spans="1:9" x14ac:dyDescent="0.2">
      <c r="A60" s="1" t="s">
        <v>49</v>
      </c>
      <c r="B60" s="1" t="s">
        <v>21</v>
      </c>
      <c r="C60" s="1" t="str">
        <f>VLOOKUP(FAONutrients[[#This Row],[Area]],MapRegion[],2,FALSE)</f>
        <v>GRC</v>
      </c>
      <c r="D60" s="1" t="s">
        <v>50</v>
      </c>
      <c r="E60" s="1" t="s">
        <v>51</v>
      </c>
      <c r="F60" s="1" t="str">
        <f>IFERROR(VLOOKUP(FAONutrients[[#This Row],[Item]],MapItem[],2,FALSE),"")</f>
        <v>N</v>
      </c>
      <c r="G60" s="1">
        <v>2015</v>
      </c>
      <c r="H60" s="1" t="s">
        <v>52</v>
      </c>
      <c r="I60" s="3">
        <v>164463</v>
      </c>
    </row>
    <row r="61" spans="1:9" x14ac:dyDescent="0.2">
      <c r="A61" s="1" t="s">
        <v>49</v>
      </c>
      <c r="B61" s="1" t="s">
        <v>13</v>
      </c>
      <c r="C61" s="1" t="str">
        <f>VLOOKUP(FAONutrients[[#This Row],[Area]],MapRegion[],2,FALSE)</f>
        <v>HRV</v>
      </c>
      <c r="D61" s="1" t="s">
        <v>50</v>
      </c>
      <c r="E61" s="1" t="s">
        <v>53</v>
      </c>
      <c r="F61" s="1" t="str">
        <f>IFERROR(VLOOKUP(FAONutrients[[#This Row],[Item]],MapItem[],2,FALSE),"")</f>
        <v>P</v>
      </c>
      <c r="G61" s="1">
        <v>2015</v>
      </c>
      <c r="H61" s="1" t="s">
        <v>52</v>
      </c>
      <c r="I61" s="3">
        <v>29544</v>
      </c>
    </row>
    <row r="62" spans="1:9" x14ac:dyDescent="0.2">
      <c r="A62" s="1" t="s">
        <v>49</v>
      </c>
      <c r="B62" s="1" t="s">
        <v>13</v>
      </c>
      <c r="C62" s="1" t="str">
        <f>VLOOKUP(FAONutrients[[#This Row],[Area]],MapRegion[],2,FALSE)</f>
        <v>HRV</v>
      </c>
      <c r="D62" s="1" t="s">
        <v>50</v>
      </c>
      <c r="E62" s="1" t="s">
        <v>51</v>
      </c>
      <c r="F62" s="1" t="str">
        <f>IFERROR(VLOOKUP(FAONutrients[[#This Row],[Item]],MapItem[],2,FALSE),"")</f>
        <v>N</v>
      </c>
      <c r="G62" s="1">
        <v>2015</v>
      </c>
      <c r="H62" s="1" t="s">
        <v>52</v>
      </c>
      <c r="I62" s="3">
        <v>87428</v>
      </c>
    </row>
    <row r="63" spans="1:9" x14ac:dyDescent="0.2">
      <c r="A63" s="1" t="s">
        <v>49</v>
      </c>
      <c r="B63" s="1" t="s">
        <v>22</v>
      </c>
      <c r="C63" s="1" t="str">
        <f>VLOOKUP(FAONutrients[[#This Row],[Area]],MapRegion[],2,FALSE)</f>
        <v>HUN</v>
      </c>
      <c r="D63" s="1" t="s">
        <v>50</v>
      </c>
      <c r="E63" s="1" t="s">
        <v>53</v>
      </c>
      <c r="F63" s="1" t="str">
        <f>IFERROR(VLOOKUP(FAONutrients[[#This Row],[Item]],MapItem[],2,FALSE),"")</f>
        <v>P</v>
      </c>
      <c r="G63" s="1">
        <v>2015</v>
      </c>
      <c r="H63" s="1" t="s">
        <v>52</v>
      </c>
      <c r="I63" s="3">
        <v>80306</v>
      </c>
    </row>
    <row r="64" spans="1:9" x14ac:dyDescent="0.2">
      <c r="A64" s="1" t="s">
        <v>49</v>
      </c>
      <c r="B64" s="1" t="s">
        <v>22</v>
      </c>
      <c r="C64" s="1" t="str">
        <f>VLOOKUP(FAONutrients[[#This Row],[Area]],MapRegion[],2,FALSE)</f>
        <v>HUN</v>
      </c>
      <c r="D64" s="1" t="s">
        <v>50</v>
      </c>
      <c r="E64" s="1" t="s">
        <v>51</v>
      </c>
      <c r="F64" s="1" t="str">
        <f>IFERROR(VLOOKUP(FAONutrients[[#This Row],[Item]],MapItem[],2,FALSE),"")</f>
        <v>N</v>
      </c>
      <c r="G64" s="1">
        <v>2015</v>
      </c>
      <c r="H64" s="1" t="s">
        <v>52</v>
      </c>
      <c r="I64" s="3">
        <v>338781</v>
      </c>
    </row>
    <row r="65" spans="1:9" x14ac:dyDescent="0.2">
      <c r="A65" s="1" t="s">
        <v>49</v>
      </c>
      <c r="B65" s="1" t="s">
        <v>23</v>
      </c>
      <c r="C65" s="1" t="str">
        <f>VLOOKUP(FAONutrients[[#This Row],[Area]],MapRegion[],2,FALSE)</f>
        <v>IRL</v>
      </c>
      <c r="D65" s="1" t="s">
        <v>50</v>
      </c>
      <c r="E65" s="1" t="s">
        <v>53</v>
      </c>
      <c r="F65" s="1" t="str">
        <f>IFERROR(VLOOKUP(FAONutrients[[#This Row],[Item]],MapItem[],2,FALSE),"")</f>
        <v>P</v>
      </c>
      <c r="G65" s="1">
        <v>2015</v>
      </c>
      <c r="H65" s="1" t="s">
        <v>52</v>
      </c>
      <c r="I65" s="3">
        <v>121241.56</v>
      </c>
    </row>
    <row r="66" spans="1:9" x14ac:dyDescent="0.2">
      <c r="A66" s="1" t="s">
        <v>49</v>
      </c>
      <c r="B66" s="1" t="s">
        <v>23</v>
      </c>
      <c r="C66" s="1" t="str">
        <f>VLOOKUP(FAONutrients[[#This Row],[Area]],MapRegion[],2,FALSE)</f>
        <v>IRL</v>
      </c>
      <c r="D66" s="1" t="s">
        <v>50</v>
      </c>
      <c r="E66" s="1" t="s">
        <v>51</v>
      </c>
      <c r="F66" s="1" t="str">
        <f>IFERROR(VLOOKUP(FAONutrients[[#This Row],[Item]],MapItem[],2,FALSE),"")</f>
        <v>N</v>
      </c>
      <c r="G66" s="1">
        <v>2015</v>
      </c>
      <c r="H66" s="1" t="s">
        <v>52</v>
      </c>
      <c r="I66" s="3">
        <v>322393.64</v>
      </c>
    </row>
    <row r="67" spans="1:9" x14ac:dyDescent="0.2">
      <c r="A67" s="1" t="s">
        <v>49</v>
      </c>
      <c r="B67" s="1" t="s">
        <v>24</v>
      </c>
      <c r="C67" s="1" t="str">
        <f>VLOOKUP(FAONutrients[[#This Row],[Area]],MapRegion[],2,FALSE)</f>
        <v>ITA</v>
      </c>
      <c r="D67" s="1" t="s">
        <v>50</v>
      </c>
      <c r="E67" s="1" t="s">
        <v>53</v>
      </c>
      <c r="F67" s="1" t="str">
        <f>IFERROR(VLOOKUP(FAONutrients[[#This Row],[Item]],MapItem[],2,FALSE),"")</f>
        <v>P</v>
      </c>
      <c r="G67" s="1">
        <v>2015</v>
      </c>
      <c r="H67" s="1" t="s">
        <v>52</v>
      </c>
      <c r="I67" s="3">
        <v>169305</v>
      </c>
    </row>
    <row r="68" spans="1:9" x14ac:dyDescent="0.2">
      <c r="A68" s="1" t="s">
        <v>49</v>
      </c>
      <c r="B68" s="1" t="s">
        <v>24</v>
      </c>
      <c r="C68" s="1" t="str">
        <f>VLOOKUP(FAONutrients[[#This Row],[Area]],MapRegion[],2,FALSE)</f>
        <v>ITA</v>
      </c>
      <c r="D68" s="1" t="s">
        <v>50</v>
      </c>
      <c r="E68" s="1" t="s">
        <v>51</v>
      </c>
      <c r="F68" s="1" t="str">
        <f>IFERROR(VLOOKUP(FAONutrients[[#This Row],[Item]],MapItem[],2,FALSE),"")</f>
        <v>N</v>
      </c>
      <c r="G68" s="1">
        <v>2015</v>
      </c>
      <c r="H68" s="1" t="s">
        <v>52</v>
      </c>
      <c r="I68" s="3">
        <v>605236</v>
      </c>
    </row>
    <row r="69" spans="1:9" hidden="1" x14ac:dyDescent="0.2">
      <c r="A69" s="1" t="s">
        <v>49</v>
      </c>
      <c r="B69" s="1" t="s">
        <v>47</v>
      </c>
      <c r="C69" s="1" t="str">
        <f>VLOOKUP(FAONutrients[[#This Row],[Area]],MapRegion[],2,FALSE)</f>
        <v>MAF</v>
      </c>
      <c r="D69" s="1" t="s">
        <v>50</v>
      </c>
      <c r="E69" s="1" t="s">
        <v>54</v>
      </c>
      <c r="F69" s="1" t="str">
        <f>IFERROR(VLOOKUP(FAONutrients[[#This Row],[Item]],MapItem[],2,FALSE),"")</f>
        <v/>
      </c>
      <c r="G69" s="1">
        <v>2015</v>
      </c>
      <c r="H69" s="1" t="s">
        <v>52</v>
      </c>
      <c r="I69" s="3">
        <v>225423.42</v>
      </c>
    </row>
    <row r="70" spans="1:9" x14ac:dyDescent="0.2">
      <c r="A70" s="1" t="s">
        <v>49</v>
      </c>
      <c r="B70" s="1" t="s">
        <v>41</v>
      </c>
      <c r="C70" s="1" t="str">
        <f>VLOOKUP(FAONutrients[[#This Row],[Area]],MapRegion[],2,FALSE)</f>
        <v>LAM</v>
      </c>
      <c r="D70" s="1" t="s">
        <v>50</v>
      </c>
      <c r="E70" s="1" t="s">
        <v>53</v>
      </c>
      <c r="F70" s="1" t="str">
        <f>IFERROR(VLOOKUP(FAONutrients[[#This Row],[Item]],MapItem[],2,FALSE),"")</f>
        <v>P</v>
      </c>
      <c r="G70" s="1">
        <v>2015</v>
      </c>
      <c r="H70" s="1" t="s">
        <v>52</v>
      </c>
      <c r="I70" s="3">
        <v>61540.03</v>
      </c>
    </row>
    <row r="71" spans="1:9" x14ac:dyDescent="0.2">
      <c r="A71" s="1" t="s">
        <v>49</v>
      </c>
      <c r="B71" s="1" t="s">
        <v>41</v>
      </c>
      <c r="C71" s="1" t="str">
        <f>VLOOKUP(FAONutrients[[#This Row],[Area]],MapRegion[],2,FALSE)</f>
        <v>LAM</v>
      </c>
      <c r="D71" s="1" t="s">
        <v>50</v>
      </c>
      <c r="E71" s="1" t="s">
        <v>51</v>
      </c>
      <c r="F71" s="1" t="str">
        <f>IFERROR(VLOOKUP(FAONutrients[[#This Row],[Item]],MapItem[],2,FALSE),"")</f>
        <v>N</v>
      </c>
      <c r="G71" s="1">
        <v>2015</v>
      </c>
      <c r="H71" s="1" t="s">
        <v>52</v>
      </c>
      <c r="I71" s="3">
        <v>157823.49</v>
      </c>
    </row>
    <row r="72" spans="1:9" hidden="1" x14ac:dyDescent="0.2">
      <c r="A72" s="1" t="s">
        <v>49</v>
      </c>
      <c r="B72" s="1" t="s">
        <v>37</v>
      </c>
      <c r="C72" s="1" t="str">
        <f>VLOOKUP(FAONutrients[[#This Row],[Area]],MapRegion[],2,FALSE)</f>
        <v>GBR</v>
      </c>
      <c r="D72" s="1" t="s">
        <v>50</v>
      </c>
      <c r="E72" s="1" t="s">
        <v>54</v>
      </c>
      <c r="F72" s="1" t="str">
        <f>IFERROR(VLOOKUP(FAONutrients[[#This Row],[Item]],MapItem[],2,FALSE),"")</f>
        <v/>
      </c>
      <c r="G72" s="1">
        <v>2015</v>
      </c>
      <c r="H72" s="1" t="s">
        <v>52</v>
      </c>
      <c r="I72" s="3">
        <v>272000</v>
      </c>
    </row>
    <row r="73" spans="1:9" x14ac:dyDescent="0.2">
      <c r="A73" s="1" t="s">
        <v>49</v>
      </c>
      <c r="B73" s="1" t="s">
        <v>40</v>
      </c>
      <c r="C73" s="1" t="str">
        <f>VLOOKUP(FAONutrients[[#This Row],[Area]],MapRegion[],2,FALSE)</f>
        <v>LAM</v>
      </c>
      <c r="D73" s="1" t="s">
        <v>50</v>
      </c>
      <c r="E73" s="1" t="s">
        <v>53</v>
      </c>
      <c r="F73" s="1" t="str">
        <f>IFERROR(VLOOKUP(FAONutrients[[#This Row],[Item]],MapItem[],2,FALSE),"")</f>
        <v>P</v>
      </c>
      <c r="G73" s="1">
        <v>2015</v>
      </c>
      <c r="H73" s="1" t="s">
        <v>52</v>
      </c>
      <c r="I73" s="3">
        <v>627590.23</v>
      </c>
    </row>
    <row r="74" spans="1:9" x14ac:dyDescent="0.2">
      <c r="A74" s="1" t="s">
        <v>49</v>
      </c>
      <c r="B74" s="1" t="s">
        <v>40</v>
      </c>
      <c r="C74" s="1" t="str">
        <f>VLOOKUP(FAONutrients[[#This Row],[Area]],MapRegion[],2,FALSE)</f>
        <v>LAM</v>
      </c>
      <c r="D74" s="1" t="s">
        <v>50</v>
      </c>
      <c r="E74" s="1" t="s">
        <v>51</v>
      </c>
      <c r="F74" s="1" t="str">
        <f>IFERROR(VLOOKUP(FAONutrients[[#This Row],[Item]],MapItem[],2,FALSE),"")</f>
        <v>N</v>
      </c>
      <c r="G74" s="1">
        <v>2015</v>
      </c>
      <c r="H74" s="1" t="s">
        <v>52</v>
      </c>
      <c r="I74" s="3">
        <v>1410004.23</v>
      </c>
    </row>
    <row r="75" spans="1:9" x14ac:dyDescent="0.2">
      <c r="A75" s="1" t="s">
        <v>49</v>
      </c>
      <c r="B75" s="1" t="s">
        <v>42</v>
      </c>
      <c r="C75" s="1" t="str">
        <f>VLOOKUP(FAONutrients[[#This Row],[Area]],MapRegion[],2,FALSE)</f>
        <v>LAM</v>
      </c>
      <c r="D75" s="1" t="s">
        <v>50</v>
      </c>
      <c r="E75" s="1" t="s">
        <v>53</v>
      </c>
      <c r="F75" s="1" t="str">
        <f>IFERROR(VLOOKUP(FAONutrients[[#This Row],[Item]],MapItem[],2,FALSE),"")</f>
        <v>P</v>
      </c>
      <c r="G75" s="1">
        <v>2015</v>
      </c>
      <c r="H75" s="1" t="s">
        <v>52</v>
      </c>
      <c r="I75" s="3">
        <v>5700714.9199999999</v>
      </c>
    </row>
    <row r="76" spans="1:9" x14ac:dyDescent="0.2">
      <c r="A76" s="1" t="s">
        <v>49</v>
      </c>
      <c r="B76" s="1" t="s">
        <v>42</v>
      </c>
      <c r="C76" s="1" t="str">
        <f>VLOOKUP(FAONutrients[[#This Row],[Area]],MapRegion[],2,FALSE)</f>
        <v>LAM</v>
      </c>
      <c r="D76" s="1" t="s">
        <v>50</v>
      </c>
      <c r="E76" s="1" t="s">
        <v>51</v>
      </c>
      <c r="F76" s="1" t="str">
        <f>IFERROR(VLOOKUP(FAONutrients[[#This Row],[Item]],MapItem[],2,FALSE),"")</f>
        <v>N</v>
      </c>
      <c r="G76" s="1">
        <v>2015</v>
      </c>
      <c r="H76" s="1" t="s">
        <v>52</v>
      </c>
      <c r="I76" s="3">
        <v>5914134.6100000003</v>
      </c>
    </row>
    <row r="77" spans="1:9" x14ac:dyDescent="0.2">
      <c r="A77" s="1" t="s">
        <v>49</v>
      </c>
      <c r="B77" s="1" t="s">
        <v>26</v>
      </c>
      <c r="C77" s="1" t="str">
        <f>VLOOKUP(FAONutrients[[#This Row],[Area]],MapRegion[],2,FALSE)</f>
        <v>LTU</v>
      </c>
      <c r="D77" s="1" t="s">
        <v>50</v>
      </c>
      <c r="E77" s="1" t="s">
        <v>53</v>
      </c>
      <c r="F77" s="1" t="str">
        <f>IFERROR(VLOOKUP(FAONutrients[[#This Row],[Item]],MapItem[],2,FALSE),"")</f>
        <v>P</v>
      </c>
      <c r="G77" s="1">
        <v>2015</v>
      </c>
      <c r="H77" s="1" t="s">
        <v>52</v>
      </c>
      <c r="I77" s="3">
        <v>46244</v>
      </c>
    </row>
    <row r="78" spans="1:9" x14ac:dyDescent="0.2">
      <c r="A78" s="1" t="s">
        <v>49</v>
      </c>
      <c r="B78" s="1" t="s">
        <v>26</v>
      </c>
      <c r="C78" s="1" t="str">
        <f>VLOOKUP(FAONutrients[[#This Row],[Area]],MapRegion[],2,FALSE)</f>
        <v>LTU</v>
      </c>
      <c r="D78" s="1" t="s">
        <v>50</v>
      </c>
      <c r="E78" s="1" t="s">
        <v>51</v>
      </c>
      <c r="F78" s="1" t="str">
        <f>IFERROR(VLOOKUP(FAONutrients[[#This Row],[Item]],MapItem[],2,FALSE),"")</f>
        <v>N</v>
      </c>
      <c r="G78" s="1">
        <v>2015</v>
      </c>
      <c r="H78" s="1" t="s">
        <v>52</v>
      </c>
      <c r="I78" s="3">
        <v>162813</v>
      </c>
    </row>
    <row r="79" spans="1:9" hidden="1" x14ac:dyDescent="0.2">
      <c r="A79" s="1" t="s">
        <v>49</v>
      </c>
      <c r="B79" s="1" t="s">
        <v>48</v>
      </c>
      <c r="C79" s="1" t="str">
        <f>VLOOKUP(FAONutrients[[#This Row],[Area]],MapRegion[],2,FALSE)</f>
        <v>OCE</v>
      </c>
      <c r="D79" s="1" t="s">
        <v>50</v>
      </c>
      <c r="E79" s="1" t="s">
        <v>54</v>
      </c>
      <c r="F79" s="1" t="str">
        <f>IFERROR(VLOOKUP(FAONutrients[[#This Row],[Item]],MapItem[],2,FALSE),"")</f>
        <v/>
      </c>
      <c r="G79" s="1">
        <v>2015</v>
      </c>
      <c r="H79" s="1" t="s">
        <v>52</v>
      </c>
      <c r="I79" s="3">
        <v>364120.03</v>
      </c>
    </row>
    <row r="80" spans="1:9" hidden="1" x14ac:dyDescent="0.2">
      <c r="A80" s="1" t="s">
        <v>49</v>
      </c>
      <c r="B80" s="1" t="s">
        <v>35</v>
      </c>
      <c r="C80" s="1" t="str">
        <f>VLOOKUP(FAONutrients[[#This Row],[Area]],MapRegion[],2,FALSE)</f>
        <v>ESP</v>
      </c>
      <c r="D80" s="1" t="s">
        <v>50</v>
      </c>
      <c r="E80" s="1" t="s">
        <v>54</v>
      </c>
      <c r="F80" s="1" t="str">
        <f>IFERROR(VLOOKUP(FAONutrients[[#This Row],[Item]],MapItem[],2,FALSE),"")</f>
        <v/>
      </c>
      <c r="G80" s="1">
        <v>2015</v>
      </c>
      <c r="H80" s="1" t="s">
        <v>52</v>
      </c>
      <c r="I80" s="3">
        <v>380303</v>
      </c>
    </row>
    <row r="81" spans="1:9" hidden="1" x14ac:dyDescent="0.2">
      <c r="A81" s="1" t="s">
        <v>49</v>
      </c>
      <c r="B81" s="1" t="s">
        <v>40</v>
      </c>
      <c r="C81" s="1" t="str">
        <f>VLOOKUP(FAONutrients[[#This Row],[Area]],MapRegion[],2,FALSE)</f>
        <v>LAM</v>
      </c>
      <c r="D81" s="1" t="s">
        <v>50</v>
      </c>
      <c r="E81" s="1" t="s">
        <v>54</v>
      </c>
      <c r="F81" s="1" t="str">
        <f>IFERROR(VLOOKUP(FAONutrients[[#This Row],[Item]],MapItem[],2,FALSE),"")</f>
        <v/>
      </c>
      <c r="G81" s="1">
        <v>2015</v>
      </c>
      <c r="H81" s="1" t="s">
        <v>52</v>
      </c>
      <c r="I81" s="3">
        <v>396521.38</v>
      </c>
    </row>
    <row r="82" spans="1:9" x14ac:dyDescent="0.2">
      <c r="A82" s="1" t="s">
        <v>49</v>
      </c>
      <c r="B82" s="1" t="s">
        <v>27</v>
      </c>
      <c r="C82" s="1" t="str">
        <f>VLOOKUP(FAONutrients[[#This Row],[Area]],MapRegion[],2,FALSE)</f>
        <v>LUX</v>
      </c>
      <c r="D82" s="1" t="s">
        <v>50</v>
      </c>
      <c r="E82" s="1" t="s">
        <v>53</v>
      </c>
      <c r="F82" s="1" t="str">
        <f>IFERROR(VLOOKUP(FAONutrients[[#This Row],[Item]],MapItem[],2,FALSE),"")</f>
        <v>P</v>
      </c>
      <c r="G82" s="1">
        <v>2015</v>
      </c>
      <c r="H82" s="1" t="s">
        <v>52</v>
      </c>
      <c r="I82" s="3">
        <v>1182</v>
      </c>
    </row>
    <row r="83" spans="1:9" hidden="1" x14ac:dyDescent="0.2">
      <c r="A83" s="1" t="s">
        <v>49</v>
      </c>
      <c r="B83" s="1" t="s">
        <v>20</v>
      </c>
      <c r="C83" s="1" t="str">
        <f>VLOOKUP(FAONutrients[[#This Row],[Area]],MapRegion[],2,FALSE)</f>
        <v>DEU</v>
      </c>
      <c r="D83" s="1" t="s">
        <v>50</v>
      </c>
      <c r="E83" s="1" t="s">
        <v>54</v>
      </c>
      <c r="F83" s="1" t="str">
        <f>IFERROR(VLOOKUP(FAONutrients[[#This Row],[Item]],MapItem[],2,FALSE),"")</f>
        <v/>
      </c>
      <c r="G83" s="1">
        <v>2015</v>
      </c>
      <c r="H83" s="1" t="s">
        <v>52</v>
      </c>
      <c r="I83" s="3">
        <v>397759</v>
      </c>
    </row>
    <row r="84" spans="1:9" x14ac:dyDescent="0.2">
      <c r="A84" s="1" t="s">
        <v>49</v>
      </c>
      <c r="B84" s="1" t="s">
        <v>27</v>
      </c>
      <c r="C84" s="1" t="str">
        <f>VLOOKUP(FAONutrients[[#This Row],[Area]],MapRegion[],2,FALSE)</f>
        <v>LUX</v>
      </c>
      <c r="D84" s="1" t="s">
        <v>50</v>
      </c>
      <c r="E84" s="1" t="s">
        <v>51</v>
      </c>
      <c r="F84" s="1" t="str">
        <f>IFERROR(VLOOKUP(FAONutrients[[#This Row],[Item]],MapItem[],2,FALSE),"")</f>
        <v>N</v>
      </c>
      <c r="G84" s="1">
        <v>2015</v>
      </c>
      <c r="H84" s="1" t="s">
        <v>52</v>
      </c>
      <c r="I84" s="3">
        <v>13007</v>
      </c>
    </row>
    <row r="85" spans="1:9" x14ac:dyDescent="0.2">
      <c r="A85" s="1" t="s">
        <v>49</v>
      </c>
      <c r="B85" s="1" t="s">
        <v>25</v>
      </c>
      <c r="C85" s="1" t="str">
        <f>VLOOKUP(FAONutrients[[#This Row],[Area]],MapRegion[],2,FALSE)</f>
        <v>LVA</v>
      </c>
      <c r="D85" s="1" t="s">
        <v>50</v>
      </c>
      <c r="E85" s="1" t="s">
        <v>53</v>
      </c>
      <c r="F85" s="1" t="str">
        <f>IFERROR(VLOOKUP(FAONutrients[[#This Row],[Item]],MapItem[],2,FALSE),"")</f>
        <v>P</v>
      </c>
      <c r="G85" s="1">
        <v>2015</v>
      </c>
      <c r="H85" s="1" t="s">
        <v>52</v>
      </c>
      <c r="I85" s="3">
        <v>24354</v>
      </c>
    </row>
    <row r="86" spans="1:9" hidden="1" x14ac:dyDescent="0.2">
      <c r="A86" s="1" t="s">
        <v>49</v>
      </c>
      <c r="B86" s="1" t="s">
        <v>19</v>
      </c>
      <c r="C86" s="1" t="str">
        <f>VLOOKUP(FAONutrients[[#This Row],[Area]],MapRegion[],2,FALSE)</f>
        <v>FRA</v>
      </c>
      <c r="D86" s="1" t="s">
        <v>50</v>
      </c>
      <c r="E86" s="1" t="s">
        <v>54</v>
      </c>
      <c r="F86" s="1" t="str">
        <f>IFERROR(VLOOKUP(FAONutrients[[#This Row],[Item]],MapItem[],2,FALSE),"")</f>
        <v/>
      </c>
      <c r="G86" s="1">
        <v>2015</v>
      </c>
      <c r="H86" s="1" t="s">
        <v>52</v>
      </c>
      <c r="I86" s="3">
        <v>468915</v>
      </c>
    </row>
    <row r="87" spans="1:9" hidden="1" x14ac:dyDescent="0.2">
      <c r="A87" s="1" t="s">
        <v>49</v>
      </c>
      <c r="B87" s="1" t="s">
        <v>30</v>
      </c>
      <c r="C87" s="1" t="str">
        <f>VLOOKUP(FAONutrients[[#This Row],[Area]],MapRegion[],2,FALSE)</f>
        <v>POL</v>
      </c>
      <c r="D87" s="1" t="s">
        <v>50</v>
      </c>
      <c r="E87" s="1" t="s">
        <v>54</v>
      </c>
      <c r="F87" s="1" t="str">
        <f>IFERROR(VLOOKUP(FAONutrients[[#This Row],[Item]],MapItem[],2,FALSE),"")</f>
        <v/>
      </c>
      <c r="G87" s="1">
        <v>2015</v>
      </c>
      <c r="H87" s="1" t="s">
        <v>52</v>
      </c>
      <c r="I87" s="3">
        <v>526500</v>
      </c>
    </row>
    <row r="88" spans="1:9" x14ac:dyDescent="0.2">
      <c r="A88" s="1" t="s">
        <v>49</v>
      </c>
      <c r="B88" s="1" t="s">
        <v>25</v>
      </c>
      <c r="C88" s="1" t="str">
        <f>VLOOKUP(FAONutrients[[#This Row],[Area]],MapRegion[],2,FALSE)</f>
        <v>LVA</v>
      </c>
      <c r="D88" s="1" t="s">
        <v>50</v>
      </c>
      <c r="E88" s="1" t="s">
        <v>51</v>
      </c>
      <c r="F88" s="1" t="str">
        <f>IFERROR(VLOOKUP(FAONutrients[[#This Row],[Item]],MapItem[],2,FALSE),"")</f>
        <v>N</v>
      </c>
      <c r="G88" s="1">
        <v>2015</v>
      </c>
      <c r="H88" s="1" t="s">
        <v>52</v>
      </c>
      <c r="I88" s="3">
        <v>75820</v>
      </c>
    </row>
    <row r="89" spans="1:9" x14ac:dyDescent="0.2">
      <c r="A89" s="1" t="s">
        <v>49</v>
      </c>
      <c r="B89" s="1" t="s">
        <v>47</v>
      </c>
      <c r="C89" s="1" t="str">
        <f>VLOOKUP(FAONutrients[[#This Row],[Area]],MapRegion[],2,FALSE)</f>
        <v>MAF</v>
      </c>
      <c r="D89" s="1" t="s">
        <v>50</v>
      </c>
      <c r="E89" s="1" t="s">
        <v>53</v>
      </c>
      <c r="F89" s="1" t="str">
        <f>IFERROR(VLOOKUP(FAONutrients[[#This Row],[Item]],MapItem[],2,FALSE),"")</f>
        <v>P</v>
      </c>
      <c r="G89" s="1">
        <v>2015</v>
      </c>
      <c r="H89" s="1" t="s">
        <v>52</v>
      </c>
      <c r="I89" s="3">
        <v>731182.79</v>
      </c>
    </row>
    <row r="90" spans="1:9" hidden="1" x14ac:dyDescent="0.2">
      <c r="A90" s="1" t="s">
        <v>49</v>
      </c>
      <c r="B90" s="1" t="s">
        <v>38</v>
      </c>
      <c r="C90" s="1" t="str">
        <f>VLOOKUP(FAONutrients[[#This Row],[Area]],MapRegion[],2,FALSE)</f>
        <v>MAF</v>
      </c>
      <c r="D90" s="1" t="s">
        <v>50</v>
      </c>
      <c r="E90" s="1" t="s">
        <v>54</v>
      </c>
      <c r="F90" s="1" t="str">
        <f>IFERROR(VLOOKUP(FAONutrients[[#This Row],[Item]],MapItem[],2,FALSE),"")</f>
        <v/>
      </c>
      <c r="G90" s="1">
        <v>2015</v>
      </c>
      <c r="H90" s="1" t="s">
        <v>52</v>
      </c>
      <c r="I90" s="3">
        <v>700165.08</v>
      </c>
    </row>
    <row r="91" spans="1:9" x14ac:dyDescent="0.2">
      <c r="A91" s="1" t="s">
        <v>49</v>
      </c>
      <c r="B91" s="1" t="s">
        <v>38</v>
      </c>
      <c r="C91" s="1" t="str">
        <f>VLOOKUP(FAONutrients[[#This Row],[Area]],MapRegion[],2,FALSE)</f>
        <v>MAF</v>
      </c>
      <c r="D91" s="1" t="s">
        <v>50</v>
      </c>
      <c r="E91" s="1" t="s">
        <v>53</v>
      </c>
      <c r="F91" s="1" t="str">
        <f>IFERROR(VLOOKUP(FAONutrients[[#This Row],[Item]],MapItem[],2,FALSE),"")</f>
        <v>P</v>
      </c>
      <c r="G91" s="1">
        <v>2015</v>
      </c>
      <c r="H91" s="1" t="s">
        <v>52</v>
      </c>
      <c r="I91" s="3">
        <v>1571308.1</v>
      </c>
    </row>
    <row r="92" spans="1:9" x14ac:dyDescent="0.2">
      <c r="A92" s="1" t="s">
        <v>49</v>
      </c>
      <c r="B92" s="1" t="s">
        <v>47</v>
      </c>
      <c r="C92" s="1" t="str">
        <f>VLOOKUP(FAONutrients[[#This Row],[Area]],MapRegion[],2,FALSE)</f>
        <v>MAF</v>
      </c>
      <c r="D92" s="1" t="s">
        <v>50</v>
      </c>
      <c r="E92" s="1" t="s">
        <v>51</v>
      </c>
      <c r="F92" s="1" t="str">
        <f>IFERROR(VLOOKUP(FAONutrients[[#This Row],[Item]],MapItem[],2,FALSE),"")</f>
        <v>N</v>
      </c>
      <c r="G92" s="1">
        <v>2015</v>
      </c>
      <c r="H92" s="1" t="s">
        <v>52</v>
      </c>
      <c r="I92" s="3">
        <v>2087090.74</v>
      </c>
    </row>
    <row r="93" spans="1:9" x14ac:dyDescent="0.2">
      <c r="A93" s="1" t="s">
        <v>49</v>
      </c>
      <c r="B93" s="1" t="s">
        <v>38</v>
      </c>
      <c r="C93" s="1" t="str">
        <f>VLOOKUP(FAONutrients[[#This Row],[Area]],MapRegion[],2,FALSE)</f>
        <v>MAF</v>
      </c>
      <c r="D93" s="1" t="s">
        <v>50</v>
      </c>
      <c r="E93" s="1" t="s">
        <v>51</v>
      </c>
      <c r="F93" s="1" t="str">
        <f>IFERROR(VLOOKUP(FAONutrients[[#This Row],[Item]],MapItem[],2,FALSE),"")</f>
        <v>N</v>
      </c>
      <c r="G93" s="1">
        <v>2015</v>
      </c>
      <c r="H93" s="1" t="s">
        <v>52</v>
      </c>
      <c r="I93" s="3">
        <v>3479354.03</v>
      </c>
    </row>
    <row r="94" spans="1:9" x14ac:dyDescent="0.2">
      <c r="A94" s="1" t="s">
        <v>49</v>
      </c>
      <c r="B94" s="1" t="s">
        <v>28</v>
      </c>
      <c r="C94" s="1" t="str">
        <f>VLOOKUP(FAONutrients[[#This Row],[Area]],MapRegion[],2,FALSE)</f>
        <v>MLT</v>
      </c>
      <c r="D94" s="1" t="s">
        <v>50</v>
      </c>
      <c r="E94" s="1" t="s">
        <v>53</v>
      </c>
      <c r="F94" s="1" t="str">
        <f>IFERROR(VLOOKUP(FAONutrients[[#This Row],[Item]],MapItem[],2,FALSE),"")</f>
        <v>P</v>
      </c>
      <c r="G94" s="1">
        <v>2015</v>
      </c>
      <c r="H94" s="1" t="s">
        <v>52</v>
      </c>
      <c r="I94" s="3">
        <v>86.96</v>
      </c>
    </row>
    <row r="95" spans="1:9" x14ac:dyDescent="0.2">
      <c r="A95" s="1" t="s">
        <v>49</v>
      </c>
      <c r="B95" s="1" t="s">
        <v>28</v>
      </c>
      <c r="C95" s="1" t="str">
        <f>VLOOKUP(FAONutrients[[#This Row],[Area]],MapRegion[],2,FALSE)</f>
        <v>MLT</v>
      </c>
      <c r="D95" s="1" t="s">
        <v>50</v>
      </c>
      <c r="E95" s="1" t="s">
        <v>51</v>
      </c>
      <c r="F95" s="1" t="str">
        <f>IFERROR(VLOOKUP(FAONutrients[[#This Row],[Item]],MapItem[],2,FALSE),"")</f>
        <v>N</v>
      </c>
      <c r="G95" s="1">
        <v>2015</v>
      </c>
      <c r="H95" s="1" t="s">
        <v>52</v>
      </c>
      <c r="I95" s="3">
        <v>4087.6</v>
      </c>
    </row>
    <row r="96" spans="1:9" x14ac:dyDescent="0.2">
      <c r="A96" s="1" t="s">
        <v>49</v>
      </c>
      <c r="B96" s="1" t="s">
        <v>39</v>
      </c>
      <c r="C96" s="1" t="str">
        <f>VLOOKUP(FAONutrients[[#This Row],[Area]],MapRegion[],2,FALSE)</f>
        <v>NAM</v>
      </c>
      <c r="D96" s="1" t="s">
        <v>50</v>
      </c>
      <c r="E96" s="1" t="s">
        <v>53</v>
      </c>
      <c r="F96" s="1" t="str">
        <f>IFERROR(VLOOKUP(FAONutrients[[#This Row],[Item]],MapItem[],2,FALSE),"")</f>
        <v>P</v>
      </c>
      <c r="G96" s="1">
        <v>2015</v>
      </c>
      <c r="H96" s="1" t="s">
        <v>52</v>
      </c>
      <c r="I96" s="3">
        <v>4894464.7</v>
      </c>
    </row>
    <row r="97" spans="1:9" x14ac:dyDescent="0.2">
      <c r="A97" s="1" t="s">
        <v>49</v>
      </c>
      <c r="B97" s="1" t="s">
        <v>39</v>
      </c>
      <c r="C97" s="1" t="str">
        <f>VLOOKUP(FAONutrients[[#This Row],[Area]],MapRegion[],2,FALSE)</f>
        <v>NAM</v>
      </c>
      <c r="D97" s="1" t="s">
        <v>50</v>
      </c>
      <c r="E97" s="1" t="s">
        <v>51</v>
      </c>
      <c r="F97" s="1" t="str">
        <f>IFERROR(VLOOKUP(FAONutrients[[#This Row],[Item]],MapItem[],2,FALSE),"")</f>
        <v>N</v>
      </c>
      <c r="G97" s="1">
        <v>2015</v>
      </c>
      <c r="H97" s="1" t="s">
        <v>52</v>
      </c>
      <c r="I97" s="3">
        <v>14348252.550000001</v>
      </c>
    </row>
    <row r="98" spans="1:9" x14ac:dyDescent="0.2">
      <c r="A98" s="1" t="s">
        <v>49</v>
      </c>
      <c r="B98" s="1" t="s">
        <v>29</v>
      </c>
      <c r="C98" s="1" t="str">
        <f>VLOOKUP(FAONutrients[[#This Row],[Area]],MapRegion[],2,FALSE)</f>
        <v>NLD</v>
      </c>
      <c r="D98" s="1" t="s">
        <v>50</v>
      </c>
      <c r="E98" s="1" t="s">
        <v>53</v>
      </c>
      <c r="F98" s="1" t="str">
        <f>IFERROR(VLOOKUP(FAONutrients[[#This Row],[Item]],MapItem[],2,FALSE),"")</f>
        <v>P</v>
      </c>
      <c r="G98" s="1">
        <v>2015</v>
      </c>
      <c r="H98" s="1" t="s">
        <v>52</v>
      </c>
      <c r="I98" s="3">
        <v>9125</v>
      </c>
    </row>
    <row r="99" spans="1:9" x14ac:dyDescent="0.2">
      <c r="A99" s="1" t="s">
        <v>49</v>
      </c>
      <c r="B99" s="1" t="s">
        <v>29</v>
      </c>
      <c r="C99" s="1" t="str">
        <f>VLOOKUP(FAONutrients[[#This Row],[Area]],MapRegion[],2,FALSE)</f>
        <v>NLD</v>
      </c>
      <c r="D99" s="1" t="s">
        <v>50</v>
      </c>
      <c r="E99" s="1" t="s">
        <v>51</v>
      </c>
      <c r="F99" s="1" t="str">
        <f>IFERROR(VLOOKUP(FAONutrients[[#This Row],[Item]],MapItem[],2,FALSE),"")</f>
        <v>N</v>
      </c>
      <c r="G99" s="1">
        <v>2015</v>
      </c>
      <c r="H99" s="1" t="s">
        <v>52</v>
      </c>
      <c r="I99" s="3">
        <v>241367.67</v>
      </c>
    </row>
    <row r="100" spans="1:9" x14ac:dyDescent="0.2">
      <c r="A100" s="1" t="s">
        <v>49</v>
      </c>
      <c r="B100" s="1" t="s">
        <v>48</v>
      </c>
      <c r="C100" s="1" t="str">
        <f>VLOOKUP(FAONutrients[[#This Row],[Area]],MapRegion[],2,FALSE)</f>
        <v>OCE</v>
      </c>
      <c r="D100" s="1" t="s">
        <v>50</v>
      </c>
      <c r="E100" s="1" t="s">
        <v>53</v>
      </c>
      <c r="F100" s="1" t="str">
        <f>IFERROR(VLOOKUP(FAONutrients[[#This Row],[Item]],MapItem[],2,FALSE),"")</f>
        <v>P</v>
      </c>
      <c r="G100" s="1">
        <v>2015</v>
      </c>
      <c r="H100" s="1" t="s">
        <v>52</v>
      </c>
      <c r="I100" s="3">
        <v>1219054.48</v>
      </c>
    </row>
    <row r="101" spans="1:9" x14ac:dyDescent="0.2">
      <c r="A101" s="1" t="s">
        <v>49</v>
      </c>
      <c r="B101" s="1" t="s">
        <v>48</v>
      </c>
      <c r="C101" s="1" t="str">
        <f>VLOOKUP(FAONutrients[[#This Row],[Area]],MapRegion[],2,FALSE)</f>
        <v>OCE</v>
      </c>
      <c r="D101" s="1" t="s">
        <v>50</v>
      </c>
      <c r="E101" s="1" t="s">
        <v>51</v>
      </c>
      <c r="F101" s="1" t="str">
        <f>IFERROR(VLOOKUP(FAONutrients[[#This Row],[Item]],MapItem[],2,FALSE),"")</f>
        <v>N</v>
      </c>
      <c r="G101" s="1">
        <v>2015</v>
      </c>
      <c r="H101" s="1" t="s">
        <v>52</v>
      </c>
      <c r="I101" s="3">
        <v>1731762</v>
      </c>
    </row>
    <row r="102" spans="1:9" x14ac:dyDescent="0.2">
      <c r="A102" s="1" t="s">
        <v>49</v>
      </c>
      <c r="B102" s="1" t="s">
        <v>30</v>
      </c>
      <c r="C102" s="1" t="str">
        <f>VLOOKUP(FAONutrients[[#This Row],[Area]],MapRegion[],2,FALSE)</f>
        <v>POL</v>
      </c>
      <c r="D102" s="1" t="s">
        <v>50</v>
      </c>
      <c r="E102" s="1" t="s">
        <v>53</v>
      </c>
      <c r="F102" s="1" t="str">
        <f>IFERROR(VLOOKUP(FAONutrients[[#This Row],[Item]],MapItem[],2,FALSE),"")</f>
        <v>P</v>
      </c>
      <c r="G102" s="1">
        <v>2015</v>
      </c>
      <c r="H102" s="1" t="s">
        <v>52</v>
      </c>
      <c r="I102" s="3">
        <v>325900</v>
      </c>
    </row>
    <row r="103" spans="1:9" x14ac:dyDescent="0.2">
      <c r="A103" s="1" t="s">
        <v>49</v>
      </c>
      <c r="B103" s="1" t="s">
        <v>30</v>
      </c>
      <c r="C103" s="1" t="str">
        <f>VLOOKUP(FAONutrients[[#This Row],[Area]],MapRegion[],2,FALSE)</f>
        <v>POL</v>
      </c>
      <c r="D103" s="1" t="s">
        <v>50</v>
      </c>
      <c r="E103" s="1" t="s">
        <v>51</v>
      </c>
      <c r="F103" s="1" t="str">
        <f>IFERROR(VLOOKUP(FAONutrients[[#This Row],[Item]],MapItem[],2,FALSE),"")</f>
        <v>N</v>
      </c>
      <c r="G103" s="1">
        <v>2015</v>
      </c>
      <c r="H103" s="1" t="s">
        <v>52</v>
      </c>
      <c r="I103" s="3">
        <v>1043000</v>
      </c>
    </row>
    <row r="104" spans="1:9" hidden="1" x14ac:dyDescent="0.2">
      <c r="A104" s="1" t="s">
        <v>49</v>
      </c>
      <c r="B104" s="1" t="s">
        <v>45</v>
      </c>
      <c r="C104" s="1" t="str">
        <f>VLOOKUP(FAONutrients[[#This Row],[Area]],MapRegion[],2,FALSE)</f>
        <v>ASI</v>
      </c>
      <c r="D104" s="1" t="s">
        <v>50</v>
      </c>
      <c r="E104" s="1" t="s">
        <v>54</v>
      </c>
      <c r="F104" s="1" t="str">
        <f>IFERROR(VLOOKUP(FAONutrients[[#This Row],[Item]],MapItem[],2,FALSE),"")</f>
        <v/>
      </c>
      <c r="G104" s="1">
        <v>2015</v>
      </c>
      <c r="H104" s="1" t="s">
        <v>52</v>
      </c>
      <c r="I104" s="3">
        <v>2956775.63</v>
      </c>
    </row>
    <row r="105" spans="1:9" x14ac:dyDescent="0.2">
      <c r="A105" s="1" t="s">
        <v>49</v>
      </c>
      <c r="B105" s="1" t="s">
        <v>31</v>
      </c>
      <c r="C105" s="1" t="str">
        <f>VLOOKUP(FAONutrients[[#This Row],[Area]],MapRegion[],2,FALSE)</f>
        <v>PRT</v>
      </c>
      <c r="D105" s="1" t="s">
        <v>50</v>
      </c>
      <c r="E105" s="1" t="s">
        <v>53</v>
      </c>
      <c r="F105" s="1" t="str">
        <f>IFERROR(VLOOKUP(FAONutrients[[#This Row],[Item]],MapItem[],2,FALSE),"")</f>
        <v>P</v>
      </c>
      <c r="G105" s="1">
        <v>2015</v>
      </c>
      <c r="H105" s="1" t="s">
        <v>52</v>
      </c>
      <c r="I105" s="3">
        <v>46170.02</v>
      </c>
    </row>
    <row r="106" spans="1:9" hidden="1" x14ac:dyDescent="0.2">
      <c r="A106" s="1" t="s">
        <v>49</v>
      </c>
      <c r="B106" s="1" t="s">
        <v>46</v>
      </c>
      <c r="C106" s="1" t="str">
        <f>VLOOKUP(FAONutrients[[#This Row],[Area]],MapRegion[],2,FALSE)</f>
        <v>ASI</v>
      </c>
      <c r="D106" s="1" t="s">
        <v>50</v>
      </c>
      <c r="E106" s="1" t="s">
        <v>54</v>
      </c>
      <c r="F106" s="1" t="str">
        <f>IFERROR(VLOOKUP(FAONutrients[[#This Row],[Item]],MapItem[],2,FALSE),"")</f>
        <v/>
      </c>
      <c r="G106" s="1">
        <v>2015</v>
      </c>
      <c r="H106" s="1" t="s">
        <v>52</v>
      </c>
      <c r="I106" s="3">
        <v>3990168.11</v>
      </c>
    </row>
    <row r="107" spans="1:9" hidden="1" x14ac:dyDescent="0.2">
      <c r="A107" s="1" t="s">
        <v>49</v>
      </c>
      <c r="B107" s="1" t="s">
        <v>39</v>
      </c>
      <c r="C107" s="1" t="str">
        <f>VLOOKUP(FAONutrients[[#This Row],[Area]],MapRegion[],2,FALSE)</f>
        <v>NAM</v>
      </c>
      <c r="D107" s="1" t="s">
        <v>50</v>
      </c>
      <c r="E107" s="1" t="s">
        <v>54</v>
      </c>
      <c r="F107" s="1" t="str">
        <f>IFERROR(VLOOKUP(FAONutrients[[#This Row],[Item]],MapItem[],2,FALSE),"")</f>
        <v/>
      </c>
      <c r="G107" s="1">
        <v>2015</v>
      </c>
      <c r="H107" s="1" t="s">
        <v>52</v>
      </c>
      <c r="I107" s="3">
        <v>4762902.49</v>
      </c>
    </row>
    <row r="108" spans="1:9" x14ac:dyDescent="0.2">
      <c r="A108" s="1" t="s">
        <v>49</v>
      </c>
      <c r="B108" s="1" t="s">
        <v>31</v>
      </c>
      <c r="C108" s="1" t="str">
        <f>VLOOKUP(FAONutrients[[#This Row],[Area]],MapRegion[],2,FALSE)</f>
        <v>PRT</v>
      </c>
      <c r="D108" s="1" t="s">
        <v>50</v>
      </c>
      <c r="E108" s="1" t="s">
        <v>51</v>
      </c>
      <c r="F108" s="1" t="str">
        <f>IFERROR(VLOOKUP(FAONutrients[[#This Row],[Item]],MapItem[],2,FALSE),"")</f>
        <v>N</v>
      </c>
      <c r="G108" s="1">
        <v>2015</v>
      </c>
      <c r="H108" s="1" t="s">
        <v>52</v>
      </c>
      <c r="I108" s="3">
        <v>117906.09</v>
      </c>
    </row>
    <row r="109" spans="1:9" x14ac:dyDescent="0.2">
      <c r="A109" s="1" t="s">
        <v>49</v>
      </c>
      <c r="B109" s="1" t="s">
        <v>32</v>
      </c>
      <c r="C109" s="1" t="str">
        <f>VLOOKUP(FAONutrients[[#This Row],[Area]],MapRegion[],2,FALSE)</f>
        <v>ROU</v>
      </c>
      <c r="D109" s="1" t="s">
        <v>50</v>
      </c>
      <c r="E109" s="1" t="s">
        <v>53</v>
      </c>
      <c r="F109" s="1" t="str">
        <f>IFERROR(VLOOKUP(FAONutrients[[#This Row],[Item]],MapItem[],2,FALSE),"")</f>
        <v>P</v>
      </c>
      <c r="G109" s="1">
        <v>2015</v>
      </c>
      <c r="H109" s="1" t="s">
        <v>52</v>
      </c>
      <c r="I109" s="3">
        <v>132657</v>
      </c>
    </row>
    <row r="110" spans="1:9" x14ac:dyDescent="0.2">
      <c r="A110" s="1" t="s">
        <v>49</v>
      </c>
      <c r="B110" s="1" t="s">
        <v>32</v>
      </c>
      <c r="C110" s="1" t="str">
        <f>VLOOKUP(FAONutrients[[#This Row],[Area]],MapRegion[],2,FALSE)</f>
        <v>ROU</v>
      </c>
      <c r="D110" s="1" t="s">
        <v>50</v>
      </c>
      <c r="E110" s="1" t="s">
        <v>51</v>
      </c>
      <c r="F110" s="1" t="str">
        <f>IFERROR(VLOOKUP(FAONutrients[[#This Row],[Item]],MapItem[],2,FALSE),"")</f>
        <v>N</v>
      </c>
      <c r="G110" s="1">
        <v>2015</v>
      </c>
      <c r="H110" s="1" t="s">
        <v>52</v>
      </c>
      <c r="I110" s="3">
        <v>357352</v>
      </c>
    </row>
    <row r="111" spans="1:9" hidden="1" x14ac:dyDescent="0.2">
      <c r="A111" s="1" t="s">
        <v>49</v>
      </c>
      <c r="B111" s="1" t="s">
        <v>42</v>
      </c>
      <c r="C111" s="1" t="str">
        <f>VLOOKUP(FAONutrients[[#This Row],[Area]],MapRegion[],2,FALSE)</f>
        <v>LAM</v>
      </c>
      <c r="D111" s="1" t="s">
        <v>50</v>
      </c>
      <c r="E111" s="1" t="s">
        <v>54</v>
      </c>
      <c r="F111" s="1" t="str">
        <f>IFERROR(VLOOKUP(FAONutrients[[#This Row],[Item]],MapItem[],2,FALSE),"")</f>
        <v/>
      </c>
      <c r="G111" s="1">
        <v>2015</v>
      </c>
      <c r="H111" s="1" t="s">
        <v>52</v>
      </c>
      <c r="I111" s="3">
        <v>5916622.9100000001</v>
      </c>
    </row>
    <row r="112" spans="1:9" x14ac:dyDescent="0.2">
      <c r="A112" s="1" t="s">
        <v>49</v>
      </c>
      <c r="B112" s="1" t="s">
        <v>33</v>
      </c>
      <c r="C112" s="1" t="str">
        <f>VLOOKUP(FAONutrients[[#This Row],[Area]],MapRegion[],2,FALSE)</f>
        <v>SVK</v>
      </c>
      <c r="D112" s="1" t="s">
        <v>50</v>
      </c>
      <c r="E112" s="1" t="s">
        <v>53</v>
      </c>
      <c r="F112" s="1" t="str">
        <f>IFERROR(VLOOKUP(FAONutrients[[#This Row],[Item]],MapItem[],2,FALSE),"")</f>
        <v>P</v>
      </c>
      <c r="G112" s="1">
        <v>2015</v>
      </c>
      <c r="H112" s="1" t="s">
        <v>52</v>
      </c>
      <c r="I112" s="3">
        <v>21588</v>
      </c>
    </row>
    <row r="113" spans="1:9" x14ac:dyDescent="0.2">
      <c r="A113" s="1" t="s">
        <v>49</v>
      </c>
      <c r="B113" s="1" t="s">
        <v>33</v>
      </c>
      <c r="C113" s="1" t="str">
        <f>VLOOKUP(FAONutrients[[#This Row],[Area]],MapRegion[],2,FALSE)</f>
        <v>SVK</v>
      </c>
      <c r="D113" s="1" t="s">
        <v>50</v>
      </c>
      <c r="E113" s="1" t="s">
        <v>51</v>
      </c>
      <c r="F113" s="1" t="str">
        <f>IFERROR(VLOOKUP(FAONutrients[[#This Row],[Item]],MapItem[],2,FALSE),"")</f>
        <v>N</v>
      </c>
      <c r="G113" s="1">
        <v>2015</v>
      </c>
      <c r="H113" s="1" t="s">
        <v>52</v>
      </c>
      <c r="I113" s="3">
        <v>114773</v>
      </c>
    </row>
    <row r="114" spans="1:9" hidden="1" x14ac:dyDescent="0.2">
      <c r="A114" s="1" t="s">
        <v>49</v>
      </c>
      <c r="B114" s="1" t="s">
        <v>44</v>
      </c>
      <c r="C114" s="1" t="str">
        <f>VLOOKUP(FAONutrients[[#This Row],[Area]],MapRegion[],2,FALSE)</f>
        <v>ASI</v>
      </c>
      <c r="D114" s="1" t="s">
        <v>50</v>
      </c>
      <c r="E114" s="1" t="s">
        <v>54</v>
      </c>
      <c r="F114" s="1" t="str">
        <f>IFERROR(VLOOKUP(FAONutrients[[#This Row],[Item]],MapItem[],2,FALSE),"")</f>
        <v/>
      </c>
      <c r="G114" s="1">
        <v>2015</v>
      </c>
      <c r="H114" s="1" t="s">
        <v>52</v>
      </c>
      <c r="I114" s="3">
        <v>12299630.15</v>
      </c>
    </row>
    <row r="115" spans="1:9" x14ac:dyDescent="0.2">
      <c r="A115" s="1" t="s">
        <v>49</v>
      </c>
      <c r="B115" s="1" t="s">
        <v>34</v>
      </c>
      <c r="C115" s="1" t="str">
        <f>VLOOKUP(FAONutrients[[#This Row],[Area]],MapRegion[],2,FALSE)</f>
        <v>SVN</v>
      </c>
      <c r="D115" s="1" t="s">
        <v>50</v>
      </c>
      <c r="E115" s="1" t="s">
        <v>53</v>
      </c>
      <c r="F115" s="1" t="str">
        <f>IFERROR(VLOOKUP(FAONutrients[[#This Row],[Item]],MapItem[],2,FALSE),"")</f>
        <v>P</v>
      </c>
      <c r="G115" s="1">
        <v>2015</v>
      </c>
      <c r="H115" s="1" t="s">
        <v>52</v>
      </c>
      <c r="I115" s="3">
        <v>9435</v>
      </c>
    </row>
    <row r="116" spans="1:9" x14ac:dyDescent="0.2">
      <c r="A116" s="1" t="s">
        <v>49</v>
      </c>
      <c r="B116" s="1" t="s">
        <v>34</v>
      </c>
      <c r="C116" s="1" t="str">
        <f>VLOOKUP(FAONutrients[[#This Row],[Area]],MapRegion[],2,FALSE)</f>
        <v>SVN</v>
      </c>
      <c r="D116" s="1" t="s">
        <v>50</v>
      </c>
      <c r="E116" s="1" t="s">
        <v>51</v>
      </c>
      <c r="F116" s="1" t="str">
        <f>IFERROR(VLOOKUP(FAONutrients[[#This Row],[Item]],MapItem[],2,FALSE),"")</f>
        <v>N</v>
      </c>
      <c r="G116" s="1">
        <v>2015</v>
      </c>
      <c r="H116" s="1" t="s">
        <v>52</v>
      </c>
      <c r="I116" s="3">
        <v>28319</v>
      </c>
    </row>
    <row r="117" spans="1:9" x14ac:dyDescent="0.2">
      <c r="A117" s="1" t="s">
        <v>49</v>
      </c>
      <c r="B117" s="1" t="s">
        <v>36</v>
      </c>
      <c r="C117" s="1" t="str">
        <f>VLOOKUP(FAONutrients[[#This Row],[Area]],MapRegion[],2,FALSE)</f>
        <v>SWE</v>
      </c>
      <c r="D117" s="1" t="s">
        <v>50</v>
      </c>
      <c r="E117" s="1" t="s">
        <v>53</v>
      </c>
      <c r="F117" s="1" t="str">
        <f>IFERROR(VLOOKUP(FAONutrients[[#This Row],[Item]],MapItem[],2,FALSE),"")</f>
        <v>P</v>
      </c>
      <c r="G117" s="1">
        <v>2015</v>
      </c>
      <c r="H117" s="1" t="s">
        <v>52</v>
      </c>
      <c r="I117" s="3">
        <v>28602</v>
      </c>
    </row>
    <row r="118" spans="1:9" x14ac:dyDescent="0.2">
      <c r="A118" s="1" t="s">
        <v>49</v>
      </c>
      <c r="B118" s="1" t="s">
        <v>36</v>
      </c>
      <c r="C118" s="1" t="str">
        <f>VLOOKUP(FAONutrients[[#This Row],[Area]],MapRegion[],2,FALSE)</f>
        <v>SWE</v>
      </c>
      <c r="D118" s="1" t="s">
        <v>50</v>
      </c>
      <c r="E118" s="1" t="s">
        <v>51</v>
      </c>
      <c r="F118" s="1" t="str">
        <f>IFERROR(VLOOKUP(FAONutrients[[#This Row],[Item]],MapItem[],2,FALSE),"")</f>
        <v>N</v>
      </c>
      <c r="G118" s="1">
        <v>2015</v>
      </c>
      <c r="H118" s="1" t="s">
        <v>52</v>
      </c>
      <c r="I118" s="3">
        <v>190228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H40"/>
  <sheetViews>
    <sheetView zoomScaleNormal="100" workbookViewId="0">
      <selection activeCell="D7" sqref="D7"/>
    </sheetView>
  </sheetViews>
  <sheetFormatPr defaultColWidth="11.5703125" defaultRowHeight="12.75" x14ac:dyDescent="0.2"/>
  <cols>
    <col min="2" max="2" width="13.28515625" customWidth="1"/>
    <col min="3" max="3" width="11.42578125" bestFit="1" customWidth="1"/>
    <col min="4" max="4" width="10.7109375" bestFit="1" customWidth="1"/>
    <col min="5" max="5" width="8.28515625" bestFit="1" customWidth="1"/>
    <col min="6" max="6" width="7.42578125" bestFit="1" customWidth="1"/>
    <col min="7" max="7" width="7.5703125" bestFit="1" customWidth="1"/>
    <col min="8" max="8" width="8.5703125" bestFit="1" customWidth="1"/>
  </cols>
  <sheetData>
    <row r="1" spans="1:8" x14ac:dyDescent="0.2">
      <c r="A1" s="1" t="s">
        <v>0</v>
      </c>
      <c r="B1" s="1" t="s">
        <v>1</v>
      </c>
      <c r="C1" s="1" t="s">
        <v>92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s="1" t="s">
        <v>7</v>
      </c>
      <c r="B2" s="1" t="s">
        <v>8</v>
      </c>
      <c r="C2" s="1" t="str">
        <f>VLOOKUP(FAOLand[[#This Row],[Area]],MapRegion[],2,FALSE)</f>
        <v>AUT</v>
      </c>
      <c r="D2" s="1" t="s">
        <v>1</v>
      </c>
      <c r="E2" s="1" t="s">
        <v>10</v>
      </c>
      <c r="F2" s="1">
        <v>2015</v>
      </c>
      <c r="G2" s="1" t="s">
        <v>9</v>
      </c>
      <c r="H2" s="3">
        <v>1411.59</v>
      </c>
    </row>
    <row r="3" spans="1:8" x14ac:dyDescent="0.2">
      <c r="A3" s="1" t="s">
        <v>7</v>
      </c>
      <c r="B3" s="1" t="s">
        <v>11</v>
      </c>
      <c r="C3" s="1" t="str">
        <f>VLOOKUP(FAOLand[[#This Row],[Area]],MapRegion[],2,FALSE)</f>
        <v>BEL</v>
      </c>
      <c r="D3" s="1" t="s">
        <v>1</v>
      </c>
      <c r="E3" s="1" t="s">
        <v>10</v>
      </c>
      <c r="F3" s="1">
        <v>2015</v>
      </c>
      <c r="G3" s="1" t="s">
        <v>9</v>
      </c>
      <c r="H3" s="3">
        <v>852</v>
      </c>
    </row>
    <row r="4" spans="1:8" x14ac:dyDescent="0.2">
      <c r="A4" s="1" t="s">
        <v>7</v>
      </c>
      <c r="B4" s="1" t="s">
        <v>12</v>
      </c>
      <c r="C4" s="1" t="str">
        <f>VLOOKUP(FAOLand[[#This Row],[Area]],MapRegion[],2,FALSE)</f>
        <v>BGR</v>
      </c>
      <c r="D4" s="1" t="s">
        <v>1</v>
      </c>
      <c r="E4" s="1" t="s">
        <v>10</v>
      </c>
      <c r="F4" s="1">
        <v>2015</v>
      </c>
      <c r="G4" s="1" t="s">
        <v>9</v>
      </c>
      <c r="H4" s="3">
        <v>3643.2</v>
      </c>
    </row>
    <row r="5" spans="1:8" x14ac:dyDescent="0.2">
      <c r="A5" s="1" t="s">
        <v>7</v>
      </c>
      <c r="B5" s="1" t="s">
        <v>13</v>
      </c>
      <c r="C5" s="1" t="str">
        <f>VLOOKUP(FAOLand[[#This Row],[Area]],MapRegion[],2,FALSE)</f>
        <v>HRV</v>
      </c>
      <c r="D5" s="1" t="s">
        <v>1</v>
      </c>
      <c r="E5" s="1" t="s">
        <v>10</v>
      </c>
      <c r="F5" s="1">
        <v>2015</v>
      </c>
      <c r="G5" s="1" t="s">
        <v>9</v>
      </c>
      <c r="H5" s="3">
        <v>919.2</v>
      </c>
    </row>
    <row r="6" spans="1:8" x14ac:dyDescent="0.2">
      <c r="A6" s="1" t="s">
        <v>7</v>
      </c>
      <c r="B6" s="1" t="s">
        <v>14</v>
      </c>
      <c r="C6" s="1" t="str">
        <f>VLOOKUP(FAOLand[[#This Row],[Area]],MapRegion[],2,FALSE)</f>
        <v>CYP</v>
      </c>
      <c r="D6" s="1" t="s">
        <v>1</v>
      </c>
      <c r="E6" s="1" t="s">
        <v>10</v>
      </c>
      <c r="F6" s="1">
        <v>2015</v>
      </c>
      <c r="G6" s="1" t="s">
        <v>9</v>
      </c>
      <c r="H6" s="3">
        <v>124.78</v>
      </c>
    </row>
    <row r="7" spans="1:8" x14ac:dyDescent="0.2">
      <c r="A7" s="1" t="s">
        <v>7</v>
      </c>
      <c r="B7" s="1" t="s">
        <v>15</v>
      </c>
      <c r="C7" s="1" t="str">
        <f>VLOOKUP(FAOLand[[#This Row],[Area]],MapRegion[],2,FALSE)</f>
        <v>CZE</v>
      </c>
      <c r="D7" s="1" t="s">
        <v>1</v>
      </c>
      <c r="E7" s="1" t="s">
        <v>10</v>
      </c>
      <c r="F7" s="1">
        <v>2015</v>
      </c>
      <c r="G7" s="1" t="s">
        <v>9</v>
      </c>
      <c r="H7" s="3">
        <v>2536</v>
      </c>
    </row>
    <row r="8" spans="1:8" x14ac:dyDescent="0.2">
      <c r="A8" s="1" t="s">
        <v>7</v>
      </c>
      <c r="B8" s="1" t="s">
        <v>16</v>
      </c>
      <c r="C8" s="1" t="str">
        <f>VLOOKUP(FAOLand[[#This Row],[Area]],MapRegion[],2,FALSE)</f>
        <v>DNk</v>
      </c>
      <c r="D8" s="1" t="s">
        <v>1</v>
      </c>
      <c r="E8" s="1" t="s">
        <v>10</v>
      </c>
      <c r="F8" s="1">
        <v>2015</v>
      </c>
      <c r="G8" s="1" t="s">
        <v>9</v>
      </c>
      <c r="H8" s="3">
        <v>2378.8989999999999</v>
      </c>
    </row>
    <row r="9" spans="1:8" x14ac:dyDescent="0.2">
      <c r="A9" s="1" t="s">
        <v>7</v>
      </c>
      <c r="B9" s="1" t="s">
        <v>17</v>
      </c>
      <c r="C9" s="1" t="str">
        <f>VLOOKUP(FAOLand[[#This Row],[Area]],MapRegion[],2,FALSE)</f>
        <v>EST</v>
      </c>
      <c r="D9" s="1" t="s">
        <v>1</v>
      </c>
      <c r="E9" s="1" t="s">
        <v>10</v>
      </c>
      <c r="F9" s="1">
        <v>2015</v>
      </c>
      <c r="G9" s="1" t="s">
        <v>9</v>
      </c>
      <c r="H9" s="3">
        <v>678</v>
      </c>
    </row>
    <row r="10" spans="1:8" x14ac:dyDescent="0.2">
      <c r="A10" s="1" t="s">
        <v>7</v>
      </c>
      <c r="B10" s="1" t="s">
        <v>18</v>
      </c>
      <c r="C10" s="1" t="str">
        <f>VLOOKUP(FAOLand[[#This Row],[Area]],MapRegion[],2,FALSE)</f>
        <v>FIN</v>
      </c>
      <c r="D10" s="1" t="s">
        <v>1</v>
      </c>
      <c r="E10" s="1" t="s">
        <v>10</v>
      </c>
      <c r="F10" s="1">
        <v>2015</v>
      </c>
      <c r="G10" s="1" t="s">
        <v>9</v>
      </c>
      <c r="H10" s="3">
        <v>2245.6</v>
      </c>
    </row>
    <row r="11" spans="1:8" x14ac:dyDescent="0.2">
      <c r="A11" s="1" t="s">
        <v>7</v>
      </c>
      <c r="B11" s="1" t="s">
        <v>19</v>
      </c>
      <c r="C11" s="1" t="str">
        <f>VLOOKUP(FAOLand[[#This Row],[Area]],MapRegion[],2,FALSE)</f>
        <v>FRA</v>
      </c>
      <c r="D11" s="1" t="s">
        <v>1</v>
      </c>
      <c r="E11" s="1" t="s">
        <v>10</v>
      </c>
      <c r="F11" s="1">
        <v>2015</v>
      </c>
      <c r="G11" s="1" t="s">
        <v>9</v>
      </c>
      <c r="H11" s="3">
        <v>19465</v>
      </c>
    </row>
    <row r="12" spans="1:8" x14ac:dyDescent="0.2">
      <c r="A12" s="1" t="s">
        <v>7</v>
      </c>
      <c r="B12" s="1" t="s">
        <v>20</v>
      </c>
      <c r="C12" s="1" t="str">
        <f>VLOOKUP(FAOLand[[#This Row],[Area]],MapRegion[],2,FALSE)</f>
        <v>DEU</v>
      </c>
      <c r="D12" s="1" t="s">
        <v>1</v>
      </c>
      <c r="E12" s="1" t="s">
        <v>10</v>
      </c>
      <c r="F12" s="1">
        <v>2015</v>
      </c>
      <c r="G12" s="1" t="s">
        <v>9</v>
      </c>
      <c r="H12" s="3">
        <v>12051</v>
      </c>
    </row>
    <row r="13" spans="1:8" x14ac:dyDescent="0.2">
      <c r="A13" s="1" t="s">
        <v>7</v>
      </c>
      <c r="B13" s="1" t="s">
        <v>21</v>
      </c>
      <c r="C13" s="1" t="str">
        <f>VLOOKUP(FAOLand[[#This Row],[Area]],MapRegion[],2,FALSE)</f>
        <v>GRC</v>
      </c>
      <c r="D13" s="1" t="s">
        <v>1</v>
      </c>
      <c r="E13" s="1" t="s">
        <v>10</v>
      </c>
      <c r="F13" s="1">
        <v>2015</v>
      </c>
      <c r="G13" s="1" t="s">
        <v>9</v>
      </c>
      <c r="H13" s="3">
        <v>3282</v>
      </c>
    </row>
    <row r="14" spans="1:8" x14ac:dyDescent="0.2">
      <c r="A14" s="1" t="s">
        <v>7</v>
      </c>
      <c r="B14" s="1" t="s">
        <v>22</v>
      </c>
      <c r="C14" s="1" t="str">
        <f>VLOOKUP(FAOLand[[#This Row],[Area]],MapRegion[],2,FALSE)</f>
        <v>HUN</v>
      </c>
      <c r="D14" s="1" t="s">
        <v>1</v>
      </c>
      <c r="E14" s="1" t="s">
        <v>10</v>
      </c>
      <c r="F14" s="1">
        <v>2015</v>
      </c>
      <c r="G14" s="1" t="s">
        <v>9</v>
      </c>
      <c r="H14" s="3">
        <v>4503</v>
      </c>
    </row>
    <row r="15" spans="1:8" x14ac:dyDescent="0.2">
      <c r="A15" s="1" t="s">
        <v>7</v>
      </c>
      <c r="B15" s="1" t="s">
        <v>23</v>
      </c>
      <c r="C15" s="1" t="str">
        <f>VLOOKUP(FAOLand[[#This Row],[Area]],MapRegion[],2,FALSE)</f>
        <v>IRL</v>
      </c>
      <c r="D15" s="1" t="s">
        <v>1</v>
      </c>
      <c r="E15" s="1" t="s">
        <v>10</v>
      </c>
      <c r="F15" s="1">
        <v>2015</v>
      </c>
      <c r="G15" s="1" t="s">
        <v>9</v>
      </c>
      <c r="H15" s="3">
        <v>454</v>
      </c>
    </row>
    <row r="16" spans="1:8" x14ac:dyDescent="0.2">
      <c r="A16" s="1" t="s">
        <v>7</v>
      </c>
      <c r="B16" s="1" t="s">
        <v>24</v>
      </c>
      <c r="C16" s="1" t="str">
        <f>VLOOKUP(FAOLand[[#This Row],[Area]],MapRegion[],2,FALSE)</f>
        <v>ITA</v>
      </c>
      <c r="D16" s="1" t="s">
        <v>1</v>
      </c>
      <c r="E16" s="1" t="s">
        <v>10</v>
      </c>
      <c r="F16" s="1">
        <v>2015</v>
      </c>
      <c r="G16" s="1" t="s">
        <v>9</v>
      </c>
      <c r="H16" s="3">
        <v>9048</v>
      </c>
    </row>
    <row r="17" spans="1:8" x14ac:dyDescent="0.2">
      <c r="A17" s="1" t="s">
        <v>7</v>
      </c>
      <c r="B17" s="1" t="s">
        <v>25</v>
      </c>
      <c r="C17" s="1" t="str">
        <f>VLOOKUP(FAOLand[[#This Row],[Area]],MapRegion[],2,FALSE)</f>
        <v>LVA</v>
      </c>
      <c r="D17" s="1" t="s">
        <v>1</v>
      </c>
      <c r="E17" s="1" t="s">
        <v>10</v>
      </c>
      <c r="F17" s="1">
        <v>2015</v>
      </c>
      <c r="G17" s="1" t="s">
        <v>9</v>
      </c>
      <c r="H17" s="3">
        <v>1236.5</v>
      </c>
    </row>
    <row r="18" spans="1:8" x14ac:dyDescent="0.2">
      <c r="A18" s="1" t="s">
        <v>7</v>
      </c>
      <c r="B18" s="1" t="s">
        <v>26</v>
      </c>
      <c r="C18" s="1" t="str">
        <f>VLOOKUP(FAOLand[[#This Row],[Area]],MapRegion[],2,FALSE)</f>
        <v>LTU</v>
      </c>
      <c r="D18" s="1" t="s">
        <v>1</v>
      </c>
      <c r="E18" s="1" t="s">
        <v>10</v>
      </c>
      <c r="F18" s="1">
        <v>2015</v>
      </c>
      <c r="G18" s="1" t="s">
        <v>9</v>
      </c>
      <c r="H18" s="3">
        <v>2206.9</v>
      </c>
    </row>
    <row r="19" spans="1:8" x14ac:dyDescent="0.2">
      <c r="A19" s="1" t="s">
        <v>7</v>
      </c>
      <c r="B19" s="1" t="s">
        <v>27</v>
      </c>
      <c r="C19" s="1" t="str">
        <f>VLOOKUP(FAOLand[[#This Row],[Area]],MapRegion[],2,FALSE)</f>
        <v>LUX</v>
      </c>
      <c r="D19" s="1" t="s">
        <v>1</v>
      </c>
      <c r="E19" s="1" t="s">
        <v>10</v>
      </c>
      <c r="F19" s="1">
        <v>2015</v>
      </c>
      <c r="G19" s="1" t="s">
        <v>9</v>
      </c>
      <c r="H19" s="3">
        <v>64.349999999999994</v>
      </c>
    </row>
    <row r="20" spans="1:8" x14ac:dyDescent="0.2">
      <c r="A20" s="1" t="s">
        <v>7</v>
      </c>
      <c r="B20" s="1" t="s">
        <v>28</v>
      </c>
      <c r="C20" s="1" t="str">
        <f>VLOOKUP(FAOLand[[#This Row],[Area]],MapRegion[],2,FALSE)</f>
        <v>MLT</v>
      </c>
      <c r="D20" s="1" t="s">
        <v>1</v>
      </c>
      <c r="E20" s="1" t="s">
        <v>10</v>
      </c>
      <c r="F20" s="1">
        <v>2015</v>
      </c>
      <c r="G20" s="1" t="s">
        <v>9</v>
      </c>
      <c r="H20" s="3">
        <v>10.23</v>
      </c>
    </row>
    <row r="21" spans="1:8" x14ac:dyDescent="0.2">
      <c r="A21" s="1" t="s">
        <v>7</v>
      </c>
      <c r="B21" s="1" t="s">
        <v>29</v>
      </c>
      <c r="C21" s="1" t="str">
        <f>VLOOKUP(FAOLand[[#This Row],[Area]],MapRegion[],2,FALSE)</f>
        <v>NLD</v>
      </c>
      <c r="D21" s="1" t="s">
        <v>1</v>
      </c>
      <c r="E21" s="1" t="s">
        <v>10</v>
      </c>
      <c r="F21" s="1">
        <v>2015</v>
      </c>
      <c r="G21" s="1" t="s">
        <v>9</v>
      </c>
      <c r="H21" s="3">
        <v>1080</v>
      </c>
    </row>
    <row r="22" spans="1:8" x14ac:dyDescent="0.2">
      <c r="A22" s="1" t="s">
        <v>7</v>
      </c>
      <c r="B22" s="1" t="s">
        <v>30</v>
      </c>
      <c r="C22" s="1" t="str">
        <f>VLOOKUP(FAOLand[[#This Row],[Area]],MapRegion[],2,FALSE)</f>
        <v>POL</v>
      </c>
      <c r="D22" s="1" t="s">
        <v>1</v>
      </c>
      <c r="E22" s="1" t="s">
        <v>10</v>
      </c>
      <c r="F22" s="1">
        <v>2015</v>
      </c>
      <c r="G22" s="1" t="s">
        <v>9</v>
      </c>
      <c r="H22" s="3">
        <v>11278</v>
      </c>
    </row>
    <row r="23" spans="1:8" x14ac:dyDescent="0.2">
      <c r="A23" s="1" t="s">
        <v>7</v>
      </c>
      <c r="B23" s="1" t="s">
        <v>31</v>
      </c>
      <c r="C23" s="1" t="str">
        <f>VLOOKUP(FAOLand[[#This Row],[Area]],MapRegion[],2,FALSE)</f>
        <v>PRT</v>
      </c>
      <c r="D23" s="1" t="s">
        <v>1</v>
      </c>
      <c r="E23" s="1" t="s">
        <v>10</v>
      </c>
      <c r="F23" s="1">
        <v>2015</v>
      </c>
      <c r="G23" s="1" t="s">
        <v>9</v>
      </c>
      <c r="H23" s="3">
        <v>1822.19</v>
      </c>
    </row>
    <row r="24" spans="1:8" x14ac:dyDescent="0.2">
      <c r="A24" s="1" t="s">
        <v>7</v>
      </c>
      <c r="B24" s="1" t="s">
        <v>32</v>
      </c>
      <c r="C24" s="1" t="str">
        <f>VLOOKUP(FAOLand[[#This Row],[Area]],MapRegion[],2,FALSE)</f>
        <v>ROU</v>
      </c>
      <c r="D24" s="1" t="s">
        <v>1</v>
      </c>
      <c r="E24" s="1" t="s">
        <v>10</v>
      </c>
      <c r="F24" s="1">
        <v>2015</v>
      </c>
      <c r="G24" s="1" t="s">
        <v>9</v>
      </c>
      <c r="H24" s="3">
        <v>9203</v>
      </c>
    </row>
    <row r="25" spans="1:8" x14ac:dyDescent="0.2">
      <c r="A25" s="1" t="s">
        <v>7</v>
      </c>
      <c r="B25" s="1" t="s">
        <v>33</v>
      </c>
      <c r="C25" s="1" t="str">
        <f>VLOOKUP(FAOLand[[#This Row],[Area]],MapRegion[],2,FALSE)</f>
        <v>SVK</v>
      </c>
      <c r="D25" s="1" t="s">
        <v>1</v>
      </c>
      <c r="E25" s="1" t="s">
        <v>10</v>
      </c>
      <c r="F25" s="1">
        <v>2015</v>
      </c>
      <c r="G25" s="1" t="s">
        <v>9</v>
      </c>
      <c r="H25" s="3">
        <v>1368</v>
      </c>
    </row>
    <row r="26" spans="1:8" x14ac:dyDescent="0.2">
      <c r="A26" s="1" t="s">
        <v>7</v>
      </c>
      <c r="B26" s="1" t="s">
        <v>34</v>
      </c>
      <c r="C26" s="1" t="str">
        <f>VLOOKUP(FAOLand[[#This Row],[Area]],MapRegion[],2,FALSE)</f>
        <v>SVN</v>
      </c>
      <c r="D26" s="1" t="s">
        <v>1</v>
      </c>
      <c r="E26" s="1" t="s">
        <v>10</v>
      </c>
      <c r="F26" s="1">
        <v>2015</v>
      </c>
      <c r="G26" s="1" t="s">
        <v>9</v>
      </c>
      <c r="H26" s="3">
        <v>237.34</v>
      </c>
    </row>
    <row r="27" spans="1:8" x14ac:dyDescent="0.2">
      <c r="A27" s="1" t="s">
        <v>7</v>
      </c>
      <c r="B27" s="1" t="s">
        <v>35</v>
      </c>
      <c r="C27" s="1" t="str">
        <f>VLOOKUP(FAOLand[[#This Row],[Area]],MapRegion[],2,FALSE)</f>
        <v>ESP</v>
      </c>
      <c r="D27" s="1" t="s">
        <v>1</v>
      </c>
      <c r="E27" s="1" t="s">
        <v>10</v>
      </c>
      <c r="F27" s="1">
        <v>2015</v>
      </c>
      <c r="G27" s="1" t="s">
        <v>9</v>
      </c>
      <c r="H27" s="3">
        <v>17187.89</v>
      </c>
    </row>
    <row r="28" spans="1:8" x14ac:dyDescent="0.2">
      <c r="A28" s="1" t="s">
        <v>7</v>
      </c>
      <c r="B28" s="1" t="s">
        <v>36</v>
      </c>
      <c r="C28" s="1" t="str">
        <f>VLOOKUP(FAOLand[[#This Row],[Area]],MapRegion[],2,FALSE)</f>
        <v>SWE</v>
      </c>
      <c r="D28" s="1" t="s">
        <v>1</v>
      </c>
      <c r="E28" s="1" t="s">
        <v>10</v>
      </c>
      <c r="F28" s="1">
        <v>2015</v>
      </c>
      <c r="G28" s="1" t="s">
        <v>9</v>
      </c>
      <c r="H28" s="3">
        <v>2590</v>
      </c>
    </row>
    <row r="29" spans="1:8" x14ac:dyDescent="0.2">
      <c r="A29" s="1" t="s">
        <v>7</v>
      </c>
      <c r="B29" s="1" t="s">
        <v>37</v>
      </c>
      <c r="C29" s="1" t="str">
        <f>VLOOKUP(FAOLand[[#This Row],[Area]],MapRegion[],2,FALSE)</f>
        <v>GBR</v>
      </c>
      <c r="D29" s="1" t="s">
        <v>1</v>
      </c>
      <c r="E29" s="1" t="s">
        <v>10</v>
      </c>
      <c r="F29" s="1">
        <v>2015</v>
      </c>
      <c r="G29" s="1" t="s">
        <v>9</v>
      </c>
      <c r="H29" s="3">
        <v>6060</v>
      </c>
    </row>
    <row r="30" spans="1:8" x14ac:dyDescent="0.2">
      <c r="A30" s="1" t="s">
        <v>7</v>
      </c>
      <c r="B30" s="1" t="s">
        <v>38</v>
      </c>
      <c r="C30" s="1" t="str">
        <f>VLOOKUP(FAOLand[[#This Row],[Area]],MapRegion[],2,FALSE)</f>
        <v>MAF</v>
      </c>
      <c r="D30" s="1" t="s">
        <v>1</v>
      </c>
      <c r="E30" s="1" t="s">
        <v>10</v>
      </c>
      <c r="F30" s="1">
        <v>2015</v>
      </c>
      <c r="G30" s="1" t="s">
        <v>9</v>
      </c>
      <c r="H30" s="3">
        <v>277515.38709999999</v>
      </c>
    </row>
    <row r="31" spans="1:8" x14ac:dyDescent="0.2">
      <c r="A31" s="1" t="s">
        <v>7</v>
      </c>
      <c r="B31" s="1" t="s">
        <v>39</v>
      </c>
      <c r="C31" s="1" t="str">
        <f>VLOOKUP(FAOLand[[#This Row],[Area]],MapRegion[],2,FALSE)</f>
        <v>NAM</v>
      </c>
      <c r="D31" s="1" t="s">
        <v>1</v>
      </c>
      <c r="E31" s="1" t="s">
        <v>10</v>
      </c>
      <c r="F31" s="1">
        <v>2015</v>
      </c>
      <c r="G31" s="1" t="s">
        <v>9</v>
      </c>
      <c r="H31" s="3">
        <v>197808.4</v>
      </c>
    </row>
    <row r="32" spans="1:8" x14ac:dyDescent="0.2">
      <c r="A32" s="1" t="s">
        <v>7</v>
      </c>
      <c r="B32" s="1" t="s">
        <v>40</v>
      </c>
      <c r="C32" s="1" t="str">
        <f>VLOOKUP(FAOLand[[#This Row],[Area]],MapRegion[],2,FALSE)</f>
        <v>LAM</v>
      </c>
      <c r="D32" s="1" t="s">
        <v>1</v>
      </c>
      <c r="E32" s="1" t="s">
        <v>10</v>
      </c>
      <c r="F32" s="1">
        <v>2015</v>
      </c>
      <c r="G32" s="1" t="s">
        <v>9</v>
      </c>
      <c r="H32" s="3">
        <v>31035.5</v>
      </c>
    </row>
    <row r="33" spans="1:8" x14ac:dyDescent="0.2">
      <c r="A33" s="1" t="s">
        <v>7</v>
      </c>
      <c r="B33" s="1" t="s">
        <v>41</v>
      </c>
      <c r="C33" s="1" t="str">
        <f>VLOOKUP(FAOLand[[#This Row],[Area]],MapRegion[],2,FALSE)</f>
        <v>LAM</v>
      </c>
      <c r="D33" s="1" t="s">
        <v>1</v>
      </c>
      <c r="E33" s="1" t="s">
        <v>10</v>
      </c>
      <c r="F33" s="1">
        <v>2015</v>
      </c>
      <c r="G33" s="1" t="s">
        <v>9</v>
      </c>
      <c r="H33" s="3">
        <v>6565.9</v>
      </c>
    </row>
    <row r="34" spans="1:8" x14ac:dyDescent="0.2">
      <c r="A34" s="1" t="s">
        <v>7</v>
      </c>
      <c r="B34" s="1" t="s">
        <v>42</v>
      </c>
      <c r="C34" s="1" t="str">
        <f>VLOOKUP(FAOLand[[#This Row],[Area]],MapRegion[],2,FALSE)</f>
        <v>LAM</v>
      </c>
      <c r="D34" s="1" t="s">
        <v>1</v>
      </c>
      <c r="E34" s="1" t="s">
        <v>10</v>
      </c>
      <c r="F34" s="1">
        <v>2015</v>
      </c>
      <c r="G34" s="1" t="s">
        <v>9</v>
      </c>
      <c r="H34" s="3">
        <v>131433</v>
      </c>
    </row>
    <row r="35" spans="1:8" x14ac:dyDescent="0.2">
      <c r="A35" s="1" t="s">
        <v>7</v>
      </c>
      <c r="B35" s="1" t="s">
        <v>43</v>
      </c>
      <c r="C35" s="1" t="str">
        <f>VLOOKUP(FAOLand[[#This Row],[Area]],MapRegion[],2,FALSE)</f>
        <v>ASI</v>
      </c>
      <c r="D35" s="1" t="s">
        <v>1</v>
      </c>
      <c r="E35" s="1" t="s">
        <v>10</v>
      </c>
      <c r="F35" s="1">
        <v>2015</v>
      </c>
      <c r="G35" s="1" t="s">
        <v>9</v>
      </c>
      <c r="H35" s="3">
        <v>38430.6</v>
      </c>
    </row>
    <row r="36" spans="1:8" x14ac:dyDescent="0.2">
      <c r="A36" s="1" t="s">
        <v>7</v>
      </c>
      <c r="B36" s="1" t="s">
        <v>44</v>
      </c>
      <c r="C36" s="1" t="str">
        <f>VLOOKUP(FAOLand[[#This Row],[Area]],MapRegion[],2,FALSE)</f>
        <v>ASI</v>
      </c>
      <c r="D36" s="1" t="s">
        <v>1</v>
      </c>
      <c r="E36" s="1" t="s">
        <v>10</v>
      </c>
      <c r="F36" s="1">
        <v>2015</v>
      </c>
      <c r="G36" s="1" t="s">
        <v>9</v>
      </c>
      <c r="H36" s="3">
        <v>145887.51</v>
      </c>
    </row>
    <row r="37" spans="1:8" x14ac:dyDescent="0.2">
      <c r="A37" s="1" t="s">
        <v>7</v>
      </c>
      <c r="B37" s="1" t="s">
        <v>45</v>
      </c>
      <c r="C37" s="1" t="str">
        <f>VLOOKUP(FAOLand[[#This Row],[Area]],MapRegion[],2,FALSE)</f>
        <v>ASI</v>
      </c>
      <c r="D37" s="1" t="s">
        <v>1</v>
      </c>
      <c r="E37" s="1" t="s">
        <v>10</v>
      </c>
      <c r="F37" s="1">
        <v>2015</v>
      </c>
      <c r="G37" s="1" t="s">
        <v>9</v>
      </c>
      <c r="H37" s="3">
        <v>238312.44</v>
      </c>
    </row>
    <row r="38" spans="1:8" x14ac:dyDescent="0.2">
      <c r="A38" s="1" t="s">
        <v>7</v>
      </c>
      <c r="B38" s="1" t="s">
        <v>46</v>
      </c>
      <c r="C38" s="1" t="str">
        <f>VLOOKUP(FAOLand[[#This Row],[Area]],MapRegion[],2,FALSE)</f>
        <v>ASI</v>
      </c>
      <c r="D38" s="1" t="s">
        <v>1</v>
      </c>
      <c r="E38" s="1" t="s">
        <v>10</v>
      </c>
      <c r="F38" s="1">
        <v>2015</v>
      </c>
      <c r="G38" s="1" t="s">
        <v>9</v>
      </c>
      <c r="H38" s="3">
        <v>116910.4299</v>
      </c>
    </row>
    <row r="39" spans="1:8" x14ac:dyDescent="0.2">
      <c r="A39" s="1" t="s">
        <v>7</v>
      </c>
      <c r="B39" s="1" t="s">
        <v>47</v>
      </c>
      <c r="C39" s="1" t="str">
        <f>VLOOKUP(FAOLand[[#This Row],[Area]],MapRegion[],2,FALSE)</f>
        <v>MAF</v>
      </c>
      <c r="D39" s="1" t="s">
        <v>1</v>
      </c>
      <c r="E39" s="1" t="s">
        <v>10</v>
      </c>
      <c r="F39" s="1">
        <v>2015</v>
      </c>
      <c r="G39" s="1" t="s">
        <v>9</v>
      </c>
      <c r="H39" s="3">
        <v>44581.2</v>
      </c>
    </row>
    <row r="40" spans="1:8" x14ac:dyDescent="0.2">
      <c r="A40" s="1" t="s">
        <v>7</v>
      </c>
      <c r="B40" s="1" t="s">
        <v>48</v>
      </c>
      <c r="C40" s="1" t="str">
        <f>VLOOKUP(FAOLand[[#This Row],[Area]],MapRegion[],2,FALSE)</f>
        <v>OCE</v>
      </c>
      <c r="D40" s="1" t="s">
        <v>1</v>
      </c>
      <c r="E40" s="1" t="s">
        <v>10</v>
      </c>
      <c r="F40" s="1">
        <v>2015</v>
      </c>
      <c r="G40" s="1" t="s">
        <v>9</v>
      </c>
      <c r="H40" s="3">
        <v>31942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D074A-FB59-42D8-808C-609E72F9AC79}">
  <sheetPr>
    <tabColor theme="5"/>
  </sheetPr>
  <dimension ref="A1:F40"/>
  <sheetViews>
    <sheetView workbookViewId="0">
      <selection activeCell="B12" sqref="B12"/>
    </sheetView>
  </sheetViews>
  <sheetFormatPr defaultRowHeight="12.75" x14ac:dyDescent="0.2"/>
  <cols>
    <col min="1" max="1" width="14.140625" customWidth="1"/>
    <col min="2" max="2" width="9.7109375" bestFit="1" customWidth="1"/>
    <col min="3" max="3" width="14.140625" bestFit="1" customWidth="1"/>
    <col min="5" max="5" width="27.7109375" bestFit="1" customWidth="1"/>
    <col min="6" max="6" width="10.28515625" customWidth="1"/>
  </cols>
  <sheetData>
    <row r="1" spans="1:6" x14ac:dyDescent="0.2">
      <c r="A1" t="s">
        <v>55</v>
      </c>
      <c r="B1" t="s">
        <v>56</v>
      </c>
      <c r="C1" t="s">
        <v>91</v>
      </c>
      <c r="E1" t="s">
        <v>3</v>
      </c>
      <c r="F1" t="s">
        <v>93</v>
      </c>
    </row>
    <row r="2" spans="1:6" x14ac:dyDescent="0.2">
      <c r="A2" t="s">
        <v>8</v>
      </c>
      <c r="B2" t="s">
        <v>61</v>
      </c>
      <c r="C2" t="s">
        <v>62</v>
      </c>
      <c r="E2" t="s">
        <v>51</v>
      </c>
      <c r="F2" t="s">
        <v>94</v>
      </c>
    </row>
    <row r="3" spans="1:6" x14ac:dyDescent="0.2">
      <c r="A3" t="s">
        <v>11</v>
      </c>
      <c r="B3" t="s">
        <v>63</v>
      </c>
      <c r="C3" t="s">
        <v>62</v>
      </c>
      <c r="E3" t="s">
        <v>53</v>
      </c>
      <c r="F3" t="s">
        <v>96</v>
      </c>
    </row>
    <row r="4" spans="1:6" x14ac:dyDescent="0.2">
      <c r="A4" t="s">
        <v>12</v>
      </c>
      <c r="B4" t="s">
        <v>64</v>
      </c>
      <c r="C4" t="s">
        <v>62</v>
      </c>
    </row>
    <row r="5" spans="1:6" x14ac:dyDescent="0.2">
      <c r="A5" t="s">
        <v>14</v>
      </c>
      <c r="B5" t="s">
        <v>66</v>
      </c>
      <c r="C5" t="s">
        <v>62</v>
      </c>
    </row>
    <row r="6" spans="1:6" x14ac:dyDescent="0.2">
      <c r="A6" t="s">
        <v>15</v>
      </c>
      <c r="B6" t="s">
        <v>67</v>
      </c>
      <c r="C6" t="s">
        <v>62</v>
      </c>
    </row>
    <row r="7" spans="1:6" x14ac:dyDescent="0.2">
      <c r="A7" t="s">
        <v>20</v>
      </c>
      <c r="B7" t="s">
        <v>72</v>
      </c>
      <c r="C7" t="s">
        <v>62</v>
      </c>
    </row>
    <row r="8" spans="1:6" x14ac:dyDescent="0.2">
      <c r="A8" t="s">
        <v>16</v>
      </c>
      <c r="B8" t="s">
        <v>68</v>
      </c>
      <c r="C8" t="s">
        <v>62</v>
      </c>
    </row>
    <row r="9" spans="1:6" x14ac:dyDescent="0.2">
      <c r="A9" t="s">
        <v>35</v>
      </c>
      <c r="B9" t="s">
        <v>87</v>
      </c>
      <c r="C9" t="s">
        <v>62</v>
      </c>
    </row>
    <row r="10" spans="1:6" x14ac:dyDescent="0.2">
      <c r="A10" t="s">
        <v>17</v>
      </c>
      <c r="B10" t="s">
        <v>69</v>
      </c>
      <c r="C10" t="s">
        <v>62</v>
      </c>
    </row>
    <row r="11" spans="1:6" x14ac:dyDescent="0.2">
      <c r="A11" t="s">
        <v>18</v>
      </c>
      <c r="B11" t="s">
        <v>70</v>
      </c>
      <c r="C11" t="s">
        <v>62</v>
      </c>
    </row>
    <row r="12" spans="1:6" x14ac:dyDescent="0.2">
      <c r="A12" t="s">
        <v>19</v>
      </c>
      <c r="B12" t="s">
        <v>71</v>
      </c>
      <c r="C12" t="s">
        <v>62</v>
      </c>
    </row>
    <row r="13" spans="1:6" x14ac:dyDescent="0.2">
      <c r="A13" t="s">
        <v>37</v>
      </c>
      <c r="B13" t="s">
        <v>89</v>
      </c>
      <c r="C13" t="s">
        <v>62</v>
      </c>
    </row>
    <row r="14" spans="1:6" x14ac:dyDescent="0.2">
      <c r="A14" t="s">
        <v>21</v>
      </c>
      <c r="B14" t="s">
        <v>73</v>
      </c>
      <c r="C14" t="s">
        <v>62</v>
      </c>
    </row>
    <row r="15" spans="1:6" x14ac:dyDescent="0.2">
      <c r="A15" t="s">
        <v>13</v>
      </c>
      <c r="B15" t="s">
        <v>65</v>
      </c>
      <c r="C15" t="s">
        <v>62</v>
      </c>
    </row>
    <row r="16" spans="1:6" x14ac:dyDescent="0.2">
      <c r="A16" t="s">
        <v>22</v>
      </c>
      <c r="B16" t="s">
        <v>74</v>
      </c>
      <c r="C16" t="s">
        <v>62</v>
      </c>
    </row>
    <row r="17" spans="1:3" x14ac:dyDescent="0.2">
      <c r="A17" t="s">
        <v>23</v>
      </c>
      <c r="B17" t="s">
        <v>75</v>
      </c>
      <c r="C17" t="s">
        <v>62</v>
      </c>
    </row>
    <row r="18" spans="1:3" x14ac:dyDescent="0.2">
      <c r="A18" t="s">
        <v>24</v>
      </c>
      <c r="B18" t="s">
        <v>76</v>
      </c>
      <c r="C18" t="s">
        <v>62</v>
      </c>
    </row>
    <row r="19" spans="1:3" x14ac:dyDescent="0.2">
      <c r="A19" t="s">
        <v>26</v>
      </c>
      <c r="B19" t="s">
        <v>78</v>
      </c>
      <c r="C19" t="s">
        <v>62</v>
      </c>
    </row>
    <row r="20" spans="1:3" x14ac:dyDescent="0.2">
      <c r="A20" t="s">
        <v>27</v>
      </c>
      <c r="B20" t="s">
        <v>79</v>
      </c>
      <c r="C20" t="s">
        <v>62</v>
      </c>
    </row>
    <row r="21" spans="1:3" x14ac:dyDescent="0.2">
      <c r="A21" t="s">
        <v>25</v>
      </c>
      <c r="B21" t="s">
        <v>77</v>
      </c>
      <c r="C21" t="s">
        <v>62</v>
      </c>
    </row>
    <row r="22" spans="1:3" x14ac:dyDescent="0.2">
      <c r="A22" t="s">
        <v>28</v>
      </c>
      <c r="B22" t="s">
        <v>80</v>
      </c>
      <c r="C22" t="s">
        <v>62</v>
      </c>
    </row>
    <row r="23" spans="1:3" x14ac:dyDescent="0.2">
      <c r="A23" t="s">
        <v>29</v>
      </c>
      <c r="B23" t="s">
        <v>81</v>
      </c>
      <c r="C23" t="s">
        <v>62</v>
      </c>
    </row>
    <row r="24" spans="1:3" x14ac:dyDescent="0.2">
      <c r="A24" t="s">
        <v>30</v>
      </c>
      <c r="B24" t="s">
        <v>82</v>
      </c>
      <c r="C24" t="s">
        <v>62</v>
      </c>
    </row>
    <row r="25" spans="1:3" x14ac:dyDescent="0.2">
      <c r="A25" t="s">
        <v>31</v>
      </c>
      <c r="B25" t="s">
        <v>83</v>
      </c>
      <c r="C25" t="s">
        <v>62</v>
      </c>
    </row>
    <row r="26" spans="1:3" x14ac:dyDescent="0.2">
      <c r="A26" t="s">
        <v>32</v>
      </c>
      <c r="B26" t="s">
        <v>84</v>
      </c>
      <c r="C26" t="s">
        <v>62</v>
      </c>
    </row>
    <row r="27" spans="1:3" x14ac:dyDescent="0.2">
      <c r="A27" t="s">
        <v>33</v>
      </c>
      <c r="B27" t="s">
        <v>85</v>
      </c>
      <c r="C27" t="s">
        <v>62</v>
      </c>
    </row>
    <row r="28" spans="1:3" x14ac:dyDescent="0.2">
      <c r="A28" t="s">
        <v>34</v>
      </c>
      <c r="B28" t="s">
        <v>86</v>
      </c>
      <c r="C28" t="s">
        <v>62</v>
      </c>
    </row>
    <row r="29" spans="1:3" x14ac:dyDescent="0.2">
      <c r="A29" t="s">
        <v>36</v>
      </c>
      <c r="B29" t="s">
        <v>88</v>
      </c>
      <c r="C29" t="s">
        <v>62</v>
      </c>
    </row>
    <row r="30" spans="1:3" x14ac:dyDescent="0.2">
      <c r="A30" t="s">
        <v>38</v>
      </c>
      <c r="B30" t="s">
        <v>58</v>
      </c>
      <c r="C30" t="s">
        <v>58</v>
      </c>
    </row>
    <row r="31" spans="1:3" x14ac:dyDescent="0.2">
      <c r="A31" t="s">
        <v>42</v>
      </c>
      <c r="B31" t="s">
        <v>59</v>
      </c>
      <c r="C31" t="s">
        <v>59</v>
      </c>
    </row>
    <row r="32" spans="1:3" x14ac:dyDescent="0.2">
      <c r="A32" t="s">
        <v>46</v>
      </c>
      <c r="B32" t="s">
        <v>57</v>
      </c>
      <c r="C32" t="s">
        <v>57</v>
      </c>
    </row>
    <row r="33" spans="1:3" x14ac:dyDescent="0.2">
      <c r="A33" t="s">
        <v>39</v>
      </c>
      <c r="B33" t="s">
        <v>90</v>
      </c>
      <c r="C33" t="s">
        <v>90</v>
      </c>
    </row>
    <row r="34" spans="1:3" x14ac:dyDescent="0.2">
      <c r="A34" t="s">
        <v>45</v>
      </c>
      <c r="B34" t="s">
        <v>57</v>
      </c>
      <c r="C34" t="s">
        <v>57</v>
      </c>
    </row>
    <row r="35" spans="1:3" x14ac:dyDescent="0.2">
      <c r="A35" t="s">
        <v>44</v>
      </c>
      <c r="B35" t="s">
        <v>57</v>
      </c>
      <c r="C35" t="s">
        <v>57</v>
      </c>
    </row>
    <row r="36" spans="1:3" x14ac:dyDescent="0.2">
      <c r="A36" t="s">
        <v>48</v>
      </c>
      <c r="B36" t="s">
        <v>60</v>
      </c>
      <c r="C36" t="s">
        <v>60</v>
      </c>
    </row>
    <row r="37" spans="1:3" x14ac:dyDescent="0.2">
      <c r="A37" t="s">
        <v>47</v>
      </c>
      <c r="B37" t="s">
        <v>58</v>
      </c>
      <c r="C37" t="s">
        <v>58</v>
      </c>
    </row>
    <row r="38" spans="1:3" x14ac:dyDescent="0.2">
      <c r="A38" t="s">
        <v>40</v>
      </c>
      <c r="B38" t="s">
        <v>59</v>
      </c>
      <c r="C38" t="s">
        <v>59</v>
      </c>
    </row>
    <row r="39" spans="1:3" x14ac:dyDescent="0.2">
      <c r="A39" t="s">
        <v>43</v>
      </c>
      <c r="B39" t="s">
        <v>57</v>
      </c>
      <c r="C39" t="s">
        <v>57</v>
      </c>
    </row>
    <row r="40" spans="1:3" x14ac:dyDescent="0.2">
      <c r="A40" t="s">
        <v>41</v>
      </c>
      <c r="B40" t="s">
        <v>59</v>
      </c>
      <c r="C40" t="s">
        <v>59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Nutrients per Area</vt:lpstr>
      <vt:lpstr>Fertilizer Input</vt:lpstr>
      <vt:lpstr>Area</vt:lpstr>
      <vt:lpstr>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</dc:creator>
  <dc:description/>
  <cp:lastModifiedBy>J</cp:lastModifiedBy>
  <cp:revision>1</cp:revision>
  <dcterms:created xsi:type="dcterms:W3CDTF">2020-11-26T17:45:16Z</dcterms:created>
  <dcterms:modified xsi:type="dcterms:W3CDTF">2020-12-26T03:07:43Z</dcterms:modified>
  <dc:language>en-US</dc:language>
</cp:coreProperties>
</file>