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\Appendices\"/>
    </mc:Choice>
  </mc:AlternateContent>
  <xr:revisionPtr revIDLastSave="0" documentId="13_ncr:1_{6C50BCE8-1A08-4746-8063-A6410B7C36AE}" xr6:coauthVersionLast="45" xr6:coauthVersionMax="45" xr10:uidLastSave="{00000000-0000-0000-0000-000000000000}"/>
  <bookViews>
    <workbookView xWindow="-120" yWindow="-120" windowWidth="20730" windowHeight="11160" tabRatio="539" xr2:uid="{00000000-000D-0000-FFFF-FFFF00000000}"/>
  </bookViews>
  <sheets>
    <sheet name="Info" sheetId="3" r:id="rId1"/>
    <sheet name="LUC Emissions" sheetId="2" r:id="rId2"/>
    <sheet name="FABLEStockShare" sheetId="5" r:id="rId3"/>
    <sheet name="FAOLandUse" sheetId="1" r:id="rId4"/>
    <sheet name="Map" sheetId="4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L3" i="2" l="1"/>
  <c r="B3" i="2"/>
  <c r="F134" i="2" l="1"/>
  <c r="B4" i="2"/>
  <c r="F94" i="2" s="1"/>
  <c r="B5" i="2"/>
  <c r="B6" i="2"/>
  <c r="F8" i="2" s="1"/>
  <c r="B7" i="2"/>
  <c r="F14" i="2" s="1"/>
  <c r="B8" i="2"/>
  <c r="F20" i="2" s="1"/>
  <c r="B9" i="2"/>
  <c r="F26" i="2" s="1"/>
  <c r="B10" i="2"/>
  <c r="F28" i="2" s="1"/>
  <c r="B11" i="2"/>
  <c r="F34" i="2" s="1"/>
  <c r="B12" i="2"/>
  <c r="F40" i="2" s="1"/>
  <c r="B13" i="2"/>
  <c r="F46" i="2" s="1"/>
  <c r="B14" i="2"/>
  <c r="F48" i="2" s="1"/>
  <c r="B15" i="2"/>
  <c r="F54" i="2" s="1"/>
  <c r="B16" i="2"/>
  <c r="F60" i="2" s="1"/>
  <c r="B17" i="2"/>
  <c r="F66" i="2" s="1"/>
  <c r="B18" i="2"/>
  <c r="F68" i="2" s="1"/>
  <c r="B19" i="2"/>
  <c r="F74" i="2" s="1"/>
  <c r="B20" i="2"/>
  <c r="F80" i="2" s="1"/>
  <c r="B21" i="2"/>
  <c r="F86" i="2" s="1"/>
  <c r="B22" i="2"/>
  <c r="F88" i="2" s="1"/>
  <c r="B23" i="2"/>
  <c r="F100" i="2" s="1"/>
  <c r="B24" i="2"/>
  <c r="F106" i="2" s="1"/>
  <c r="B25" i="2"/>
  <c r="F108" i="2" s="1"/>
  <c r="B26" i="2"/>
  <c r="F120" i="2" s="1"/>
  <c r="B27" i="2"/>
  <c r="F128" i="2" s="1"/>
  <c r="B28" i="2"/>
  <c r="F140" i="2" s="1"/>
  <c r="B29" i="2"/>
  <c r="F146" i="2" s="1"/>
  <c r="B30" i="2"/>
  <c r="F148" i="2" s="1"/>
  <c r="B31" i="2"/>
  <c r="F154" i="2" s="1"/>
  <c r="B32" i="2"/>
  <c r="F160" i="2" s="1"/>
  <c r="B33" i="2"/>
  <c r="F166" i="2" s="1"/>
  <c r="B34" i="2"/>
  <c r="F114" i="2" s="1"/>
  <c r="B35" i="2"/>
  <c r="F126" i="2" s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F89" i="2" l="1"/>
  <c r="F63" i="2"/>
  <c r="F43" i="2"/>
  <c r="F23" i="2"/>
  <c r="L76" i="2" s="1"/>
  <c r="M76" i="2" s="1"/>
  <c r="F121" i="2"/>
  <c r="F81" i="2"/>
  <c r="F61" i="2"/>
  <c r="F41" i="2"/>
  <c r="L120" i="2" s="1"/>
  <c r="M120" i="2" s="1"/>
  <c r="F21" i="2"/>
  <c r="F6" i="2"/>
  <c r="F3" i="2"/>
  <c r="F95" i="2"/>
  <c r="L293" i="2" s="1"/>
  <c r="M293" i="2" s="1"/>
  <c r="F72" i="2"/>
  <c r="F52" i="2"/>
  <c r="F32" i="2"/>
  <c r="F12" i="2"/>
  <c r="L24" i="2" s="1"/>
  <c r="M24" i="2" s="1"/>
  <c r="F92" i="2"/>
  <c r="F69" i="2"/>
  <c r="F49" i="2"/>
  <c r="F29" i="2"/>
  <c r="L94" i="2" s="1"/>
  <c r="M94" i="2" s="1"/>
  <c r="F9" i="2"/>
  <c r="L254" i="2"/>
  <c r="M254" i="2" s="1"/>
  <c r="L194" i="2"/>
  <c r="M194" i="2" s="1"/>
  <c r="L118" i="2"/>
  <c r="M118" i="2" s="1"/>
  <c r="L58" i="2"/>
  <c r="M58" i="2" s="1"/>
  <c r="L374" i="2"/>
  <c r="M374" i="2" s="1"/>
  <c r="L277" i="2"/>
  <c r="M277" i="2" s="1"/>
  <c r="L290" i="2"/>
  <c r="M290" i="2" s="1"/>
  <c r="L217" i="2"/>
  <c r="M217" i="2" s="1"/>
  <c r="L214" i="2"/>
  <c r="M214" i="2" s="1"/>
  <c r="L157" i="2"/>
  <c r="M157" i="2" s="1"/>
  <c r="L154" i="2"/>
  <c r="M154" i="2" s="1"/>
  <c r="L97" i="2"/>
  <c r="M97" i="2" s="1"/>
  <c r="L34" i="2"/>
  <c r="M34" i="2" s="1"/>
  <c r="L196" i="2"/>
  <c r="M196" i="2" s="1"/>
  <c r="L136" i="2"/>
  <c r="M136" i="2" s="1"/>
  <c r="L16" i="2"/>
  <c r="M16" i="2" s="1"/>
  <c r="F163" i="2"/>
  <c r="L528" i="2" s="1"/>
  <c r="M528" i="2" s="1"/>
  <c r="F161" i="2"/>
  <c r="L510" i="2" s="1"/>
  <c r="M510" i="2" s="1"/>
  <c r="F155" i="2"/>
  <c r="F152" i="2"/>
  <c r="L473" i="2" s="1"/>
  <c r="M473" i="2" s="1"/>
  <c r="F149" i="2"/>
  <c r="L470" i="2" s="1"/>
  <c r="M470" i="2" s="1"/>
  <c r="F143" i="2"/>
  <c r="L452" i="2" s="1"/>
  <c r="M452" i="2" s="1"/>
  <c r="F141" i="2"/>
  <c r="F135" i="2"/>
  <c r="F132" i="2"/>
  <c r="L413" i="2" s="1"/>
  <c r="M413" i="2" s="1"/>
  <c r="F129" i="2"/>
  <c r="F123" i="2"/>
  <c r="L392" i="2" s="1"/>
  <c r="M392" i="2" s="1"/>
  <c r="L376" i="2"/>
  <c r="M376" i="2" s="1"/>
  <c r="F115" i="2"/>
  <c r="F112" i="2"/>
  <c r="L353" i="2" s="1"/>
  <c r="M353" i="2" s="1"/>
  <c r="F109" i="2"/>
  <c r="F103" i="2"/>
  <c r="L332" i="2" s="1"/>
  <c r="M332" i="2" s="1"/>
  <c r="F101" i="2"/>
  <c r="L279" i="2"/>
  <c r="M279" i="2" s="1"/>
  <c r="L280" i="2"/>
  <c r="M280" i="2" s="1"/>
  <c r="F83" i="2"/>
  <c r="L272" i="2" s="1"/>
  <c r="M272" i="2" s="1"/>
  <c r="L256" i="2"/>
  <c r="M256" i="2" s="1"/>
  <c r="F75" i="2"/>
  <c r="L219" i="2"/>
  <c r="M219" i="2" s="1"/>
  <c r="L220" i="2"/>
  <c r="M220" i="2" s="1"/>
  <c r="L201" i="2"/>
  <c r="M201" i="2" s="1"/>
  <c r="L180" i="2"/>
  <c r="M180" i="2" s="1"/>
  <c r="F55" i="2"/>
  <c r="L159" i="2"/>
  <c r="M159" i="2" s="1"/>
  <c r="L160" i="2"/>
  <c r="M160" i="2" s="1"/>
  <c r="L141" i="2"/>
  <c r="M141" i="2" s="1"/>
  <c r="F35" i="2"/>
  <c r="L81" i="2"/>
  <c r="M81" i="2" s="1"/>
  <c r="L60" i="2"/>
  <c r="M60" i="2" s="1"/>
  <c r="F15" i="2"/>
  <c r="L23" i="2"/>
  <c r="M23" i="2" s="1"/>
  <c r="L5" i="2"/>
  <c r="M5" i="2" s="1"/>
  <c r="F167" i="2"/>
  <c r="L529" i="2" s="1"/>
  <c r="M529" i="2" s="1"/>
  <c r="F164" i="2"/>
  <c r="F158" i="2"/>
  <c r="F156" i="2"/>
  <c r="L492" i="2" s="1"/>
  <c r="M492" i="2" s="1"/>
  <c r="F150" i="2"/>
  <c r="L471" i="2" s="1"/>
  <c r="M471" i="2" s="1"/>
  <c r="F147" i="2"/>
  <c r="L453" i="2" s="1"/>
  <c r="M453" i="2" s="1"/>
  <c r="F144" i="2"/>
  <c r="F138" i="2"/>
  <c r="L448" i="2" s="1"/>
  <c r="M448" i="2" s="1"/>
  <c r="F136" i="2"/>
  <c r="L432" i="2" s="1"/>
  <c r="M432" i="2" s="1"/>
  <c r="F130" i="2"/>
  <c r="F127" i="2"/>
  <c r="L393" i="2" s="1"/>
  <c r="M393" i="2" s="1"/>
  <c r="F124" i="2"/>
  <c r="L394" i="2" s="1"/>
  <c r="M394" i="2" s="1"/>
  <c r="F118" i="2"/>
  <c r="L372" i="2" s="1"/>
  <c r="M372" i="2" s="1"/>
  <c r="F116" i="2"/>
  <c r="L356" i="2" s="1"/>
  <c r="M356" i="2" s="1"/>
  <c r="F110" i="2"/>
  <c r="F107" i="2"/>
  <c r="L333" i="2" s="1"/>
  <c r="M333" i="2" s="1"/>
  <c r="F104" i="2"/>
  <c r="F98" i="2"/>
  <c r="L312" i="2" s="1"/>
  <c r="M312" i="2" s="1"/>
  <c r="F96" i="2"/>
  <c r="F90" i="2"/>
  <c r="L278" i="2" s="1"/>
  <c r="M278" i="2" s="1"/>
  <c r="F87" i="2"/>
  <c r="L273" i="2" s="1"/>
  <c r="M273" i="2" s="1"/>
  <c r="F84" i="2"/>
  <c r="F78" i="2"/>
  <c r="F76" i="2"/>
  <c r="L236" i="2" s="1"/>
  <c r="M236" i="2" s="1"/>
  <c r="F70" i="2"/>
  <c r="L215" i="2" s="1"/>
  <c r="M215" i="2" s="1"/>
  <c r="F67" i="2"/>
  <c r="L197" i="2" s="1"/>
  <c r="M197" i="2" s="1"/>
  <c r="F64" i="2"/>
  <c r="F58" i="2"/>
  <c r="L181" i="2" s="1"/>
  <c r="M181" i="2" s="1"/>
  <c r="F56" i="2"/>
  <c r="L176" i="2" s="1"/>
  <c r="M176" i="2" s="1"/>
  <c r="F50" i="2"/>
  <c r="F47" i="2"/>
  <c r="L137" i="2" s="1"/>
  <c r="M137" i="2" s="1"/>
  <c r="F44" i="2"/>
  <c r="L138" i="2" s="1"/>
  <c r="M138" i="2" s="1"/>
  <c r="F38" i="2"/>
  <c r="L116" i="2" s="1"/>
  <c r="M116" i="2" s="1"/>
  <c r="F36" i="2"/>
  <c r="L100" i="2" s="1"/>
  <c r="M100" i="2" s="1"/>
  <c r="F30" i="2"/>
  <c r="F27" i="2"/>
  <c r="L77" i="2" s="1"/>
  <c r="M77" i="2" s="1"/>
  <c r="F24" i="2"/>
  <c r="L79" i="2" s="1"/>
  <c r="M79" i="2" s="1"/>
  <c r="F18" i="2"/>
  <c r="L56" i="2" s="1"/>
  <c r="M56" i="2" s="1"/>
  <c r="F16" i="2"/>
  <c r="F10" i="2"/>
  <c r="L19" i="2" s="1"/>
  <c r="M19" i="2" s="1"/>
  <c r="F7" i="2"/>
  <c r="L17" i="2" s="1"/>
  <c r="M17" i="2" s="1"/>
  <c r="F4" i="2"/>
  <c r="M3" i="2" s="1"/>
  <c r="F165" i="2"/>
  <c r="F162" i="2"/>
  <c r="L509" i="2" s="1"/>
  <c r="M509" i="2" s="1"/>
  <c r="F159" i="2"/>
  <c r="F153" i="2"/>
  <c r="F151" i="2"/>
  <c r="F145" i="2"/>
  <c r="L451" i="2" s="1"/>
  <c r="M451" i="2" s="1"/>
  <c r="F142" i="2"/>
  <c r="L449" i="2" s="1"/>
  <c r="M449" i="2" s="1"/>
  <c r="F139" i="2"/>
  <c r="F133" i="2"/>
  <c r="F131" i="2"/>
  <c r="L412" i="2" s="1"/>
  <c r="M412" i="2" s="1"/>
  <c r="F125" i="2"/>
  <c r="F122" i="2"/>
  <c r="L373" i="2" s="1"/>
  <c r="M373" i="2" s="1"/>
  <c r="F119" i="2"/>
  <c r="F113" i="2"/>
  <c r="L370" i="2" s="1"/>
  <c r="M370" i="2" s="1"/>
  <c r="F111" i="2"/>
  <c r="L352" i="2" s="1"/>
  <c r="M352" i="2" s="1"/>
  <c r="F105" i="2"/>
  <c r="F102" i="2"/>
  <c r="L313" i="2" s="1"/>
  <c r="M313" i="2" s="1"/>
  <c r="F99" i="2"/>
  <c r="L315" i="2" s="1"/>
  <c r="M315" i="2" s="1"/>
  <c r="F93" i="2"/>
  <c r="F91" i="2"/>
  <c r="L276" i="2" s="1"/>
  <c r="M276" i="2" s="1"/>
  <c r="F85" i="2"/>
  <c r="F82" i="2"/>
  <c r="L253" i="2" s="1"/>
  <c r="M253" i="2" s="1"/>
  <c r="F79" i="2"/>
  <c r="L255" i="2" s="1"/>
  <c r="M255" i="2" s="1"/>
  <c r="F73" i="2"/>
  <c r="F71" i="2"/>
  <c r="F65" i="2"/>
  <c r="L200" i="2" s="1"/>
  <c r="M200" i="2" s="1"/>
  <c r="F62" i="2"/>
  <c r="L193" i="2" s="1"/>
  <c r="M193" i="2" s="1"/>
  <c r="F59" i="2"/>
  <c r="F53" i="2"/>
  <c r="F51" i="2"/>
  <c r="L156" i="2" s="1"/>
  <c r="M156" i="2" s="1"/>
  <c r="F45" i="2"/>
  <c r="F42" i="2"/>
  <c r="L117" i="2" s="1"/>
  <c r="M117" i="2" s="1"/>
  <c r="F39" i="2"/>
  <c r="F33" i="2"/>
  <c r="F31" i="2"/>
  <c r="L96" i="2" s="1"/>
  <c r="M96" i="2" s="1"/>
  <c r="F25" i="2"/>
  <c r="F22" i="2"/>
  <c r="L57" i="2" s="1"/>
  <c r="M57" i="2" s="1"/>
  <c r="F19" i="2"/>
  <c r="L59" i="2" s="1"/>
  <c r="M59" i="2" s="1"/>
  <c r="F13" i="2"/>
  <c r="L38" i="2" s="1"/>
  <c r="M38" i="2" s="1"/>
  <c r="F11" i="2"/>
  <c r="L20" i="2" s="1"/>
  <c r="M20" i="2" s="1"/>
  <c r="F5" i="2"/>
  <c r="F157" i="2"/>
  <c r="L491" i="2" s="1"/>
  <c r="M491" i="2" s="1"/>
  <c r="F137" i="2"/>
  <c r="L431" i="2" s="1"/>
  <c r="M431" i="2" s="1"/>
  <c r="F117" i="2"/>
  <c r="L355" i="2" s="1"/>
  <c r="M355" i="2" s="1"/>
  <c r="F97" i="2"/>
  <c r="F77" i="2"/>
  <c r="L235" i="2" s="1"/>
  <c r="M235" i="2" s="1"/>
  <c r="F57" i="2"/>
  <c r="L175" i="2" s="1"/>
  <c r="M175" i="2" s="1"/>
  <c r="F37" i="2"/>
  <c r="L99" i="2" s="1"/>
  <c r="M99" i="2" s="1"/>
  <c r="F17" i="2"/>
  <c r="L39" i="2" s="1"/>
  <c r="M39" i="2" s="1"/>
  <c r="L84" i="2" l="1"/>
  <c r="M84" i="2" s="1"/>
  <c r="L80" i="2"/>
  <c r="M80" i="2" s="1"/>
  <c r="L21" i="2"/>
  <c r="M21" i="2" s="1"/>
  <c r="L83" i="2"/>
  <c r="M83" i="2" s="1"/>
  <c r="L300" i="2"/>
  <c r="M300" i="2" s="1"/>
  <c r="L298" i="2"/>
  <c r="M298" i="2" s="1"/>
  <c r="L389" i="2"/>
  <c r="M389" i="2" s="1"/>
  <c r="L390" i="2"/>
  <c r="M390" i="2" s="1"/>
  <c r="L387" i="2"/>
  <c r="M387" i="2" s="1"/>
  <c r="L388" i="2"/>
  <c r="M388" i="2" s="1"/>
  <c r="L13" i="2"/>
  <c r="M13" i="2" s="1"/>
  <c r="L14" i="2"/>
  <c r="M14" i="2" s="1"/>
  <c r="L11" i="2"/>
  <c r="M11" i="2" s="1"/>
  <c r="L12" i="2"/>
  <c r="M12" i="2" s="1"/>
  <c r="L129" i="2"/>
  <c r="M129" i="2" s="1"/>
  <c r="L130" i="2"/>
  <c r="M130" i="2" s="1"/>
  <c r="L115" i="2"/>
  <c r="M115" i="2" s="1"/>
  <c r="L128" i="2"/>
  <c r="M128" i="2" s="1"/>
  <c r="L213" i="2"/>
  <c r="M213" i="2" s="1"/>
  <c r="L226" i="2"/>
  <c r="M226" i="2" s="1"/>
  <c r="L211" i="2"/>
  <c r="M211" i="2" s="1"/>
  <c r="L212" i="2"/>
  <c r="M212" i="2" s="1"/>
  <c r="L385" i="2"/>
  <c r="M385" i="2" s="1"/>
  <c r="L386" i="2"/>
  <c r="M386" i="2" s="1"/>
  <c r="L371" i="2"/>
  <c r="M371" i="2" s="1"/>
  <c r="L384" i="2"/>
  <c r="M384" i="2" s="1"/>
  <c r="L425" i="2"/>
  <c r="M425" i="2" s="1"/>
  <c r="L426" i="2"/>
  <c r="M426" i="2" s="1"/>
  <c r="L427" i="2"/>
  <c r="M427" i="2" s="1"/>
  <c r="L428" i="2"/>
  <c r="M428" i="2" s="1"/>
  <c r="L469" i="2"/>
  <c r="M469" i="2" s="1"/>
  <c r="L482" i="2"/>
  <c r="M482" i="2" s="1"/>
  <c r="L467" i="2"/>
  <c r="M467" i="2" s="1"/>
  <c r="L468" i="2"/>
  <c r="M468" i="2" s="1"/>
  <c r="L526" i="2"/>
  <c r="M526" i="2" s="1"/>
  <c r="L523" i="2"/>
  <c r="M523" i="2" s="1"/>
  <c r="L525" i="2"/>
  <c r="M525" i="2" s="1"/>
  <c r="L524" i="2"/>
  <c r="M524" i="2" s="1"/>
  <c r="L45" i="2"/>
  <c r="M45" i="2" s="1"/>
  <c r="L46" i="2"/>
  <c r="M46" i="2" s="1"/>
  <c r="L47" i="2"/>
  <c r="M47" i="2" s="1"/>
  <c r="L48" i="2"/>
  <c r="M48" i="2" s="1"/>
  <c r="L89" i="2"/>
  <c r="M89" i="2" s="1"/>
  <c r="L86" i="2"/>
  <c r="M86" i="2" s="1"/>
  <c r="L87" i="2"/>
  <c r="M87" i="2" s="1"/>
  <c r="L88" i="2"/>
  <c r="M88" i="2" s="1"/>
  <c r="L205" i="2"/>
  <c r="M205" i="2" s="1"/>
  <c r="L206" i="2"/>
  <c r="M206" i="2" s="1"/>
  <c r="L203" i="2"/>
  <c r="M203" i="2" s="1"/>
  <c r="L204" i="2"/>
  <c r="M204" i="2" s="1"/>
  <c r="L245" i="2"/>
  <c r="M245" i="2" s="1"/>
  <c r="L246" i="2"/>
  <c r="M246" i="2" s="1"/>
  <c r="L247" i="2"/>
  <c r="M247" i="2" s="1"/>
  <c r="L244" i="2"/>
  <c r="M244" i="2" s="1"/>
  <c r="L301" i="2"/>
  <c r="M301" i="2" s="1"/>
  <c r="L302" i="2"/>
  <c r="M302" i="2" s="1"/>
  <c r="L303" i="2"/>
  <c r="M303" i="2" s="1"/>
  <c r="L304" i="2"/>
  <c r="M304" i="2" s="1"/>
  <c r="L345" i="2"/>
  <c r="M345" i="2" s="1"/>
  <c r="L342" i="2"/>
  <c r="M342" i="2" s="1"/>
  <c r="L343" i="2"/>
  <c r="M343" i="2" s="1"/>
  <c r="L344" i="2"/>
  <c r="M344" i="2" s="1"/>
  <c r="L461" i="2"/>
  <c r="M461" i="2" s="1"/>
  <c r="L462" i="2"/>
  <c r="M462" i="2" s="1"/>
  <c r="L459" i="2"/>
  <c r="M459" i="2" s="1"/>
  <c r="L460" i="2"/>
  <c r="M460" i="2" s="1"/>
  <c r="L501" i="2"/>
  <c r="M501" i="2" s="1"/>
  <c r="L502" i="2"/>
  <c r="M502" i="2" s="1"/>
  <c r="L503" i="2"/>
  <c r="M503" i="2" s="1"/>
  <c r="L500" i="2"/>
  <c r="M500" i="2" s="1"/>
  <c r="L101" i="2"/>
  <c r="M101" i="2" s="1"/>
  <c r="L102" i="2"/>
  <c r="M102" i="2" s="1"/>
  <c r="L103" i="2"/>
  <c r="M103" i="2" s="1"/>
  <c r="L104" i="2"/>
  <c r="M104" i="2" s="1"/>
  <c r="L121" i="2"/>
  <c r="M121" i="2" s="1"/>
  <c r="L161" i="2"/>
  <c r="M161" i="2" s="1"/>
  <c r="L182" i="2"/>
  <c r="M182" i="2" s="1"/>
  <c r="L202" i="2"/>
  <c r="M202" i="2" s="1"/>
  <c r="L218" i="2"/>
  <c r="M218" i="2" s="1"/>
  <c r="L243" i="2"/>
  <c r="M243" i="2" s="1"/>
  <c r="L317" i="2"/>
  <c r="M317" i="2" s="1"/>
  <c r="L318" i="2"/>
  <c r="M318" i="2" s="1"/>
  <c r="L319" i="2"/>
  <c r="M319" i="2" s="1"/>
  <c r="L316" i="2"/>
  <c r="M316" i="2" s="1"/>
  <c r="L357" i="2"/>
  <c r="M357" i="2" s="1"/>
  <c r="L358" i="2"/>
  <c r="M358" i="2" s="1"/>
  <c r="L359" i="2"/>
  <c r="M359" i="2" s="1"/>
  <c r="L360" i="2"/>
  <c r="M360" i="2" s="1"/>
  <c r="L377" i="2"/>
  <c r="M377" i="2" s="1"/>
  <c r="L433" i="2"/>
  <c r="M433" i="2" s="1"/>
  <c r="L434" i="2"/>
  <c r="M434" i="2" s="1"/>
  <c r="L419" i="2"/>
  <c r="M419" i="2" s="1"/>
  <c r="L420" i="2"/>
  <c r="M420" i="2" s="1"/>
  <c r="L216" i="2"/>
  <c r="M216" i="2" s="1"/>
  <c r="L472" i="2"/>
  <c r="M472" i="2" s="1"/>
  <c r="L40" i="2"/>
  <c r="M40" i="2" s="1"/>
  <c r="L296" i="2"/>
  <c r="M296" i="2" s="1"/>
  <c r="L192" i="2"/>
  <c r="M192" i="2" s="1"/>
  <c r="L252" i="2"/>
  <c r="M252" i="2" s="1"/>
  <c r="L133" i="2"/>
  <c r="M133" i="2" s="1"/>
  <c r="L134" i="2"/>
  <c r="M134" i="2" s="1"/>
  <c r="L131" i="2"/>
  <c r="M131" i="2" s="1"/>
  <c r="L132" i="2"/>
  <c r="M132" i="2" s="1"/>
  <c r="L349" i="2"/>
  <c r="M349" i="2" s="1"/>
  <c r="L346" i="2"/>
  <c r="M346" i="2" s="1"/>
  <c r="L347" i="2"/>
  <c r="M347" i="2" s="1"/>
  <c r="L348" i="2"/>
  <c r="M348" i="2" s="1"/>
  <c r="L109" i="2"/>
  <c r="M109" i="2" s="1"/>
  <c r="L110" i="2"/>
  <c r="M110" i="2" s="1"/>
  <c r="L111" i="2"/>
  <c r="M111" i="2" s="1"/>
  <c r="L112" i="2"/>
  <c r="M112" i="2" s="1"/>
  <c r="L169" i="2"/>
  <c r="M169" i="2" s="1"/>
  <c r="L170" i="2"/>
  <c r="M170" i="2" s="1"/>
  <c r="L171" i="2"/>
  <c r="M171" i="2" s="1"/>
  <c r="L172" i="2"/>
  <c r="M172" i="2" s="1"/>
  <c r="L269" i="2"/>
  <c r="M269" i="2" s="1"/>
  <c r="L270" i="2"/>
  <c r="M270" i="2" s="1"/>
  <c r="L267" i="2"/>
  <c r="M267" i="2" s="1"/>
  <c r="L268" i="2"/>
  <c r="M268" i="2" s="1"/>
  <c r="L33" i="2"/>
  <c r="M33" i="2" s="1"/>
  <c r="L30" i="2"/>
  <c r="M30" i="2" s="1"/>
  <c r="L31" i="2"/>
  <c r="M31" i="2" s="1"/>
  <c r="L32" i="2"/>
  <c r="M32" i="2" s="1"/>
  <c r="L73" i="2"/>
  <c r="M73" i="2" s="1"/>
  <c r="L74" i="2"/>
  <c r="M74" i="2" s="1"/>
  <c r="L71" i="2"/>
  <c r="M71" i="2" s="1"/>
  <c r="L72" i="2"/>
  <c r="M72" i="2" s="1"/>
  <c r="L189" i="2"/>
  <c r="M189" i="2" s="1"/>
  <c r="L190" i="2"/>
  <c r="M190" i="2" s="1"/>
  <c r="L191" i="2"/>
  <c r="M191" i="2" s="1"/>
  <c r="L188" i="2"/>
  <c r="M188" i="2" s="1"/>
  <c r="L229" i="2"/>
  <c r="M229" i="2" s="1"/>
  <c r="L230" i="2"/>
  <c r="M230" i="2" s="1"/>
  <c r="L231" i="2"/>
  <c r="M231" i="2" s="1"/>
  <c r="L232" i="2"/>
  <c r="M232" i="2" s="1"/>
  <c r="L289" i="2"/>
  <c r="M289" i="2" s="1"/>
  <c r="L286" i="2"/>
  <c r="M286" i="2" s="1"/>
  <c r="L287" i="2"/>
  <c r="M287" i="2" s="1"/>
  <c r="L288" i="2"/>
  <c r="M288" i="2" s="1"/>
  <c r="L329" i="2"/>
  <c r="M329" i="2" s="1"/>
  <c r="L330" i="2"/>
  <c r="M330" i="2" s="1"/>
  <c r="L327" i="2"/>
  <c r="M327" i="2" s="1"/>
  <c r="L328" i="2"/>
  <c r="M328" i="2" s="1"/>
  <c r="L445" i="2"/>
  <c r="M445" i="2" s="1"/>
  <c r="L446" i="2"/>
  <c r="M446" i="2" s="1"/>
  <c r="L447" i="2"/>
  <c r="M447" i="2" s="1"/>
  <c r="L444" i="2"/>
  <c r="M444" i="2" s="1"/>
  <c r="L485" i="2"/>
  <c r="M485" i="2" s="1"/>
  <c r="L486" i="2"/>
  <c r="M486" i="2" s="1"/>
  <c r="L487" i="2"/>
  <c r="M487" i="2" s="1"/>
  <c r="L488" i="2"/>
  <c r="M488" i="2" s="1"/>
  <c r="L9" i="2"/>
  <c r="M9" i="2" s="1"/>
  <c r="L10" i="2"/>
  <c r="M10" i="2" s="1"/>
  <c r="L7" i="2"/>
  <c r="M7" i="2" s="1"/>
  <c r="L8" i="2"/>
  <c r="M8" i="2" s="1"/>
  <c r="L65" i="2"/>
  <c r="M65" i="2" s="1"/>
  <c r="L66" i="2"/>
  <c r="M66" i="2" s="1"/>
  <c r="L51" i="2"/>
  <c r="M51" i="2" s="1"/>
  <c r="L64" i="2"/>
  <c r="M64" i="2" s="1"/>
  <c r="L105" i="2"/>
  <c r="M105" i="2" s="1"/>
  <c r="L106" i="2"/>
  <c r="M106" i="2" s="1"/>
  <c r="L107" i="2"/>
  <c r="M107" i="2" s="1"/>
  <c r="L108" i="2"/>
  <c r="M108" i="2" s="1"/>
  <c r="L149" i="2"/>
  <c r="M149" i="2" s="1"/>
  <c r="L162" i="2"/>
  <c r="M162" i="2" s="1"/>
  <c r="L147" i="2"/>
  <c r="M147" i="2" s="1"/>
  <c r="L148" i="2"/>
  <c r="M148" i="2" s="1"/>
  <c r="L265" i="2"/>
  <c r="M265" i="2" s="1"/>
  <c r="L266" i="2"/>
  <c r="M266" i="2" s="1"/>
  <c r="L263" i="2"/>
  <c r="M263" i="2" s="1"/>
  <c r="L264" i="2"/>
  <c r="M264" i="2" s="1"/>
  <c r="L321" i="2"/>
  <c r="M321" i="2" s="1"/>
  <c r="L322" i="2"/>
  <c r="M322" i="2" s="1"/>
  <c r="L307" i="2"/>
  <c r="M307" i="2" s="1"/>
  <c r="L320" i="2"/>
  <c r="M320" i="2" s="1"/>
  <c r="L361" i="2"/>
  <c r="M361" i="2" s="1"/>
  <c r="L362" i="2"/>
  <c r="M362" i="2" s="1"/>
  <c r="L363" i="2"/>
  <c r="M363" i="2" s="1"/>
  <c r="L364" i="2"/>
  <c r="M364" i="2" s="1"/>
  <c r="L405" i="2"/>
  <c r="M405" i="2" s="1"/>
  <c r="L418" i="2"/>
  <c r="M418" i="2" s="1"/>
  <c r="L403" i="2"/>
  <c r="M403" i="2" s="1"/>
  <c r="L404" i="2"/>
  <c r="M404" i="2" s="1"/>
  <c r="L521" i="2"/>
  <c r="M521" i="2" s="1"/>
  <c r="L519" i="2"/>
  <c r="M519" i="2" s="1"/>
  <c r="L520" i="2"/>
  <c r="M520" i="2" s="1"/>
  <c r="L522" i="2"/>
  <c r="M522" i="2" s="1"/>
  <c r="L6" i="2"/>
  <c r="M6" i="2" s="1"/>
  <c r="L22" i="2"/>
  <c r="M22" i="2" s="1"/>
  <c r="L63" i="2"/>
  <c r="M63" i="2" s="1"/>
  <c r="L140" i="2"/>
  <c r="M140" i="2" s="1"/>
  <c r="L177" i="2"/>
  <c r="M177" i="2" s="1"/>
  <c r="L178" i="2"/>
  <c r="M178" i="2" s="1"/>
  <c r="L163" i="2"/>
  <c r="M163" i="2" s="1"/>
  <c r="L164" i="2"/>
  <c r="M164" i="2" s="1"/>
  <c r="L221" i="2"/>
  <c r="M221" i="2" s="1"/>
  <c r="L258" i="2"/>
  <c r="M258" i="2" s="1"/>
  <c r="L299" i="2"/>
  <c r="M299" i="2" s="1"/>
  <c r="L337" i="2"/>
  <c r="M337" i="2" s="1"/>
  <c r="L338" i="2"/>
  <c r="M338" i="2" s="1"/>
  <c r="L335" i="2"/>
  <c r="M335" i="2" s="1"/>
  <c r="L336" i="2"/>
  <c r="M336" i="2" s="1"/>
  <c r="L397" i="2"/>
  <c r="M397" i="2" s="1"/>
  <c r="L398" i="2"/>
  <c r="M398" i="2" s="1"/>
  <c r="L395" i="2"/>
  <c r="M395" i="2" s="1"/>
  <c r="L396" i="2"/>
  <c r="M396" i="2" s="1"/>
  <c r="L437" i="2"/>
  <c r="M437" i="2" s="1"/>
  <c r="L438" i="2"/>
  <c r="M438" i="2" s="1"/>
  <c r="L439" i="2"/>
  <c r="M439" i="2" s="1"/>
  <c r="L436" i="2"/>
  <c r="M436" i="2" s="1"/>
  <c r="L493" i="2"/>
  <c r="M493" i="2" s="1"/>
  <c r="L494" i="2"/>
  <c r="M494" i="2" s="1"/>
  <c r="L495" i="2"/>
  <c r="M495" i="2" s="1"/>
  <c r="L496" i="2"/>
  <c r="M496" i="2" s="1"/>
  <c r="L15" i="2"/>
  <c r="M15" i="2" s="1"/>
  <c r="L75" i="2"/>
  <c r="M75" i="2" s="1"/>
  <c r="L135" i="2"/>
  <c r="M135" i="2" s="1"/>
  <c r="L195" i="2"/>
  <c r="M195" i="2" s="1"/>
  <c r="L271" i="2"/>
  <c r="M271" i="2" s="1"/>
  <c r="L351" i="2"/>
  <c r="M351" i="2" s="1"/>
  <c r="L95" i="2"/>
  <c r="M95" i="2" s="1"/>
  <c r="L155" i="2"/>
  <c r="M155" i="2" s="1"/>
  <c r="L275" i="2"/>
  <c r="M275" i="2" s="1"/>
  <c r="L375" i="2"/>
  <c r="M375" i="2" s="1"/>
  <c r="L411" i="2"/>
  <c r="M411" i="2" s="1"/>
  <c r="L391" i="2"/>
  <c r="M391" i="2" s="1"/>
  <c r="L295" i="2"/>
  <c r="M295" i="2" s="1"/>
  <c r="L119" i="2"/>
  <c r="M119" i="2" s="1"/>
  <c r="L179" i="2"/>
  <c r="M179" i="2" s="1"/>
  <c r="L331" i="2"/>
  <c r="M331" i="2" s="1"/>
  <c r="L435" i="2"/>
  <c r="M435" i="2" s="1"/>
  <c r="L508" i="2"/>
  <c r="M508" i="2" s="1"/>
  <c r="L93" i="2"/>
  <c r="M93" i="2" s="1"/>
  <c r="L90" i="2"/>
  <c r="M90" i="2" s="1"/>
  <c r="L91" i="2"/>
  <c r="M91" i="2" s="1"/>
  <c r="L92" i="2"/>
  <c r="M92" i="2" s="1"/>
  <c r="L305" i="2"/>
  <c r="M305" i="2" s="1"/>
  <c r="L306" i="2"/>
  <c r="M306" i="2" s="1"/>
  <c r="L291" i="2"/>
  <c r="M291" i="2" s="1"/>
  <c r="L292" i="2"/>
  <c r="M292" i="2" s="1"/>
  <c r="L505" i="2"/>
  <c r="M505" i="2" s="1"/>
  <c r="L507" i="2"/>
  <c r="M507" i="2" s="1"/>
  <c r="L506" i="2"/>
  <c r="M506" i="2" s="1"/>
  <c r="L504" i="2"/>
  <c r="M504" i="2" s="1"/>
  <c r="L69" i="2"/>
  <c r="M69" i="2" s="1"/>
  <c r="L70" i="2"/>
  <c r="M70" i="2" s="1"/>
  <c r="L67" i="2"/>
  <c r="M67" i="2" s="1"/>
  <c r="L68" i="2"/>
  <c r="M68" i="2" s="1"/>
  <c r="L125" i="2"/>
  <c r="M125" i="2" s="1"/>
  <c r="L126" i="2"/>
  <c r="M126" i="2" s="1"/>
  <c r="L127" i="2"/>
  <c r="M127" i="2" s="1"/>
  <c r="L124" i="2"/>
  <c r="M124" i="2" s="1"/>
  <c r="L165" i="2"/>
  <c r="M165" i="2" s="1"/>
  <c r="L166" i="2"/>
  <c r="M166" i="2" s="1"/>
  <c r="L167" i="2"/>
  <c r="M167" i="2" s="1"/>
  <c r="L168" i="2"/>
  <c r="M168" i="2" s="1"/>
  <c r="L225" i="2"/>
  <c r="M225" i="2" s="1"/>
  <c r="L222" i="2"/>
  <c r="M222" i="2" s="1"/>
  <c r="L223" i="2"/>
  <c r="M223" i="2" s="1"/>
  <c r="L224" i="2"/>
  <c r="M224" i="2" s="1"/>
  <c r="L325" i="2"/>
  <c r="M325" i="2" s="1"/>
  <c r="L326" i="2"/>
  <c r="M326" i="2" s="1"/>
  <c r="L323" i="2"/>
  <c r="M323" i="2" s="1"/>
  <c r="L324" i="2"/>
  <c r="M324" i="2" s="1"/>
  <c r="L381" i="2"/>
  <c r="M381" i="2" s="1"/>
  <c r="L382" i="2"/>
  <c r="M382" i="2" s="1"/>
  <c r="L383" i="2"/>
  <c r="M383" i="2" s="1"/>
  <c r="L380" i="2"/>
  <c r="M380" i="2" s="1"/>
  <c r="L421" i="2"/>
  <c r="M421" i="2" s="1"/>
  <c r="L422" i="2"/>
  <c r="M422" i="2" s="1"/>
  <c r="L423" i="2"/>
  <c r="M423" i="2" s="1"/>
  <c r="L424" i="2"/>
  <c r="M424" i="2" s="1"/>
  <c r="L481" i="2"/>
  <c r="M481" i="2" s="1"/>
  <c r="L478" i="2"/>
  <c r="M478" i="2" s="1"/>
  <c r="L479" i="2"/>
  <c r="M479" i="2" s="1"/>
  <c r="L480" i="2"/>
  <c r="M480" i="2" s="1"/>
  <c r="L25" i="2"/>
  <c r="M25" i="2" s="1"/>
  <c r="L62" i="2"/>
  <c r="M62" i="2" s="1"/>
  <c r="L82" i="2"/>
  <c r="M82" i="2" s="1"/>
  <c r="L98" i="2"/>
  <c r="M98" i="2" s="1"/>
  <c r="L123" i="2"/>
  <c r="M123" i="2" s="1"/>
  <c r="L139" i="2"/>
  <c r="M139" i="2" s="1"/>
  <c r="L237" i="2"/>
  <c r="M237" i="2" s="1"/>
  <c r="L238" i="2"/>
  <c r="M238" i="2" s="1"/>
  <c r="L239" i="2"/>
  <c r="M239" i="2" s="1"/>
  <c r="L240" i="2"/>
  <c r="M240" i="2" s="1"/>
  <c r="L257" i="2"/>
  <c r="M257" i="2" s="1"/>
  <c r="L341" i="2"/>
  <c r="M341" i="2" s="1"/>
  <c r="L354" i="2"/>
  <c r="M354" i="2" s="1"/>
  <c r="L339" i="2"/>
  <c r="M339" i="2" s="1"/>
  <c r="L340" i="2"/>
  <c r="M340" i="2" s="1"/>
  <c r="L379" i="2"/>
  <c r="M379" i="2" s="1"/>
  <c r="L417" i="2"/>
  <c r="M417" i="2" s="1"/>
  <c r="L414" i="2"/>
  <c r="M414" i="2" s="1"/>
  <c r="L415" i="2"/>
  <c r="M415" i="2" s="1"/>
  <c r="L416" i="2"/>
  <c r="M416" i="2" s="1"/>
  <c r="L457" i="2"/>
  <c r="M457" i="2" s="1"/>
  <c r="L458" i="2"/>
  <c r="M458" i="2" s="1"/>
  <c r="L455" i="2"/>
  <c r="M455" i="2" s="1"/>
  <c r="L456" i="2"/>
  <c r="M456" i="2" s="1"/>
  <c r="L513" i="2"/>
  <c r="M513" i="2" s="1"/>
  <c r="L514" i="2"/>
  <c r="M514" i="2" s="1"/>
  <c r="L499" i="2"/>
  <c r="M499" i="2" s="1"/>
  <c r="L512" i="2"/>
  <c r="M512" i="2" s="1"/>
  <c r="L18" i="2"/>
  <c r="M18" i="2" s="1"/>
  <c r="L78" i="2"/>
  <c r="M78" i="2" s="1"/>
  <c r="L198" i="2"/>
  <c r="M198" i="2" s="1"/>
  <c r="L274" i="2"/>
  <c r="M274" i="2" s="1"/>
  <c r="L350" i="2"/>
  <c r="M350" i="2" s="1"/>
  <c r="L454" i="2"/>
  <c r="M454" i="2" s="1"/>
  <c r="L530" i="2"/>
  <c r="M530" i="2" s="1"/>
  <c r="L430" i="2"/>
  <c r="M430" i="2" s="1"/>
  <c r="L114" i="2"/>
  <c r="M114" i="2" s="1"/>
  <c r="L174" i="2"/>
  <c r="M174" i="2" s="1"/>
  <c r="L234" i="2"/>
  <c r="M234" i="2" s="1"/>
  <c r="L314" i="2"/>
  <c r="M314" i="2" s="1"/>
  <c r="L410" i="2"/>
  <c r="M410" i="2" s="1"/>
  <c r="L490" i="2"/>
  <c r="M490" i="2" s="1"/>
  <c r="L294" i="2"/>
  <c r="M294" i="2" s="1"/>
  <c r="L334" i="2"/>
  <c r="M334" i="2" s="1"/>
  <c r="L450" i="2"/>
  <c r="M450" i="2" s="1"/>
  <c r="L511" i="2"/>
  <c r="M511" i="2" s="1"/>
  <c r="L49" i="2"/>
  <c r="M49" i="2" s="1"/>
  <c r="L50" i="2"/>
  <c r="M50" i="2" s="1"/>
  <c r="L35" i="2"/>
  <c r="M35" i="2" s="1"/>
  <c r="L36" i="2"/>
  <c r="M36" i="2" s="1"/>
  <c r="L249" i="2"/>
  <c r="M249" i="2" s="1"/>
  <c r="L250" i="2"/>
  <c r="M250" i="2" s="1"/>
  <c r="L251" i="2"/>
  <c r="M251" i="2" s="1"/>
  <c r="L248" i="2"/>
  <c r="M248" i="2" s="1"/>
  <c r="L53" i="2"/>
  <c r="M53" i="2" s="1"/>
  <c r="L54" i="2"/>
  <c r="M54" i="2" s="1"/>
  <c r="L55" i="2"/>
  <c r="M55" i="2" s="1"/>
  <c r="L52" i="2"/>
  <c r="M52" i="2" s="1"/>
  <c r="L153" i="2"/>
  <c r="M153" i="2" s="1"/>
  <c r="L150" i="2"/>
  <c r="M150" i="2" s="1"/>
  <c r="L151" i="2"/>
  <c r="M151" i="2" s="1"/>
  <c r="L152" i="2"/>
  <c r="M152" i="2" s="1"/>
  <c r="L209" i="2"/>
  <c r="M209" i="2" s="1"/>
  <c r="L210" i="2"/>
  <c r="M210" i="2" s="1"/>
  <c r="L207" i="2"/>
  <c r="M207" i="2" s="1"/>
  <c r="L208" i="2"/>
  <c r="M208" i="2" s="1"/>
  <c r="L309" i="2"/>
  <c r="M309" i="2" s="1"/>
  <c r="L310" i="2"/>
  <c r="M310" i="2" s="1"/>
  <c r="L311" i="2"/>
  <c r="M311" i="2" s="1"/>
  <c r="L308" i="2"/>
  <c r="M308" i="2" s="1"/>
  <c r="L365" i="2"/>
  <c r="M365" i="2" s="1"/>
  <c r="L366" i="2"/>
  <c r="M366" i="2" s="1"/>
  <c r="L367" i="2"/>
  <c r="M367" i="2" s="1"/>
  <c r="L368" i="2"/>
  <c r="M368" i="2" s="1"/>
  <c r="L409" i="2"/>
  <c r="M409" i="2" s="1"/>
  <c r="L406" i="2"/>
  <c r="M406" i="2" s="1"/>
  <c r="L407" i="2"/>
  <c r="M407" i="2" s="1"/>
  <c r="L408" i="2"/>
  <c r="M408" i="2" s="1"/>
  <c r="L465" i="2"/>
  <c r="M465" i="2" s="1"/>
  <c r="L466" i="2"/>
  <c r="M466" i="2" s="1"/>
  <c r="L463" i="2"/>
  <c r="M463" i="2" s="1"/>
  <c r="L464" i="2"/>
  <c r="M464" i="2" s="1"/>
  <c r="L29" i="2"/>
  <c r="M29" i="2" s="1"/>
  <c r="L26" i="2"/>
  <c r="M26" i="2" s="1"/>
  <c r="L27" i="2"/>
  <c r="M27" i="2" s="1"/>
  <c r="L28" i="2"/>
  <c r="M28" i="2" s="1"/>
  <c r="L145" i="2"/>
  <c r="M145" i="2" s="1"/>
  <c r="L146" i="2"/>
  <c r="M146" i="2" s="1"/>
  <c r="L143" i="2"/>
  <c r="M143" i="2" s="1"/>
  <c r="L144" i="2"/>
  <c r="M144" i="2" s="1"/>
  <c r="L185" i="2"/>
  <c r="M185" i="2" s="1"/>
  <c r="L186" i="2"/>
  <c r="M186" i="2" s="1"/>
  <c r="L187" i="2"/>
  <c r="M187" i="2" s="1"/>
  <c r="L184" i="2"/>
  <c r="M184" i="2" s="1"/>
  <c r="L241" i="2"/>
  <c r="M241" i="2" s="1"/>
  <c r="L242" i="2"/>
  <c r="M242" i="2" s="1"/>
  <c r="L227" i="2"/>
  <c r="M227" i="2" s="1"/>
  <c r="L228" i="2"/>
  <c r="M228" i="2" s="1"/>
  <c r="L285" i="2"/>
  <c r="M285" i="2" s="1"/>
  <c r="L282" i="2"/>
  <c r="M282" i="2" s="1"/>
  <c r="L283" i="2"/>
  <c r="M283" i="2" s="1"/>
  <c r="L284" i="2"/>
  <c r="M284" i="2" s="1"/>
  <c r="L401" i="2"/>
  <c r="M401" i="2" s="1"/>
  <c r="L402" i="2"/>
  <c r="M402" i="2" s="1"/>
  <c r="L399" i="2"/>
  <c r="M399" i="2" s="1"/>
  <c r="L400" i="2"/>
  <c r="M400" i="2" s="1"/>
  <c r="L441" i="2"/>
  <c r="M441" i="2" s="1"/>
  <c r="L442" i="2"/>
  <c r="M442" i="2" s="1"/>
  <c r="L443" i="2"/>
  <c r="M443" i="2" s="1"/>
  <c r="L440" i="2"/>
  <c r="M440" i="2" s="1"/>
  <c r="L497" i="2"/>
  <c r="M497" i="2" s="1"/>
  <c r="L498" i="2"/>
  <c r="M498" i="2" s="1"/>
  <c r="L483" i="2"/>
  <c r="M483" i="2" s="1"/>
  <c r="L484" i="2"/>
  <c r="M484" i="2" s="1"/>
  <c r="L4" i="2"/>
  <c r="M4" i="2" s="1"/>
  <c r="L41" i="2"/>
  <c r="M41" i="2" s="1"/>
  <c r="L42" i="2"/>
  <c r="M42" i="2" s="1"/>
  <c r="L43" i="2"/>
  <c r="M43" i="2" s="1"/>
  <c r="L44" i="2"/>
  <c r="M44" i="2" s="1"/>
  <c r="L61" i="2"/>
  <c r="M61" i="2" s="1"/>
  <c r="L85" i="2"/>
  <c r="M85" i="2" s="1"/>
  <c r="L122" i="2"/>
  <c r="M122" i="2" s="1"/>
  <c r="L142" i="2"/>
  <c r="M142" i="2" s="1"/>
  <c r="L158" i="2"/>
  <c r="M158" i="2" s="1"/>
  <c r="L183" i="2"/>
  <c r="M183" i="2" s="1"/>
  <c r="L199" i="2"/>
  <c r="M199" i="2" s="1"/>
  <c r="L261" i="2"/>
  <c r="M261" i="2" s="1"/>
  <c r="L262" i="2"/>
  <c r="M262" i="2" s="1"/>
  <c r="L259" i="2"/>
  <c r="M259" i="2" s="1"/>
  <c r="L260" i="2"/>
  <c r="M260" i="2" s="1"/>
  <c r="L281" i="2"/>
  <c r="M281" i="2" s="1"/>
  <c r="L297" i="2"/>
  <c r="M297" i="2" s="1"/>
  <c r="L378" i="2"/>
  <c r="M378" i="2" s="1"/>
  <c r="L477" i="2"/>
  <c r="M477" i="2" s="1"/>
  <c r="L474" i="2"/>
  <c r="M474" i="2" s="1"/>
  <c r="L475" i="2"/>
  <c r="M475" i="2" s="1"/>
  <c r="L476" i="2"/>
  <c r="M476" i="2" s="1"/>
  <c r="L517" i="2"/>
  <c r="M517" i="2" s="1"/>
  <c r="L515" i="2"/>
  <c r="M515" i="2" s="1"/>
  <c r="L518" i="2"/>
  <c r="M518" i="2" s="1"/>
  <c r="L516" i="2"/>
  <c r="M516" i="2" s="1"/>
  <c r="L527" i="2"/>
  <c r="M527" i="2" s="1"/>
  <c r="L369" i="2"/>
  <c r="M369" i="2" s="1"/>
  <c r="L429" i="2"/>
  <c r="M429" i="2" s="1"/>
  <c r="L37" i="2"/>
  <c r="M37" i="2" s="1"/>
  <c r="L113" i="2"/>
  <c r="M113" i="2" s="1"/>
  <c r="L173" i="2"/>
  <c r="M173" i="2" s="1"/>
  <c r="L233" i="2"/>
  <c r="M233" i="2" s="1"/>
  <c r="L489" i="2"/>
  <c r="M489" i="2" s="1"/>
</calcChain>
</file>

<file path=xl/sharedStrings.xml><?xml version="1.0" encoding="utf-8"?>
<sst xmlns="http://schemas.openxmlformats.org/spreadsheetml/2006/main" count="2460" uniqueCount="113">
  <si>
    <t>Domain</t>
  </si>
  <si>
    <t>Area</t>
  </si>
  <si>
    <t>Element</t>
  </si>
  <si>
    <t>Item</t>
  </si>
  <si>
    <t>Year</t>
  </si>
  <si>
    <t>Unit</t>
  </si>
  <si>
    <t>Value</t>
  </si>
  <si>
    <t>Land Use</t>
  </si>
  <si>
    <t>Austria</t>
  </si>
  <si>
    <t>Forest land</t>
  </si>
  <si>
    <t>1000 ha</t>
  </si>
  <si>
    <t>Carbon stock in living biomass</t>
  </si>
  <si>
    <t>million tonnes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</si>
  <si>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</si>
  <si>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</si>
  <si>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</si>
  <si>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</si>
  <si>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</si>
  <si>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</si>
  <si>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</si>
  <si>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</si>
  <si>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</si>
  <si>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</si>
  <si>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</si>
  <si>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</si>
  <si>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</si>
  <si>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</si>
  <si>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</si>
  <si>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</si>
  <si>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</si>
  <si>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</si>
  <si>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</si>
  <si>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</si>
  <si>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</si>
  <si>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</si>
  <si>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</si>
  <si>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</si>
  <si>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</si>
  <si>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</si>
  <si>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 of Great Britain and Northern Ireland</t>
  </si>
  <si>
    <t>Africa</t>
  </si>
  <si>
    <t>Northern America</t>
  </si>
  <si>
    <t>Central America</t>
  </si>
  <si>
    <t>Caribbean</t>
  </si>
  <si>
    <t>South America</t>
  </si>
  <si>
    <t>Central Asia</t>
  </si>
  <si>
    <t>Eastern Asia</t>
  </si>
  <si>
    <t>Southern Asia</t>
  </si>
  <si>
    <t>South-eastern Asia</t>
  </si>
  <si>
    <t>Western Asia</t>
  </si>
  <si>
    <t>Australia and New Zealand</t>
  </si>
  <si>
    <t>AUT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</si>
  <si>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</si>
  <si>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</si>
  <si>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</si>
  <si>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</si>
  <si>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</si>
  <si>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</si>
  <si>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</si>
  <si>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</si>
  <si>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</si>
  <si>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</si>
  <si>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</si>
  <si>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</si>
  <si>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</si>
  <si>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</si>
  <si>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</si>
  <si>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</si>
  <si>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</si>
  <si>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</si>
  <si>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</si>
  <si>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</si>
  <si>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</si>
  <si>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</si>
  <si>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</si>
  <si>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</si>
  <si>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</si>
  <si>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</si>
  <si>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</si>
  <si>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FAO</t>
  </si>
  <si>
    <t>MapArea</t>
  </si>
  <si>
    <t>MAF</t>
  </si>
  <si>
    <t>NAM</t>
  </si>
  <si>
    <t>LAM</t>
  </si>
  <si>
    <t>ASI</t>
  </si>
  <si>
    <t>OCE</t>
  </si>
  <si>
    <t>MapElement</t>
  </si>
  <si>
    <t>Carbon</t>
  </si>
  <si>
    <t>Cropland</t>
  </si>
  <si>
    <t>Pasture</t>
  </si>
  <si>
    <t>Forest</t>
  </si>
  <si>
    <t>Urban</t>
  </si>
  <si>
    <t>Landtype</t>
  </si>
  <si>
    <t>Stock</t>
  </si>
  <si>
    <t>StockHa</t>
  </si>
  <si>
    <t>t/kha</t>
  </si>
  <si>
    <t>t/ha</t>
  </si>
  <si>
    <t>DNK</t>
  </si>
  <si>
    <t>landtype</t>
  </si>
  <si>
    <t>Start</t>
  </si>
  <si>
    <t>Goal</t>
  </si>
  <si>
    <t>Crelease</t>
  </si>
  <si>
    <t>CO2release</t>
  </si>
  <si>
    <t>Other</t>
  </si>
  <si>
    <t>other</t>
  </si>
  <si>
    <t>Other Stock Share estimates</t>
  </si>
  <si>
    <t>Forest carbon stock</t>
  </si>
  <si>
    <t>FAOSTAT Land Cover</t>
  </si>
  <si>
    <t>Region</t>
  </si>
  <si>
    <t>http://pure.iiasa.ac.at/id/eprint/16934/</t>
  </si>
  <si>
    <t>FABLE calculator documentation</t>
  </si>
  <si>
    <t>http://www.fao.org/faostat/en/#data/RL</t>
  </si>
  <si>
    <t>LUC emission (CO2eq) estimates based on carbon stock estimates in different land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</si>
</sst>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sz val="10"/>
      <color theme="4" tint="-0.249977111117893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9" fontId="1" fillId="0" borderId="0" xfId="1"/>
    <xf numFmtId="0" fontId="2" fillId="2" borderId="0" xfId="0" applyFont="1" applyFill="1"/>
    <xf numFmtId="0" fontId="2" fillId="0" borderId="0" xfId="0" applyFont="1"/>
    <xf numFmtId="1" fontId="0" fillId="0" borderId="0" xfId="0" applyNumberFormat="1"/>
    <xf numFmtId="1" fontId="0" fillId="3" borderId="0" xfId="0" applyNumberFormat="1" applyFill="1"/>
    <xf numFmtId="0" fontId="0" fillId="0" borderId="0" xfId="0" applyAlignment="1">
      <alignment horizontal="right"/>
    </xf>
    <xf numFmtId="0" fontId="3" fillId="0" borderId="0" xfId="2"/>
  </cellXfs>
  <cellStyles count="3">
    <cellStyle name="Hyperlink" xfId="2" builtinId="8"/>
    <cellStyle name="Normal" xfId="0" builtinId="0"/>
    <cellStyle name="Percent" xfId="1" builtinId="5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numFmt numFmtId="1" formatCode="0"/>
      <fill>
        <patternFill patternType="solid">
          <fgColor indexed="64"/>
          <bgColor theme="9" tint="0.39997558519241921"/>
        </patternFill>
      </fill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C69E2F-B0F2-49D6-924E-C423FEF7E5E8}" name="AreaStock" displayName="AreaStock" ref="A2:B35" totalsRowShown="0">
  <autoFilter ref="A2:B35" xr:uid="{F87970C9-A692-46FB-A1A9-CD1853EBDDB5}"/>
  <tableColumns count="2">
    <tableColumn id="1" xr3:uid="{2A6BFED4-C89D-4B9A-AA3E-09652A896EAE}" name="Region"/>
    <tableColumn id="2" xr3:uid="{6AD1DCA3-5310-4742-BB80-D0578B91869F}" name="StockHa" dataDxfId="14">
      <calculatedColumnFormula>IF(SUMIFS(FAOForest[Value],FAOForest[MapArea],AreaStock[[#This Row],[Region]],FAOForest[MapElement],"Carbon")/SUMIFS(FAOForest[Value],FAOForest[MapArea],AreaStock[[#This Row],[Region]],FAOForest[MapElement],"Area")=0,SUMIFS(FAOForest[Value],FAOForest[MapElement],"Carbon")/SUMIFS(FAOForest[Value],FAOForest[MapElement],"Area"),SUMIFS(FAOForest[Value],FAOForest[MapArea],AreaStock[[#This Row],[Region]],FAOForest[MapElement],"Carbon")/SUMIFS(FAOForest[Value],FAOForest[MapArea],AreaStock[[#This Row],[Region]],FAOForest[MapElement],"Area"))*1000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0870272-37D8-4FA9-84FC-503FE91EB3E4}" name="AreaAllStock" displayName="AreaAllStock" ref="D2:F167" totalsRowShown="0">
  <autoFilter ref="D2:F167" xr:uid="{78E4018B-8FF1-450A-A841-98AAE6D6510B}"/>
  <sortState xmlns:xlrd2="http://schemas.microsoft.com/office/spreadsheetml/2017/richdata2" ref="D3:F167">
    <sortCondition ref="D2:D167"/>
  </sortState>
  <tableColumns count="3">
    <tableColumn id="1" xr3:uid="{64AB086C-0F45-437C-8639-3195F7A8C31E}" name="Region"/>
    <tableColumn id="2" xr3:uid="{8FB0CBCA-1A22-4C48-BB73-6CD963E04D0E}" name="landtype"/>
    <tableColumn id="3" xr3:uid="{9E9FBF3D-C57C-46C1-B9D1-EB63E99628E6}" name="StockHa" dataDxfId="13">
      <calculatedColumnFormula>SUMIFS(AreaStock[StockHa],AreaStock[Region],AreaAllStock[[#This Row],[Region]])*SUMIFS(StockShare[Stock],StockShare[Landtype],AreaAllStock[[#This Row],[landtype]])</calculatedColumnFormula>
    </tableColumn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752FFBA-CEFE-48AB-AC27-B0AEDE8EE5E5}" name="LUCRelease" displayName="LUCRelease" ref="I2:M530" totalsRowShown="0">
  <autoFilter ref="I2:M530" xr:uid="{214C00DE-D8F7-4DFF-BA6D-B4F613D52525}"/>
  <sortState xmlns:xlrd2="http://schemas.microsoft.com/office/spreadsheetml/2017/richdata2" ref="I3:L530">
    <sortCondition ref="I2:I530"/>
  </sortState>
  <tableColumns count="5">
    <tableColumn id="1" xr3:uid="{9D36C74F-A7B0-43D8-8877-6334B0162410}" name="Region"/>
    <tableColumn id="2" xr3:uid="{ED9D1254-4332-4391-9B84-4818E2C8FF8A}" name="Start"/>
    <tableColumn id="3" xr3:uid="{618323F5-C198-4264-81B1-5AA600AA9D7B}" name="Goal"/>
    <tableColumn id="4" xr3:uid="{6FACC173-66EA-4578-9436-312C7E69E3EA}" name="Crelease" dataDxfId="12">
      <calculatedColumnFormula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calculatedColumnFormula>
    </tableColumn>
    <tableColumn id="5" xr3:uid="{959C9262-43F9-47A6-8F5D-0D09C7784017}" name="CO2release" dataDxfId="11">
      <calculatedColumnFormula>LUCRelease[[#This Row],[Crelease]]*3.67</calculatedColumnFormula>
    </tableColumn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FEC8B3-94D0-483B-9BBA-61C5C3B90304}" name="StockShare" displayName="StockShare" ref="A1:B6" totalsRowShown="0">
  <autoFilter ref="A1:B6" xr:uid="{04742C01-4527-4241-B5C1-6A07BC7E9328}"/>
  <tableColumns count="2">
    <tableColumn id="1" xr3:uid="{B23C20BE-A15C-4887-B522-9ECBE30DCE46}" name="Landtype"/>
    <tableColumn id="2" xr3:uid="{DF0887E1-A344-40E2-922F-736DB1F2AF0B}" name="Stock" dataCellStyle="Percent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26CCA1-9A61-40E0-BA46-AC624510B0F3}" name="FAOForest" displayName="FAOForest" ref="A1:I79" totalsRowShown="0" headerRowDxfId="10" dataDxfId="9">
  <autoFilter ref="A1:I79" xr:uid="{F747708F-35F7-420E-ADC2-1AFFFC8C91BB}"/>
  <tableColumns count="9">
    <tableColumn id="1" xr3:uid="{EBD0483B-95DC-4A5C-83DF-2DFB03B5A9FC}" name="Domain" dataDxfId="8"/>
    <tableColumn id="2" xr3:uid="{30BEDAF1-468C-4BD3-9A51-C5BED10D0E5F}" name="Area" dataDxfId="7"/>
    <tableColumn id="8" xr3:uid="{1E247C38-0B12-4A6E-863D-7C127B77EA11}" name="MapArea" dataDxfId="6">
      <calculatedColumnFormula>VLOOKUP(FAOForest[[#This Row],[Area]],MapArea[],2,FALSE)</calculatedColumnFormula>
    </tableColumn>
    <tableColumn id="3" xr3:uid="{5885C9D9-CB42-4586-8FAC-B4B3DB8F91F3}" name="Element" dataDxfId="5"/>
    <tableColumn id="9" xr3:uid="{8A1254A3-7041-4F63-9E9B-6D23C8CB4870}" name="MapElement" dataDxfId="4">
      <calculatedColumnFormula>VLOOKUP(FAOForest[[#This Row],[Element]],MapElement[],2,FALSE)</calculatedColumnFormula>
    </tableColumn>
    <tableColumn id="4" xr3:uid="{F99F0943-8712-47E7-AEA2-9B9F7FAA99D8}" name="Item" dataDxfId="3"/>
    <tableColumn id="5" xr3:uid="{88C9BF9B-7982-4293-8848-2A42743C58A5}" name="Year" dataDxfId="2"/>
    <tableColumn id="6" xr3:uid="{6799D156-8234-4249-BB21-9431B9E7C7D7}" name="Unit" dataDxfId="1"/>
    <tableColumn id="7" xr3:uid="{7FF67C2B-00BF-41B8-98E2-13B5C062EFFE}" name="Value" dataDxfId="0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1F4267-76E2-49D1-A000-16E0C0B5CC0D}" name="MapArea" displayName="MapArea" ref="A1:B40" totalsRowShown="0">
  <autoFilter ref="A1:B40" xr:uid="{32A2CAC3-03EB-4E0F-8DBA-AD08F3703C49}"/>
  <tableColumns count="2">
    <tableColumn id="1" xr3:uid="{69BF8BDA-846C-48C0-91EE-C5AFFCBA490E}" name="FAO"/>
    <tableColumn id="2" xr3:uid="{11CEA489-B715-400B-9951-44050E16A3D3}" name="Area"/>
  </tableColumns>
  <tableStyleInfo name="TableStyleLight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1C96D3-F2EC-40FC-95AF-B36644B7C35F}" name="MapElement" displayName="MapElement" ref="D1:E3" totalsRowShown="0">
  <autoFilter ref="D1:E3" xr:uid="{3B8E66C2-CF2D-4368-9C03-70CB355BAC9F}"/>
  <tableColumns count="2">
    <tableColumn id="1" xr3:uid="{7254A589-4D67-406D-917A-0D57A6AA1C65}" name="FAO"/>
    <tableColumn id="2" xr3:uid="{B656457D-8CE3-4F71-9359-F8E613EBFB8C}" name="Element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ure.iiasa.ac.at/id/eprint/16934/" TargetMode="External"/><Relationship Id="rId1" Type="http://schemas.openxmlformats.org/officeDocument/2006/relationships/hyperlink" Target="http://www.fao.org/faostat/e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53846-A1AF-43B4-A455-3A05954004D2}">
  <sheetPr>
    <tabColor theme="0"/>
  </sheetPr>
  <dimension ref="A1:B7"/>
  <sheetViews>
    <sheetView tabSelected="1" workbookViewId="0">
      <selection activeCell="A2" sqref="A2"/>
    </sheetView>
  </sheetViews>
  <sheetFormatPr defaultRowHeight="12.75" x14ac:dyDescent="0.2"/>
  <cols>
    <col min="1" max="1" width="25.7109375" bestFit="1" customWidth="1"/>
    <col min="2" max="2" width="33.28515625" bestFit="1" customWidth="1"/>
  </cols>
  <sheetData>
    <row r="1" spans="1:2" x14ac:dyDescent="0.2">
      <c r="A1" t="s">
        <v>112</v>
      </c>
    </row>
    <row r="3" spans="1:2" x14ac:dyDescent="0.2">
      <c r="A3" t="s">
        <v>106</v>
      </c>
      <c r="B3" t="s">
        <v>107</v>
      </c>
    </row>
    <row r="4" spans="1:2" x14ac:dyDescent="0.2">
      <c r="B4" s="8" t="s">
        <v>111</v>
      </c>
    </row>
    <row r="6" spans="1:2" x14ac:dyDescent="0.2">
      <c r="A6" t="s">
        <v>105</v>
      </c>
      <c r="B6" t="s">
        <v>110</v>
      </c>
    </row>
    <row r="7" spans="1:2" x14ac:dyDescent="0.2">
      <c r="B7" s="8" t="s">
        <v>109</v>
      </c>
    </row>
  </sheetData>
  <hyperlinks>
    <hyperlink ref="B4" r:id="rId1" location="data/RL" xr:uid="{6ED24A96-2299-4669-B07A-3F5A03CC6AE7}"/>
    <hyperlink ref="B7" r:id="rId2" xr:uid="{2C65D9A4-994E-4AD4-8FC8-6B8BB3C9C7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6C27A-D68C-4F31-BC1F-42FC917F87BC}">
  <sheetPr>
    <tabColor theme="4"/>
  </sheetPr>
  <dimension ref="A1:M530"/>
  <sheetViews>
    <sheetView workbookViewId="0">
      <selection activeCell="H7" sqref="H7"/>
    </sheetView>
  </sheetViews>
  <sheetFormatPr defaultRowHeight="12.75" x14ac:dyDescent="0.2"/>
  <cols>
    <col min="1" max="1" width="9.7109375" bestFit="1" customWidth="1"/>
    <col min="2" max="2" width="10.7109375" bestFit="1" customWidth="1"/>
    <col min="4" max="4" width="9.7109375" bestFit="1" customWidth="1"/>
    <col min="5" max="5" width="10.42578125" customWidth="1"/>
    <col min="6" max="6" width="10.7109375" bestFit="1" customWidth="1"/>
    <col min="9" max="9" width="9.7109375" bestFit="1" customWidth="1"/>
    <col min="10" max="11" width="8.28515625" bestFit="1" customWidth="1"/>
    <col min="12" max="12" width="11.28515625" bestFit="1" customWidth="1"/>
    <col min="13" max="13" width="13.7109375" bestFit="1" customWidth="1"/>
  </cols>
  <sheetData>
    <row r="1" spans="1:13" s="7" customFormat="1" x14ac:dyDescent="0.2">
      <c r="B1" s="7" t="s">
        <v>96</v>
      </c>
      <c r="F1" s="7" t="s">
        <v>96</v>
      </c>
      <c r="L1" s="7" t="s">
        <v>95</v>
      </c>
      <c r="M1" s="7" t="s">
        <v>95</v>
      </c>
    </row>
    <row r="2" spans="1:13" x14ac:dyDescent="0.2">
      <c r="A2" t="s">
        <v>108</v>
      </c>
      <c r="B2" t="s">
        <v>94</v>
      </c>
      <c r="D2" t="s">
        <v>108</v>
      </c>
      <c r="E2" t="s">
        <v>98</v>
      </c>
      <c r="F2" t="s">
        <v>94</v>
      </c>
      <c r="I2" t="s">
        <v>108</v>
      </c>
      <c r="J2" t="s">
        <v>99</v>
      </c>
      <c r="K2" t="s">
        <v>100</v>
      </c>
      <c r="L2" t="s">
        <v>101</v>
      </c>
      <c r="M2" t="s">
        <v>102</v>
      </c>
    </row>
    <row r="3" spans="1:13" x14ac:dyDescent="0.2">
      <c r="A3" t="s">
        <v>85</v>
      </c>
      <c r="B3" s="5">
        <f>IF(SUMIFS(FAOForest[Value],FAOForest[MapArea],AreaStock[[#This Row],[Region]],FAOForest[MapElement],"Carbon")/SUMIFS(FAOForest[Value],FAOForest[MapArea],AreaStock[[#This Row],[Region]],FAOForest[MapElement],"Area")=0,SUMIFS(FAOForest[Value],FAOForest[MapElement],"Carbon")/SUMIFS(FAOForest[Value],FAOForest[MapElement],"Area"),SUMIFS(FAOForest[Value],FAOForest[MapArea],AreaStock[[#This Row],[Region]],FAOForest[MapElement],"Carbon")/SUMIFS(FAOForest[Value],FAOForest[MapArea],AreaStock[[#This Row],[Region]],FAOForest[MapElement],"Area"))*1000</f>
        <v>70.592916967488819</v>
      </c>
      <c r="D3" t="s">
        <v>84</v>
      </c>
      <c r="E3" s="4" t="s">
        <v>88</v>
      </c>
      <c r="F3" s="5">
        <f>SUMIFS(AreaStock[StockHa],AreaStock[Region],AreaAllStock[[#This Row],[Region]])*SUMIFS(StockShare[Stock],StockShare[Landtype],AreaAllStock[[#This Row],[landtype]])</f>
        <v>3.0602266753515543</v>
      </c>
      <c r="I3" t="s">
        <v>84</v>
      </c>
      <c r="J3" t="s">
        <v>88</v>
      </c>
      <c r="K3" t="s">
        <v>90</v>
      </c>
      <c r="L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-9180.6800260546624</v>
      </c>
      <c r="M3" s="6">
        <f>LUCRelease[[#This Row],[Crelease]]*3.67</f>
        <v>-33693.095695620614</v>
      </c>
    </row>
    <row r="4" spans="1:13" x14ac:dyDescent="0.2">
      <c r="A4" t="s">
        <v>83</v>
      </c>
      <c r="B4" s="5">
        <f>IF(SUMIFS(FAOForest[Value],FAOForest[MapArea],AreaStock[[#This Row],[Region]],FAOForest[MapElement],"Carbon")/SUMIFS(FAOForest[Value],FAOForest[MapArea],AreaStock[[#This Row],[Region]],FAOForest[MapElement],"Area")=0,SUMIFS(FAOForest[Value],FAOForest[MapElement],"Carbon")/SUMIFS(FAOForest[Value],FAOForest[MapElement],"Area"),SUMIFS(FAOForest[Value],FAOForest[MapArea],AreaStock[[#This Row],[Region]],FAOForest[MapElement],"Carbon")/SUMIFS(FAOForest[Value],FAOForest[MapArea],AreaStock[[#This Row],[Region]],FAOForest[MapElement],"Area"))*1000</f>
        <v>106.64891286703747</v>
      </c>
      <c r="D4" t="s">
        <v>84</v>
      </c>
      <c r="E4" s="3" t="s">
        <v>90</v>
      </c>
      <c r="F4" s="5">
        <f>SUMIFS(AreaStock[StockHa],AreaStock[Region],AreaAllStock[[#This Row],[Region]])*SUMIFS(StockShare[Stock],StockShare[Landtype],AreaAllStock[[#This Row],[landtype]])</f>
        <v>61.204533507031087</v>
      </c>
      <c r="I4" t="s">
        <v>84</v>
      </c>
      <c r="J4" t="s">
        <v>88</v>
      </c>
      <c r="K4" t="s">
        <v>104</v>
      </c>
      <c r="L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-612.04533507031124</v>
      </c>
      <c r="M4" s="6">
        <f>LUCRelease[[#This Row],[Crelease]]*3.67</f>
        <v>-2246.2063797080423</v>
      </c>
    </row>
    <row r="5" spans="1:13" x14ac:dyDescent="0.2">
      <c r="A5" t="s">
        <v>84</v>
      </c>
      <c r="B5" s="5">
        <f>IF(SUMIFS(FAOForest[Value],FAOForest[MapArea],AreaStock[[#This Row],[Region]],FAOForest[MapElement],"Carbon")/SUMIFS(FAOForest[Value],FAOForest[MapArea],AreaStock[[#This Row],[Region]],FAOForest[MapElement],"Area")=0,SUMIFS(FAOForest[Value],FAOForest[MapElement],"Carbon")/SUMIFS(FAOForest[Value],FAOForest[MapElement],"Area"),SUMIFS(FAOForest[Value],FAOForest[MapArea],AreaStock[[#This Row],[Region]],FAOForest[MapElement],"Carbon")/SUMIFS(FAOForest[Value],FAOForest[MapArea],AreaStock[[#This Row],[Region]],FAOForest[MapElement],"Area"))*1000</f>
        <v>61.204533507031087</v>
      </c>
      <c r="D5" t="s">
        <v>84</v>
      </c>
      <c r="E5" s="4" t="s">
        <v>104</v>
      </c>
      <c r="F5" s="5">
        <f>SUMIFS(AreaStock[StockHa],AreaStock[Region],AreaAllStock[[#This Row],[Region]])*SUMIFS(StockShare[Stock],StockShare[Landtype],AreaAllStock[[#This Row],[landtype]])</f>
        <v>18.361360052109326</v>
      </c>
      <c r="I5" t="s">
        <v>84</v>
      </c>
      <c r="J5" t="s">
        <v>88</v>
      </c>
      <c r="K5" t="s">
        <v>89</v>
      </c>
      <c r="L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1836.1360052109326</v>
      </c>
      <c r="M5" s="6">
        <f>LUCRelease[[#This Row],[Crelease]]*3.67</f>
        <v>6738.6191391241227</v>
      </c>
    </row>
    <row r="6" spans="1:13" x14ac:dyDescent="0.2">
      <c r="A6" t="s">
        <v>51</v>
      </c>
      <c r="B6" s="5">
        <f>IF(SUMIFS(FAOForest[Value],FAOForest[MapArea],AreaStock[[#This Row],[Region]],FAOForest[MapElement],"Carbon")/SUMIFS(FAOForest[Value],FAOForest[MapArea],AreaStock[[#This Row],[Region]],FAOForest[MapElement],"Area")=0,SUMIFS(FAOForest[Value],FAOForest[MapElement],"Carbon")/SUMIFS(FAOForest[Value],FAOForest[MapElement],"Area"),SUMIFS(FAOForest[Value],FAOForest[MapArea],AreaStock[[#This Row],[Region]],FAOForest[MapElement],"Carbon")/SUMIFS(FAOForest[Value],FAOForest[MapArea],AreaStock[[#This Row],[Region]],FAOForest[MapElement],"Area"))*1000</f>
        <v>102.69999665051182</v>
      </c>
      <c r="D6" t="s">
        <v>84</v>
      </c>
      <c r="E6" s="3" t="s">
        <v>89</v>
      </c>
      <c r="F6" s="5">
        <f>SUMIFS(AreaStock[StockHa],AreaStock[Region],AreaAllStock[[#This Row],[Region]])*SUMIFS(StockShare[Stock],StockShare[Landtype],AreaAllStock[[#This Row],[landtype]])</f>
        <v>6.1204533507031087</v>
      </c>
      <c r="I6" t="s">
        <v>84</v>
      </c>
      <c r="J6" t="s">
        <v>88</v>
      </c>
      <c r="K6" t="s">
        <v>91</v>
      </c>
      <c r="L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3060.2266753515541</v>
      </c>
      <c r="M6" s="6">
        <f>LUCRelease[[#This Row],[Crelease]]*3.67</f>
        <v>11231.031898540203</v>
      </c>
    </row>
    <row r="7" spans="1:13" x14ac:dyDescent="0.2">
      <c r="A7" t="s">
        <v>52</v>
      </c>
      <c r="B7" s="5">
        <f>IF(SUMIFS(FAOForest[Value],FAOForest[MapArea],AreaStock[[#This Row],[Region]],FAOForest[MapElement],"Carbon")/SUMIFS(FAOForest[Value],FAOForest[MapArea],AreaStock[[#This Row],[Region]],FAOForest[MapElement],"Area")=0,SUMIFS(FAOForest[Value],FAOForest[MapElement],"Carbon")/SUMIFS(FAOForest[Value],FAOForest[MapElement],"Area"),SUMIFS(FAOForest[Value],FAOForest[MapArea],AreaStock[[#This Row],[Region]],FAOForest[MapElement],"Carbon")/SUMIFS(FAOForest[Value],FAOForest[MapArea],AreaStock[[#This Row],[Region]],FAOForest[MapElement],"Area"))*1000</f>
        <v>104.20005802988541</v>
      </c>
      <c r="D7" t="s">
        <v>84</v>
      </c>
      <c r="E7" s="3" t="s">
        <v>91</v>
      </c>
      <c r="F7" s="5">
        <f>SUMIFS(AreaStock[StockHa],AreaStock[Region],AreaAllStock[[#This Row],[Region]])*SUMIFS(StockShare[Stock],StockShare[Landtype],AreaAllStock[[#This Row],[landtype]])</f>
        <v>0</v>
      </c>
      <c r="I7" t="s">
        <v>84</v>
      </c>
      <c r="J7" t="s">
        <v>90</v>
      </c>
      <c r="K7" t="s">
        <v>104</v>
      </c>
      <c r="L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57532.261496609222</v>
      </c>
      <c r="M7" s="6">
        <f>LUCRelease[[#This Row],[Crelease]]*3.67</f>
        <v>211143.39969255583</v>
      </c>
    </row>
    <row r="8" spans="1:13" x14ac:dyDescent="0.2">
      <c r="A8" t="s">
        <v>53</v>
      </c>
      <c r="B8" s="5">
        <f>IF(SUMIFS(FAOForest[Value],FAOForest[MapArea],AreaStock[[#This Row],[Region]],FAOForest[MapElement],"Carbon")/SUMIFS(FAOForest[Value],FAOForest[MapArea],AreaStock[[#This Row],[Region]],FAOForest[MapElement],"Area")=0,SUMIFS(FAOForest[Value],FAOForest[MapElement],"Carbon")/SUMIFS(FAOForest[Value],FAOForest[MapElement],"Area"),SUMIFS(FAOForest[Value],FAOForest[MapArea],AreaStock[[#This Row],[Region]],FAOForest[MapElement],"Carbon")/SUMIFS(FAOForest[Value],FAOForest[MapArea],AreaStock[[#This Row],[Region]],FAOForest[MapElement],"Area"))*1000</f>
        <v>94.230002608922518</v>
      </c>
      <c r="D8" t="s">
        <v>51</v>
      </c>
      <c r="E8" s="4" t="s">
        <v>88</v>
      </c>
      <c r="F8" s="5">
        <f>SUMIFS(AreaStock[StockHa],AreaStock[Region],AreaAllStock[[#This Row],[Region]])*SUMIFS(StockShare[Stock],StockShare[Landtype],AreaAllStock[[#This Row],[landtype]])</f>
        <v>5.1349998325255912</v>
      </c>
      <c r="I8" t="s">
        <v>84</v>
      </c>
      <c r="J8" t="s">
        <v>90</v>
      </c>
      <c r="K8" t="s">
        <v>88</v>
      </c>
      <c r="L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60592.488171960773</v>
      </c>
      <c r="M8" s="6">
        <f>LUCRelease[[#This Row],[Crelease]]*3.67</f>
        <v>222374.43159109604</v>
      </c>
    </row>
    <row r="9" spans="1:13" x14ac:dyDescent="0.2">
      <c r="A9" t="s">
        <v>54</v>
      </c>
      <c r="B9" s="5">
        <f>IF(SUMIFS(FAOForest[Value],FAOForest[MapArea],AreaStock[[#This Row],[Region]],FAOForest[MapElement],"Carbon")/SUMIFS(FAOForest[Value],FAOForest[MapArea],AreaStock[[#This Row],[Region]],FAOForest[MapElement],"Area")=0,SUMIFS(FAOForest[Value],FAOForest[MapElement],"Carbon")/SUMIFS(FAOForest[Value],FAOForest[MapElement],"Area"),SUMIFS(FAOForest[Value],FAOForest[MapArea],AreaStock[[#This Row],[Region]],FAOForest[MapElement],"Carbon")/SUMIFS(FAOForest[Value],FAOForest[MapArea],AreaStock[[#This Row],[Region]],FAOForest[MapElement],"Area"))*1000</f>
        <v>23.240113485032712</v>
      </c>
      <c r="D9" t="s">
        <v>51</v>
      </c>
      <c r="E9" s="3" t="s">
        <v>90</v>
      </c>
      <c r="F9" s="5">
        <f>SUMIFS(AreaStock[StockHa],AreaStock[Region],AreaAllStock[[#This Row],[Region]])*SUMIFS(StockShare[Stock],StockShare[Landtype],AreaAllStock[[#This Row],[landtype]])</f>
        <v>102.69999665051182</v>
      </c>
      <c r="I9" t="s">
        <v>84</v>
      </c>
      <c r="J9" t="s">
        <v>90</v>
      </c>
      <c r="K9" t="s">
        <v>91</v>
      </c>
      <c r="L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61204.53350703109</v>
      </c>
      <c r="M9" s="6">
        <f>LUCRelease[[#This Row],[Crelease]]*3.67</f>
        <v>224620.63797080409</v>
      </c>
    </row>
    <row r="10" spans="1:13" x14ac:dyDescent="0.2">
      <c r="A10" t="s">
        <v>55</v>
      </c>
      <c r="B10" s="5">
        <f>IF(SUMIFS(FAOForest[Value],FAOForest[MapArea],AreaStock[[#This Row],[Region]],FAOForest[MapElement],"Carbon")/SUMIFS(FAOForest[Value],FAOForest[MapArea],AreaStock[[#This Row],[Region]],FAOForest[MapElement],"Area")=0,SUMIFS(FAOForest[Value],FAOForest[MapElement],"Carbon")/SUMIFS(FAOForest[Value],FAOForest[MapElement],"Area"),SUMIFS(FAOForest[Value],FAOForest[MapArea],AreaStock[[#This Row],[Region]],FAOForest[MapElement],"Carbon")/SUMIFS(FAOForest[Value],FAOForest[MapArea],AreaStock[[#This Row],[Region]],FAOForest[MapElement],"Area"))*1000</f>
        <v>93.329985496872638</v>
      </c>
      <c r="D10" t="s">
        <v>51</v>
      </c>
      <c r="E10" s="4" t="s">
        <v>104</v>
      </c>
      <c r="F10" s="5">
        <f>SUMIFS(AreaStock[StockHa],AreaStock[Region],AreaAllStock[[#This Row],[Region]])*SUMIFS(StockShare[Stock],StockShare[Landtype],AreaAllStock[[#This Row],[landtype]])</f>
        <v>30.809998995153546</v>
      </c>
      <c r="I10" t="s">
        <v>84</v>
      </c>
      <c r="J10" t="s">
        <v>90</v>
      </c>
      <c r="K10" t="s">
        <v>89</v>
      </c>
      <c r="L1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59980.44283689047</v>
      </c>
      <c r="M10" s="6">
        <f>LUCRelease[[#This Row],[Crelease]]*3.67</f>
        <v>220128.22521138802</v>
      </c>
    </row>
    <row r="11" spans="1:13" x14ac:dyDescent="0.2">
      <c r="A11" t="s">
        <v>56</v>
      </c>
      <c r="B11" s="5">
        <f>IF(SUMIFS(FAOForest[Value],FAOForest[MapArea],AreaStock[[#This Row],[Region]],FAOForest[MapElement],"Carbon")/SUMIFS(FAOForest[Value],FAOForest[MapArea],AreaStock[[#This Row],[Region]],FAOForest[MapElement],"Area")=0,SUMIFS(FAOForest[Value],FAOForest[MapElement],"Carbon")/SUMIFS(FAOForest[Value],FAOForest[MapElement],"Area"),SUMIFS(FAOForest[Value],FAOForest[MapArea],AreaStock[[#This Row],[Region]],FAOForest[MapElement],"Carbon")/SUMIFS(FAOForest[Value],FAOForest[MapArea],AreaStock[[#This Row],[Region]],FAOForest[MapElement],"Area"))*1000</f>
        <v>102.34000350293371</v>
      </c>
      <c r="D11" t="s">
        <v>51</v>
      </c>
      <c r="E11" s="3" t="s">
        <v>89</v>
      </c>
      <c r="F11" s="5">
        <f>SUMIFS(AreaStock[StockHa],AreaStock[Region],AreaAllStock[[#This Row],[Region]])*SUMIFS(StockShare[Stock],StockShare[Landtype],AreaAllStock[[#This Row],[landtype]])</f>
        <v>10.269999665051182</v>
      </c>
      <c r="I11" t="s">
        <v>84</v>
      </c>
      <c r="J11" t="s">
        <v>104</v>
      </c>
      <c r="K11" t="s">
        <v>88</v>
      </c>
      <c r="L1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17749.314717039018</v>
      </c>
      <c r="M11" s="6">
        <f>LUCRelease[[#This Row],[Crelease]]*3.67</f>
        <v>65139.985011533194</v>
      </c>
    </row>
    <row r="12" spans="1:13" x14ac:dyDescent="0.2">
      <c r="A12" t="s">
        <v>57</v>
      </c>
      <c r="B12" s="5">
        <f>IF(SUMIFS(FAOForest[Value],FAOForest[MapArea],AreaStock[[#This Row],[Region]],FAOForest[MapElement],"Carbon")/SUMIFS(FAOForest[Value],FAOForest[MapArea],AreaStock[[#This Row],[Region]],FAOForest[MapElement],"Area")=0,SUMIFS(FAOForest[Value],FAOForest[MapElement],"Carbon")/SUMIFS(FAOForest[Value],FAOForest[MapElement],"Area"),SUMIFS(FAOForest[Value],FAOForest[MapArea],AreaStock[[#This Row],[Region]],FAOForest[MapElement],"Carbon")/SUMIFS(FAOForest[Value],FAOForest[MapArea],AreaStock[[#This Row],[Region]],FAOForest[MapElement],"Area"))*1000</f>
        <v>64.350067234424031</v>
      </c>
      <c r="D12" t="s">
        <v>51</v>
      </c>
      <c r="E12" s="3" t="s">
        <v>91</v>
      </c>
      <c r="F12" s="5">
        <f>SUMIFS(AreaStock[StockHa],AreaStock[Region],AreaAllStock[[#This Row],[Region]])*SUMIFS(StockShare[Stock],StockShare[Landtype],AreaAllStock[[#This Row],[landtype]])</f>
        <v>0</v>
      </c>
      <c r="I12" t="s">
        <v>84</v>
      </c>
      <c r="J12" t="s">
        <v>104</v>
      </c>
      <c r="K12" t="s">
        <v>91</v>
      </c>
      <c r="L1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18361.360052109325</v>
      </c>
      <c r="M12" s="6">
        <f>LUCRelease[[#This Row],[Crelease]]*3.67</f>
        <v>67386.191391241227</v>
      </c>
    </row>
    <row r="13" spans="1:13" x14ac:dyDescent="0.2">
      <c r="A13" t="s">
        <v>58</v>
      </c>
      <c r="B13" s="5">
        <f>IF(SUMIFS(FAOForest[Value],FAOForest[MapArea],AreaStock[[#This Row],[Region]],FAOForest[MapElement],"Carbon")/SUMIFS(FAOForest[Value],FAOForest[MapArea],AreaStock[[#This Row],[Region]],FAOForest[MapElement],"Area")=0,SUMIFS(FAOForest[Value],FAOForest[MapElement],"Carbon")/SUMIFS(FAOForest[Value],FAOForest[MapElement],"Area"),SUMIFS(FAOForest[Value],FAOForest[MapArea],AreaStock[[#This Row],[Region]],FAOForest[MapElement],"Carbon")/SUMIFS(FAOForest[Value],FAOForest[MapArea],AreaStock[[#This Row],[Region]],FAOForest[MapElement],"Area"))*1000</f>
        <v>37.430001757300616</v>
      </c>
      <c r="D13" t="s">
        <v>52</v>
      </c>
      <c r="E13" s="4" t="s">
        <v>88</v>
      </c>
      <c r="F13" s="5">
        <f>SUMIFS(AreaStock[StockHa],AreaStock[Region],AreaAllStock[[#This Row],[Region]])*SUMIFS(StockShare[Stock],StockShare[Landtype],AreaAllStock[[#This Row],[landtype]])</f>
        <v>5.2100029014942706</v>
      </c>
      <c r="I13" t="s">
        <v>84</v>
      </c>
      <c r="J13" t="s">
        <v>104</v>
      </c>
      <c r="K13" t="s">
        <v>89</v>
      </c>
      <c r="L1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17137.269381968705</v>
      </c>
      <c r="M13" s="6">
        <f>LUCRelease[[#This Row],[Crelease]]*3.67</f>
        <v>62893.778631825146</v>
      </c>
    </row>
    <row r="14" spans="1:13" x14ac:dyDescent="0.2">
      <c r="A14" t="s">
        <v>59</v>
      </c>
      <c r="B14" s="5">
        <f>IF(SUMIFS(FAOForest[Value],FAOForest[MapArea],AreaStock[[#This Row],[Region]],FAOForest[MapElement],"Carbon")/SUMIFS(FAOForest[Value],FAOForest[MapArea],AreaStock[[#This Row],[Region]],FAOForest[MapElement],"Area")=0,SUMIFS(FAOForest[Value],FAOForest[MapElement],"Carbon")/SUMIFS(FAOForest[Value],FAOForest[MapElement],"Area"),SUMIFS(FAOForest[Value],FAOForest[MapArea],AreaStock[[#This Row],[Region]],FAOForest[MapElement],"Carbon")/SUMIFS(FAOForest[Value],FAOForest[MapArea],AreaStock[[#This Row],[Region]],FAOForest[MapElement],"Area"))*1000</f>
        <v>67.449989880256581</v>
      </c>
      <c r="D14" t="s">
        <v>52</v>
      </c>
      <c r="E14" s="3" t="s">
        <v>90</v>
      </c>
      <c r="F14" s="5">
        <f>SUMIFS(AreaStock[StockHa],AreaStock[Region],AreaAllStock[[#This Row],[Region]])*SUMIFS(StockShare[Stock],StockShare[Landtype],AreaAllStock[[#This Row],[landtype]])</f>
        <v>104.20005802988541</v>
      </c>
      <c r="I14" t="s">
        <v>84</v>
      </c>
      <c r="J14" t="s">
        <v>104</v>
      </c>
      <c r="K14" t="s">
        <v>90</v>
      </c>
      <c r="L1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6120.4533507031083</v>
      </c>
      <c r="M14" s="6">
        <f>LUCRelease[[#This Row],[Crelease]]*3.67</f>
        <v>22462.063797080405</v>
      </c>
    </row>
    <row r="15" spans="1:13" x14ac:dyDescent="0.2">
      <c r="A15" t="s">
        <v>60</v>
      </c>
      <c r="B15" s="5">
        <f>IF(SUMIFS(FAOForest[Value],FAOForest[MapArea],AreaStock[[#This Row],[Region]],FAOForest[MapElement],"Carbon")/SUMIFS(FAOForest[Value],FAOForest[MapArea],AreaStock[[#This Row],[Region]],FAOForest[MapElement],"Area")=0,SUMIFS(FAOForest[Value],FAOForest[MapElement],"Carbon")/SUMIFS(FAOForest[Value],FAOForest[MapElement],"Area"),SUMIFS(FAOForest[Value],FAOForest[MapArea],AreaStock[[#This Row],[Region]],FAOForest[MapElement],"Carbon")/SUMIFS(FAOForest[Value],FAOForest[MapArea],AreaStock[[#This Row],[Region]],FAOForest[MapElement],"Area"))*1000</f>
        <v>38.530001338747823</v>
      </c>
      <c r="D15" t="s">
        <v>52</v>
      </c>
      <c r="E15" s="4" t="s">
        <v>104</v>
      </c>
      <c r="F15" s="5">
        <f>SUMIFS(AreaStock[StockHa],AreaStock[Region],AreaAllStock[[#This Row],[Region]])*SUMIFS(StockShare[Stock],StockShare[Landtype],AreaAllStock[[#This Row],[landtype]])</f>
        <v>31.260017408965624</v>
      </c>
      <c r="I15" t="s">
        <v>84</v>
      </c>
      <c r="J15" t="s">
        <v>89</v>
      </c>
      <c r="K15" t="s">
        <v>104</v>
      </c>
      <c r="L1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2448.1813402812431</v>
      </c>
      <c r="M15" s="6">
        <f>LUCRelease[[#This Row],[Crelease]]*3.67</f>
        <v>8984.8255188321618</v>
      </c>
    </row>
    <row r="16" spans="1:13" x14ac:dyDescent="0.2">
      <c r="A16" t="s">
        <v>61</v>
      </c>
      <c r="B16" s="5">
        <f>IF(SUMIFS(FAOForest[Value],FAOForest[MapArea],AreaStock[[#This Row],[Region]],FAOForest[MapElement],"Carbon")/SUMIFS(FAOForest[Value],FAOForest[MapArea],AreaStock[[#This Row],[Region]],FAOForest[MapElement],"Area")=0,SUMIFS(FAOForest[Value],FAOForest[MapElement],"Carbon")/SUMIFS(FAOForest[Value],FAOForest[MapElement],"Area"),SUMIFS(FAOForest[Value],FAOForest[MapArea],AreaStock[[#This Row],[Region]],FAOForest[MapElement],"Carbon")/SUMIFS(FAOForest[Value],FAOForest[MapArea],AreaStock[[#This Row],[Region]],FAOForest[MapElement],"Area"))*1000</f>
        <v>79.2</v>
      </c>
      <c r="D16" t="s">
        <v>52</v>
      </c>
      <c r="E16" s="3" t="s">
        <v>89</v>
      </c>
      <c r="F16" s="5">
        <f>SUMIFS(AreaStock[StockHa],AreaStock[Region],AreaAllStock[[#This Row],[Region]])*SUMIFS(StockShare[Stock],StockShare[Landtype],AreaAllStock[[#This Row],[landtype]])</f>
        <v>10.420005802988541</v>
      </c>
      <c r="I16" t="s">
        <v>84</v>
      </c>
      <c r="J16" t="s">
        <v>89</v>
      </c>
      <c r="K16" t="s">
        <v>88</v>
      </c>
      <c r="L1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5508.4080156327973</v>
      </c>
      <c r="M16" s="6">
        <f>LUCRelease[[#This Row],[Crelease]]*3.67</f>
        <v>20215.857417372365</v>
      </c>
    </row>
    <row r="17" spans="1:13" x14ac:dyDescent="0.2">
      <c r="A17" t="s">
        <v>62</v>
      </c>
      <c r="B17" s="5">
        <f>IF(SUMIFS(FAOForest[Value],FAOForest[MapArea],AreaStock[[#This Row],[Region]],FAOForest[MapElement],"Carbon")/SUMIFS(FAOForest[Value],FAOForest[MapArea],AreaStock[[#This Row],[Region]],FAOForest[MapElement],"Area")=0,SUMIFS(FAOForest[Value],FAOForest[MapElement],"Carbon")/SUMIFS(FAOForest[Value],FAOForest[MapElement],"Area"),SUMIFS(FAOForest[Value],FAOForest[MapArea],AreaStock[[#This Row],[Region]],FAOForest[MapElement],"Carbon")/SUMIFS(FAOForest[Value],FAOForest[MapArea],AreaStock[[#This Row],[Region]],FAOForest[MapElement],"Area"))*1000</f>
        <v>74</v>
      </c>
      <c r="D17" t="s">
        <v>52</v>
      </c>
      <c r="E17" s="3" t="s">
        <v>91</v>
      </c>
      <c r="F17" s="5">
        <f>SUMIFS(AreaStock[StockHa],AreaStock[Region],AreaAllStock[[#This Row],[Region]])*SUMIFS(StockShare[Stock],StockShare[Landtype],AreaAllStock[[#This Row],[landtype]])</f>
        <v>0</v>
      </c>
      <c r="I17" t="s">
        <v>84</v>
      </c>
      <c r="J17" t="s">
        <v>89</v>
      </c>
      <c r="K17" t="s">
        <v>91</v>
      </c>
      <c r="L1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6120.4533507031083</v>
      </c>
      <c r="M17" s="6">
        <f>LUCRelease[[#This Row],[Crelease]]*3.67</f>
        <v>22462.063797080405</v>
      </c>
    </row>
    <row r="18" spans="1:13" x14ac:dyDescent="0.2">
      <c r="A18" t="s">
        <v>63</v>
      </c>
      <c r="B18" s="5">
        <f>IF(SUMIFS(FAOForest[Value],FAOForest[MapArea],AreaStock[[#This Row],[Region]],FAOForest[MapElement],"Carbon")/SUMIFS(FAOForest[Value],FAOForest[MapArea],AreaStock[[#This Row],[Region]],FAOForest[MapElement],"Area")=0,SUMIFS(FAOForest[Value],FAOForest[MapElement],"Carbon")/SUMIFS(FAOForest[Value],FAOForest[MapElement],"Area"),SUMIFS(FAOForest[Value],FAOForest[MapArea],AreaStock[[#This Row],[Region]],FAOForest[MapElement],"Carbon")/SUMIFS(FAOForest[Value],FAOForest[MapArea],AreaStock[[#This Row],[Region]],FAOForest[MapElement],"Area"))*1000</f>
        <v>21.5899931390693</v>
      </c>
      <c r="D18" t="s">
        <v>53</v>
      </c>
      <c r="E18" s="4" t="s">
        <v>88</v>
      </c>
      <c r="F18" s="5">
        <f>SUMIFS(AreaStock[StockHa],AreaStock[Region],AreaAllStock[[#This Row],[Region]])*SUMIFS(StockShare[Stock],StockShare[Landtype],AreaAllStock[[#This Row],[landtype]])</f>
        <v>4.7115001304461259</v>
      </c>
      <c r="I18" t="s">
        <v>84</v>
      </c>
      <c r="J18" t="s">
        <v>89</v>
      </c>
      <c r="K18" t="s">
        <v>90</v>
      </c>
      <c r="L1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-6120.4533507031083</v>
      </c>
      <c r="M18" s="6">
        <f>LUCRelease[[#This Row],[Crelease]]*3.67</f>
        <v>-22462.063797080405</v>
      </c>
    </row>
    <row r="19" spans="1:13" x14ac:dyDescent="0.2">
      <c r="A19" t="s">
        <v>64</v>
      </c>
      <c r="B19" s="5">
        <f>IF(SUMIFS(FAOForest[Value],FAOForest[MapArea],AreaStock[[#This Row],[Region]],FAOForest[MapElement],"Carbon")/SUMIFS(FAOForest[Value],FAOForest[MapArea],AreaStock[[#This Row],[Region]],FAOForest[MapElement],"Area")=0,SUMIFS(FAOForest[Value],FAOForest[MapElement],"Carbon")/SUMIFS(FAOForest[Value],FAOForest[MapElement],"Area"),SUMIFS(FAOForest[Value],FAOForest[MapArea],AreaStock[[#This Row],[Region]],FAOForest[MapElement],"Carbon")/SUMIFS(FAOForest[Value],FAOForest[MapArea],AreaStock[[#This Row],[Region]],FAOForest[MapElement],"Area"))*1000</f>
        <v>98.969979188345476</v>
      </c>
      <c r="D19" t="s">
        <v>53</v>
      </c>
      <c r="E19" s="3" t="s">
        <v>90</v>
      </c>
      <c r="F19" s="5">
        <f>SUMIFS(AreaStock[StockHa],AreaStock[Region],AreaAllStock[[#This Row],[Region]])*SUMIFS(StockShare[Stock],StockShare[Landtype],AreaAllStock[[#This Row],[landtype]])</f>
        <v>94.230002608922518</v>
      </c>
      <c r="I19" t="s">
        <v>51</v>
      </c>
      <c r="J19" t="s">
        <v>88</v>
      </c>
      <c r="K19" t="s">
        <v>104</v>
      </c>
      <c r="L1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-1026.9999665051187</v>
      </c>
      <c r="M19" s="6">
        <f>LUCRelease[[#This Row],[Crelease]]*3.67</f>
        <v>-3769.0898770737854</v>
      </c>
    </row>
    <row r="20" spans="1:13" x14ac:dyDescent="0.2">
      <c r="A20" t="s">
        <v>65</v>
      </c>
      <c r="B20" s="5">
        <f>IF(SUMIFS(FAOForest[Value],FAOForest[MapArea],AreaStock[[#This Row],[Region]],FAOForest[MapElement],"Carbon")/SUMIFS(FAOForest[Value],FAOForest[MapArea],AreaStock[[#This Row],[Region]],FAOForest[MapElement],"Area")=0,SUMIFS(FAOForest[Value],FAOForest[MapElement],"Carbon")/SUMIFS(FAOForest[Value],FAOForest[MapElement],"Area"),SUMIFS(FAOForest[Value],FAOForest[MapArea],AreaStock[[#This Row],[Region]],FAOForest[MapElement],"Carbon")/SUMIFS(FAOForest[Value],FAOForest[MapArea],AreaStock[[#This Row],[Region]],FAOForest[MapElement],"Area"))*1000</f>
        <v>63.400005822924847</v>
      </c>
      <c r="D20" t="s">
        <v>53</v>
      </c>
      <c r="E20" s="4" t="s">
        <v>104</v>
      </c>
      <c r="F20" s="5">
        <f>SUMIFS(AreaStock[StockHa],AreaStock[Region],AreaAllStock[[#This Row],[Region]])*SUMIFS(StockShare[Stock],StockShare[Landtype],AreaAllStock[[#This Row],[landtype]])</f>
        <v>28.269000782676756</v>
      </c>
      <c r="I20" t="s">
        <v>51</v>
      </c>
      <c r="J20" t="s">
        <v>88</v>
      </c>
      <c r="K20" t="s">
        <v>89</v>
      </c>
      <c r="L2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3080.9998995153546</v>
      </c>
      <c r="M20" s="6">
        <f>LUCRelease[[#This Row],[Crelease]]*3.67</f>
        <v>11307.269631221352</v>
      </c>
    </row>
    <row r="21" spans="1:13" x14ac:dyDescent="0.2">
      <c r="A21" t="s">
        <v>66</v>
      </c>
      <c r="B21" s="5">
        <f>IF(SUMIFS(FAOForest[Value],FAOForest[MapArea],AreaStock[[#This Row],[Region]],FAOForest[MapElement],"Carbon")/SUMIFS(FAOForest[Value],FAOForest[MapArea],AreaStock[[#This Row],[Region]],FAOForest[MapElement],"Area")=0,SUMIFS(FAOForest[Value],FAOForest[MapElement],"Carbon")/SUMIFS(FAOForest[Value],FAOForest[MapElement],"Area"),SUMIFS(FAOForest[Value],FAOForest[MapArea],AreaStock[[#This Row],[Region]],FAOForest[MapElement],"Carbon")/SUMIFS(FAOForest[Value],FAOForest[MapArea],AreaStock[[#This Row],[Region]],FAOForest[MapElement],"Area"))*1000</f>
        <v>63.239959187459419</v>
      </c>
      <c r="D21" t="s">
        <v>53</v>
      </c>
      <c r="E21" s="3" t="s">
        <v>89</v>
      </c>
      <c r="F21" s="5">
        <f>SUMIFS(AreaStock[StockHa],AreaStock[Region],AreaAllStock[[#This Row],[Region]])*SUMIFS(StockShare[Stock],StockShare[Landtype],AreaAllStock[[#This Row],[landtype]])</f>
        <v>9.4230002608922518</v>
      </c>
      <c r="I21" t="s">
        <v>51</v>
      </c>
      <c r="J21" t="s">
        <v>88</v>
      </c>
      <c r="K21" t="s">
        <v>91</v>
      </c>
      <c r="L2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5134.999832525591</v>
      </c>
      <c r="M21" s="6">
        <f>LUCRelease[[#This Row],[Crelease]]*3.67</f>
        <v>18845.44938536892</v>
      </c>
    </row>
    <row r="22" spans="1:13" x14ac:dyDescent="0.2">
      <c r="A22" t="s">
        <v>67</v>
      </c>
      <c r="B22" s="5">
        <f>IF(SUMIFS(FAOForest[Value],FAOForest[MapArea],AreaStock[[#This Row],[Region]],FAOForest[MapElement],"Carbon")/SUMIFS(FAOForest[Value],FAOForest[MapArea],AreaStock[[#This Row],[Region]],FAOForest[MapElement],"Area")=0,SUMIFS(FAOForest[Value],FAOForest[MapElement],"Carbon")/SUMIFS(FAOForest[Value],FAOForest[MapElement],"Area"),SUMIFS(FAOForest[Value],FAOForest[MapArea],AreaStock[[#This Row],[Region]],FAOForest[MapElement],"Carbon")/SUMIFS(FAOForest[Value],FAOForest[MapArea],AreaStock[[#This Row],[Region]],FAOForest[MapElement],"Area"))*1000</f>
        <v>68.999997848786933</v>
      </c>
      <c r="D22" t="s">
        <v>53</v>
      </c>
      <c r="E22" s="3" t="s">
        <v>91</v>
      </c>
      <c r="F22" s="5">
        <f>SUMIFS(AreaStock[StockHa],AreaStock[Region],AreaAllStock[[#This Row],[Region]])*SUMIFS(StockShare[Stock],StockShare[Landtype],AreaAllStock[[#This Row],[landtype]])</f>
        <v>0</v>
      </c>
      <c r="I22" t="s">
        <v>51</v>
      </c>
      <c r="J22" t="s">
        <v>90</v>
      </c>
      <c r="K22" t="s">
        <v>104</v>
      </c>
      <c r="L2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96537.996851481104</v>
      </c>
      <c r="M22" s="6">
        <f>LUCRelease[[#This Row],[Crelease]]*3.67</f>
        <v>354294.44844493567</v>
      </c>
    </row>
    <row r="23" spans="1:13" x14ac:dyDescent="0.2">
      <c r="A23" t="s">
        <v>68</v>
      </c>
      <c r="B23" s="5">
        <f>IF(SUMIFS(FAOForest[Value],FAOForest[MapArea],AreaStock[[#This Row],[Region]],FAOForest[MapElement],"Carbon")/SUMIFS(FAOForest[Value],FAOForest[MapArea],AreaStock[[#This Row],[Region]],FAOForest[MapElement],"Area")=0,SUMIFS(FAOForest[Value],FAOForest[MapElement],"Carbon")/SUMIFS(FAOForest[Value],FAOForest[MapElement],"Area"),SUMIFS(FAOForest[Value],FAOForest[MapArea],AreaStock[[#This Row],[Region]],FAOForest[MapElement],"Carbon")/SUMIFS(FAOForest[Value],FAOForest[MapArea],AreaStock[[#This Row],[Region]],FAOForest[MapElement],"Area"))*1000</f>
        <v>79.300000000000011</v>
      </c>
      <c r="D23" t="s">
        <v>54</v>
      </c>
      <c r="E23" s="4" t="s">
        <v>88</v>
      </c>
      <c r="F23" s="5">
        <f>SUMIFS(AreaStock[StockHa],AreaStock[Region],AreaAllStock[[#This Row],[Region]])*SUMIFS(StockShare[Stock],StockShare[Landtype],AreaAllStock[[#This Row],[landtype]])</f>
        <v>1.1620056742516356</v>
      </c>
      <c r="I23" t="s">
        <v>51</v>
      </c>
      <c r="J23" t="s">
        <v>90</v>
      </c>
      <c r="K23" t="s">
        <v>88</v>
      </c>
      <c r="L2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101672.99668400671</v>
      </c>
      <c r="M23" s="6">
        <f>LUCRelease[[#This Row],[Crelease]]*3.67</f>
        <v>373139.89783030463</v>
      </c>
    </row>
    <row r="24" spans="1:13" x14ac:dyDescent="0.2">
      <c r="A24" t="s">
        <v>69</v>
      </c>
      <c r="B24" s="5">
        <f>IF(SUMIFS(FAOForest[Value],FAOForest[MapArea],AreaStock[[#This Row],[Region]],FAOForest[MapElement],"Carbon")/SUMIFS(FAOForest[Value],FAOForest[MapArea],AreaStock[[#This Row],[Region]],FAOForest[MapElement],"Area")=0,SUMIFS(FAOForest[Value],FAOForest[MapElement],"Carbon")/SUMIFS(FAOForest[Value],FAOForest[MapElement],"Area"),SUMIFS(FAOForest[Value],FAOForest[MapArea],AreaStock[[#This Row],[Region]],FAOForest[MapElement],"Carbon")/SUMIFS(FAOForest[Value],FAOForest[MapArea],AreaStock[[#This Row],[Region]],FAOForest[MapElement],"Area"))*1000</f>
        <v>97.620067643742942</v>
      </c>
      <c r="D24" t="s">
        <v>54</v>
      </c>
      <c r="E24" s="3" t="s">
        <v>90</v>
      </c>
      <c r="F24" s="5">
        <f>SUMIFS(AreaStock[StockHa],AreaStock[Region],AreaAllStock[[#This Row],[Region]])*SUMIFS(StockShare[Stock],StockShare[Landtype],AreaAllStock[[#This Row],[landtype]])</f>
        <v>23.240113485032712</v>
      </c>
      <c r="I24" t="s">
        <v>51</v>
      </c>
      <c r="J24" t="s">
        <v>90</v>
      </c>
      <c r="K24" t="s">
        <v>91</v>
      </c>
      <c r="L2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102699.99665051182</v>
      </c>
      <c r="M24" s="6">
        <f>LUCRelease[[#This Row],[Crelease]]*3.67</f>
        <v>376908.9877073784</v>
      </c>
    </row>
    <row r="25" spans="1:13" x14ac:dyDescent="0.2">
      <c r="A25" t="s">
        <v>70</v>
      </c>
      <c r="B25" s="5">
        <f>IF(SUMIFS(FAOForest[Value],FAOForest[MapArea],AreaStock[[#This Row],[Region]],FAOForest[MapElement],"Carbon")/SUMIFS(FAOForest[Value],FAOForest[MapArea],AreaStock[[#This Row],[Region]],FAOForest[MapElement],"Area")=0,SUMIFS(FAOForest[Value],FAOForest[MapElement],"Carbon")/SUMIFS(FAOForest[Value],FAOForest[MapElement],"Area"),SUMIFS(FAOForest[Value],FAOForest[MapArea],AreaStock[[#This Row],[Region]],FAOForest[MapElement],"Carbon")/SUMIFS(FAOForest[Value],FAOForest[MapArea],AreaStock[[#This Row],[Region]],FAOForest[MapElement],"Area"))*1000</f>
        <v>82.980002594767996</v>
      </c>
      <c r="D25" t="s">
        <v>54</v>
      </c>
      <c r="E25" s="4" t="s">
        <v>104</v>
      </c>
      <c r="F25" s="5">
        <f>SUMIFS(AreaStock[StockHa],AreaStock[Region],AreaAllStock[[#This Row],[Region]])*SUMIFS(StockShare[Stock],StockShare[Landtype],AreaAllStock[[#This Row],[landtype]])</f>
        <v>6.9720340455098135</v>
      </c>
      <c r="I25" t="s">
        <v>51</v>
      </c>
      <c r="J25" t="s">
        <v>90</v>
      </c>
      <c r="K25" t="s">
        <v>89</v>
      </c>
      <c r="L2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100645.99671750159</v>
      </c>
      <c r="M25" s="6">
        <f>LUCRelease[[#This Row],[Crelease]]*3.67</f>
        <v>369370.80795323086</v>
      </c>
    </row>
    <row r="26" spans="1:13" x14ac:dyDescent="0.2">
      <c r="A26" t="s">
        <v>71</v>
      </c>
      <c r="B26" s="5">
        <f>IF(SUMIFS(FAOForest[Value],FAOForest[MapArea],AreaStock[[#This Row],[Region]],FAOForest[MapElement],"Carbon")/SUMIFS(FAOForest[Value],FAOForest[MapArea],AreaStock[[#This Row],[Region]],FAOForest[MapElement],"Area")=0,SUMIFS(FAOForest[Value],FAOForest[MapElement],"Carbon")/SUMIFS(FAOForest[Value],FAOForest[MapElement],"Area"),SUMIFS(FAOForest[Value],FAOForest[MapArea],AreaStock[[#This Row],[Region]],FAOForest[MapElement],"Carbon")/SUMIFS(FAOForest[Value],FAOForest[MapArea],AreaStock[[#This Row],[Region]],FAOForest[MapElement],"Area"))*1000</f>
        <v>77.833636520701006</v>
      </c>
      <c r="D26" t="s">
        <v>54</v>
      </c>
      <c r="E26" s="3" t="s">
        <v>89</v>
      </c>
      <c r="F26" s="5">
        <f>SUMIFS(AreaStock[StockHa],AreaStock[Region],AreaAllStock[[#This Row],[Region]])*SUMIFS(StockShare[Stock],StockShare[Landtype],AreaAllStock[[#This Row],[landtype]])</f>
        <v>2.3240113485032712</v>
      </c>
      <c r="I26" t="s">
        <v>51</v>
      </c>
      <c r="J26" t="s">
        <v>104</v>
      </c>
      <c r="K26" t="s">
        <v>88</v>
      </c>
      <c r="L2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29782.999028648424</v>
      </c>
      <c r="M26" s="6">
        <f>LUCRelease[[#This Row],[Crelease]]*3.67</f>
        <v>109303.60643513972</v>
      </c>
    </row>
    <row r="27" spans="1:13" x14ac:dyDescent="0.2">
      <c r="A27" t="s">
        <v>72</v>
      </c>
      <c r="B27" s="5">
        <f>IF(SUMIFS(FAOForest[Value],FAOForest[MapArea],AreaStock[[#This Row],[Region]],FAOForest[MapElement],"Carbon")/SUMIFS(FAOForest[Value],FAOForest[MapArea],AreaStock[[#This Row],[Region]],FAOForest[MapElement],"Area")=0,SUMIFS(FAOForest[Value],FAOForest[MapElement],"Carbon")/SUMIFS(FAOForest[Value],FAOForest[MapElement],"Area"),SUMIFS(FAOForest[Value],FAOForest[MapArea],AreaStock[[#This Row],[Region]],FAOForest[MapElement],"Carbon")/SUMIFS(FAOForest[Value],FAOForest[MapArea],AreaStock[[#This Row],[Region]],FAOForest[MapElement],"Area"))*1000</f>
        <v>31.610064961763008</v>
      </c>
      <c r="D27" t="s">
        <v>54</v>
      </c>
      <c r="E27" s="3" t="s">
        <v>91</v>
      </c>
      <c r="F27" s="5">
        <f>SUMIFS(AreaStock[StockHa],AreaStock[Region],AreaAllStock[[#This Row],[Region]])*SUMIFS(StockShare[Stock],StockShare[Landtype],AreaAllStock[[#This Row],[landtype]])</f>
        <v>0</v>
      </c>
      <c r="I27" t="s">
        <v>51</v>
      </c>
      <c r="J27" t="s">
        <v>104</v>
      </c>
      <c r="K27" t="s">
        <v>91</v>
      </c>
      <c r="L2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30809.998995153546</v>
      </c>
      <c r="M27" s="6">
        <f>LUCRelease[[#This Row],[Crelease]]*3.67</f>
        <v>113072.69631221351</v>
      </c>
    </row>
    <row r="28" spans="1:13" x14ac:dyDescent="0.2">
      <c r="A28" t="s">
        <v>73</v>
      </c>
      <c r="B28" s="5">
        <f>IF(SUMIFS(FAOForest[Value],FAOForest[MapArea],AreaStock[[#This Row],[Region]],FAOForest[MapElement],"Carbon")/SUMIFS(FAOForest[Value],FAOForest[MapArea],AreaStock[[#This Row],[Region]],FAOForest[MapElement],"Area")=0,SUMIFS(FAOForest[Value],FAOForest[MapElement],"Carbon")/SUMIFS(FAOForest[Value],FAOForest[MapElement],"Area"),SUMIFS(FAOForest[Value],FAOForest[MapArea],AreaStock[[#This Row],[Region]],FAOForest[MapElement],"Carbon")/SUMIFS(FAOForest[Value],FAOForest[MapArea],AreaStock[[#This Row],[Region]],FAOForest[MapElement],"Area"))*1000</f>
        <v>88.000000000000014</v>
      </c>
      <c r="D28" t="s">
        <v>55</v>
      </c>
      <c r="E28" s="4" t="s">
        <v>88</v>
      </c>
      <c r="F28" s="5">
        <f>SUMIFS(AreaStock[StockHa],AreaStock[Region],AreaAllStock[[#This Row],[Region]])*SUMIFS(StockShare[Stock],StockShare[Landtype],AreaAllStock[[#This Row],[landtype]])</f>
        <v>4.6664992748436323</v>
      </c>
      <c r="I28" t="s">
        <v>51</v>
      </c>
      <c r="J28" t="s">
        <v>104</v>
      </c>
      <c r="K28" t="s">
        <v>89</v>
      </c>
      <c r="L2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28755.99906214331</v>
      </c>
      <c r="M28" s="6">
        <f>LUCRelease[[#This Row],[Crelease]]*3.67</f>
        <v>105534.51655806595</v>
      </c>
    </row>
    <row r="29" spans="1:13" x14ac:dyDescent="0.2">
      <c r="A29" t="s">
        <v>74</v>
      </c>
      <c r="B29" s="5">
        <f>IF(SUMIFS(FAOForest[Value],FAOForest[MapArea],AreaStock[[#This Row],[Region]],FAOForest[MapElement],"Carbon")/SUMIFS(FAOForest[Value],FAOForest[MapArea],AreaStock[[#This Row],[Region]],FAOForest[MapElement],"Area")=0,SUMIFS(FAOForest[Value],FAOForest[MapElement],"Carbon")/SUMIFS(FAOForest[Value],FAOForest[MapElement],"Area"),SUMIFS(FAOForest[Value],FAOForest[MapArea],AreaStock[[#This Row],[Region]],FAOForest[MapElement],"Carbon")/SUMIFS(FAOForest[Value],FAOForest[MapArea],AreaStock[[#This Row],[Region]],FAOForest[MapElement],"Area"))*1000</f>
        <v>26.369987922705317</v>
      </c>
      <c r="D29" t="s">
        <v>55</v>
      </c>
      <c r="E29" s="3" t="s">
        <v>90</v>
      </c>
      <c r="F29" s="5">
        <f>SUMIFS(AreaStock[StockHa],AreaStock[Region],AreaAllStock[[#This Row],[Region]])*SUMIFS(StockShare[Stock],StockShare[Landtype],AreaAllStock[[#This Row],[landtype]])</f>
        <v>93.329985496872638</v>
      </c>
      <c r="I29" t="s">
        <v>51</v>
      </c>
      <c r="J29" t="s">
        <v>104</v>
      </c>
      <c r="K29" t="s">
        <v>90</v>
      </c>
      <c r="L2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10269.99966505118</v>
      </c>
      <c r="M29" s="6">
        <f>LUCRelease[[#This Row],[Crelease]]*3.67</f>
        <v>37690.898770737833</v>
      </c>
    </row>
    <row r="30" spans="1:13" x14ac:dyDescent="0.2">
      <c r="A30" t="s">
        <v>75</v>
      </c>
      <c r="B30" s="5">
        <f>IF(SUMIFS(FAOForest[Value],FAOForest[MapArea],AreaStock[[#This Row],[Region]],FAOForest[MapElement],"Carbon")/SUMIFS(FAOForest[Value],FAOForest[MapArea],AreaStock[[#This Row],[Region]],FAOForest[MapElement],"Area")=0,SUMIFS(FAOForest[Value],FAOForest[MapElement],"Carbon")/SUMIFS(FAOForest[Value],FAOForest[MapElement],"Area"),SUMIFS(FAOForest[Value],FAOForest[MapArea],AreaStock[[#This Row],[Region]],FAOForest[MapElement],"Carbon")/SUMIFS(FAOForest[Value],FAOForest[MapArea],AreaStock[[#This Row],[Region]],FAOForest[MapElement],"Area"))*1000</f>
        <v>113.10000347777701</v>
      </c>
      <c r="D30" t="s">
        <v>55</v>
      </c>
      <c r="E30" s="4" t="s">
        <v>104</v>
      </c>
      <c r="F30" s="5">
        <f>SUMIFS(AreaStock[StockHa],AreaStock[Region],AreaAllStock[[#This Row],[Region]])*SUMIFS(StockShare[Stock],StockShare[Landtype],AreaAllStock[[#This Row],[landtype]])</f>
        <v>27.99899564906179</v>
      </c>
      <c r="I30" t="s">
        <v>51</v>
      </c>
      <c r="J30" t="s">
        <v>89</v>
      </c>
      <c r="K30" t="s">
        <v>104</v>
      </c>
      <c r="L3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4107.9998660204728</v>
      </c>
      <c r="M30" s="6">
        <f>LUCRelease[[#This Row],[Crelease]]*3.67</f>
        <v>15076.359508295134</v>
      </c>
    </row>
    <row r="31" spans="1:13" x14ac:dyDescent="0.2">
      <c r="A31" t="s">
        <v>76</v>
      </c>
      <c r="B31" s="5">
        <f>IF(SUMIFS(FAOForest[Value],FAOForest[MapArea],AreaStock[[#This Row],[Region]],FAOForest[MapElement],"Carbon")/SUMIFS(FAOForest[Value],FAOForest[MapArea],AreaStock[[#This Row],[Region]],FAOForest[MapElement],"Area")=0,SUMIFS(FAOForest[Value],FAOForest[MapElement],"Carbon")/SUMIFS(FAOForest[Value],FAOForest[MapElement],"Area"),SUMIFS(FAOForest[Value],FAOForest[MapArea],AreaStock[[#This Row],[Region]],FAOForest[MapElement],"Carbon")/SUMIFS(FAOForest[Value],FAOForest[MapArea],AreaStock[[#This Row],[Region]],FAOForest[MapElement],"Area"))*1000</f>
        <v>100.68000520359047</v>
      </c>
      <c r="D31" t="s">
        <v>55</v>
      </c>
      <c r="E31" s="3" t="s">
        <v>89</v>
      </c>
      <c r="F31" s="5">
        <f>SUMIFS(AreaStock[StockHa],AreaStock[Region],AreaAllStock[[#This Row],[Region]])*SUMIFS(StockShare[Stock],StockShare[Landtype],AreaAllStock[[#This Row],[landtype]])</f>
        <v>9.3329985496872645</v>
      </c>
      <c r="I31" t="s">
        <v>51</v>
      </c>
      <c r="J31" t="s">
        <v>89</v>
      </c>
      <c r="K31" t="s">
        <v>88</v>
      </c>
      <c r="L3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9242.9996985460639</v>
      </c>
      <c r="M31" s="6">
        <f>LUCRelease[[#This Row],[Crelease]]*3.67</f>
        <v>33921.808893664056</v>
      </c>
    </row>
    <row r="32" spans="1:13" x14ac:dyDescent="0.2">
      <c r="A32" t="s">
        <v>77</v>
      </c>
      <c r="B32" s="5">
        <f>IF(SUMIFS(FAOForest[Value],FAOForest[MapArea],AreaStock[[#This Row],[Region]],FAOForest[MapElement],"Carbon")/SUMIFS(FAOForest[Value],FAOForest[MapArea],AreaStock[[#This Row],[Region]],FAOForest[MapElement],"Area")=0,SUMIFS(FAOForest[Value],FAOForest[MapElement],"Carbon")/SUMIFS(FAOForest[Value],FAOForest[MapElement],"Area"),SUMIFS(FAOForest[Value],FAOForest[MapArea],AreaStock[[#This Row],[Region]],FAOForest[MapElement],"Carbon")/SUMIFS(FAOForest[Value],FAOForest[MapArea],AreaStock[[#This Row],[Region]],FAOForest[MapElement],"Area"))*1000</f>
        <v>144.47003205128203</v>
      </c>
      <c r="D32" t="s">
        <v>55</v>
      </c>
      <c r="E32" s="3" t="s">
        <v>91</v>
      </c>
      <c r="F32" s="5">
        <f>SUMIFS(AreaStock[StockHa],AreaStock[Region],AreaAllStock[[#This Row],[Region]])*SUMIFS(StockShare[Stock],StockShare[Landtype],AreaAllStock[[#This Row],[landtype]])</f>
        <v>0</v>
      </c>
      <c r="I32" t="s">
        <v>51</v>
      </c>
      <c r="J32" t="s">
        <v>89</v>
      </c>
      <c r="K32" t="s">
        <v>91</v>
      </c>
      <c r="L3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10269.999665051182</v>
      </c>
      <c r="M32" s="6">
        <f>LUCRelease[[#This Row],[Crelease]]*3.67</f>
        <v>37690.89877073784</v>
      </c>
    </row>
    <row r="33" spans="1:13" x14ac:dyDescent="0.2">
      <c r="A33" t="s">
        <v>78</v>
      </c>
      <c r="B33" s="5">
        <f>IF(SUMIFS(FAOForest[Value],FAOForest[MapArea],AreaStock[[#This Row],[Region]],FAOForest[MapElement],"Carbon")/SUMIFS(FAOForest[Value],FAOForest[MapArea],AreaStock[[#This Row],[Region]],FAOForest[MapElement],"Area")=0,SUMIFS(FAOForest[Value],FAOForest[MapElement],"Carbon")/SUMIFS(FAOForest[Value],FAOForest[MapElement],"Area"),SUMIFS(FAOForest[Value],FAOForest[MapArea],AreaStock[[#This Row],[Region]],FAOForest[MapElement],"Carbon")/SUMIFS(FAOForest[Value],FAOForest[MapArea],AreaStock[[#This Row],[Region]],FAOForest[MapElement],"Area"))*1000</f>
        <v>47.4</v>
      </c>
      <c r="D33" t="s">
        <v>56</v>
      </c>
      <c r="E33" s="4" t="s">
        <v>88</v>
      </c>
      <c r="F33" s="5">
        <f>SUMIFS(AreaStock[StockHa],AreaStock[Region],AreaAllStock[[#This Row],[Region]])*SUMIFS(StockShare[Stock],StockShare[Landtype],AreaAllStock[[#This Row],[landtype]])</f>
        <v>5.1170001751466856</v>
      </c>
      <c r="I33" t="s">
        <v>51</v>
      </c>
      <c r="J33" t="s">
        <v>89</v>
      </c>
      <c r="K33" t="s">
        <v>90</v>
      </c>
      <c r="L3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-10269.999665051182</v>
      </c>
      <c r="M33" s="6">
        <f>LUCRelease[[#This Row],[Crelease]]*3.67</f>
        <v>-37690.89877073784</v>
      </c>
    </row>
    <row r="34" spans="1:13" x14ac:dyDescent="0.2">
      <c r="A34" t="s">
        <v>81</v>
      </c>
      <c r="B34" s="5">
        <f>IF(SUMIFS(FAOForest[Value],FAOForest[MapArea],AreaStock[[#This Row],[Region]],FAOForest[MapElement],"Carbon")/SUMIFS(FAOForest[Value],FAOForest[MapArea],AreaStock[[#This Row],[Region]],FAOForest[MapElement],"Area")=0,SUMIFS(FAOForest[Value],FAOForest[MapElement],"Carbon")/SUMIFS(FAOForest[Value],FAOForest[MapElement],"Area"),SUMIFS(FAOForest[Value],FAOForest[MapArea],AreaStock[[#This Row],[Region]],FAOForest[MapElement],"Carbon")/SUMIFS(FAOForest[Value],FAOForest[MapArea],AreaStock[[#This Row],[Region]],FAOForest[MapElement],"Area"))*1000</f>
        <v>77.171921701289548</v>
      </c>
      <c r="D34" t="s">
        <v>56</v>
      </c>
      <c r="E34" s="3" t="s">
        <v>90</v>
      </c>
      <c r="F34" s="5">
        <f>SUMIFS(AreaStock[StockHa],AreaStock[Region],AreaAllStock[[#This Row],[Region]])*SUMIFS(StockShare[Stock],StockShare[Landtype],AreaAllStock[[#This Row],[landtype]])</f>
        <v>102.34000350293371</v>
      </c>
      <c r="I34" t="s">
        <v>51</v>
      </c>
      <c r="J34" t="s">
        <v>88</v>
      </c>
      <c r="K34" t="s">
        <v>90</v>
      </c>
      <c r="L3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-15404.999497576775</v>
      </c>
      <c r="M34" s="6">
        <f>LUCRelease[[#This Row],[Crelease]]*3.67</f>
        <v>-56536.34815610676</v>
      </c>
    </row>
    <row r="35" spans="1:13" x14ac:dyDescent="0.2">
      <c r="A35" t="s">
        <v>82</v>
      </c>
      <c r="B35" s="5">
        <f>IF(SUMIFS(FAOForest[Value],FAOForest[MapArea],AreaStock[[#This Row],[Region]],FAOForest[MapElement],"Carbon")/SUMIFS(FAOForest[Value],FAOForest[MapArea],AreaStock[[#This Row],[Region]],FAOForest[MapElement],"Area")=0,SUMIFS(FAOForest[Value],FAOForest[MapElement],"Carbon")/SUMIFS(FAOForest[Value],FAOForest[MapElement],"Area"),SUMIFS(FAOForest[Value],FAOForest[MapArea],AreaStock[[#This Row],[Region]],FAOForest[MapElement],"Carbon")/SUMIFS(FAOForest[Value],FAOForest[MapArea],AreaStock[[#This Row],[Region]],FAOForest[MapElement],"Area"))*1000</f>
        <v>56.185025390388503</v>
      </c>
      <c r="D35" t="s">
        <v>56</v>
      </c>
      <c r="E35" s="4" t="s">
        <v>104</v>
      </c>
      <c r="F35" s="5">
        <f>SUMIFS(AreaStock[StockHa],AreaStock[Region],AreaAllStock[[#This Row],[Region]])*SUMIFS(StockShare[Stock],StockShare[Landtype],AreaAllStock[[#This Row],[landtype]])</f>
        <v>30.702001050880114</v>
      </c>
      <c r="I35" t="s">
        <v>52</v>
      </c>
      <c r="J35" t="s">
        <v>88</v>
      </c>
      <c r="K35" t="s">
        <v>89</v>
      </c>
      <c r="L3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3126.0017408965623</v>
      </c>
      <c r="M35" s="6">
        <f>LUCRelease[[#This Row],[Crelease]]*3.67</f>
        <v>11472.426389090384</v>
      </c>
    </row>
    <row r="36" spans="1:13" x14ac:dyDescent="0.2">
      <c r="D36" t="s">
        <v>56</v>
      </c>
      <c r="E36" s="3" t="s">
        <v>89</v>
      </c>
      <c r="F36" s="5">
        <f>SUMIFS(AreaStock[StockHa],AreaStock[Region],AreaAllStock[[#This Row],[Region]])*SUMIFS(StockShare[Stock],StockShare[Landtype],AreaAllStock[[#This Row],[landtype]])</f>
        <v>10.234000350293371</v>
      </c>
      <c r="I36" t="s">
        <v>52</v>
      </c>
      <c r="J36" t="s">
        <v>88</v>
      </c>
      <c r="K36" t="s">
        <v>91</v>
      </c>
      <c r="L3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5210.0029014942702</v>
      </c>
      <c r="M36" s="6">
        <f>LUCRelease[[#This Row],[Crelease]]*3.67</f>
        <v>19120.710648483971</v>
      </c>
    </row>
    <row r="37" spans="1:13" x14ac:dyDescent="0.2">
      <c r="D37" t="s">
        <v>56</v>
      </c>
      <c r="E37" s="3" t="s">
        <v>91</v>
      </c>
      <c r="F37" s="5">
        <f>SUMIFS(AreaStock[StockHa],AreaStock[Region],AreaAllStock[[#This Row],[Region]])*SUMIFS(StockShare[Stock],StockShare[Landtype],AreaAllStock[[#This Row],[landtype]])</f>
        <v>0</v>
      </c>
      <c r="I37" t="s">
        <v>52</v>
      </c>
      <c r="J37" t="s">
        <v>90</v>
      </c>
      <c r="K37" t="s">
        <v>104</v>
      </c>
      <c r="L3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97948.054548092288</v>
      </c>
      <c r="M37" s="6">
        <f>LUCRelease[[#This Row],[Crelease]]*3.67</f>
        <v>359469.36019149871</v>
      </c>
    </row>
    <row r="38" spans="1:13" x14ac:dyDescent="0.2">
      <c r="D38" t="s">
        <v>97</v>
      </c>
      <c r="E38" s="4" t="s">
        <v>88</v>
      </c>
      <c r="F38" s="5">
        <f>SUMIFS(AreaStock[StockHa],AreaStock[Region],AreaAllStock[[#This Row],[Region]])*SUMIFS(StockShare[Stock],StockShare[Landtype],AreaAllStock[[#This Row],[landtype]])</f>
        <v>3.2175033617212017</v>
      </c>
      <c r="I38" t="s">
        <v>52</v>
      </c>
      <c r="J38" t="s">
        <v>90</v>
      </c>
      <c r="K38" t="s">
        <v>88</v>
      </c>
      <c r="L3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103158.05744958654</v>
      </c>
      <c r="M38" s="6">
        <f>LUCRelease[[#This Row],[Crelease]]*3.67</f>
        <v>378590.0708399826</v>
      </c>
    </row>
    <row r="39" spans="1:13" x14ac:dyDescent="0.2">
      <c r="D39" t="s">
        <v>97</v>
      </c>
      <c r="E39" s="3" t="s">
        <v>90</v>
      </c>
      <c r="F39" s="5">
        <f>SUMIFS(AreaStock[StockHa],AreaStock[Region],AreaAllStock[[#This Row],[Region]])*SUMIFS(StockShare[Stock],StockShare[Landtype],AreaAllStock[[#This Row],[landtype]])</f>
        <v>64.350067234424031</v>
      </c>
      <c r="I39" t="s">
        <v>52</v>
      </c>
      <c r="J39" t="s">
        <v>90</v>
      </c>
      <c r="K39" t="s">
        <v>91</v>
      </c>
      <c r="L3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104200.05802988542</v>
      </c>
      <c r="M39" s="6">
        <f>LUCRelease[[#This Row],[Crelease]]*3.67</f>
        <v>382414.2129696795</v>
      </c>
    </row>
    <row r="40" spans="1:13" x14ac:dyDescent="0.2">
      <c r="D40" t="s">
        <v>97</v>
      </c>
      <c r="E40" s="4" t="s">
        <v>104</v>
      </c>
      <c r="F40" s="5">
        <f>SUMIFS(AreaStock[StockHa],AreaStock[Region],AreaAllStock[[#This Row],[Region]])*SUMIFS(StockShare[Stock],StockShare[Landtype],AreaAllStock[[#This Row],[landtype]])</f>
        <v>19.305020170327207</v>
      </c>
      <c r="I40" t="s">
        <v>52</v>
      </c>
      <c r="J40" t="s">
        <v>90</v>
      </c>
      <c r="K40" t="s">
        <v>89</v>
      </c>
      <c r="L4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102116.0568692877</v>
      </c>
      <c r="M40" s="6">
        <f>LUCRelease[[#This Row],[Crelease]]*3.67</f>
        <v>374765.92871028587</v>
      </c>
    </row>
    <row r="41" spans="1:13" x14ac:dyDescent="0.2">
      <c r="D41" t="s">
        <v>97</v>
      </c>
      <c r="E41" s="3" t="s">
        <v>89</v>
      </c>
      <c r="F41" s="5">
        <f>SUMIFS(AreaStock[StockHa],AreaStock[Region],AreaAllStock[[#This Row],[Region]])*SUMIFS(StockShare[Stock],StockShare[Landtype],AreaAllStock[[#This Row],[landtype]])</f>
        <v>6.4350067234424033</v>
      </c>
      <c r="I41" t="s">
        <v>52</v>
      </c>
      <c r="J41" t="s">
        <v>104</v>
      </c>
      <c r="K41" t="s">
        <v>88</v>
      </c>
      <c r="L4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30218.016828666769</v>
      </c>
      <c r="M41" s="6">
        <f>LUCRelease[[#This Row],[Crelease]]*3.67</f>
        <v>110900.12176120703</v>
      </c>
    </row>
    <row r="42" spans="1:13" x14ac:dyDescent="0.2">
      <c r="D42" t="s">
        <v>97</v>
      </c>
      <c r="E42" s="3" t="s">
        <v>91</v>
      </c>
      <c r="F42" s="5">
        <f>SUMIFS(AreaStock[StockHa],AreaStock[Region],AreaAllStock[[#This Row],[Region]])*SUMIFS(StockShare[Stock],StockShare[Landtype],AreaAllStock[[#This Row],[landtype]])</f>
        <v>0</v>
      </c>
      <c r="I42" t="s">
        <v>52</v>
      </c>
      <c r="J42" t="s">
        <v>104</v>
      </c>
      <c r="K42" t="s">
        <v>91</v>
      </c>
      <c r="L4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31260.017408965625</v>
      </c>
      <c r="M42" s="6">
        <f>LUCRelease[[#This Row],[Crelease]]*3.67</f>
        <v>114724.26389090384</v>
      </c>
    </row>
    <row r="43" spans="1:13" x14ac:dyDescent="0.2">
      <c r="D43" t="s">
        <v>58</v>
      </c>
      <c r="E43" s="4" t="s">
        <v>88</v>
      </c>
      <c r="F43" s="5">
        <f>SUMIFS(AreaStock[StockHa],AreaStock[Region],AreaAllStock[[#This Row],[Region]])*SUMIFS(StockShare[Stock],StockShare[Landtype],AreaAllStock[[#This Row],[landtype]])</f>
        <v>1.871500087865031</v>
      </c>
      <c r="I43" t="s">
        <v>52</v>
      </c>
      <c r="J43" t="s">
        <v>104</v>
      </c>
      <c r="K43" t="s">
        <v>89</v>
      </c>
      <c r="L4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29176.016248367916</v>
      </c>
      <c r="M43" s="6">
        <f>LUCRelease[[#This Row],[Crelease]]*3.67</f>
        <v>107075.97963151024</v>
      </c>
    </row>
    <row r="44" spans="1:13" x14ac:dyDescent="0.2">
      <c r="D44" t="s">
        <v>58</v>
      </c>
      <c r="E44" s="3" t="s">
        <v>90</v>
      </c>
      <c r="F44" s="5">
        <f>SUMIFS(AreaStock[StockHa],AreaStock[Region],AreaAllStock[[#This Row],[Region]])*SUMIFS(StockShare[Stock],StockShare[Landtype],AreaAllStock[[#This Row],[landtype]])</f>
        <v>37.430001757300616</v>
      </c>
      <c r="I44" t="s">
        <v>52</v>
      </c>
      <c r="J44" t="s">
        <v>104</v>
      </c>
      <c r="K44" t="s">
        <v>90</v>
      </c>
      <c r="L4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10420.00580298854</v>
      </c>
      <c r="M44" s="6">
        <f>LUCRelease[[#This Row],[Crelease]]*3.67</f>
        <v>38241.421296967943</v>
      </c>
    </row>
    <row r="45" spans="1:13" x14ac:dyDescent="0.2">
      <c r="D45" t="s">
        <v>58</v>
      </c>
      <c r="E45" s="4" t="s">
        <v>104</v>
      </c>
      <c r="F45" s="5">
        <f>SUMIFS(AreaStock[StockHa],AreaStock[Region],AreaAllStock[[#This Row],[Region]])*SUMIFS(StockShare[Stock],StockShare[Landtype],AreaAllStock[[#This Row],[landtype]])</f>
        <v>11.229000527190184</v>
      </c>
      <c r="I45" t="s">
        <v>52</v>
      </c>
      <c r="J45" t="s">
        <v>89</v>
      </c>
      <c r="K45" t="s">
        <v>104</v>
      </c>
      <c r="L4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4168.0023211954167</v>
      </c>
      <c r="M45" s="6">
        <f>LUCRelease[[#This Row],[Crelease]]*3.67</f>
        <v>15296.568518787179</v>
      </c>
    </row>
    <row r="46" spans="1:13" x14ac:dyDescent="0.2">
      <c r="D46" t="s">
        <v>58</v>
      </c>
      <c r="E46" s="3" t="s">
        <v>89</v>
      </c>
      <c r="F46" s="5">
        <f>SUMIFS(AreaStock[StockHa],AreaStock[Region],AreaAllStock[[#This Row],[Region]])*SUMIFS(StockShare[Stock],StockShare[Landtype],AreaAllStock[[#This Row],[landtype]])</f>
        <v>3.7430001757300619</v>
      </c>
      <c r="I46" t="s">
        <v>52</v>
      </c>
      <c r="J46" t="s">
        <v>89</v>
      </c>
      <c r="K46" t="s">
        <v>88</v>
      </c>
      <c r="L4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9378.0052226896878</v>
      </c>
      <c r="M46" s="6">
        <f>LUCRelease[[#This Row],[Crelease]]*3.67</f>
        <v>34417.279167271154</v>
      </c>
    </row>
    <row r="47" spans="1:13" x14ac:dyDescent="0.2">
      <c r="D47" t="s">
        <v>58</v>
      </c>
      <c r="E47" s="3" t="s">
        <v>91</v>
      </c>
      <c r="F47" s="5">
        <f>SUMIFS(AreaStock[StockHa],AreaStock[Region],AreaAllStock[[#This Row],[Region]])*SUMIFS(StockShare[Stock],StockShare[Landtype],AreaAllStock[[#This Row],[landtype]])</f>
        <v>0</v>
      </c>
      <c r="I47" t="s">
        <v>52</v>
      </c>
      <c r="J47" t="s">
        <v>89</v>
      </c>
      <c r="K47" t="s">
        <v>91</v>
      </c>
      <c r="L4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10420.00580298854</v>
      </c>
      <c r="M47" s="6">
        <f>LUCRelease[[#This Row],[Crelease]]*3.67</f>
        <v>38241.421296967943</v>
      </c>
    </row>
    <row r="48" spans="1:13" x14ac:dyDescent="0.2">
      <c r="D48" t="s">
        <v>59</v>
      </c>
      <c r="E48" s="4" t="s">
        <v>88</v>
      </c>
      <c r="F48" s="5">
        <f>SUMIFS(AreaStock[StockHa],AreaStock[Region],AreaAllStock[[#This Row],[Region]])*SUMIFS(StockShare[Stock],StockShare[Landtype],AreaAllStock[[#This Row],[landtype]])</f>
        <v>3.3724994940128292</v>
      </c>
      <c r="I48" t="s">
        <v>52</v>
      </c>
      <c r="J48" t="s">
        <v>89</v>
      </c>
      <c r="K48" t="s">
        <v>90</v>
      </c>
      <c r="L4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-10420.00580298854</v>
      </c>
      <c r="M48" s="6">
        <f>LUCRelease[[#This Row],[Crelease]]*3.67</f>
        <v>-38241.421296967943</v>
      </c>
    </row>
    <row r="49" spans="4:13" x14ac:dyDescent="0.2">
      <c r="D49" t="s">
        <v>59</v>
      </c>
      <c r="E49" s="3" t="s">
        <v>90</v>
      </c>
      <c r="F49" s="5">
        <f>SUMIFS(AreaStock[StockHa],AreaStock[Region],AreaAllStock[[#This Row],[Region]])*SUMIFS(StockShare[Stock],StockShare[Landtype],AreaAllStock[[#This Row],[landtype]])</f>
        <v>67.449989880256581</v>
      </c>
      <c r="I49" t="s">
        <v>52</v>
      </c>
      <c r="J49" t="s">
        <v>88</v>
      </c>
      <c r="K49" t="s">
        <v>90</v>
      </c>
      <c r="L4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-15630.008704482812</v>
      </c>
      <c r="M49" s="6">
        <f>LUCRelease[[#This Row],[Crelease]]*3.67</f>
        <v>-57362.131945451918</v>
      </c>
    </row>
    <row r="50" spans="4:13" x14ac:dyDescent="0.2">
      <c r="D50" t="s">
        <v>59</v>
      </c>
      <c r="E50" s="4" t="s">
        <v>104</v>
      </c>
      <c r="F50" s="5">
        <f>SUMIFS(AreaStock[StockHa],AreaStock[Region],AreaAllStock[[#This Row],[Region]])*SUMIFS(StockShare[Stock],StockShare[Landtype],AreaAllStock[[#This Row],[landtype]])</f>
        <v>20.234996964076974</v>
      </c>
      <c r="I50" t="s">
        <v>52</v>
      </c>
      <c r="J50" t="s">
        <v>88</v>
      </c>
      <c r="K50" t="s">
        <v>104</v>
      </c>
      <c r="L5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-1042.0005802988542</v>
      </c>
      <c r="M50" s="6">
        <f>LUCRelease[[#This Row],[Crelease]]*3.67</f>
        <v>-3824.1421296967947</v>
      </c>
    </row>
    <row r="51" spans="4:13" x14ac:dyDescent="0.2">
      <c r="D51" t="s">
        <v>59</v>
      </c>
      <c r="E51" s="3" t="s">
        <v>89</v>
      </c>
      <c r="F51" s="5">
        <f>SUMIFS(AreaStock[StockHa],AreaStock[Region],AreaAllStock[[#This Row],[Region]])*SUMIFS(StockShare[Stock],StockShare[Landtype],AreaAllStock[[#This Row],[landtype]])</f>
        <v>6.7449989880256584</v>
      </c>
      <c r="I51" t="s">
        <v>53</v>
      </c>
      <c r="J51" t="s">
        <v>88</v>
      </c>
      <c r="K51" t="s">
        <v>91</v>
      </c>
      <c r="L5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4711.5001304461257</v>
      </c>
      <c r="M51" s="6">
        <f>LUCRelease[[#This Row],[Crelease]]*3.67</f>
        <v>17291.20547873728</v>
      </c>
    </row>
    <row r="52" spans="4:13" x14ac:dyDescent="0.2">
      <c r="D52" t="s">
        <v>59</v>
      </c>
      <c r="E52" s="3" t="s">
        <v>91</v>
      </c>
      <c r="F52" s="5">
        <f>SUMIFS(AreaStock[StockHa],AreaStock[Region],AreaAllStock[[#This Row],[Region]])*SUMIFS(StockShare[Stock],StockShare[Landtype],AreaAllStock[[#This Row],[landtype]])</f>
        <v>0</v>
      </c>
      <c r="I52" t="s">
        <v>53</v>
      </c>
      <c r="J52" t="s">
        <v>90</v>
      </c>
      <c r="K52" t="s">
        <v>104</v>
      </c>
      <c r="L5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88576.202452387166</v>
      </c>
      <c r="M52" s="6">
        <f>LUCRelease[[#This Row],[Crelease]]*3.67</f>
        <v>325074.66300026089</v>
      </c>
    </row>
    <row r="53" spans="4:13" x14ac:dyDescent="0.2">
      <c r="D53" t="s">
        <v>60</v>
      </c>
      <c r="E53" s="4" t="s">
        <v>88</v>
      </c>
      <c r="F53" s="5">
        <f>SUMIFS(AreaStock[StockHa],AreaStock[Region],AreaAllStock[[#This Row],[Region]])*SUMIFS(StockShare[Stock],StockShare[Landtype],AreaAllStock[[#This Row],[landtype]])</f>
        <v>1.9265000669373913</v>
      </c>
      <c r="I53" t="s">
        <v>53</v>
      </c>
      <c r="J53" t="s">
        <v>90</v>
      </c>
      <c r="K53" t="s">
        <v>88</v>
      </c>
      <c r="L5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93287.702582833284</v>
      </c>
      <c r="M53" s="6">
        <f>LUCRelease[[#This Row],[Crelease]]*3.67</f>
        <v>342365.86847899813</v>
      </c>
    </row>
    <row r="54" spans="4:13" x14ac:dyDescent="0.2">
      <c r="D54" t="s">
        <v>60</v>
      </c>
      <c r="E54" s="3" t="s">
        <v>90</v>
      </c>
      <c r="F54" s="5">
        <f>SUMIFS(AreaStock[StockHa],AreaStock[Region],AreaAllStock[[#This Row],[Region]])*SUMIFS(StockShare[Stock],StockShare[Landtype],AreaAllStock[[#This Row],[landtype]])</f>
        <v>38.530001338747823</v>
      </c>
      <c r="I54" t="s">
        <v>53</v>
      </c>
      <c r="J54" t="s">
        <v>90</v>
      </c>
      <c r="K54" t="s">
        <v>91</v>
      </c>
      <c r="L5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94230.002608922514</v>
      </c>
      <c r="M54" s="6">
        <f>LUCRelease[[#This Row],[Crelease]]*3.67</f>
        <v>345824.10957474564</v>
      </c>
    </row>
    <row r="55" spans="4:13" x14ac:dyDescent="0.2">
      <c r="D55" t="s">
        <v>60</v>
      </c>
      <c r="E55" s="4" t="s">
        <v>104</v>
      </c>
      <c r="F55" s="5">
        <f>SUMIFS(AreaStock[StockHa],AreaStock[Region],AreaAllStock[[#This Row],[Region]])*SUMIFS(StockShare[Stock],StockShare[Landtype],AreaAllStock[[#This Row],[landtype]])</f>
        <v>11.559000401624347</v>
      </c>
      <c r="I55" t="s">
        <v>53</v>
      </c>
      <c r="J55" t="s">
        <v>90</v>
      </c>
      <c r="K55" t="s">
        <v>89</v>
      </c>
      <c r="L5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92345.402556744069</v>
      </c>
      <c r="M55" s="6">
        <f>LUCRelease[[#This Row],[Crelease]]*3.67</f>
        <v>338907.62738325074</v>
      </c>
    </row>
    <row r="56" spans="4:13" x14ac:dyDescent="0.2">
      <c r="D56" t="s">
        <v>60</v>
      </c>
      <c r="E56" s="3" t="s">
        <v>89</v>
      </c>
      <c r="F56" s="5">
        <f>SUMIFS(AreaStock[StockHa],AreaStock[Region],AreaAllStock[[#This Row],[Region]])*SUMIFS(StockShare[Stock],StockShare[Landtype],AreaAllStock[[#This Row],[landtype]])</f>
        <v>3.8530001338747826</v>
      </c>
      <c r="I56" t="s">
        <v>53</v>
      </c>
      <c r="J56" t="s">
        <v>104</v>
      </c>
      <c r="K56" t="s">
        <v>88</v>
      </c>
      <c r="L5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27326.700756587532</v>
      </c>
      <c r="M56" s="6">
        <f>LUCRelease[[#This Row],[Crelease]]*3.67</f>
        <v>100288.99177667624</v>
      </c>
    </row>
    <row r="57" spans="4:13" x14ac:dyDescent="0.2">
      <c r="D57" t="s">
        <v>60</v>
      </c>
      <c r="E57" s="3" t="s">
        <v>91</v>
      </c>
      <c r="F57" s="5">
        <f>SUMIFS(AreaStock[StockHa],AreaStock[Region],AreaAllStock[[#This Row],[Region]])*SUMIFS(StockShare[Stock],StockShare[Landtype],AreaAllStock[[#This Row],[landtype]])</f>
        <v>0</v>
      </c>
      <c r="I57" t="s">
        <v>53</v>
      </c>
      <c r="J57" t="s">
        <v>104</v>
      </c>
      <c r="K57" t="s">
        <v>91</v>
      </c>
      <c r="L5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28269.000782676754</v>
      </c>
      <c r="M57" s="6">
        <f>LUCRelease[[#This Row],[Crelease]]*3.67</f>
        <v>103747.23287242369</v>
      </c>
    </row>
    <row r="58" spans="4:13" x14ac:dyDescent="0.2">
      <c r="D58" t="s">
        <v>61</v>
      </c>
      <c r="E58" s="4" t="s">
        <v>88</v>
      </c>
      <c r="F58" s="5">
        <f>SUMIFS(AreaStock[StockHa],AreaStock[Region],AreaAllStock[[#This Row],[Region]])*SUMIFS(StockShare[Stock],StockShare[Landtype],AreaAllStock[[#This Row],[landtype]])</f>
        <v>3.9600000000000004</v>
      </c>
      <c r="I58" t="s">
        <v>53</v>
      </c>
      <c r="J58" t="s">
        <v>104</v>
      </c>
      <c r="K58" t="s">
        <v>89</v>
      </c>
      <c r="L5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26384.400730498306</v>
      </c>
      <c r="M58" s="6">
        <f>LUCRelease[[#This Row],[Crelease]]*3.67</f>
        <v>96830.750680928788</v>
      </c>
    </row>
    <row r="59" spans="4:13" x14ac:dyDescent="0.2">
      <c r="D59" t="s">
        <v>61</v>
      </c>
      <c r="E59" s="3" t="s">
        <v>90</v>
      </c>
      <c r="F59" s="5">
        <f>SUMIFS(AreaStock[StockHa],AreaStock[Region],AreaAllStock[[#This Row],[Region]])*SUMIFS(StockShare[Stock],StockShare[Landtype],AreaAllStock[[#This Row],[landtype]])</f>
        <v>79.2</v>
      </c>
      <c r="I59" t="s">
        <v>53</v>
      </c>
      <c r="J59" t="s">
        <v>104</v>
      </c>
      <c r="K59" t="s">
        <v>90</v>
      </c>
      <c r="L5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9423.0002608922514</v>
      </c>
      <c r="M59" s="6">
        <f>LUCRelease[[#This Row],[Crelease]]*3.67</f>
        <v>34582.41095747456</v>
      </c>
    </row>
    <row r="60" spans="4:13" x14ac:dyDescent="0.2">
      <c r="D60" t="s">
        <v>61</v>
      </c>
      <c r="E60" s="4" t="s">
        <v>104</v>
      </c>
      <c r="F60" s="5">
        <f>SUMIFS(AreaStock[StockHa],AreaStock[Region],AreaAllStock[[#This Row],[Region]])*SUMIFS(StockShare[Stock],StockShare[Landtype],AreaAllStock[[#This Row],[landtype]])</f>
        <v>23.76</v>
      </c>
      <c r="I60" t="s">
        <v>53</v>
      </c>
      <c r="J60" t="s">
        <v>89</v>
      </c>
      <c r="K60" t="s">
        <v>104</v>
      </c>
      <c r="L6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3769.2001043569007</v>
      </c>
      <c r="M60" s="6">
        <f>LUCRelease[[#This Row],[Crelease]]*3.67</f>
        <v>13832.964382989825</v>
      </c>
    </row>
    <row r="61" spans="4:13" x14ac:dyDescent="0.2">
      <c r="D61" t="s">
        <v>61</v>
      </c>
      <c r="E61" s="3" t="s">
        <v>89</v>
      </c>
      <c r="F61" s="5">
        <f>SUMIFS(AreaStock[StockHa],AreaStock[Region],AreaAllStock[[#This Row],[Region]])*SUMIFS(StockShare[Stock],StockShare[Landtype],AreaAllStock[[#This Row],[landtype]])</f>
        <v>7.9200000000000008</v>
      </c>
      <c r="I61" t="s">
        <v>53</v>
      </c>
      <c r="J61" t="s">
        <v>89</v>
      </c>
      <c r="K61" t="s">
        <v>88</v>
      </c>
      <c r="L6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8480.7002348030273</v>
      </c>
      <c r="M61" s="6">
        <f>LUCRelease[[#This Row],[Crelease]]*3.67</f>
        <v>31124.16986172711</v>
      </c>
    </row>
    <row r="62" spans="4:13" x14ac:dyDescent="0.2">
      <c r="D62" t="s">
        <v>61</v>
      </c>
      <c r="E62" s="3" t="s">
        <v>91</v>
      </c>
      <c r="F62" s="5">
        <f>SUMIFS(AreaStock[StockHa],AreaStock[Region],AreaAllStock[[#This Row],[Region]])*SUMIFS(StockShare[Stock],StockShare[Landtype],AreaAllStock[[#This Row],[landtype]])</f>
        <v>0</v>
      </c>
      <c r="I62" t="s">
        <v>53</v>
      </c>
      <c r="J62" t="s">
        <v>89</v>
      </c>
      <c r="K62" t="s">
        <v>91</v>
      </c>
      <c r="L6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9423.0002608922514</v>
      </c>
      <c r="M62" s="6">
        <f>LUCRelease[[#This Row],[Crelease]]*3.67</f>
        <v>34582.41095747456</v>
      </c>
    </row>
    <row r="63" spans="4:13" x14ac:dyDescent="0.2">
      <c r="D63" t="s">
        <v>62</v>
      </c>
      <c r="E63" s="4" t="s">
        <v>88</v>
      </c>
      <c r="F63" s="5">
        <f>SUMIFS(AreaStock[StockHa],AreaStock[Region],AreaAllStock[[#This Row],[Region]])*SUMIFS(StockShare[Stock],StockShare[Landtype],AreaAllStock[[#This Row],[landtype]])</f>
        <v>3.7</v>
      </c>
      <c r="I63" t="s">
        <v>53</v>
      </c>
      <c r="J63" t="s">
        <v>89</v>
      </c>
      <c r="K63" t="s">
        <v>90</v>
      </c>
      <c r="L6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-9423.0002608922514</v>
      </c>
      <c r="M63" s="6">
        <f>LUCRelease[[#This Row],[Crelease]]*3.67</f>
        <v>-34582.41095747456</v>
      </c>
    </row>
    <row r="64" spans="4:13" x14ac:dyDescent="0.2">
      <c r="D64" t="s">
        <v>62</v>
      </c>
      <c r="E64" s="3" t="s">
        <v>90</v>
      </c>
      <c r="F64" s="5">
        <f>SUMIFS(AreaStock[StockHa],AreaStock[Region],AreaAllStock[[#This Row],[Region]])*SUMIFS(StockShare[Stock],StockShare[Landtype],AreaAllStock[[#This Row],[landtype]])</f>
        <v>74</v>
      </c>
      <c r="I64" t="s">
        <v>53</v>
      </c>
      <c r="J64" t="s">
        <v>88</v>
      </c>
      <c r="K64" t="s">
        <v>90</v>
      </c>
      <c r="L6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-14134.500391338377</v>
      </c>
      <c r="M64" s="6">
        <f>LUCRelease[[#This Row],[Crelease]]*3.67</f>
        <v>-51873.616436211843</v>
      </c>
    </row>
    <row r="65" spans="4:13" x14ac:dyDescent="0.2">
      <c r="D65" t="s">
        <v>62</v>
      </c>
      <c r="E65" s="4" t="s">
        <v>104</v>
      </c>
      <c r="F65" s="5">
        <f>SUMIFS(AreaStock[StockHa],AreaStock[Region],AreaAllStock[[#This Row],[Region]])*SUMIFS(StockShare[Stock],StockShare[Landtype],AreaAllStock[[#This Row],[landtype]])</f>
        <v>22.2</v>
      </c>
      <c r="I65" t="s">
        <v>53</v>
      </c>
      <c r="J65" t="s">
        <v>88</v>
      </c>
      <c r="K65" t="s">
        <v>104</v>
      </c>
      <c r="L6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-942.30002608922541</v>
      </c>
      <c r="M65" s="6">
        <f>LUCRelease[[#This Row],[Crelease]]*3.67</f>
        <v>-3458.2410957474572</v>
      </c>
    </row>
    <row r="66" spans="4:13" x14ac:dyDescent="0.2">
      <c r="D66" t="s">
        <v>62</v>
      </c>
      <c r="E66" s="3" t="s">
        <v>89</v>
      </c>
      <c r="F66" s="5">
        <f>SUMIFS(AreaStock[StockHa],AreaStock[Region],AreaAllStock[[#This Row],[Region]])*SUMIFS(StockShare[Stock],StockShare[Landtype],AreaAllStock[[#This Row],[landtype]])</f>
        <v>7.4</v>
      </c>
      <c r="I66" t="s">
        <v>53</v>
      </c>
      <c r="J66" t="s">
        <v>88</v>
      </c>
      <c r="K66" t="s">
        <v>89</v>
      </c>
      <c r="L6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2826.9000782676753</v>
      </c>
      <c r="M66" s="6">
        <f>LUCRelease[[#This Row],[Crelease]]*3.67</f>
        <v>10374.723287242368</v>
      </c>
    </row>
    <row r="67" spans="4:13" x14ac:dyDescent="0.2">
      <c r="D67" t="s">
        <v>62</v>
      </c>
      <c r="E67" s="3" t="s">
        <v>91</v>
      </c>
      <c r="F67" s="5">
        <f>SUMIFS(AreaStock[StockHa],AreaStock[Region],AreaAllStock[[#This Row],[Region]])*SUMIFS(StockShare[Stock],StockShare[Landtype],AreaAllStock[[#This Row],[landtype]])</f>
        <v>0</v>
      </c>
      <c r="I67" t="s">
        <v>54</v>
      </c>
      <c r="J67" t="s">
        <v>90</v>
      </c>
      <c r="K67" t="s">
        <v>104</v>
      </c>
      <c r="L6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21845.706675930749</v>
      </c>
      <c r="M67" s="6">
        <f>LUCRelease[[#This Row],[Crelease]]*3.67</f>
        <v>80173.743500665849</v>
      </c>
    </row>
    <row r="68" spans="4:13" x14ac:dyDescent="0.2">
      <c r="D68" t="s">
        <v>63</v>
      </c>
      <c r="E68" s="4" t="s">
        <v>88</v>
      </c>
      <c r="F68" s="5">
        <f>SUMIFS(AreaStock[StockHa],AreaStock[Region],AreaAllStock[[#This Row],[Region]])*SUMIFS(StockShare[Stock],StockShare[Landtype],AreaAllStock[[#This Row],[landtype]])</f>
        <v>1.0794996569534649</v>
      </c>
      <c r="I68" t="s">
        <v>54</v>
      </c>
      <c r="J68" t="s">
        <v>90</v>
      </c>
      <c r="K68" t="s">
        <v>88</v>
      </c>
      <c r="L6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23007.712350182384</v>
      </c>
      <c r="M68" s="6">
        <f>LUCRelease[[#This Row],[Crelease]]*3.67</f>
        <v>84438.304325169345</v>
      </c>
    </row>
    <row r="69" spans="4:13" x14ac:dyDescent="0.2">
      <c r="D69" t="s">
        <v>63</v>
      </c>
      <c r="E69" s="3" t="s">
        <v>90</v>
      </c>
      <c r="F69" s="5">
        <f>SUMIFS(AreaStock[StockHa],AreaStock[Region],AreaAllStock[[#This Row],[Region]])*SUMIFS(StockShare[Stock],StockShare[Landtype],AreaAllStock[[#This Row],[landtype]])</f>
        <v>21.5899931390693</v>
      </c>
      <c r="I69" t="s">
        <v>54</v>
      </c>
      <c r="J69" t="s">
        <v>90</v>
      </c>
      <c r="K69" t="s">
        <v>91</v>
      </c>
      <c r="L6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23240.113485032711</v>
      </c>
      <c r="M69" s="6">
        <f>LUCRelease[[#This Row],[Crelease]]*3.67</f>
        <v>85291.216490070045</v>
      </c>
    </row>
    <row r="70" spans="4:13" x14ac:dyDescent="0.2">
      <c r="D70" t="s">
        <v>63</v>
      </c>
      <c r="E70" s="4" t="s">
        <v>104</v>
      </c>
      <c r="F70" s="5">
        <f>SUMIFS(AreaStock[StockHa],AreaStock[Region],AreaAllStock[[#This Row],[Region]])*SUMIFS(StockShare[Stock],StockShare[Landtype],AreaAllStock[[#This Row],[landtype]])</f>
        <v>6.4769979417207901</v>
      </c>
      <c r="I70" t="s">
        <v>54</v>
      </c>
      <c r="J70" t="s">
        <v>90</v>
      </c>
      <c r="K70" t="s">
        <v>89</v>
      </c>
      <c r="L7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22775.311215332058</v>
      </c>
      <c r="M70" s="6">
        <f>LUCRelease[[#This Row],[Crelease]]*3.67</f>
        <v>83585.392160268646</v>
      </c>
    </row>
    <row r="71" spans="4:13" x14ac:dyDescent="0.2">
      <c r="D71" t="s">
        <v>63</v>
      </c>
      <c r="E71" s="3" t="s">
        <v>89</v>
      </c>
      <c r="F71" s="5">
        <f>SUMIFS(AreaStock[StockHa],AreaStock[Region],AreaAllStock[[#This Row],[Region]])*SUMIFS(StockShare[Stock],StockShare[Landtype],AreaAllStock[[#This Row],[landtype]])</f>
        <v>2.1589993139069299</v>
      </c>
      <c r="I71" t="s">
        <v>54</v>
      </c>
      <c r="J71" t="s">
        <v>104</v>
      </c>
      <c r="K71" t="s">
        <v>88</v>
      </c>
      <c r="L7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6739.6329106594867</v>
      </c>
      <c r="M71" s="6">
        <f>LUCRelease[[#This Row],[Crelease]]*3.67</f>
        <v>24734.452782120316</v>
      </c>
    </row>
    <row r="72" spans="4:13" x14ac:dyDescent="0.2">
      <c r="D72" t="s">
        <v>63</v>
      </c>
      <c r="E72" s="3" t="s">
        <v>91</v>
      </c>
      <c r="F72" s="5">
        <f>SUMIFS(AreaStock[StockHa],AreaStock[Region],AreaAllStock[[#This Row],[Region]])*SUMIFS(StockShare[Stock],StockShare[Landtype],AreaAllStock[[#This Row],[landtype]])</f>
        <v>0</v>
      </c>
      <c r="I72" t="s">
        <v>54</v>
      </c>
      <c r="J72" t="s">
        <v>104</v>
      </c>
      <c r="K72" t="s">
        <v>91</v>
      </c>
      <c r="L7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6972.034045509814</v>
      </c>
      <c r="M72" s="6">
        <f>LUCRelease[[#This Row],[Crelease]]*3.67</f>
        <v>25587.364947021018</v>
      </c>
    </row>
    <row r="73" spans="4:13" x14ac:dyDescent="0.2">
      <c r="D73" t="s">
        <v>64</v>
      </c>
      <c r="E73" s="4" t="s">
        <v>88</v>
      </c>
      <c r="F73" s="5">
        <f>SUMIFS(AreaStock[StockHa],AreaStock[Region],AreaAllStock[[#This Row],[Region]])*SUMIFS(StockShare[Stock],StockShare[Landtype],AreaAllStock[[#This Row],[landtype]])</f>
        <v>4.9484989594172744</v>
      </c>
      <c r="I73" t="s">
        <v>54</v>
      </c>
      <c r="J73" t="s">
        <v>104</v>
      </c>
      <c r="K73" t="s">
        <v>89</v>
      </c>
      <c r="L7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6507.2317758091594</v>
      </c>
      <c r="M73" s="6">
        <f>LUCRelease[[#This Row],[Crelease]]*3.67</f>
        <v>23881.540617219616</v>
      </c>
    </row>
    <row r="74" spans="4:13" x14ac:dyDescent="0.2">
      <c r="D74" t="s">
        <v>64</v>
      </c>
      <c r="E74" s="3" t="s">
        <v>90</v>
      </c>
      <c r="F74" s="5">
        <f>SUMIFS(AreaStock[StockHa],AreaStock[Region],AreaAllStock[[#This Row],[Region]])*SUMIFS(StockShare[Stock],StockShare[Landtype],AreaAllStock[[#This Row],[landtype]])</f>
        <v>98.969979188345476</v>
      </c>
      <c r="I74" t="s">
        <v>54</v>
      </c>
      <c r="J74" t="s">
        <v>104</v>
      </c>
      <c r="K74" t="s">
        <v>90</v>
      </c>
      <c r="L7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2324.0113485032712</v>
      </c>
      <c r="M74" s="6">
        <f>LUCRelease[[#This Row],[Crelease]]*3.67</f>
        <v>8529.1216490070055</v>
      </c>
    </row>
    <row r="75" spans="4:13" x14ac:dyDescent="0.2">
      <c r="D75" t="s">
        <v>64</v>
      </c>
      <c r="E75" s="4" t="s">
        <v>104</v>
      </c>
      <c r="F75" s="5">
        <f>SUMIFS(AreaStock[StockHa],AreaStock[Region],AreaAllStock[[#This Row],[Region]])*SUMIFS(StockShare[Stock],StockShare[Landtype],AreaAllStock[[#This Row],[landtype]])</f>
        <v>29.690993756503641</v>
      </c>
      <c r="I75" t="s">
        <v>54</v>
      </c>
      <c r="J75" t="s">
        <v>89</v>
      </c>
      <c r="K75" t="s">
        <v>104</v>
      </c>
      <c r="L7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929.60453940130833</v>
      </c>
      <c r="M75" s="6">
        <f>LUCRelease[[#This Row],[Crelease]]*3.67</f>
        <v>3411.6486596028017</v>
      </c>
    </row>
    <row r="76" spans="4:13" x14ac:dyDescent="0.2">
      <c r="D76" t="s">
        <v>64</v>
      </c>
      <c r="E76" s="3" t="s">
        <v>89</v>
      </c>
      <c r="F76" s="5">
        <f>SUMIFS(AreaStock[StockHa],AreaStock[Region],AreaAllStock[[#This Row],[Region]])*SUMIFS(StockShare[Stock],StockShare[Landtype],AreaAllStock[[#This Row],[landtype]])</f>
        <v>9.8969979188345487</v>
      </c>
      <c r="I76" t="s">
        <v>54</v>
      </c>
      <c r="J76" t="s">
        <v>89</v>
      </c>
      <c r="K76" t="s">
        <v>88</v>
      </c>
      <c r="L7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2091.6102136529439</v>
      </c>
      <c r="M76" s="6">
        <f>LUCRelease[[#This Row],[Crelease]]*3.67</f>
        <v>7676.2094841063044</v>
      </c>
    </row>
    <row r="77" spans="4:13" x14ac:dyDescent="0.2">
      <c r="D77" t="s">
        <v>64</v>
      </c>
      <c r="E77" s="3" t="s">
        <v>91</v>
      </c>
      <c r="F77" s="5">
        <f>SUMIFS(AreaStock[StockHa],AreaStock[Region],AreaAllStock[[#This Row],[Region]])*SUMIFS(StockShare[Stock],StockShare[Landtype],AreaAllStock[[#This Row],[landtype]])</f>
        <v>0</v>
      </c>
      <c r="I77" t="s">
        <v>54</v>
      </c>
      <c r="J77" t="s">
        <v>89</v>
      </c>
      <c r="K77" t="s">
        <v>91</v>
      </c>
      <c r="L7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2324.0113485032712</v>
      </c>
      <c r="M77" s="6">
        <f>LUCRelease[[#This Row],[Crelease]]*3.67</f>
        <v>8529.1216490070055</v>
      </c>
    </row>
    <row r="78" spans="4:13" x14ac:dyDescent="0.2">
      <c r="D78" t="s">
        <v>65</v>
      </c>
      <c r="E78" s="4" t="s">
        <v>88</v>
      </c>
      <c r="F78" s="5">
        <f>SUMIFS(AreaStock[StockHa],AreaStock[Region],AreaAllStock[[#This Row],[Region]])*SUMIFS(StockShare[Stock],StockShare[Landtype],AreaAllStock[[#This Row],[landtype]])</f>
        <v>3.1700002911462426</v>
      </c>
      <c r="I78" t="s">
        <v>54</v>
      </c>
      <c r="J78" t="s">
        <v>89</v>
      </c>
      <c r="K78" t="s">
        <v>90</v>
      </c>
      <c r="L7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-2324.0113485032712</v>
      </c>
      <c r="M78" s="6">
        <f>LUCRelease[[#This Row],[Crelease]]*3.67</f>
        <v>-8529.1216490070055</v>
      </c>
    </row>
    <row r="79" spans="4:13" x14ac:dyDescent="0.2">
      <c r="D79" t="s">
        <v>65</v>
      </c>
      <c r="E79" s="3" t="s">
        <v>90</v>
      </c>
      <c r="F79" s="5">
        <f>SUMIFS(AreaStock[StockHa],AreaStock[Region],AreaAllStock[[#This Row],[Region]])*SUMIFS(StockShare[Stock],StockShare[Landtype],AreaAllStock[[#This Row],[landtype]])</f>
        <v>63.400005822924847</v>
      </c>
      <c r="I79" t="s">
        <v>54</v>
      </c>
      <c r="J79" t="s">
        <v>88</v>
      </c>
      <c r="K79" t="s">
        <v>90</v>
      </c>
      <c r="L7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-3486.017022754907</v>
      </c>
      <c r="M79" s="6">
        <f>LUCRelease[[#This Row],[Crelease]]*3.67</f>
        <v>-12793.682473510509</v>
      </c>
    </row>
    <row r="80" spans="4:13" x14ac:dyDescent="0.2">
      <c r="D80" t="s">
        <v>65</v>
      </c>
      <c r="E80" s="4" t="s">
        <v>104</v>
      </c>
      <c r="F80" s="5">
        <f>SUMIFS(AreaStock[StockHa],AreaStock[Region],AreaAllStock[[#This Row],[Region]])*SUMIFS(StockShare[Stock],StockShare[Landtype],AreaAllStock[[#This Row],[landtype]])</f>
        <v>19.020001746877455</v>
      </c>
      <c r="I80" t="s">
        <v>54</v>
      </c>
      <c r="J80" t="s">
        <v>88</v>
      </c>
      <c r="K80" t="s">
        <v>104</v>
      </c>
      <c r="L8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-232.4011348503272</v>
      </c>
      <c r="M80" s="6">
        <f>LUCRelease[[#This Row],[Crelease]]*3.67</f>
        <v>-852.91216490070076</v>
      </c>
    </row>
    <row r="81" spans="4:13" x14ac:dyDescent="0.2">
      <c r="D81" t="s">
        <v>65</v>
      </c>
      <c r="E81" s="3" t="s">
        <v>89</v>
      </c>
      <c r="F81" s="5">
        <f>SUMIFS(AreaStock[StockHa],AreaStock[Region],AreaAllStock[[#This Row],[Region]])*SUMIFS(StockShare[Stock],StockShare[Landtype],AreaAllStock[[#This Row],[landtype]])</f>
        <v>6.3400005822924852</v>
      </c>
      <c r="I81" t="s">
        <v>54</v>
      </c>
      <c r="J81" t="s">
        <v>88</v>
      </c>
      <c r="K81" t="s">
        <v>89</v>
      </c>
      <c r="L8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697.20340455098142</v>
      </c>
      <c r="M81" s="6">
        <f>LUCRelease[[#This Row],[Crelease]]*3.67</f>
        <v>2558.7364947021019</v>
      </c>
    </row>
    <row r="82" spans="4:13" x14ac:dyDescent="0.2">
      <c r="D82" t="s">
        <v>65</v>
      </c>
      <c r="E82" s="3" t="s">
        <v>91</v>
      </c>
      <c r="F82" s="5">
        <f>SUMIFS(AreaStock[StockHa],AreaStock[Region],AreaAllStock[[#This Row],[Region]])*SUMIFS(StockShare[Stock],StockShare[Landtype],AreaAllStock[[#This Row],[landtype]])</f>
        <v>0</v>
      </c>
      <c r="I82" t="s">
        <v>54</v>
      </c>
      <c r="J82" t="s">
        <v>88</v>
      </c>
      <c r="K82" t="s">
        <v>91</v>
      </c>
      <c r="L8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1162.0056742516356</v>
      </c>
      <c r="M82" s="6">
        <f>LUCRelease[[#This Row],[Crelease]]*3.67</f>
        <v>4264.5608245035028</v>
      </c>
    </row>
    <row r="83" spans="4:13" x14ac:dyDescent="0.2">
      <c r="D83" t="s">
        <v>66</v>
      </c>
      <c r="E83" s="4" t="s">
        <v>88</v>
      </c>
      <c r="F83" s="5">
        <f>SUMIFS(AreaStock[StockHa],AreaStock[Region],AreaAllStock[[#This Row],[Region]])*SUMIFS(StockShare[Stock],StockShare[Landtype],AreaAllStock[[#This Row],[landtype]])</f>
        <v>3.1619979593729712</v>
      </c>
      <c r="I83" t="s">
        <v>55</v>
      </c>
      <c r="J83" t="s">
        <v>90</v>
      </c>
      <c r="K83" t="s">
        <v>88</v>
      </c>
      <c r="L8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92396.68564190391</v>
      </c>
      <c r="M83" s="6">
        <f>LUCRelease[[#This Row],[Crelease]]*3.67</f>
        <v>339095.83630578732</v>
      </c>
    </row>
    <row r="84" spans="4:13" x14ac:dyDescent="0.2">
      <c r="D84" t="s">
        <v>66</v>
      </c>
      <c r="E84" s="3" t="s">
        <v>90</v>
      </c>
      <c r="F84" s="5">
        <f>SUMIFS(AreaStock[StockHa],AreaStock[Region],AreaAllStock[[#This Row],[Region]])*SUMIFS(StockShare[Stock],StockShare[Landtype],AreaAllStock[[#This Row],[landtype]])</f>
        <v>63.239959187459419</v>
      </c>
      <c r="I84" t="s">
        <v>55</v>
      </c>
      <c r="J84" t="s">
        <v>90</v>
      </c>
      <c r="K84" t="s">
        <v>91</v>
      </c>
      <c r="L8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93329.985496872643</v>
      </c>
      <c r="M84" s="6">
        <f>LUCRelease[[#This Row],[Crelease]]*3.67</f>
        <v>342521.04677352257</v>
      </c>
    </row>
    <row r="85" spans="4:13" x14ac:dyDescent="0.2">
      <c r="D85" t="s">
        <v>66</v>
      </c>
      <c r="E85" s="4" t="s">
        <v>104</v>
      </c>
      <c r="F85" s="5">
        <f>SUMIFS(AreaStock[StockHa],AreaStock[Region],AreaAllStock[[#This Row],[Region]])*SUMIFS(StockShare[Stock],StockShare[Landtype],AreaAllStock[[#This Row],[landtype]])</f>
        <v>18.971987756237827</v>
      </c>
      <c r="I85" t="s">
        <v>55</v>
      </c>
      <c r="J85" t="s">
        <v>90</v>
      </c>
      <c r="K85" t="s">
        <v>89</v>
      </c>
      <c r="L8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91463.385786935192</v>
      </c>
      <c r="M85" s="6">
        <f>LUCRelease[[#This Row],[Crelease]]*3.67</f>
        <v>335670.62583805213</v>
      </c>
    </row>
    <row r="86" spans="4:13" x14ac:dyDescent="0.2">
      <c r="D86" t="s">
        <v>66</v>
      </c>
      <c r="E86" s="3" t="s">
        <v>89</v>
      </c>
      <c r="F86" s="5">
        <f>SUMIFS(AreaStock[StockHa],AreaStock[Region],AreaAllStock[[#This Row],[Region]])*SUMIFS(StockShare[Stock],StockShare[Landtype],AreaAllStock[[#This Row],[landtype]])</f>
        <v>6.3239959187459425</v>
      </c>
      <c r="I86" t="s">
        <v>55</v>
      </c>
      <c r="J86" t="s">
        <v>104</v>
      </c>
      <c r="K86" t="s">
        <v>88</v>
      </c>
      <c r="L8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27065.695794093062</v>
      </c>
      <c r="M86" s="6">
        <f>LUCRelease[[#This Row],[Crelease]]*3.67</f>
        <v>99331.103564321544</v>
      </c>
    </row>
    <row r="87" spans="4:13" x14ac:dyDescent="0.2">
      <c r="D87" t="s">
        <v>66</v>
      </c>
      <c r="E87" s="3" t="s">
        <v>91</v>
      </c>
      <c r="F87" s="5">
        <f>SUMIFS(AreaStock[StockHa],AreaStock[Region],AreaAllStock[[#This Row],[Region]])*SUMIFS(StockShare[Stock],StockShare[Landtype],AreaAllStock[[#This Row],[landtype]])</f>
        <v>0</v>
      </c>
      <c r="I87" t="s">
        <v>55</v>
      </c>
      <c r="J87" t="s">
        <v>104</v>
      </c>
      <c r="K87" t="s">
        <v>91</v>
      </c>
      <c r="L8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27998.995649061791</v>
      </c>
      <c r="M87" s="6">
        <f>LUCRelease[[#This Row],[Crelease]]*3.67</f>
        <v>102756.31403205678</v>
      </c>
    </row>
    <row r="88" spans="4:13" x14ac:dyDescent="0.2">
      <c r="D88" t="s">
        <v>67</v>
      </c>
      <c r="E88" s="4" t="s">
        <v>88</v>
      </c>
      <c r="F88" s="5">
        <f>SUMIFS(AreaStock[StockHa],AreaStock[Region],AreaAllStock[[#This Row],[Region]])*SUMIFS(StockShare[Stock],StockShare[Landtype],AreaAllStock[[#This Row],[landtype]])</f>
        <v>3.4499998924393469</v>
      </c>
      <c r="I88" t="s">
        <v>55</v>
      </c>
      <c r="J88" t="s">
        <v>104</v>
      </c>
      <c r="K88" t="s">
        <v>89</v>
      </c>
      <c r="L8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26132.395939124337</v>
      </c>
      <c r="M88" s="6">
        <f>LUCRelease[[#This Row],[Crelease]]*3.67</f>
        <v>95905.893096586311</v>
      </c>
    </row>
    <row r="89" spans="4:13" x14ac:dyDescent="0.2">
      <c r="D89" t="s">
        <v>67</v>
      </c>
      <c r="E89" s="3" t="s">
        <v>90</v>
      </c>
      <c r="F89" s="5">
        <f>SUMIFS(AreaStock[StockHa],AreaStock[Region],AreaAllStock[[#This Row],[Region]])*SUMIFS(StockShare[Stock],StockShare[Landtype],AreaAllStock[[#This Row],[landtype]])</f>
        <v>68.999997848786933</v>
      </c>
      <c r="I89" t="s">
        <v>55</v>
      </c>
      <c r="J89" t="s">
        <v>104</v>
      </c>
      <c r="K89" t="s">
        <v>90</v>
      </c>
      <c r="L8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9332.9985496872614</v>
      </c>
      <c r="M89" s="6">
        <f>LUCRelease[[#This Row],[Crelease]]*3.67</f>
        <v>34252.104677352247</v>
      </c>
    </row>
    <row r="90" spans="4:13" x14ac:dyDescent="0.2">
      <c r="D90" t="s">
        <v>67</v>
      </c>
      <c r="E90" s="4" t="s">
        <v>104</v>
      </c>
      <c r="F90" s="5">
        <f>SUMIFS(AreaStock[StockHa],AreaStock[Region],AreaAllStock[[#This Row],[Region]])*SUMIFS(StockShare[Stock],StockShare[Landtype],AreaAllStock[[#This Row],[landtype]])</f>
        <v>20.699999354636081</v>
      </c>
      <c r="I90" t="s">
        <v>55</v>
      </c>
      <c r="J90" t="s">
        <v>89</v>
      </c>
      <c r="K90" t="s">
        <v>104</v>
      </c>
      <c r="L9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3733.1994198749062</v>
      </c>
      <c r="M90" s="6">
        <f>LUCRelease[[#This Row],[Crelease]]*3.67</f>
        <v>13700.841870940905</v>
      </c>
    </row>
    <row r="91" spans="4:13" x14ac:dyDescent="0.2">
      <c r="D91" t="s">
        <v>67</v>
      </c>
      <c r="E91" s="3" t="s">
        <v>89</v>
      </c>
      <c r="F91" s="5">
        <f>SUMIFS(AreaStock[StockHa],AreaStock[Region],AreaAllStock[[#This Row],[Region]])*SUMIFS(StockShare[Stock],StockShare[Landtype],AreaAllStock[[#This Row],[landtype]])</f>
        <v>6.8999997848786938</v>
      </c>
      <c r="I91" t="s">
        <v>55</v>
      </c>
      <c r="J91" t="s">
        <v>89</v>
      </c>
      <c r="K91" t="s">
        <v>88</v>
      </c>
      <c r="L9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8399.6986947185378</v>
      </c>
      <c r="M91" s="6">
        <f>LUCRelease[[#This Row],[Crelease]]*3.67</f>
        <v>30826.894209617032</v>
      </c>
    </row>
    <row r="92" spans="4:13" x14ac:dyDescent="0.2">
      <c r="D92" t="s">
        <v>67</v>
      </c>
      <c r="E92" s="3" t="s">
        <v>91</v>
      </c>
      <c r="F92" s="5">
        <f>SUMIFS(AreaStock[StockHa],AreaStock[Region],AreaAllStock[[#This Row],[Region]])*SUMIFS(StockShare[Stock],StockShare[Landtype],AreaAllStock[[#This Row],[landtype]])</f>
        <v>0</v>
      </c>
      <c r="I92" t="s">
        <v>55</v>
      </c>
      <c r="J92" t="s">
        <v>89</v>
      </c>
      <c r="K92" t="s">
        <v>91</v>
      </c>
      <c r="L9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9332.998549687265</v>
      </c>
      <c r="M92" s="6">
        <f>LUCRelease[[#This Row],[Crelease]]*3.67</f>
        <v>34252.104677352261</v>
      </c>
    </row>
    <row r="93" spans="4:13" x14ac:dyDescent="0.2">
      <c r="D93" t="s">
        <v>83</v>
      </c>
      <c r="E93" s="4" t="s">
        <v>88</v>
      </c>
      <c r="F93" s="5">
        <f>SUMIFS(AreaStock[StockHa],AreaStock[Region],AreaAllStock[[#This Row],[Region]])*SUMIFS(StockShare[Stock],StockShare[Landtype],AreaAllStock[[#This Row],[landtype]])</f>
        <v>5.3324456433518739</v>
      </c>
      <c r="I93" t="s">
        <v>55</v>
      </c>
      <c r="J93" t="s">
        <v>89</v>
      </c>
      <c r="K93" t="s">
        <v>90</v>
      </c>
      <c r="L9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-9332.998549687265</v>
      </c>
      <c r="M93" s="6">
        <f>LUCRelease[[#This Row],[Crelease]]*3.67</f>
        <v>-34252.104677352261</v>
      </c>
    </row>
    <row r="94" spans="4:13" x14ac:dyDescent="0.2">
      <c r="D94" t="s">
        <v>83</v>
      </c>
      <c r="E94" s="3" t="s">
        <v>90</v>
      </c>
      <c r="F94" s="5">
        <f>SUMIFS(AreaStock[StockHa],AreaStock[Region],AreaAllStock[[#This Row],[Region]])*SUMIFS(StockShare[Stock],StockShare[Landtype],AreaAllStock[[#This Row],[landtype]])</f>
        <v>106.64891286703747</v>
      </c>
      <c r="I94" t="s">
        <v>55</v>
      </c>
      <c r="J94" t="s">
        <v>88</v>
      </c>
      <c r="K94" t="s">
        <v>90</v>
      </c>
      <c r="L9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-13999.497824530898</v>
      </c>
      <c r="M94" s="6">
        <f>LUCRelease[[#This Row],[Crelease]]*3.67</f>
        <v>-51378.157016028395</v>
      </c>
    </row>
    <row r="95" spans="4:13" x14ac:dyDescent="0.2">
      <c r="D95" t="s">
        <v>83</v>
      </c>
      <c r="E95" s="4" t="s">
        <v>104</v>
      </c>
      <c r="F95" s="5">
        <f>SUMIFS(AreaStock[StockHa],AreaStock[Region],AreaAllStock[[#This Row],[Region]])*SUMIFS(StockShare[Stock],StockShare[Landtype],AreaAllStock[[#This Row],[landtype]])</f>
        <v>31.994673860111238</v>
      </c>
      <c r="I95" t="s">
        <v>55</v>
      </c>
      <c r="J95" t="s">
        <v>88</v>
      </c>
      <c r="K95" t="s">
        <v>104</v>
      </c>
      <c r="L9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-933.29985496872587</v>
      </c>
      <c r="M95" s="6">
        <f>LUCRelease[[#This Row],[Crelease]]*3.67</f>
        <v>-3425.210467735224</v>
      </c>
    </row>
    <row r="96" spans="4:13" x14ac:dyDescent="0.2">
      <c r="D96" t="s">
        <v>83</v>
      </c>
      <c r="E96" s="3" t="s">
        <v>89</v>
      </c>
      <c r="F96" s="5">
        <f>SUMIFS(AreaStock[StockHa],AreaStock[Region],AreaAllStock[[#This Row],[Region]])*SUMIFS(StockShare[Stock],StockShare[Landtype],AreaAllStock[[#This Row],[landtype]])</f>
        <v>10.664891286703748</v>
      </c>
      <c r="I96" t="s">
        <v>55</v>
      </c>
      <c r="J96" t="s">
        <v>88</v>
      </c>
      <c r="K96" t="s">
        <v>89</v>
      </c>
      <c r="L9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2799.8995649061794</v>
      </c>
      <c r="M96" s="6">
        <f>LUCRelease[[#This Row],[Crelease]]*3.67</f>
        <v>10275.631403205678</v>
      </c>
    </row>
    <row r="97" spans="4:13" x14ac:dyDescent="0.2">
      <c r="D97" t="s">
        <v>83</v>
      </c>
      <c r="E97" s="3" t="s">
        <v>91</v>
      </c>
      <c r="F97" s="5">
        <f>SUMIFS(AreaStock[StockHa],AreaStock[Region],AreaAllStock[[#This Row],[Region]])*SUMIFS(StockShare[Stock],StockShare[Landtype],AreaAllStock[[#This Row],[landtype]])</f>
        <v>0</v>
      </c>
      <c r="I97" t="s">
        <v>55</v>
      </c>
      <c r="J97" t="s">
        <v>88</v>
      </c>
      <c r="K97" t="s">
        <v>91</v>
      </c>
      <c r="L9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4666.4992748436325</v>
      </c>
      <c r="M97" s="6">
        <f>LUCRelease[[#This Row],[Crelease]]*3.67</f>
        <v>17126.052338676131</v>
      </c>
    </row>
    <row r="98" spans="4:13" x14ac:dyDescent="0.2">
      <c r="D98" t="s">
        <v>68</v>
      </c>
      <c r="E98" s="4" t="s">
        <v>88</v>
      </c>
      <c r="F98" s="5">
        <f>SUMIFS(AreaStock[StockHa],AreaStock[Region],AreaAllStock[[#This Row],[Region]])*SUMIFS(StockShare[Stock],StockShare[Landtype],AreaAllStock[[#This Row],[landtype]])</f>
        <v>3.9650000000000007</v>
      </c>
      <c r="I98" t="s">
        <v>55</v>
      </c>
      <c r="J98" t="s">
        <v>90</v>
      </c>
      <c r="K98" t="s">
        <v>104</v>
      </c>
      <c r="L9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87730.186367060291</v>
      </c>
      <c r="M98" s="6">
        <f>LUCRelease[[#This Row],[Crelease]]*3.67</f>
        <v>321969.78396711126</v>
      </c>
    </row>
    <row r="99" spans="4:13" x14ac:dyDescent="0.2">
      <c r="D99" t="s">
        <v>68</v>
      </c>
      <c r="E99" s="3" t="s">
        <v>90</v>
      </c>
      <c r="F99" s="5">
        <f>SUMIFS(AreaStock[StockHa],AreaStock[Region],AreaAllStock[[#This Row],[Region]])*SUMIFS(StockShare[Stock],StockShare[Landtype],AreaAllStock[[#This Row],[landtype]])</f>
        <v>79.300000000000011</v>
      </c>
      <c r="I99" t="s">
        <v>56</v>
      </c>
      <c r="J99" t="s">
        <v>90</v>
      </c>
      <c r="K99" t="s">
        <v>91</v>
      </c>
      <c r="L9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102340.00350293372</v>
      </c>
      <c r="M99" s="6">
        <f>LUCRelease[[#This Row],[Crelease]]*3.67</f>
        <v>375587.81285576674</v>
      </c>
    </row>
    <row r="100" spans="4:13" x14ac:dyDescent="0.2">
      <c r="D100" t="s">
        <v>68</v>
      </c>
      <c r="E100" s="4" t="s">
        <v>104</v>
      </c>
      <c r="F100" s="5">
        <f>SUMIFS(AreaStock[StockHa],AreaStock[Region],AreaAllStock[[#This Row],[Region]])*SUMIFS(StockShare[Stock],StockShare[Landtype],AreaAllStock[[#This Row],[landtype]])</f>
        <v>23.790000000000003</v>
      </c>
      <c r="I100" t="s">
        <v>56</v>
      </c>
      <c r="J100" t="s">
        <v>90</v>
      </c>
      <c r="K100" t="s">
        <v>89</v>
      </c>
      <c r="L10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100293.20343287503</v>
      </c>
      <c r="M100" s="6">
        <f>LUCRelease[[#This Row],[Crelease]]*3.67</f>
        <v>368076.05659865134</v>
      </c>
    </row>
    <row r="101" spans="4:13" x14ac:dyDescent="0.2">
      <c r="D101" t="s">
        <v>68</v>
      </c>
      <c r="E101" s="3" t="s">
        <v>89</v>
      </c>
      <c r="F101" s="5">
        <f>SUMIFS(AreaStock[StockHa],AreaStock[Region],AreaAllStock[[#This Row],[Region]])*SUMIFS(StockShare[Stock],StockShare[Landtype],AreaAllStock[[#This Row],[landtype]])</f>
        <v>7.9300000000000015</v>
      </c>
      <c r="I101" t="s">
        <v>56</v>
      </c>
      <c r="J101" t="s">
        <v>104</v>
      </c>
      <c r="K101" t="s">
        <v>88</v>
      </c>
      <c r="L10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29678.601015850778</v>
      </c>
      <c r="M101" s="6">
        <f>LUCRelease[[#This Row],[Crelease]]*3.67</f>
        <v>108920.46572817235</v>
      </c>
    </row>
    <row r="102" spans="4:13" x14ac:dyDescent="0.2">
      <c r="D102" t="s">
        <v>68</v>
      </c>
      <c r="E102" s="3" t="s">
        <v>91</v>
      </c>
      <c r="F102" s="5">
        <f>SUMIFS(AreaStock[StockHa],AreaStock[Region],AreaAllStock[[#This Row],[Region]])*SUMIFS(StockShare[Stock],StockShare[Landtype],AreaAllStock[[#This Row],[landtype]])</f>
        <v>0</v>
      </c>
      <c r="I102" t="s">
        <v>56</v>
      </c>
      <c r="J102" t="s">
        <v>104</v>
      </c>
      <c r="K102" t="s">
        <v>91</v>
      </c>
      <c r="L10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30702.001050880113</v>
      </c>
      <c r="M102" s="6">
        <f>LUCRelease[[#This Row],[Crelease]]*3.67</f>
        <v>112676.34385673002</v>
      </c>
    </row>
    <row r="103" spans="4:13" x14ac:dyDescent="0.2">
      <c r="D103" t="s">
        <v>69</v>
      </c>
      <c r="E103" s="4" t="s">
        <v>88</v>
      </c>
      <c r="F103" s="5">
        <f>SUMIFS(AreaStock[StockHa],AreaStock[Region],AreaAllStock[[#This Row],[Region]])*SUMIFS(StockShare[Stock],StockShare[Landtype],AreaAllStock[[#This Row],[landtype]])</f>
        <v>4.8810033821871475</v>
      </c>
      <c r="I103" t="s">
        <v>56</v>
      </c>
      <c r="J103" t="s">
        <v>104</v>
      </c>
      <c r="K103" t="s">
        <v>89</v>
      </c>
      <c r="L10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28655.200980821442</v>
      </c>
      <c r="M103" s="6">
        <f>LUCRelease[[#This Row],[Crelease]]*3.67</f>
        <v>105164.58759961469</v>
      </c>
    </row>
    <row r="104" spans="4:13" x14ac:dyDescent="0.2">
      <c r="D104" t="s">
        <v>69</v>
      </c>
      <c r="E104" s="3" t="s">
        <v>90</v>
      </c>
      <c r="F104" s="5">
        <f>SUMIFS(AreaStock[StockHa],AreaStock[Region],AreaAllStock[[#This Row],[Region]])*SUMIFS(StockShare[Stock],StockShare[Landtype],AreaAllStock[[#This Row],[landtype]])</f>
        <v>97.620067643742942</v>
      </c>
      <c r="I104" t="s">
        <v>56</v>
      </c>
      <c r="J104" t="s">
        <v>104</v>
      </c>
      <c r="K104" t="s">
        <v>90</v>
      </c>
      <c r="L10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10234.000350293371</v>
      </c>
      <c r="M104" s="6">
        <f>LUCRelease[[#This Row],[Crelease]]*3.67</f>
        <v>37558.781285576668</v>
      </c>
    </row>
    <row r="105" spans="4:13" x14ac:dyDescent="0.2">
      <c r="D105" t="s">
        <v>69</v>
      </c>
      <c r="E105" s="4" t="s">
        <v>104</v>
      </c>
      <c r="F105" s="5">
        <f>SUMIFS(AreaStock[StockHa],AreaStock[Region],AreaAllStock[[#This Row],[Region]])*SUMIFS(StockShare[Stock],StockShare[Landtype],AreaAllStock[[#This Row],[landtype]])</f>
        <v>29.286020293122881</v>
      </c>
      <c r="I105" t="s">
        <v>56</v>
      </c>
      <c r="J105" t="s">
        <v>89</v>
      </c>
      <c r="K105" t="s">
        <v>104</v>
      </c>
      <c r="L10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4093.6001401173485</v>
      </c>
      <c r="M105" s="6">
        <f>LUCRelease[[#This Row],[Crelease]]*3.67</f>
        <v>15023.512514230668</v>
      </c>
    </row>
    <row r="106" spans="4:13" x14ac:dyDescent="0.2">
      <c r="D106" t="s">
        <v>69</v>
      </c>
      <c r="E106" s="3" t="s">
        <v>89</v>
      </c>
      <c r="F106" s="5">
        <f>SUMIFS(AreaStock[StockHa],AreaStock[Region],AreaAllStock[[#This Row],[Region]])*SUMIFS(StockShare[Stock],StockShare[Landtype],AreaAllStock[[#This Row],[landtype]])</f>
        <v>9.7620067643742949</v>
      </c>
      <c r="I106" t="s">
        <v>56</v>
      </c>
      <c r="J106" t="s">
        <v>89</v>
      </c>
      <c r="K106" t="s">
        <v>88</v>
      </c>
      <c r="L10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9210.6003152640351</v>
      </c>
      <c r="M106" s="6">
        <f>LUCRelease[[#This Row],[Crelease]]*3.67</f>
        <v>33802.903157019005</v>
      </c>
    </row>
    <row r="107" spans="4:13" x14ac:dyDescent="0.2">
      <c r="D107" t="s">
        <v>69</v>
      </c>
      <c r="E107" s="3" t="s">
        <v>91</v>
      </c>
      <c r="F107" s="5">
        <f>SUMIFS(AreaStock[StockHa],AreaStock[Region],AreaAllStock[[#This Row],[Region]])*SUMIFS(StockShare[Stock],StockShare[Landtype],AreaAllStock[[#This Row],[landtype]])</f>
        <v>0</v>
      </c>
      <c r="I107" t="s">
        <v>56</v>
      </c>
      <c r="J107" t="s">
        <v>89</v>
      </c>
      <c r="K107" t="s">
        <v>91</v>
      </c>
      <c r="L10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10234.000350293371</v>
      </c>
      <c r="M107" s="6">
        <f>LUCRelease[[#This Row],[Crelease]]*3.67</f>
        <v>37558.781285576668</v>
      </c>
    </row>
    <row r="108" spans="4:13" x14ac:dyDescent="0.2">
      <c r="D108" t="s">
        <v>70</v>
      </c>
      <c r="E108" s="4" t="s">
        <v>88</v>
      </c>
      <c r="F108" s="5">
        <f>SUMIFS(AreaStock[StockHa],AreaStock[Region],AreaAllStock[[#This Row],[Region]])*SUMIFS(StockShare[Stock],StockShare[Landtype],AreaAllStock[[#This Row],[landtype]])</f>
        <v>4.1490001297383996</v>
      </c>
      <c r="I108" t="s">
        <v>56</v>
      </c>
      <c r="J108" t="s">
        <v>89</v>
      </c>
      <c r="K108" t="s">
        <v>90</v>
      </c>
      <c r="L10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-10234.000350293371</v>
      </c>
      <c r="M108" s="6">
        <f>LUCRelease[[#This Row],[Crelease]]*3.67</f>
        <v>-37558.781285576668</v>
      </c>
    </row>
    <row r="109" spans="4:13" x14ac:dyDescent="0.2">
      <c r="D109" t="s">
        <v>70</v>
      </c>
      <c r="E109" s="3" t="s">
        <v>90</v>
      </c>
      <c r="F109" s="5">
        <f>SUMIFS(AreaStock[StockHa],AreaStock[Region],AreaAllStock[[#This Row],[Region]])*SUMIFS(StockShare[Stock],StockShare[Landtype],AreaAllStock[[#This Row],[landtype]])</f>
        <v>82.980002594767996</v>
      </c>
      <c r="I109" t="s">
        <v>56</v>
      </c>
      <c r="J109" t="s">
        <v>88</v>
      </c>
      <c r="K109" t="s">
        <v>90</v>
      </c>
      <c r="L10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-15351.000525440057</v>
      </c>
      <c r="M109" s="6">
        <f>LUCRelease[[#This Row],[Crelease]]*3.67</f>
        <v>-56338.171928365009</v>
      </c>
    </row>
    <row r="110" spans="4:13" x14ac:dyDescent="0.2">
      <c r="D110" t="s">
        <v>70</v>
      </c>
      <c r="E110" s="4" t="s">
        <v>104</v>
      </c>
      <c r="F110" s="5">
        <f>SUMIFS(AreaStock[StockHa],AreaStock[Region],AreaAllStock[[#This Row],[Region]])*SUMIFS(StockShare[Stock],StockShare[Landtype],AreaAllStock[[#This Row],[landtype]])</f>
        <v>24.894000778430399</v>
      </c>
      <c r="I110" t="s">
        <v>56</v>
      </c>
      <c r="J110" t="s">
        <v>88</v>
      </c>
      <c r="K110" t="s">
        <v>104</v>
      </c>
      <c r="L11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-1023.4000350293373</v>
      </c>
      <c r="M110" s="6">
        <f>LUCRelease[[#This Row],[Crelease]]*3.67</f>
        <v>-3755.8781285576679</v>
      </c>
    </row>
    <row r="111" spans="4:13" x14ac:dyDescent="0.2">
      <c r="D111" t="s">
        <v>70</v>
      </c>
      <c r="E111" s="3" t="s">
        <v>89</v>
      </c>
      <c r="F111" s="5">
        <f>SUMIFS(AreaStock[StockHa],AreaStock[Region],AreaAllStock[[#This Row],[Region]])*SUMIFS(StockShare[Stock],StockShare[Landtype],AreaAllStock[[#This Row],[landtype]])</f>
        <v>8.2980002594767992</v>
      </c>
      <c r="I111" t="s">
        <v>56</v>
      </c>
      <c r="J111" t="s">
        <v>88</v>
      </c>
      <c r="K111" t="s">
        <v>89</v>
      </c>
      <c r="L11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3070.2001050880112</v>
      </c>
      <c r="M111" s="6">
        <f>LUCRelease[[#This Row],[Crelease]]*3.67</f>
        <v>11267.634385673002</v>
      </c>
    </row>
    <row r="112" spans="4:13" x14ac:dyDescent="0.2">
      <c r="D112" t="s">
        <v>70</v>
      </c>
      <c r="E112" s="3" t="s">
        <v>91</v>
      </c>
      <c r="F112" s="5">
        <f>SUMIFS(AreaStock[StockHa],AreaStock[Region],AreaAllStock[[#This Row],[Region]])*SUMIFS(StockShare[Stock],StockShare[Landtype],AreaAllStock[[#This Row],[landtype]])</f>
        <v>0</v>
      </c>
      <c r="I112" t="s">
        <v>56</v>
      </c>
      <c r="J112" t="s">
        <v>88</v>
      </c>
      <c r="K112" t="s">
        <v>91</v>
      </c>
      <c r="L11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5117.0001751466853</v>
      </c>
      <c r="M112" s="6">
        <f>LUCRelease[[#This Row],[Crelease]]*3.67</f>
        <v>18779.390642788334</v>
      </c>
    </row>
    <row r="113" spans="4:13" x14ac:dyDescent="0.2">
      <c r="D113" t="s">
        <v>81</v>
      </c>
      <c r="E113" s="4" t="s">
        <v>88</v>
      </c>
      <c r="F113" s="5">
        <f>SUMIFS(AreaStock[StockHa],AreaStock[Region],AreaAllStock[[#This Row],[Region]])*SUMIFS(StockShare[Stock],StockShare[Landtype],AreaAllStock[[#This Row],[landtype]])</f>
        <v>3.8585960850644776</v>
      </c>
      <c r="I113" t="s">
        <v>56</v>
      </c>
      <c r="J113" t="s">
        <v>90</v>
      </c>
      <c r="K113" t="s">
        <v>104</v>
      </c>
      <c r="L11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96199.603292757689</v>
      </c>
      <c r="M113" s="6">
        <f>LUCRelease[[#This Row],[Crelease]]*3.67</f>
        <v>353052.54408442072</v>
      </c>
    </row>
    <row r="114" spans="4:13" x14ac:dyDescent="0.2">
      <c r="D114" t="s">
        <v>81</v>
      </c>
      <c r="E114" s="3" t="s">
        <v>90</v>
      </c>
      <c r="F114" s="5">
        <f>SUMIFS(AreaStock[StockHa],AreaStock[Region],AreaAllStock[[#This Row],[Region]])*SUMIFS(StockShare[Stock],StockShare[Landtype],AreaAllStock[[#This Row],[landtype]])</f>
        <v>77.171921701289548</v>
      </c>
      <c r="I114" t="s">
        <v>56</v>
      </c>
      <c r="J114" t="s">
        <v>90</v>
      </c>
      <c r="K114" t="s">
        <v>88</v>
      </c>
      <c r="L11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101316.60346790437</v>
      </c>
      <c r="M114" s="6">
        <f>LUCRelease[[#This Row],[Crelease]]*3.67</f>
        <v>371831.93472720904</v>
      </c>
    </row>
    <row r="115" spans="4:13" x14ac:dyDescent="0.2">
      <c r="D115" t="s">
        <v>81</v>
      </c>
      <c r="E115" s="4" t="s">
        <v>104</v>
      </c>
      <c r="F115" s="5">
        <f>SUMIFS(AreaStock[StockHa],AreaStock[Region],AreaAllStock[[#This Row],[Region]])*SUMIFS(StockShare[Stock],StockShare[Landtype],AreaAllStock[[#This Row],[landtype]])</f>
        <v>23.151576510386864</v>
      </c>
      <c r="I115" t="s">
        <v>97</v>
      </c>
      <c r="J115" t="s">
        <v>90</v>
      </c>
      <c r="K115" t="s">
        <v>89</v>
      </c>
      <c r="L11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63063.065889735546</v>
      </c>
      <c r="M115" s="6">
        <f>LUCRelease[[#This Row],[Crelease]]*3.67</f>
        <v>231441.45181532946</v>
      </c>
    </row>
    <row r="116" spans="4:13" x14ac:dyDescent="0.2">
      <c r="D116" t="s">
        <v>81</v>
      </c>
      <c r="E116" s="3" t="s">
        <v>89</v>
      </c>
      <c r="F116" s="5">
        <f>SUMIFS(AreaStock[StockHa],AreaStock[Region],AreaAllStock[[#This Row],[Region]])*SUMIFS(StockShare[Stock],StockShare[Landtype],AreaAllStock[[#This Row],[landtype]])</f>
        <v>7.7171921701289552</v>
      </c>
      <c r="I116" t="s">
        <v>97</v>
      </c>
      <c r="J116" t="s">
        <v>104</v>
      </c>
      <c r="K116" t="s">
        <v>88</v>
      </c>
      <c r="L11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18661.519497982965</v>
      </c>
      <c r="M116" s="6">
        <f>LUCRelease[[#This Row],[Crelease]]*3.67</f>
        <v>68487.776557597477</v>
      </c>
    </row>
    <row r="117" spans="4:13" x14ac:dyDescent="0.2">
      <c r="D117" t="s">
        <v>81</v>
      </c>
      <c r="E117" s="3" t="s">
        <v>91</v>
      </c>
      <c r="F117" s="5">
        <f>SUMIFS(AreaStock[StockHa],AreaStock[Region],AreaAllStock[[#This Row],[Region]])*SUMIFS(StockShare[Stock],StockShare[Landtype],AreaAllStock[[#This Row],[landtype]])</f>
        <v>0</v>
      </c>
      <c r="I117" t="s">
        <v>97</v>
      </c>
      <c r="J117" t="s">
        <v>104</v>
      </c>
      <c r="K117" t="s">
        <v>91</v>
      </c>
      <c r="L11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19305.020170327207</v>
      </c>
      <c r="M117" s="6">
        <f>LUCRelease[[#This Row],[Crelease]]*3.67</f>
        <v>70849.424025100845</v>
      </c>
    </row>
    <row r="118" spans="4:13" x14ac:dyDescent="0.2">
      <c r="D118" t="s">
        <v>71</v>
      </c>
      <c r="E118" s="4" t="s">
        <v>88</v>
      </c>
      <c r="F118" s="5">
        <f>SUMIFS(AreaStock[StockHa],AreaStock[Region],AreaAllStock[[#This Row],[Region]])*SUMIFS(StockShare[Stock],StockShare[Landtype],AreaAllStock[[#This Row],[landtype]])</f>
        <v>3.8916818260350503</v>
      </c>
      <c r="I118" t="s">
        <v>97</v>
      </c>
      <c r="J118" t="s">
        <v>104</v>
      </c>
      <c r="K118" t="s">
        <v>89</v>
      </c>
      <c r="L11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18018.018825638726</v>
      </c>
      <c r="M118" s="6">
        <f>LUCRelease[[#This Row],[Crelease]]*3.67</f>
        <v>66126.129090094124</v>
      </c>
    </row>
    <row r="119" spans="4:13" x14ac:dyDescent="0.2">
      <c r="D119" t="s">
        <v>71</v>
      </c>
      <c r="E119" s="3" t="s">
        <v>90</v>
      </c>
      <c r="F119" s="5">
        <f>SUMIFS(AreaStock[StockHa],AreaStock[Region],AreaAllStock[[#This Row],[Region]])*SUMIFS(StockShare[Stock],StockShare[Landtype],AreaAllStock[[#This Row],[landtype]])</f>
        <v>77.833636520701006</v>
      </c>
      <c r="I119" t="s">
        <v>97</v>
      </c>
      <c r="J119" t="s">
        <v>104</v>
      </c>
      <c r="K119" t="s">
        <v>90</v>
      </c>
      <c r="L11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6435.0067234424005</v>
      </c>
      <c r="M119" s="6">
        <f>LUCRelease[[#This Row],[Crelease]]*3.67</f>
        <v>23616.474675033609</v>
      </c>
    </row>
    <row r="120" spans="4:13" x14ac:dyDescent="0.2">
      <c r="D120" t="s">
        <v>71</v>
      </c>
      <c r="E120" s="4" t="s">
        <v>104</v>
      </c>
      <c r="F120" s="5">
        <f>SUMIFS(AreaStock[StockHa],AreaStock[Region],AreaAllStock[[#This Row],[Region]])*SUMIFS(StockShare[Stock],StockShare[Landtype],AreaAllStock[[#This Row],[landtype]])</f>
        <v>23.350090956210302</v>
      </c>
      <c r="I120" t="s">
        <v>97</v>
      </c>
      <c r="J120" t="s">
        <v>89</v>
      </c>
      <c r="K120" t="s">
        <v>104</v>
      </c>
      <c r="L12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2574.0026893769618</v>
      </c>
      <c r="M120" s="6">
        <f>LUCRelease[[#This Row],[Crelease]]*3.67</f>
        <v>9446.5898700134494</v>
      </c>
    </row>
    <row r="121" spans="4:13" x14ac:dyDescent="0.2">
      <c r="D121" t="s">
        <v>71</v>
      </c>
      <c r="E121" s="3" t="s">
        <v>89</v>
      </c>
      <c r="F121" s="5">
        <f>SUMIFS(AreaStock[StockHa],AreaStock[Region],AreaAllStock[[#This Row],[Region]])*SUMIFS(StockShare[Stock],StockShare[Landtype],AreaAllStock[[#This Row],[landtype]])</f>
        <v>7.7833636520701006</v>
      </c>
      <c r="I121" t="s">
        <v>97</v>
      </c>
      <c r="J121" t="s">
        <v>89</v>
      </c>
      <c r="K121" t="s">
        <v>88</v>
      </c>
      <c r="L12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5791.506051098163</v>
      </c>
      <c r="M121" s="6">
        <f>LUCRelease[[#This Row],[Crelease]]*3.67</f>
        <v>21254.827207530259</v>
      </c>
    </row>
    <row r="122" spans="4:13" x14ac:dyDescent="0.2">
      <c r="D122" t="s">
        <v>71</v>
      </c>
      <c r="E122" s="3" t="s">
        <v>91</v>
      </c>
      <c r="F122" s="5">
        <f>SUMIFS(AreaStock[StockHa],AreaStock[Region],AreaAllStock[[#This Row],[Region]])*SUMIFS(StockShare[Stock],StockShare[Landtype],AreaAllStock[[#This Row],[landtype]])</f>
        <v>0</v>
      </c>
      <c r="I122" t="s">
        <v>97</v>
      </c>
      <c r="J122" t="s">
        <v>89</v>
      </c>
      <c r="K122" t="s">
        <v>91</v>
      </c>
      <c r="L12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6435.0067234424032</v>
      </c>
      <c r="M122" s="6">
        <f>LUCRelease[[#This Row],[Crelease]]*3.67</f>
        <v>23616.47467503362</v>
      </c>
    </row>
    <row r="123" spans="4:13" x14ac:dyDescent="0.2">
      <c r="D123" t="s">
        <v>82</v>
      </c>
      <c r="E123" s="4" t="s">
        <v>88</v>
      </c>
      <c r="F123" s="5">
        <f>SUMIFS(AreaStock[StockHa],AreaStock[Region],AreaAllStock[[#This Row],[Region]])*SUMIFS(StockShare[Stock],StockShare[Landtype],AreaAllStock[[#This Row],[landtype]])</f>
        <v>2.8092512695194252</v>
      </c>
      <c r="I123" t="s">
        <v>97</v>
      </c>
      <c r="J123" t="s">
        <v>89</v>
      </c>
      <c r="K123" t="s">
        <v>90</v>
      </c>
      <c r="L12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-6435.0067234424032</v>
      </c>
      <c r="M123" s="6">
        <f>LUCRelease[[#This Row],[Crelease]]*3.67</f>
        <v>-23616.47467503362</v>
      </c>
    </row>
    <row r="124" spans="4:13" x14ac:dyDescent="0.2">
      <c r="D124" t="s">
        <v>82</v>
      </c>
      <c r="E124" s="3" t="s">
        <v>90</v>
      </c>
      <c r="F124" s="5">
        <f>SUMIFS(AreaStock[StockHa],AreaStock[Region],AreaAllStock[[#This Row],[Region]])*SUMIFS(StockShare[Stock],StockShare[Landtype],AreaAllStock[[#This Row],[landtype]])</f>
        <v>56.185025390388503</v>
      </c>
      <c r="I124" t="s">
        <v>97</v>
      </c>
      <c r="J124" t="s">
        <v>88</v>
      </c>
      <c r="K124" t="s">
        <v>90</v>
      </c>
      <c r="L12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-9652.5100851636053</v>
      </c>
      <c r="M124" s="6">
        <f>LUCRelease[[#This Row],[Crelease]]*3.67</f>
        <v>-35424.71201255043</v>
      </c>
    </row>
    <row r="125" spans="4:13" x14ac:dyDescent="0.2">
      <c r="D125" t="s">
        <v>82</v>
      </c>
      <c r="E125" s="4" t="s">
        <v>104</v>
      </c>
      <c r="F125" s="5">
        <f>SUMIFS(AreaStock[StockHa],AreaStock[Region],AreaAllStock[[#This Row],[Region]])*SUMIFS(StockShare[Stock],StockShare[Landtype],AreaAllStock[[#This Row],[landtype]])</f>
        <v>16.855507617116551</v>
      </c>
      <c r="I125" t="s">
        <v>97</v>
      </c>
      <c r="J125" t="s">
        <v>88</v>
      </c>
      <c r="K125" t="s">
        <v>104</v>
      </c>
      <c r="L12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-643.50067234423977</v>
      </c>
      <c r="M125" s="6">
        <f>LUCRelease[[#This Row],[Crelease]]*3.67</f>
        <v>-2361.6474675033601</v>
      </c>
    </row>
    <row r="126" spans="4:13" x14ac:dyDescent="0.2">
      <c r="D126" t="s">
        <v>82</v>
      </c>
      <c r="E126" s="3" t="s">
        <v>89</v>
      </c>
      <c r="F126" s="5">
        <f>SUMIFS(AreaStock[StockHa],AreaStock[Region],AreaAllStock[[#This Row],[Region]])*SUMIFS(StockShare[Stock],StockShare[Landtype],AreaAllStock[[#This Row],[landtype]])</f>
        <v>5.6185025390388503</v>
      </c>
      <c r="I126" t="s">
        <v>97</v>
      </c>
      <c r="J126" t="s">
        <v>88</v>
      </c>
      <c r="K126" t="s">
        <v>89</v>
      </c>
      <c r="L12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1930.5020170327209</v>
      </c>
      <c r="M126" s="6">
        <f>LUCRelease[[#This Row],[Crelease]]*3.67</f>
        <v>7084.9424025100852</v>
      </c>
    </row>
    <row r="127" spans="4:13" x14ac:dyDescent="0.2">
      <c r="D127" t="s">
        <v>82</v>
      </c>
      <c r="E127" s="3" t="s">
        <v>91</v>
      </c>
      <c r="F127" s="5">
        <f>SUMIFS(AreaStock[StockHa],AreaStock[Region],AreaAllStock[[#This Row],[Region]])*SUMIFS(StockShare[Stock],StockShare[Landtype],AreaAllStock[[#This Row],[landtype]])</f>
        <v>0</v>
      </c>
      <c r="I127" t="s">
        <v>97</v>
      </c>
      <c r="J127" t="s">
        <v>88</v>
      </c>
      <c r="K127" t="s">
        <v>91</v>
      </c>
      <c r="L12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3217.5033617212016</v>
      </c>
      <c r="M127" s="6">
        <f>LUCRelease[[#This Row],[Crelease]]*3.67</f>
        <v>11808.23733751681</v>
      </c>
    </row>
    <row r="128" spans="4:13" x14ac:dyDescent="0.2">
      <c r="D128" t="s">
        <v>72</v>
      </c>
      <c r="E128" s="4" t="s">
        <v>88</v>
      </c>
      <c r="F128" s="5">
        <f>SUMIFS(AreaStock[StockHa],AreaStock[Region],AreaAllStock[[#This Row],[Region]])*SUMIFS(StockShare[Stock],StockShare[Landtype],AreaAllStock[[#This Row],[landtype]])</f>
        <v>1.5805032480881505</v>
      </c>
      <c r="I128" t="s">
        <v>97</v>
      </c>
      <c r="J128" t="s">
        <v>90</v>
      </c>
      <c r="K128" t="s">
        <v>104</v>
      </c>
      <c r="L12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60489.063200358585</v>
      </c>
      <c r="M128" s="6">
        <f>LUCRelease[[#This Row],[Crelease]]*3.67</f>
        <v>221994.86194531599</v>
      </c>
    </row>
    <row r="129" spans="4:13" x14ac:dyDescent="0.2">
      <c r="D129" t="s">
        <v>72</v>
      </c>
      <c r="E129" s="3" t="s">
        <v>90</v>
      </c>
      <c r="F129" s="5">
        <f>SUMIFS(AreaStock[StockHa],AreaStock[Region],AreaAllStock[[#This Row],[Region]])*SUMIFS(StockShare[Stock],StockShare[Landtype],AreaAllStock[[#This Row],[landtype]])</f>
        <v>31.610064961763008</v>
      </c>
      <c r="I129" t="s">
        <v>97</v>
      </c>
      <c r="J129" t="s">
        <v>90</v>
      </c>
      <c r="K129" t="s">
        <v>88</v>
      </c>
      <c r="L12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63706.566562079795</v>
      </c>
      <c r="M129" s="6">
        <f>LUCRelease[[#This Row],[Crelease]]*3.67</f>
        <v>233803.09928283285</v>
      </c>
    </row>
    <row r="130" spans="4:13" x14ac:dyDescent="0.2">
      <c r="D130" t="s">
        <v>72</v>
      </c>
      <c r="E130" s="4" t="s">
        <v>104</v>
      </c>
      <c r="F130" s="5">
        <f>SUMIFS(AreaStock[StockHa],AreaStock[Region],AreaAllStock[[#This Row],[Region]])*SUMIFS(StockShare[Stock],StockShare[Landtype],AreaAllStock[[#This Row],[landtype]])</f>
        <v>9.4830194885289014</v>
      </c>
      <c r="I130" t="s">
        <v>97</v>
      </c>
      <c r="J130" t="s">
        <v>90</v>
      </c>
      <c r="K130" t="s">
        <v>91</v>
      </c>
      <c r="L13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64350.06723442403</v>
      </c>
      <c r="M130" s="6">
        <f>LUCRelease[[#This Row],[Crelease]]*3.67</f>
        <v>236164.7467503362</v>
      </c>
    </row>
    <row r="131" spans="4:13" x14ac:dyDescent="0.2">
      <c r="D131" t="s">
        <v>72</v>
      </c>
      <c r="E131" s="3" t="s">
        <v>89</v>
      </c>
      <c r="F131" s="5">
        <f>SUMIFS(AreaStock[StockHa],AreaStock[Region],AreaAllStock[[#This Row],[Region]])*SUMIFS(StockShare[Stock],StockShare[Landtype],AreaAllStock[[#This Row],[landtype]])</f>
        <v>3.1610064961763009</v>
      </c>
      <c r="I131" t="s">
        <v>58</v>
      </c>
      <c r="J131" t="s">
        <v>104</v>
      </c>
      <c r="K131" t="s">
        <v>88</v>
      </c>
      <c r="L13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10854.700509617178</v>
      </c>
      <c r="M131" s="6">
        <f>LUCRelease[[#This Row],[Crelease]]*3.67</f>
        <v>39836.750870295044</v>
      </c>
    </row>
    <row r="132" spans="4:13" x14ac:dyDescent="0.2">
      <c r="D132" t="s">
        <v>72</v>
      </c>
      <c r="E132" s="3" t="s">
        <v>91</v>
      </c>
      <c r="F132" s="5">
        <f>SUMIFS(AreaStock[StockHa],AreaStock[Region],AreaAllStock[[#This Row],[Region]])*SUMIFS(StockShare[Stock],StockShare[Landtype],AreaAllStock[[#This Row],[landtype]])</f>
        <v>0</v>
      </c>
      <c r="I132" t="s">
        <v>58</v>
      </c>
      <c r="J132" t="s">
        <v>104</v>
      </c>
      <c r="K132" t="s">
        <v>91</v>
      </c>
      <c r="L13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11229.000527190185</v>
      </c>
      <c r="M132" s="6">
        <f>LUCRelease[[#This Row],[Crelease]]*3.67</f>
        <v>41210.431934787979</v>
      </c>
    </row>
    <row r="133" spans="4:13" x14ac:dyDescent="0.2">
      <c r="D133" t="s">
        <v>85</v>
      </c>
      <c r="E133" s="4" t="s">
        <v>88</v>
      </c>
      <c r="F133" s="5">
        <f>SUMIFS(AreaStock[StockHa],AreaStock[Region],AreaAllStock[[#This Row],[Region]])*SUMIFS(StockShare[Stock],StockShare[Landtype],AreaAllStock[[#This Row],[landtype]])</f>
        <v>3.5296458483744413</v>
      </c>
      <c r="I133" t="s">
        <v>58</v>
      </c>
      <c r="J133" t="s">
        <v>104</v>
      </c>
      <c r="K133" t="s">
        <v>89</v>
      </c>
      <c r="L13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10480.400492044171</v>
      </c>
      <c r="M133" s="6">
        <f>LUCRelease[[#This Row],[Crelease]]*3.67</f>
        <v>38463.069805802108</v>
      </c>
    </row>
    <row r="134" spans="4:13" x14ac:dyDescent="0.2">
      <c r="D134" t="s">
        <v>85</v>
      </c>
      <c r="E134" s="3" t="s">
        <v>90</v>
      </c>
      <c r="F134" s="5">
        <f>SUMIFS(AreaStock[StockHa],AreaStock[Region],AreaAllStock[[#This Row],[Region]])*SUMIFS(StockShare[Stock],StockShare[Landtype],AreaAllStock[[#This Row],[landtype]])</f>
        <v>70.592916967488819</v>
      </c>
      <c r="I134" t="s">
        <v>58</v>
      </c>
      <c r="J134" t="s">
        <v>104</v>
      </c>
      <c r="K134" t="s">
        <v>90</v>
      </c>
      <c r="L13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3743.0001757300602</v>
      </c>
      <c r="M134" s="6">
        <f>LUCRelease[[#This Row],[Crelease]]*3.67</f>
        <v>13736.810644929321</v>
      </c>
    </row>
    <row r="135" spans="4:13" x14ac:dyDescent="0.2">
      <c r="D135" t="s">
        <v>85</v>
      </c>
      <c r="E135" s="4" t="s">
        <v>104</v>
      </c>
      <c r="F135" s="5">
        <f>SUMIFS(AreaStock[StockHa],AreaStock[Region],AreaAllStock[[#This Row],[Region]])*SUMIFS(StockShare[Stock],StockShare[Landtype],AreaAllStock[[#This Row],[landtype]])</f>
        <v>21.177875090246644</v>
      </c>
      <c r="I135" t="s">
        <v>58</v>
      </c>
      <c r="J135" t="s">
        <v>89</v>
      </c>
      <c r="K135" t="s">
        <v>104</v>
      </c>
      <c r="L13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1497.200070292025</v>
      </c>
      <c r="M135" s="6">
        <f>LUCRelease[[#This Row],[Crelease]]*3.67</f>
        <v>5494.7242579717313</v>
      </c>
    </row>
    <row r="136" spans="4:13" x14ac:dyDescent="0.2">
      <c r="D136" t="s">
        <v>85</v>
      </c>
      <c r="E136" s="3" t="s">
        <v>89</v>
      </c>
      <c r="F136" s="5">
        <f>SUMIFS(AreaStock[StockHa],AreaStock[Region],AreaAllStock[[#This Row],[Region]])*SUMIFS(StockShare[Stock],StockShare[Landtype],AreaAllStock[[#This Row],[landtype]])</f>
        <v>7.0592916967488826</v>
      </c>
      <c r="I136" t="s">
        <v>58</v>
      </c>
      <c r="J136" t="s">
        <v>89</v>
      </c>
      <c r="K136" t="s">
        <v>88</v>
      </c>
      <c r="L13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3368.7001581570557</v>
      </c>
      <c r="M136" s="6">
        <f>LUCRelease[[#This Row],[Crelease]]*3.67</f>
        <v>12363.129580436394</v>
      </c>
    </row>
    <row r="137" spans="4:13" x14ac:dyDescent="0.2">
      <c r="D137" t="s">
        <v>85</v>
      </c>
      <c r="E137" s="3" t="s">
        <v>91</v>
      </c>
      <c r="F137" s="5">
        <f>SUMIFS(AreaStock[StockHa],AreaStock[Region],AreaAllStock[[#This Row],[Region]])*SUMIFS(StockShare[Stock],StockShare[Landtype],AreaAllStock[[#This Row],[landtype]])</f>
        <v>0</v>
      </c>
      <c r="I137" t="s">
        <v>58</v>
      </c>
      <c r="J137" t="s">
        <v>89</v>
      </c>
      <c r="K137" t="s">
        <v>91</v>
      </c>
      <c r="L13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3743.000175730062</v>
      </c>
      <c r="M137" s="6">
        <f>LUCRelease[[#This Row],[Crelease]]*3.67</f>
        <v>13736.810644929326</v>
      </c>
    </row>
    <row r="138" spans="4:13" x14ac:dyDescent="0.2">
      <c r="D138" t="s">
        <v>73</v>
      </c>
      <c r="E138" s="4" t="s">
        <v>88</v>
      </c>
      <c r="F138" s="5">
        <f>SUMIFS(AreaStock[StockHa],AreaStock[Region],AreaAllStock[[#This Row],[Region]])*SUMIFS(StockShare[Stock],StockShare[Landtype],AreaAllStock[[#This Row],[landtype]])</f>
        <v>4.4000000000000012</v>
      </c>
      <c r="I138" t="s">
        <v>58</v>
      </c>
      <c r="J138" t="s">
        <v>89</v>
      </c>
      <c r="K138" t="s">
        <v>90</v>
      </c>
      <c r="L13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-3743.000175730062</v>
      </c>
      <c r="M138" s="6">
        <f>LUCRelease[[#This Row],[Crelease]]*3.67</f>
        <v>-13736.810644929326</v>
      </c>
    </row>
    <row r="139" spans="4:13" x14ac:dyDescent="0.2">
      <c r="D139" t="s">
        <v>73</v>
      </c>
      <c r="E139" s="3" t="s">
        <v>90</v>
      </c>
      <c r="F139" s="5">
        <f>SUMIFS(AreaStock[StockHa],AreaStock[Region],AreaAllStock[[#This Row],[Region]])*SUMIFS(StockShare[Stock],StockShare[Landtype],AreaAllStock[[#This Row],[landtype]])</f>
        <v>88.000000000000014</v>
      </c>
      <c r="I139" t="s">
        <v>58</v>
      </c>
      <c r="J139" t="s">
        <v>88</v>
      </c>
      <c r="K139" t="s">
        <v>90</v>
      </c>
      <c r="L13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-5614.5002635950932</v>
      </c>
      <c r="M139" s="6">
        <f>LUCRelease[[#This Row],[Crelease]]*3.67</f>
        <v>-20605.215967393993</v>
      </c>
    </row>
    <row r="140" spans="4:13" x14ac:dyDescent="0.2">
      <c r="D140" t="s">
        <v>73</v>
      </c>
      <c r="E140" s="4" t="s">
        <v>104</v>
      </c>
      <c r="F140" s="5">
        <f>SUMIFS(AreaStock[StockHa],AreaStock[Region],AreaAllStock[[#This Row],[Region]])*SUMIFS(StockShare[Stock],StockShare[Landtype],AreaAllStock[[#This Row],[landtype]])</f>
        <v>26.400000000000002</v>
      </c>
      <c r="I140" t="s">
        <v>58</v>
      </c>
      <c r="J140" t="s">
        <v>88</v>
      </c>
      <c r="K140" t="s">
        <v>104</v>
      </c>
      <c r="L14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-374.30001757300602</v>
      </c>
      <c r="M140" s="6">
        <f>LUCRelease[[#This Row],[Crelease]]*3.67</f>
        <v>-1373.6810644929321</v>
      </c>
    </row>
    <row r="141" spans="4:13" x14ac:dyDescent="0.2">
      <c r="D141" t="s">
        <v>73</v>
      </c>
      <c r="E141" s="3" t="s">
        <v>89</v>
      </c>
      <c r="F141" s="5">
        <f>SUMIFS(AreaStock[StockHa],AreaStock[Region],AreaAllStock[[#This Row],[Region]])*SUMIFS(StockShare[Stock],StockShare[Landtype],AreaAllStock[[#This Row],[landtype]])</f>
        <v>8.8000000000000025</v>
      </c>
      <c r="I141" t="s">
        <v>58</v>
      </c>
      <c r="J141" t="s">
        <v>88</v>
      </c>
      <c r="K141" t="s">
        <v>89</v>
      </c>
      <c r="L14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1122.9000527190185</v>
      </c>
      <c r="M141" s="6">
        <f>LUCRelease[[#This Row],[Crelease]]*3.67</f>
        <v>4121.0431934787975</v>
      </c>
    </row>
    <row r="142" spans="4:13" x14ac:dyDescent="0.2">
      <c r="D142" t="s">
        <v>73</v>
      </c>
      <c r="E142" s="3" t="s">
        <v>91</v>
      </c>
      <c r="F142" s="5">
        <f>SUMIFS(AreaStock[StockHa],AreaStock[Region],AreaAllStock[[#This Row],[Region]])*SUMIFS(StockShare[Stock],StockShare[Landtype],AreaAllStock[[#This Row],[landtype]])</f>
        <v>0</v>
      </c>
      <c r="I142" t="s">
        <v>58</v>
      </c>
      <c r="J142" t="s">
        <v>88</v>
      </c>
      <c r="K142" t="s">
        <v>91</v>
      </c>
      <c r="L14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1871.500087865031</v>
      </c>
      <c r="M142" s="6">
        <f>LUCRelease[[#This Row],[Crelease]]*3.67</f>
        <v>6868.4053224646632</v>
      </c>
    </row>
    <row r="143" spans="4:13" x14ac:dyDescent="0.2">
      <c r="D143" t="s">
        <v>74</v>
      </c>
      <c r="E143" s="4" t="s">
        <v>88</v>
      </c>
      <c r="F143" s="5">
        <f>SUMIFS(AreaStock[StockHa],AreaStock[Region],AreaAllStock[[#This Row],[Region]])*SUMIFS(StockShare[Stock],StockShare[Landtype],AreaAllStock[[#This Row],[landtype]])</f>
        <v>1.318499396135266</v>
      </c>
      <c r="I143" t="s">
        <v>58</v>
      </c>
      <c r="J143" t="s">
        <v>90</v>
      </c>
      <c r="K143" t="s">
        <v>104</v>
      </c>
      <c r="L14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35184.201651862582</v>
      </c>
      <c r="M143" s="6">
        <f>LUCRelease[[#This Row],[Crelease]]*3.67</f>
        <v>129126.02006233568</v>
      </c>
    </row>
    <row r="144" spans="4:13" x14ac:dyDescent="0.2">
      <c r="D144" t="s">
        <v>74</v>
      </c>
      <c r="E144" s="3" t="s">
        <v>90</v>
      </c>
      <c r="F144" s="5">
        <f>SUMIFS(AreaStock[StockHa],AreaStock[Region],AreaAllStock[[#This Row],[Region]])*SUMIFS(StockShare[Stock],StockShare[Landtype],AreaAllStock[[#This Row],[landtype]])</f>
        <v>26.369987922705317</v>
      </c>
      <c r="I144" t="s">
        <v>58</v>
      </c>
      <c r="J144" t="s">
        <v>90</v>
      </c>
      <c r="K144" t="s">
        <v>88</v>
      </c>
      <c r="L14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37055.701739727607</v>
      </c>
      <c r="M144" s="6">
        <f>LUCRelease[[#This Row],[Crelease]]*3.67</f>
        <v>135994.42538480033</v>
      </c>
    </row>
    <row r="145" spans="4:13" x14ac:dyDescent="0.2">
      <c r="D145" t="s">
        <v>74</v>
      </c>
      <c r="E145" s="4" t="s">
        <v>104</v>
      </c>
      <c r="F145" s="5">
        <f>SUMIFS(AreaStock[StockHa],AreaStock[Region],AreaAllStock[[#This Row],[Region]])*SUMIFS(StockShare[Stock],StockShare[Landtype],AreaAllStock[[#This Row],[landtype]])</f>
        <v>7.9109963768115943</v>
      </c>
      <c r="I145" t="s">
        <v>58</v>
      </c>
      <c r="J145" t="s">
        <v>90</v>
      </c>
      <c r="K145" t="s">
        <v>91</v>
      </c>
      <c r="L14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37430.001757300619</v>
      </c>
      <c r="M145" s="6">
        <f>LUCRelease[[#This Row],[Crelease]]*3.67</f>
        <v>137368.10644929326</v>
      </c>
    </row>
    <row r="146" spans="4:13" x14ac:dyDescent="0.2">
      <c r="D146" t="s">
        <v>74</v>
      </c>
      <c r="E146" s="3" t="s">
        <v>89</v>
      </c>
      <c r="F146" s="5">
        <f>SUMIFS(AreaStock[StockHa],AreaStock[Region],AreaAllStock[[#This Row],[Region]])*SUMIFS(StockShare[Stock],StockShare[Landtype],AreaAllStock[[#This Row],[landtype]])</f>
        <v>2.636998792270532</v>
      </c>
      <c r="I146" t="s">
        <v>58</v>
      </c>
      <c r="J146" t="s">
        <v>90</v>
      </c>
      <c r="K146" t="s">
        <v>89</v>
      </c>
      <c r="L14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36681.401722154602</v>
      </c>
      <c r="M146" s="6">
        <f>LUCRelease[[#This Row],[Crelease]]*3.67</f>
        <v>134620.74432030739</v>
      </c>
    </row>
    <row r="147" spans="4:13" x14ac:dyDescent="0.2">
      <c r="D147" t="s">
        <v>74</v>
      </c>
      <c r="E147" s="3" t="s">
        <v>91</v>
      </c>
      <c r="F147" s="5">
        <f>SUMIFS(AreaStock[StockHa],AreaStock[Region],AreaAllStock[[#This Row],[Region]])*SUMIFS(StockShare[Stock],StockShare[Landtype],AreaAllStock[[#This Row],[landtype]])</f>
        <v>0</v>
      </c>
      <c r="I147" t="s">
        <v>59</v>
      </c>
      <c r="J147" t="s">
        <v>104</v>
      </c>
      <c r="K147" t="s">
        <v>91</v>
      </c>
      <c r="L14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20234.996964076974</v>
      </c>
      <c r="M147" s="6">
        <f>LUCRelease[[#This Row],[Crelease]]*3.67</f>
        <v>74262.438858162495</v>
      </c>
    </row>
    <row r="148" spans="4:13" x14ac:dyDescent="0.2">
      <c r="D148" t="s">
        <v>75</v>
      </c>
      <c r="E148" s="4" t="s">
        <v>88</v>
      </c>
      <c r="F148" s="5">
        <f>SUMIFS(AreaStock[StockHa],AreaStock[Region],AreaAllStock[[#This Row],[Region]])*SUMIFS(StockShare[Stock],StockShare[Landtype],AreaAllStock[[#This Row],[landtype]])</f>
        <v>5.6550001738888511</v>
      </c>
      <c r="I148" t="s">
        <v>59</v>
      </c>
      <c r="J148" t="s">
        <v>104</v>
      </c>
      <c r="K148" t="s">
        <v>89</v>
      </c>
      <c r="L14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18885.997166471843</v>
      </c>
      <c r="M148" s="6">
        <f>LUCRelease[[#This Row],[Crelease]]*3.67</f>
        <v>69311.609600951662</v>
      </c>
    </row>
    <row r="149" spans="4:13" x14ac:dyDescent="0.2">
      <c r="D149" t="s">
        <v>75</v>
      </c>
      <c r="E149" s="3" t="s">
        <v>90</v>
      </c>
      <c r="F149" s="5">
        <f>SUMIFS(AreaStock[StockHa],AreaStock[Region],AreaAllStock[[#This Row],[Region]])*SUMIFS(StockShare[Stock],StockShare[Landtype],AreaAllStock[[#This Row],[landtype]])</f>
        <v>113.10000347777701</v>
      </c>
      <c r="I149" t="s">
        <v>59</v>
      </c>
      <c r="J149" t="s">
        <v>104</v>
      </c>
      <c r="K149" t="s">
        <v>90</v>
      </c>
      <c r="L14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6744.9989880256562</v>
      </c>
      <c r="M149" s="6">
        <f>LUCRelease[[#This Row],[Crelease]]*3.67</f>
        <v>24754.146286054158</v>
      </c>
    </row>
    <row r="150" spans="4:13" x14ac:dyDescent="0.2">
      <c r="D150" t="s">
        <v>75</v>
      </c>
      <c r="E150" s="4" t="s">
        <v>104</v>
      </c>
      <c r="F150" s="5">
        <f>SUMIFS(AreaStock[StockHa],AreaStock[Region],AreaAllStock[[#This Row],[Region]])*SUMIFS(StockShare[Stock],StockShare[Landtype],AreaAllStock[[#This Row],[landtype]])</f>
        <v>33.9300010433331</v>
      </c>
      <c r="I150" t="s">
        <v>59</v>
      </c>
      <c r="J150" t="s">
        <v>89</v>
      </c>
      <c r="K150" t="s">
        <v>104</v>
      </c>
      <c r="L15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2697.9995952102636</v>
      </c>
      <c r="M150" s="6">
        <f>LUCRelease[[#This Row],[Crelease]]*3.67</f>
        <v>9901.6585144216679</v>
      </c>
    </row>
    <row r="151" spans="4:13" x14ac:dyDescent="0.2">
      <c r="D151" t="s">
        <v>75</v>
      </c>
      <c r="E151" s="3" t="s">
        <v>89</v>
      </c>
      <c r="F151" s="5">
        <f>SUMIFS(AreaStock[StockHa],AreaStock[Region],AreaAllStock[[#This Row],[Region]])*SUMIFS(StockShare[Stock],StockShare[Landtype],AreaAllStock[[#This Row],[landtype]])</f>
        <v>11.310000347777702</v>
      </c>
      <c r="I151" t="s">
        <v>59</v>
      </c>
      <c r="J151" t="s">
        <v>89</v>
      </c>
      <c r="K151" t="s">
        <v>88</v>
      </c>
      <c r="L15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6070.4990892230926</v>
      </c>
      <c r="M151" s="6">
        <f>LUCRelease[[#This Row],[Crelease]]*3.67</f>
        <v>22278.731657448749</v>
      </c>
    </row>
    <row r="152" spans="4:13" x14ac:dyDescent="0.2">
      <c r="D152" t="s">
        <v>75</v>
      </c>
      <c r="E152" s="3" t="s">
        <v>91</v>
      </c>
      <c r="F152" s="5">
        <f>SUMIFS(AreaStock[StockHa],AreaStock[Region],AreaAllStock[[#This Row],[Region]])*SUMIFS(StockShare[Stock],StockShare[Landtype],AreaAllStock[[#This Row],[landtype]])</f>
        <v>0</v>
      </c>
      <c r="I152" t="s">
        <v>59</v>
      </c>
      <c r="J152" t="s">
        <v>89</v>
      </c>
      <c r="K152" t="s">
        <v>91</v>
      </c>
      <c r="L15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6744.998988025658</v>
      </c>
      <c r="M152" s="6">
        <f>LUCRelease[[#This Row],[Crelease]]*3.67</f>
        <v>24754.146286054165</v>
      </c>
    </row>
    <row r="153" spans="4:13" x14ac:dyDescent="0.2">
      <c r="D153" t="s">
        <v>76</v>
      </c>
      <c r="E153" s="4" t="s">
        <v>88</v>
      </c>
      <c r="F153" s="5">
        <f>SUMIFS(AreaStock[StockHa],AreaStock[Region],AreaAllStock[[#This Row],[Region]])*SUMIFS(StockShare[Stock],StockShare[Landtype],AreaAllStock[[#This Row],[landtype]])</f>
        <v>5.034000260179524</v>
      </c>
      <c r="I153" t="s">
        <v>59</v>
      </c>
      <c r="J153" t="s">
        <v>89</v>
      </c>
      <c r="K153" t="s">
        <v>90</v>
      </c>
      <c r="L15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-6744.998988025658</v>
      </c>
      <c r="M153" s="6">
        <f>LUCRelease[[#This Row],[Crelease]]*3.67</f>
        <v>-24754.146286054165</v>
      </c>
    </row>
    <row r="154" spans="4:13" x14ac:dyDescent="0.2">
      <c r="D154" t="s">
        <v>76</v>
      </c>
      <c r="E154" s="3" t="s">
        <v>90</v>
      </c>
      <c r="F154" s="5">
        <f>SUMIFS(AreaStock[StockHa],AreaStock[Region],AreaAllStock[[#This Row],[Region]])*SUMIFS(StockShare[Stock],StockShare[Landtype],AreaAllStock[[#This Row],[landtype]])</f>
        <v>100.68000520359047</v>
      </c>
      <c r="I154" t="s">
        <v>59</v>
      </c>
      <c r="J154" t="s">
        <v>88</v>
      </c>
      <c r="K154" t="s">
        <v>90</v>
      </c>
      <c r="L15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-10117.498482038489</v>
      </c>
      <c r="M154" s="6">
        <f>LUCRelease[[#This Row],[Crelease]]*3.67</f>
        <v>-37131.219429081255</v>
      </c>
    </row>
    <row r="155" spans="4:13" x14ac:dyDescent="0.2">
      <c r="D155" t="s">
        <v>76</v>
      </c>
      <c r="E155" s="4" t="s">
        <v>104</v>
      </c>
      <c r="F155" s="5">
        <f>SUMIFS(AreaStock[StockHa],AreaStock[Region],AreaAllStock[[#This Row],[Region]])*SUMIFS(StockShare[Stock],StockShare[Landtype],AreaAllStock[[#This Row],[landtype]])</f>
        <v>30.204001561077138</v>
      </c>
      <c r="I155" t="s">
        <v>59</v>
      </c>
      <c r="J155" t="s">
        <v>88</v>
      </c>
      <c r="K155" t="s">
        <v>104</v>
      </c>
      <c r="L15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-674.49989880256567</v>
      </c>
      <c r="M155" s="6">
        <f>LUCRelease[[#This Row],[Crelease]]*3.67</f>
        <v>-2475.4146286054161</v>
      </c>
    </row>
    <row r="156" spans="4:13" x14ac:dyDescent="0.2">
      <c r="D156" t="s">
        <v>76</v>
      </c>
      <c r="E156" s="3" t="s">
        <v>89</v>
      </c>
      <c r="F156" s="5">
        <f>SUMIFS(AreaStock[StockHa],AreaStock[Region],AreaAllStock[[#This Row],[Region]])*SUMIFS(StockShare[Stock],StockShare[Landtype],AreaAllStock[[#This Row],[landtype]])</f>
        <v>10.068000520359048</v>
      </c>
      <c r="I156" t="s">
        <v>59</v>
      </c>
      <c r="J156" t="s">
        <v>88</v>
      </c>
      <c r="K156" t="s">
        <v>89</v>
      </c>
      <c r="L15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2023.4996964076975</v>
      </c>
      <c r="M156" s="6">
        <f>LUCRelease[[#This Row],[Crelease]]*3.67</f>
        <v>7426.2438858162495</v>
      </c>
    </row>
    <row r="157" spans="4:13" x14ac:dyDescent="0.2">
      <c r="D157" t="s">
        <v>76</v>
      </c>
      <c r="E157" s="3" t="s">
        <v>91</v>
      </c>
      <c r="F157" s="5">
        <f>SUMIFS(AreaStock[StockHa],AreaStock[Region],AreaAllStock[[#This Row],[Region]])*SUMIFS(StockShare[Stock],StockShare[Landtype],AreaAllStock[[#This Row],[landtype]])</f>
        <v>0</v>
      </c>
      <c r="I157" t="s">
        <v>59</v>
      </c>
      <c r="J157" t="s">
        <v>88</v>
      </c>
      <c r="K157" t="s">
        <v>91</v>
      </c>
      <c r="L15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3372.499494012829</v>
      </c>
      <c r="M157" s="6">
        <f>LUCRelease[[#This Row],[Crelease]]*3.67</f>
        <v>12377.073143027083</v>
      </c>
    </row>
    <row r="158" spans="4:13" x14ac:dyDescent="0.2">
      <c r="D158" t="s">
        <v>77</v>
      </c>
      <c r="E158" s="4" t="s">
        <v>88</v>
      </c>
      <c r="F158" s="5">
        <f>SUMIFS(AreaStock[StockHa],AreaStock[Region],AreaAllStock[[#This Row],[Region]])*SUMIFS(StockShare[Stock],StockShare[Landtype],AreaAllStock[[#This Row],[landtype]])</f>
        <v>7.2235016025641023</v>
      </c>
      <c r="I158" t="s">
        <v>59</v>
      </c>
      <c r="J158" t="s">
        <v>90</v>
      </c>
      <c r="K158" t="s">
        <v>104</v>
      </c>
      <c r="L15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63402.990487441188</v>
      </c>
      <c r="M158" s="6">
        <f>LUCRelease[[#This Row],[Crelease]]*3.67</f>
        <v>232688.97508890915</v>
      </c>
    </row>
    <row r="159" spans="4:13" x14ac:dyDescent="0.2">
      <c r="D159" t="s">
        <v>77</v>
      </c>
      <c r="E159" s="3" t="s">
        <v>90</v>
      </c>
      <c r="F159" s="5">
        <f>SUMIFS(AreaStock[StockHa],AreaStock[Region],AreaAllStock[[#This Row],[Region]])*SUMIFS(StockShare[Stock],StockShare[Landtype],AreaAllStock[[#This Row],[landtype]])</f>
        <v>144.47003205128203</v>
      </c>
      <c r="I159" t="s">
        <v>59</v>
      </c>
      <c r="J159" t="s">
        <v>90</v>
      </c>
      <c r="K159" t="s">
        <v>88</v>
      </c>
      <c r="L15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66775.489981454011</v>
      </c>
      <c r="M159" s="6">
        <f>LUCRelease[[#This Row],[Crelease]]*3.67</f>
        <v>245066.04823193621</v>
      </c>
    </row>
    <row r="160" spans="4:13" x14ac:dyDescent="0.2">
      <c r="D160" t="s">
        <v>77</v>
      </c>
      <c r="E160" s="4" t="s">
        <v>104</v>
      </c>
      <c r="F160" s="5">
        <f>SUMIFS(AreaStock[StockHa],AreaStock[Region],AreaAllStock[[#This Row],[Region]])*SUMIFS(StockShare[Stock],StockShare[Landtype],AreaAllStock[[#This Row],[landtype]])</f>
        <v>43.341009615384607</v>
      </c>
      <c r="I160" t="s">
        <v>59</v>
      </c>
      <c r="J160" t="s">
        <v>90</v>
      </c>
      <c r="K160" t="s">
        <v>91</v>
      </c>
      <c r="L16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67449.989880256588</v>
      </c>
      <c r="M160" s="6">
        <f>LUCRelease[[#This Row],[Crelease]]*3.67</f>
        <v>247541.46286054168</v>
      </c>
    </row>
    <row r="161" spans="4:13" x14ac:dyDescent="0.2">
      <c r="D161" t="s">
        <v>77</v>
      </c>
      <c r="E161" s="3" t="s">
        <v>89</v>
      </c>
      <c r="F161" s="5">
        <f>SUMIFS(AreaStock[StockHa],AreaStock[Region],AreaAllStock[[#This Row],[Region]])*SUMIFS(StockShare[Stock],StockShare[Landtype],AreaAllStock[[#This Row],[landtype]])</f>
        <v>14.447003205128205</v>
      </c>
      <c r="I161" t="s">
        <v>59</v>
      </c>
      <c r="J161" t="s">
        <v>90</v>
      </c>
      <c r="K161" t="s">
        <v>89</v>
      </c>
      <c r="L16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66100.990082651449</v>
      </c>
      <c r="M161" s="6">
        <f>LUCRelease[[#This Row],[Crelease]]*3.67</f>
        <v>242590.63360333082</v>
      </c>
    </row>
    <row r="162" spans="4:13" x14ac:dyDescent="0.2">
      <c r="D162" t="s">
        <v>77</v>
      </c>
      <c r="E162" s="3" t="s">
        <v>91</v>
      </c>
      <c r="F162" s="5">
        <f>SUMIFS(AreaStock[StockHa],AreaStock[Region],AreaAllStock[[#This Row],[Region]])*SUMIFS(StockShare[Stock],StockShare[Landtype],AreaAllStock[[#This Row],[landtype]])</f>
        <v>0</v>
      </c>
      <c r="I162" t="s">
        <v>59</v>
      </c>
      <c r="J162" t="s">
        <v>104</v>
      </c>
      <c r="K162" t="s">
        <v>88</v>
      </c>
      <c r="L16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19560.497065274409</v>
      </c>
      <c r="M162" s="6">
        <f>LUCRelease[[#This Row],[Crelease]]*3.67</f>
        <v>71787.024229557079</v>
      </c>
    </row>
    <row r="163" spans="4:13" x14ac:dyDescent="0.2">
      <c r="D163" t="s">
        <v>78</v>
      </c>
      <c r="E163" s="4" t="s">
        <v>88</v>
      </c>
      <c r="F163" s="5">
        <f>SUMIFS(AreaStock[StockHa],AreaStock[Region],AreaAllStock[[#This Row],[Region]])*SUMIFS(StockShare[Stock],StockShare[Landtype],AreaAllStock[[#This Row],[landtype]])</f>
        <v>2.37</v>
      </c>
      <c r="I163" t="s">
        <v>60</v>
      </c>
      <c r="J163" t="s">
        <v>104</v>
      </c>
      <c r="K163" t="s">
        <v>89</v>
      </c>
      <c r="L16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10788.400374849391</v>
      </c>
      <c r="M163" s="6">
        <f>LUCRelease[[#This Row],[Crelease]]*3.67</f>
        <v>39593.429375697262</v>
      </c>
    </row>
    <row r="164" spans="4:13" x14ac:dyDescent="0.2">
      <c r="D164" t="s">
        <v>78</v>
      </c>
      <c r="E164" s="3" t="s">
        <v>90</v>
      </c>
      <c r="F164" s="5">
        <f>SUMIFS(AreaStock[StockHa],AreaStock[Region],AreaAllStock[[#This Row],[Region]])*SUMIFS(StockShare[Stock],StockShare[Landtype],AreaAllStock[[#This Row],[landtype]])</f>
        <v>47.4</v>
      </c>
      <c r="I164" t="s">
        <v>60</v>
      </c>
      <c r="J164" t="s">
        <v>104</v>
      </c>
      <c r="K164" t="s">
        <v>90</v>
      </c>
      <c r="L16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3853.000133874782</v>
      </c>
      <c r="M164" s="6">
        <f>LUCRelease[[#This Row],[Crelease]]*3.67</f>
        <v>14140.51049132045</v>
      </c>
    </row>
    <row r="165" spans="4:13" x14ac:dyDescent="0.2">
      <c r="D165" t="s">
        <v>78</v>
      </c>
      <c r="E165" s="4" t="s">
        <v>104</v>
      </c>
      <c r="F165" s="5">
        <f>SUMIFS(AreaStock[StockHa],AreaStock[Region],AreaAllStock[[#This Row],[Region]])*SUMIFS(StockShare[Stock],StockShare[Landtype],AreaAllStock[[#This Row],[landtype]])</f>
        <v>14.219999999999999</v>
      </c>
      <c r="I165" t="s">
        <v>60</v>
      </c>
      <c r="J165" t="s">
        <v>89</v>
      </c>
      <c r="K165" t="s">
        <v>104</v>
      </c>
      <c r="L16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1541.2000535499128</v>
      </c>
      <c r="M165" s="6">
        <f>LUCRelease[[#This Row],[Crelease]]*3.67</f>
        <v>5656.2041965281796</v>
      </c>
    </row>
    <row r="166" spans="4:13" x14ac:dyDescent="0.2">
      <c r="D166" t="s">
        <v>78</v>
      </c>
      <c r="E166" s="3" t="s">
        <v>89</v>
      </c>
      <c r="F166" s="5">
        <f>SUMIFS(AreaStock[StockHa],AreaStock[Region],AreaAllStock[[#This Row],[Region]])*SUMIFS(StockShare[Stock],StockShare[Landtype],AreaAllStock[[#This Row],[landtype]])</f>
        <v>4.74</v>
      </c>
      <c r="I166" t="s">
        <v>60</v>
      </c>
      <c r="J166" t="s">
        <v>89</v>
      </c>
      <c r="K166" t="s">
        <v>88</v>
      </c>
      <c r="L16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3467.7001204873045</v>
      </c>
      <c r="M166" s="6">
        <f>LUCRelease[[#This Row],[Crelease]]*3.67</f>
        <v>12726.459442188407</v>
      </c>
    </row>
    <row r="167" spans="4:13" x14ac:dyDescent="0.2">
      <c r="D167" t="s">
        <v>78</v>
      </c>
      <c r="E167" s="3" t="s">
        <v>91</v>
      </c>
      <c r="F167" s="5">
        <f>SUMIFS(AreaStock[StockHa],AreaStock[Region],AreaAllStock[[#This Row],[Region]])*SUMIFS(StockShare[Stock],StockShare[Landtype],AreaAllStock[[#This Row],[landtype]])</f>
        <v>0</v>
      </c>
      <c r="I167" t="s">
        <v>60</v>
      </c>
      <c r="J167" t="s">
        <v>89</v>
      </c>
      <c r="K167" t="s">
        <v>91</v>
      </c>
      <c r="L16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3853.0001338747825</v>
      </c>
      <c r="M167" s="6">
        <f>LUCRelease[[#This Row],[Crelease]]*3.67</f>
        <v>14140.510491320452</v>
      </c>
    </row>
    <row r="168" spans="4:13" x14ac:dyDescent="0.2">
      <c r="I168" t="s">
        <v>60</v>
      </c>
      <c r="J168" t="s">
        <v>89</v>
      </c>
      <c r="K168" t="s">
        <v>90</v>
      </c>
      <c r="L16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-3853.0001338747825</v>
      </c>
      <c r="M168" s="6">
        <f>LUCRelease[[#This Row],[Crelease]]*3.67</f>
        <v>-14140.510491320452</v>
      </c>
    </row>
    <row r="169" spans="4:13" x14ac:dyDescent="0.2">
      <c r="I169" t="s">
        <v>60</v>
      </c>
      <c r="J169" t="s">
        <v>88</v>
      </c>
      <c r="K169" t="s">
        <v>90</v>
      </c>
      <c r="L16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-5779.5002008121737</v>
      </c>
      <c r="M169" s="6">
        <f>LUCRelease[[#This Row],[Crelease]]*3.67</f>
        <v>-21210.765736980677</v>
      </c>
    </row>
    <row r="170" spans="4:13" x14ac:dyDescent="0.2">
      <c r="I170" t="s">
        <v>60</v>
      </c>
      <c r="J170" t="s">
        <v>88</v>
      </c>
      <c r="K170" t="s">
        <v>104</v>
      </c>
      <c r="L17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-385.30001338747843</v>
      </c>
      <c r="M170" s="6">
        <f>LUCRelease[[#This Row],[Crelease]]*3.67</f>
        <v>-1414.0510491320458</v>
      </c>
    </row>
    <row r="171" spans="4:13" x14ac:dyDescent="0.2">
      <c r="I171" t="s">
        <v>60</v>
      </c>
      <c r="J171" t="s">
        <v>88</v>
      </c>
      <c r="K171" t="s">
        <v>89</v>
      </c>
      <c r="L17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1155.9000401624346</v>
      </c>
      <c r="M171" s="6">
        <f>LUCRelease[[#This Row],[Crelease]]*3.67</f>
        <v>4242.153147396135</v>
      </c>
    </row>
    <row r="172" spans="4:13" x14ac:dyDescent="0.2">
      <c r="I172" t="s">
        <v>60</v>
      </c>
      <c r="J172" t="s">
        <v>88</v>
      </c>
      <c r="K172" t="s">
        <v>91</v>
      </c>
      <c r="L17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1926.5000669373912</v>
      </c>
      <c r="M172" s="6">
        <f>LUCRelease[[#This Row],[Crelease]]*3.67</f>
        <v>7070.2552456602261</v>
      </c>
    </row>
    <row r="173" spans="4:13" x14ac:dyDescent="0.2">
      <c r="I173" t="s">
        <v>60</v>
      </c>
      <c r="J173" t="s">
        <v>90</v>
      </c>
      <c r="K173" t="s">
        <v>104</v>
      </c>
      <c r="L17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36218.201258422952</v>
      </c>
      <c r="M173" s="6">
        <f>LUCRelease[[#This Row],[Crelease]]*3.67</f>
        <v>132920.79861841223</v>
      </c>
    </row>
    <row r="174" spans="4:13" x14ac:dyDescent="0.2">
      <c r="I174" t="s">
        <v>60</v>
      </c>
      <c r="J174" t="s">
        <v>90</v>
      </c>
      <c r="K174" t="s">
        <v>88</v>
      </c>
      <c r="L17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38144.701325360344</v>
      </c>
      <c r="M174" s="6">
        <f>LUCRelease[[#This Row],[Crelease]]*3.67</f>
        <v>139991.05386407246</v>
      </c>
    </row>
    <row r="175" spans="4:13" x14ac:dyDescent="0.2">
      <c r="I175" t="s">
        <v>60</v>
      </c>
      <c r="J175" t="s">
        <v>90</v>
      </c>
      <c r="K175" t="s">
        <v>91</v>
      </c>
      <c r="L17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38530.001338747825</v>
      </c>
      <c r="M175" s="6">
        <f>LUCRelease[[#This Row],[Crelease]]*3.67</f>
        <v>141405.1049132045</v>
      </c>
    </row>
    <row r="176" spans="4:13" x14ac:dyDescent="0.2">
      <c r="I176" t="s">
        <v>60</v>
      </c>
      <c r="J176" t="s">
        <v>90</v>
      </c>
      <c r="K176" t="s">
        <v>89</v>
      </c>
      <c r="L17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37759.401311972862</v>
      </c>
      <c r="M176" s="6">
        <f>LUCRelease[[#This Row],[Crelease]]*3.67</f>
        <v>138577.00281494041</v>
      </c>
    </row>
    <row r="177" spans="9:13" x14ac:dyDescent="0.2">
      <c r="I177" t="s">
        <v>60</v>
      </c>
      <c r="J177" t="s">
        <v>104</v>
      </c>
      <c r="K177" t="s">
        <v>88</v>
      </c>
      <c r="L17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11173.700388236868</v>
      </c>
      <c r="M177" s="6">
        <f>LUCRelease[[#This Row],[Crelease]]*3.67</f>
        <v>41007.480424829308</v>
      </c>
    </row>
    <row r="178" spans="9:13" x14ac:dyDescent="0.2">
      <c r="I178" t="s">
        <v>60</v>
      </c>
      <c r="J178" t="s">
        <v>104</v>
      </c>
      <c r="K178" t="s">
        <v>91</v>
      </c>
      <c r="L17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11559.000401624347</v>
      </c>
      <c r="M178" s="6">
        <f>LUCRelease[[#This Row],[Crelease]]*3.67</f>
        <v>42421.531473961353</v>
      </c>
    </row>
    <row r="179" spans="9:13" x14ac:dyDescent="0.2">
      <c r="I179" t="s">
        <v>61</v>
      </c>
      <c r="J179" t="s">
        <v>104</v>
      </c>
      <c r="K179" t="s">
        <v>90</v>
      </c>
      <c r="L17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7920</v>
      </c>
      <c r="M179" s="6">
        <f>LUCRelease[[#This Row],[Crelease]]*3.67</f>
        <v>29066.399999999998</v>
      </c>
    </row>
    <row r="180" spans="9:13" x14ac:dyDescent="0.2">
      <c r="I180" t="s">
        <v>61</v>
      </c>
      <c r="J180" t="s">
        <v>89</v>
      </c>
      <c r="K180" t="s">
        <v>104</v>
      </c>
      <c r="L18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3168</v>
      </c>
      <c r="M180" s="6">
        <f>LUCRelease[[#This Row],[Crelease]]*3.67</f>
        <v>11626.56</v>
      </c>
    </row>
    <row r="181" spans="9:13" x14ac:dyDescent="0.2">
      <c r="I181" t="s">
        <v>61</v>
      </c>
      <c r="J181" t="s">
        <v>89</v>
      </c>
      <c r="K181" t="s">
        <v>88</v>
      </c>
      <c r="L18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7128.0000000000009</v>
      </c>
      <c r="M181" s="6">
        <f>LUCRelease[[#This Row],[Crelease]]*3.67</f>
        <v>26159.760000000002</v>
      </c>
    </row>
    <row r="182" spans="9:13" x14ac:dyDescent="0.2">
      <c r="I182" t="s">
        <v>61</v>
      </c>
      <c r="J182" t="s">
        <v>89</v>
      </c>
      <c r="K182" t="s">
        <v>91</v>
      </c>
      <c r="L18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7920.0000000000009</v>
      </c>
      <c r="M182" s="6">
        <f>LUCRelease[[#This Row],[Crelease]]*3.67</f>
        <v>29066.400000000001</v>
      </c>
    </row>
    <row r="183" spans="9:13" x14ac:dyDescent="0.2">
      <c r="I183" t="s">
        <v>61</v>
      </c>
      <c r="J183" t="s">
        <v>89</v>
      </c>
      <c r="K183" t="s">
        <v>90</v>
      </c>
      <c r="L18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-7920.0000000000009</v>
      </c>
      <c r="M183" s="6">
        <f>LUCRelease[[#This Row],[Crelease]]*3.67</f>
        <v>-29066.400000000001</v>
      </c>
    </row>
    <row r="184" spans="9:13" x14ac:dyDescent="0.2">
      <c r="I184" t="s">
        <v>61</v>
      </c>
      <c r="J184" t="s">
        <v>88</v>
      </c>
      <c r="K184" t="s">
        <v>90</v>
      </c>
      <c r="L18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-11880</v>
      </c>
      <c r="M184" s="6">
        <f>LUCRelease[[#This Row],[Crelease]]*3.67</f>
        <v>-43599.6</v>
      </c>
    </row>
    <row r="185" spans="9:13" x14ac:dyDescent="0.2">
      <c r="I185" t="s">
        <v>61</v>
      </c>
      <c r="J185" t="s">
        <v>88</v>
      </c>
      <c r="K185" t="s">
        <v>104</v>
      </c>
      <c r="L18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-792.00000000000023</v>
      </c>
      <c r="M185" s="6">
        <f>LUCRelease[[#This Row],[Crelease]]*3.67</f>
        <v>-2906.6400000000008</v>
      </c>
    </row>
    <row r="186" spans="9:13" x14ac:dyDescent="0.2">
      <c r="I186" t="s">
        <v>61</v>
      </c>
      <c r="J186" t="s">
        <v>88</v>
      </c>
      <c r="K186" t="s">
        <v>89</v>
      </c>
      <c r="L18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2376.0000000000005</v>
      </c>
      <c r="M186" s="6">
        <f>LUCRelease[[#This Row],[Crelease]]*3.67</f>
        <v>8719.9200000000019</v>
      </c>
    </row>
    <row r="187" spans="9:13" x14ac:dyDescent="0.2">
      <c r="I187" t="s">
        <v>61</v>
      </c>
      <c r="J187" t="s">
        <v>88</v>
      </c>
      <c r="K187" t="s">
        <v>91</v>
      </c>
      <c r="L18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3960.0000000000005</v>
      </c>
      <c r="M187" s="6">
        <f>LUCRelease[[#This Row],[Crelease]]*3.67</f>
        <v>14533.2</v>
      </c>
    </row>
    <row r="188" spans="9:13" x14ac:dyDescent="0.2">
      <c r="I188" t="s">
        <v>61</v>
      </c>
      <c r="J188" t="s">
        <v>90</v>
      </c>
      <c r="K188" t="s">
        <v>104</v>
      </c>
      <c r="L18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74448.000000000015</v>
      </c>
      <c r="M188" s="6">
        <f>LUCRelease[[#This Row],[Crelease]]*3.67</f>
        <v>273224.16000000003</v>
      </c>
    </row>
    <row r="189" spans="9:13" x14ac:dyDescent="0.2">
      <c r="I189" t="s">
        <v>61</v>
      </c>
      <c r="J189" t="s">
        <v>90</v>
      </c>
      <c r="K189" t="s">
        <v>88</v>
      </c>
      <c r="L18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78408</v>
      </c>
      <c r="M189" s="6">
        <f>LUCRelease[[#This Row],[Crelease]]*3.67</f>
        <v>287757.36</v>
      </c>
    </row>
    <row r="190" spans="9:13" x14ac:dyDescent="0.2">
      <c r="I190" t="s">
        <v>61</v>
      </c>
      <c r="J190" t="s">
        <v>90</v>
      </c>
      <c r="K190" t="s">
        <v>91</v>
      </c>
      <c r="L19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79200</v>
      </c>
      <c r="M190" s="6">
        <f>LUCRelease[[#This Row],[Crelease]]*3.67</f>
        <v>290664</v>
      </c>
    </row>
    <row r="191" spans="9:13" x14ac:dyDescent="0.2">
      <c r="I191" t="s">
        <v>61</v>
      </c>
      <c r="J191" t="s">
        <v>90</v>
      </c>
      <c r="K191" t="s">
        <v>89</v>
      </c>
      <c r="L19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77616</v>
      </c>
      <c r="M191" s="6">
        <f>LUCRelease[[#This Row],[Crelease]]*3.67</f>
        <v>284850.71999999997</v>
      </c>
    </row>
    <row r="192" spans="9:13" x14ac:dyDescent="0.2">
      <c r="I192" t="s">
        <v>61</v>
      </c>
      <c r="J192" t="s">
        <v>104</v>
      </c>
      <c r="K192" t="s">
        <v>88</v>
      </c>
      <c r="L19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22968</v>
      </c>
      <c r="M192" s="6">
        <f>LUCRelease[[#This Row],[Crelease]]*3.67</f>
        <v>84292.56</v>
      </c>
    </row>
    <row r="193" spans="9:13" x14ac:dyDescent="0.2">
      <c r="I193" t="s">
        <v>61</v>
      </c>
      <c r="J193" t="s">
        <v>104</v>
      </c>
      <c r="K193" t="s">
        <v>91</v>
      </c>
      <c r="L19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23760</v>
      </c>
      <c r="M193" s="6">
        <f>LUCRelease[[#This Row],[Crelease]]*3.67</f>
        <v>87199.2</v>
      </c>
    </row>
    <row r="194" spans="9:13" x14ac:dyDescent="0.2">
      <c r="I194" t="s">
        <v>61</v>
      </c>
      <c r="J194" t="s">
        <v>104</v>
      </c>
      <c r="K194" t="s">
        <v>89</v>
      </c>
      <c r="L19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22176.000000000004</v>
      </c>
      <c r="M194" s="6">
        <f>LUCRelease[[#This Row],[Crelease]]*3.67</f>
        <v>81385.920000000013</v>
      </c>
    </row>
    <row r="195" spans="9:13" x14ac:dyDescent="0.2">
      <c r="I195" t="s">
        <v>62</v>
      </c>
      <c r="J195" t="s">
        <v>89</v>
      </c>
      <c r="K195" t="s">
        <v>104</v>
      </c>
      <c r="L19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2960</v>
      </c>
      <c r="M195" s="6">
        <f>LUCRelease[[#This Row],[Crelease]]*3.67</f>
        <v>10863.199999999999</v>
      </c>
    </row>
    <row r="196" spans="9:13" x14ac:dyDescent="0.2">
      <c r="I196" t="s">
        <v>62</v>
      </c>
      <c r="J196" t="s">
        <v>89</v>
      </c>
      <c r="K196" t="s">
        <v>88</v>
      </c>
      <c r="L19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6660</v>
      </c>
      <c r="M196" s="6">
        <f>LUCRelease[[#This Row],[Crelease]]*3.67</f>
        <v>24442.2</v>
      </c>
    </row>
    <row r="197" spans="9:13" x14ac:dyDescent="0.2">
      <c r="I197" t="s">
        <v>62</v>
      </c>
      <c r="J197" t="s">
        <v>89</v>
      </c>
      <c r="K197" t="s">
        <v>91</v>
      </c>
      <c r="L19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7400</v>
      </c>
      <c r="M197" s="6">
        <f>LUCRelease[[#This Row],[Crelease]]*3.67</f>
        <v>27158</v>
      </c>
    </row>
    <row r="198" spans="9:13" x14ac:dyDescent="0.2">
      <c r="I198" t="s">
        <v>62</v>
      </c>
      <c r="J198" t="s">
        <v>89</v>
      </c>
      <c r="K198" t="s">
        <v>90</v>
      </c>
      <c r="L19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-7400</v>
      </c>
      <c r="M198" s="6">
        <f>LUCRelease[[#This Row],[Crelease]]*3.67</f>
        <v>-27158</v>
      </c>
    </row>
    <row r="199" spans="9:13" x14ac:dyDescent="0.2">
      <c r="I199" t="s">
        <v>62</v>
      </c>
      <c r="J199" t="s">
        <v>88</v>
      </c>
      <c r="K199" t="s">
        <v>90</v>
      </c>
      <c r="L19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-11100.000000000002</v>
      </c>
      <c r="M199" s="6">
        <f>LUCRelease[[#This Row],[Crelease]]*3.67</f>
        <v>-40737.000000000007</v>
      </c>
    </row>
    <row r="200" spans="9:13" x14ac:dyDescent="0.2">
      <c r="I200" t="s">
        <v>62</v>
      </c>
      <c r="J200" t="s">
        <v>88</v>
      </c>
      <c r="K200" t="s">
        <v>104</v>
      </c>
      <c r="L20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-740.00000000000023</v>
      </c>
      <c r="M200" s="6">
        <f>LUCRelease[[#This Row],[Crelease]]*3.67</f>
        <v>-2715.8000000000006</v>
      </c>
    </row>
    <row r="201" spans="9:13" x14ac:dyDescent="0.2">
      <c r="I201" t="s">
        <v>62</v>
      </c>
      <c r="J201" t="s">
        <v>88</v>
      </c>
      <c r="K201" t="s">
        <v>89</v>
      </c>
      <c r="L20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2219.9999999999995</v>
      </c>
      <c r="M201" s="6">
        <f>LUCRelease[[#This Row],[Crelease]]*3.67</f>
        <v>8147.3999999999978</v>
      </c>
    </row>
    <row r="202" spans="9:13" x14ac:dyDescent="0.2">
      <c r="I202" t="s">
        <v>62</v>
      </c>
      <c r="J202" t="s">
        <v>88</v>
      </c>
      <c r="K202" t="s">
        <v>91</v>
      </c>
      <c r="L20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3700</v>
      </c>
      <c r="M202" s="6">
        <f>LUCRelease[[#This Row],[Crelease]]*3.67</f>
        <v>13579</v>
      </c>
    </row>
    <row r="203" spans="9:13" x14ac:dyDescent="0.2">
      <c r="I203" t="s">
        <v>62</v>
      </c>
      <c r="J203" t="s">
        <v>90</v>
      </c>
      <c r="K203" t="s">
        <v>104</v>
      </c>
      <c r="L20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69560</v>
      </c>
      <c r="M203" s="6">
        <f>LUCRelease[[#This Row],[Crelease]]*3.67</f>
        <v>255285.19999999998</v>
      </c>
    </row>
    <row r="204" spans="9:13" x14ac:dyDescent="0.2">
      <c r="I204" t="s">
        <v>62</v>
      </c>
      <c r="J204" t="s">
        <v>90</v>
      </c>
      <c r="K204" t="s">
        <v>88</v>
      </c>
      <c r="L20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73260</v>
      </c>
      <c r="M204" s="6">
        <f>LUCRelease[[#This Row],[Crelease]]*3.67</f>
        <v>268864.2</v>
      </c>
    </row>
    <row r="205" spans="9:13" x14ac:dyDescent="0.2">
      <c r="I205" t="s">
        <v>62</v>
      </c>
      <c r="J205" t="s">
        <v>90</v>
      </c>
      <c r="K205" t="s">
        <v>91</v>
      </c>
      <c r="L20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74000</v>
      </c>
      <c r="M205" s="6">
        <f>LUCRelease[[#This Row],[Crelease]]*3.67</f>
        <v>271580</v>
      </c>
    </row>
    <row r="206" spans="9:13" x14ac:dyDescent="0.2">
      <c r="I206" t="s">
        <v>62</v>
      </c>
      <c r="J206" t="s">
        <v>90</v>
      </c>
      <c r="K206" t="s">
        <v>89</v>
      </c>
      <c r="L20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72520</v>
      </c>
      <c r="M206" s="6">
        <f>LUCRelease[[#This Row],[Crelease]]*3.67</f>
        <v>266148.40000000002</v>
      </c>
    </row>
    <row r="207" spans="9:13" x14ac:dyDescent="0.2">
      <c r="I207" t="s">
        <v>62</v>
      </c>
      <c r="J207" t="s">
        <v>104</v>
      </c>
      <c r="K207" t="s">
        <v>88</v>
      </c>
      <c r="L20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21460</v>
      </c>
      <c r="M207" s="6">
        <f>LUCRelease[[#This Row],[Crelease]]*3.67</f>
        <v>78758.2</v>
      </c>
    </row>
    <row r="208" spans="9:13" x14ac:dyDescent="0.2">
      <c r="I208" t="s">
        <v>62</v>
      </c>
      <c r="J208" t="s">
        <v>104</v>
      </c>
      <c r="K208" t="s">
        <v>91</v>
      </c>
      <c r="L20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22200</v>
      </c>
      <c r="M208" s="6">
        <f>LUCRelease[[#This Row],[Crelease]]*3.67</f>
        <v>81474</v>
      </c>
    </row>
    <row r="209" spans="9:13" x14ac:dyDescent="0.2">
      <c r="I209" t="s">
        <v>62</v>
      </c>
      <c r="J209" t="s">
        <v>104</v>
      </c>
      <c r="K209" t="s">
        <v>89</v>
      </c>
      <c r="L20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20720</v>
      </c>
      <c r="M209" s="6">
        <f>LUCRelease[[#This Row],[Crelease]]*3.67</f>
        <v>76042.399999999994</v>
      </c>
    </row>
    <row r="210" spans="9:13" x14ac:dyDescent="0.2">
      <c r="I210" t="s">
        <v>62</v>
      </c>
      <c r="J210" t="s">
        <v>104</v>
      </c>
      <c r="K210" t="s">
        <v>90</v>
      </c>
      <c r="L21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7399.9999999999982</v>
      </c>
      <c r="M210" s="6">
        <f>LUCRelease[[#This Row],[Crelease]]*3.67</f>
        <v>27157.999999999993</v>
      </c>
    </row>
    <row r="211" spans="9:13" x14ac:dyDescent="0.2">
      <c r="I211" t="s">
        <v>63</v>
      </c>
      <c r="J211" t="s">
        <v>89</v>
      </c>
      <c r="K211" t="s">
        <v>88</v>
      </c>
      <c r="L21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1943.0993825162368</v>
      </c>
      <c r="M211" s="6">
        <f>LUCRelease[[#This Row],[Crelease]]*3.67</f>
        <v>7131.1747338345886</v>
      </c>
    </row>
    <row r="212" spans="9:13" x14ac:dyDescent="0.2">
      <c r="I212" t="s">
        <v>63</v>
      </c>
      <c r="J212" t="s">
        <v>89</v>
      </c>
      <c r="K212" t="s">
        <v>91</v>
      </c>
      <c r="L21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2158.9993139069297</v>
      </c>
      <c r="M212" s="6">
        <f>LUCRelease[[#This Row],[Crelease]]*3.67</f>
        <v>7923.527482038432</v>
      </c>
    </row>
    <row r="213" spans="9:13" x14ac:dyDescent="0.2">
      <c r="I213" t="s">
        <v>63</v>
      </c>
      <c r="J213" t="s">
        <v>89</v>
      </c>
      <c r="K213" t="s">
        <v>90</v>
      </c>
      <c r="L21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-2158.9993139069297</v>
      </c>
      <c r="M213" s="6">
        <f>LUCRelease[[#This Row],[Crelease]]*3.67</f>
        <v>-7923.527482038432</v>
      </c>
    </row>
    <row r="214" spans="9:13" x14ac:dyDescent="0.2">
      <c r="I214" t="s">
        <v>63</v>
      </c>
      <c r="J214" t="s">
        <v>88</v>
      </c>
      <c r="K214" t="s">
        <v>90</v>
      </c>
      <c r="L21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-3238.4989708603948</v>
      </c>
      <c r="M214" s="6">
        <f>LUCRelease[[#This Row],[Crelease]]*3.67</f>
        <v>-11885.291223057649</v>
      </c>
    </row>
    <row r="215" spans="9:13" x14ac:dyDescent="0.2">
      <c r="I215" t="s">
        <v>63</v>
      </c>
      <c r="J215" t="s">
        <v>88</v>
      </c>
      <c r="K215" t="s">
        <v>104</v>
      </c>
      <c r="L21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-215.89993139069307</v>
      </c>
      <c r="M215" s="6">
        <f>LUCRelease[[#This Row],[Crelease]]*3.67</f>
        <v>-792.35274820384359</v>
      </c>
    </row>
    <row r="216" spans="9:13" x14ac:dyDescent="0.2">
      <c r="I216" t="s">
        <v>63</v>
      </c>
      <c r="J216" t="s">
        <v>88</v>
      </c>
      <c r="K216" t="s">
        <v>89</v>
      </c>
      <c r="L21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647.69979417207901</v>
      </c>
      <c r="M216" s="6">
        <f>LUCRelease[[#This Row],[Crelease]]*3.67</f>
        <v>2377.05824461153</v>
      </c>
    </row>
    <row r="217" spans="9:13" x14ac:dyDescent="0.2">
      <c r="I217" t="s">
        <v>63</v>
      </c>
      <c r="J217" t="s">
        <v>88</v>
      </c>
      <c r="K217" t="s">
        <v>91</v>
      </c>
      <c r="L21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1079.4996569534649</v>
      </c>
      <c r="M217" s="6">
        <f>LUCRelease[[#This Row],[Crelease]]*3.67</f>
        <v>3961.763741019216</v>
      </c>
    </row>
    <row r="218" spans="9:13" x14ac:dyDescent="0.2">
      <c r="I218" t="s">
        <v>63</v>
      </c>
      <c r="J218" t="s">
        <v>90</v>
      </c>
      <c r="K218" t="s">
        <v>104</v>
      </c>
      <c r="L21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20294.593550725142</v>
      </c>
      <c r="M218" s="6">
        <f>LUCRelease[[#This Row],[Crelease]]*3.67</f>
        <v>74481.158331161263</v>
      </c>
    </row>
    <row r="219" spans="9:13" x14ac:dyDescent="0.2">
      <c r="I219" t="s">
        <v>63</v>
      </c>
      <c r="J219" t="s">
        <v>90</v>
      </c>
      <c r="K219" t="s">
        <v>88</v>
      </c>
      <c r="L21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21374.093207678605</v>
      </c>
      <c r="M219" s="6">
        <f>LUCRelease[[#This Row],[Crelease]]*3.67</f>
        <v>78442.922072180474</v>
      </c>
    </row>
    <row r="220" spans="9:13" x14ac:dyDescent="0.2">
      <c r="I220" t="s">
        <v>63</v>
      </c>
      <c r="J220" t="s">
        <v>90</v>
      </c>
      <c r="K220" t="s">
        <v>91</v>
      </c>
      <c r="L22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21589.993139069298</v>
      </c>
      <c r="M220" s="6">
        <f>LUCRelease[[#This Row],[Crelease]]*3.67</f>
        <v>79235.274820384322</v>
      </c>
    </row>
    <row r="221" spans="9:13" x14ac:dyDescent="0.2">
      <c r="I221" t="s">
        <v>63</v>
      </c>
      <c r="J221" t="s">
        <v>90</v>
      </c>
      <c r="K221" t="s">
        <v>89</v>
      </c>
      <c r="L22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21158.193276287915</v>
      </c>
      <c r="M221" s="6">
        <f>LUCRelease[[#This Row],[Crelease]]*3.67</f>
        <v>77650.569323976641</v>
      </c>
    </row>
    <row r="222" spans="9:13" x14ac:dyDescent="0.2">
      <c r="I222" t="s">
        <v>63</v>
      </c>
      <c r="J222" t="s">
        <v>104</v>
      </c>
      <c r="K222" t="s">
        <v>88</v>
      </c>
      <c r="L22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6261.0980103300972</v>
      </c>
      <c r="M222" s="6">
        <f>LUCRelease[[#This Row],[Crelease]]*3.67</f>
        <v>22978.229697911454</v>
      </c>
    </row>
    <row r="223" spans="9:13" x14ac:dyDescent="0.2">
      <c r="I223" t="s">
        <v>63</v>
      </c>
      <c r="J223" t="s">
        <v>104</v>
      </c>
      <c r="K223" t="s">
        <v>91</v>
      </c>
      <c r="L22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6476.9979417207905</v>
      </c>
      <c r="M223" s="6">
        <f>LUCRelease[[#This Row],[Crelease]]*3.67</f>
        <v>23770.582446115302</v>
      </c>
    </row>
    <row r="224" spans="9:13" x14ac:dyDescent="0.2">
      <c r="I224" t="s">
        <v>63</v>
      </c>
      <c r="J224" t="s">
        <v>104</v>
      </c>
      <c r="K224" t="s">
        <v>89</v>
      </c>
      <c r="L22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6045.1980789394047</v>
      </c>
      <c r="M224" s="6">
        <f>LUCRelease[[#This Row],[Crelease]]*3.67</f>
        <v>22185.876949707614</v>
      </c>
    </row>
    <row r="225" spans="9:13" x14ac:dyDescent="0.2">
      <c r="I225" t="s">
        <v>63</v>
      </c>
      <c r="J225" t="s">
        <v>104</v>
      </c>
      <c r="K225" t="s">
        <v>90</v>
      </c>
      <c r="L22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2158.9993139069302</v>
      </c>
      <c r="M225" s="6">
        <f>LUCRelease[[#This Row],[Crelease]]*3.67</f>
        <v>7923.5274820384338</v>
      </c>
    </row>
    <row r="226" spans="9:13" x14ac:dyDescent="0.2">
      <c r="I226" t="s">
        <v>63</v>
      </c>
      <c r="J226" t="s">
        <v>89</v>
      </c>
      <c r="K226" t="s">
        <v>104</v>
      </c>
      <c r="L22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863.59972556277182</v>
      </c>
      <c r="M226" s="6">
        <f>LUCRelease[[#This Row],[Crelease]]*3.67</f>
        <v>3169.4109928153725</v>
      </c>
    </row>
    <row r="227" spans="9:13" x14ac:dyDescent="0.2">
      <c r="I227" t="s">
        <v>64</v>
      </c>
      <c r="J227" t="s">
        <v>89</v>
      </c>
      <c r="K227" t="s">
        <v>91</v>
      </c>
      <c r="L22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9896.9979188345478</v>
      </c>
      <c r="M227" s="6">
        <f>LUCRelease[[#This Row],[Crelease]]*3.67</f>
        <v>36321.982362122792</v>
      </c>
    </row>
    <row r="228" spans="9:13" x14ac:dyDescent="0.2">
      <c r="I228" t="s">
        <v>64</v>
      </c>
      <c r="J228" t="s">
        <v>89</v>
      </c>
      <c r="K228" t="s">
        <v>90</v>
      </c>
      <c r="L22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-9896.9979188345478</v>
      </c>
      <c r="M228" s="6">
        <f>LUCRelease[[#This Row],[Crelease]]*3.67</f>
        <v>-36321.982362122792</v>
      </c>
    </row>
    <row r="229" spans="9:13" x14ac:dyDescent="0.2">
      <c r="I229" t="s">
        <v>64</v>
      </c>
      <c r="J229" t="s">
        <v>88</v>
      </c>
      <c r="K229" t="s">
        <v>90</v>
      </c>
      <c r="L22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-14845.496878251823</v>
      </c>
      <c r="M229" s="6">
        <f>LUCRelease[[#This Row],[Crelease]]*3.67</f>
        <v>-54482.973543184191</v>
      </c>
    </row>
    <row r="230" spans="9:13" x14ac:dyDescent="0.2">
      <c r="I230" t="s">
        <v>64</v>
      </c>
      <c r="J230" t="s">
        <v>88</v>
      </c>
      <c r="K230" t="s">
        <v>104</v>
      </c>
      <c r="L23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-989.69979188345383</v>
      </c>
      <c r="M230" s="6">
        <f>LUCRelease[[#This Row],[Crelease]]*3.67</f>
        <v>-3632.1982362122753</v>
      </c>
    </row>
    <row r="231" spans="9:13" x14ac:dyDescent="0.2">
      <c r="I231" t="s">
        <v>64</v>
      </c>
      <c r="J231" t="s">
        <v>88</v>
      </c>
      <c r="K231" t="s">
        <v>89</v>
      </c>
      <c r="L23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2969.0993756503644</v>
      </c>
      <c r="M231" s="6">
        <f>LUCRelease[[#This Row],[Crelease]]*3.67</f>
        <v>10896.594708636838</v>
      </c>
    </row>
    <row r="232" spans="9:13" x14ac:dyDescent="0.2">
      <c r="I232" t="s">
        <v>64</v>
      </c>
      <c r="J232" t="s">
        <v>88</v>
      </c>
      <c r="K232" t="s">
        <v>91</v>
      </c>
      <c r="L23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4948.4989594172739</v>
      </c>
      <c r="M232" s="6">
        <f>LUCRelease[[#This Row],[Crelease]]*3.67</f>
        <v>18160.991181061396</v>
      </c>
    </row>
    <row r="233" spans="9:13" x14ac:dyDescent="0.2">
      <c r="I233" t="s">
        <v>64</v>
      </c>
      <c r="J233" t="s">
        <v>90</v>
      </c>
      <c r="K233" t="s">
        <v>104</v>
      </c>
      <c r="L23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93031.780437044741</v>
      </c>
      <c r="M233" s="6">
        <f>LUCRelease[[#This Row],[Crelease]]*3.67</f>
        <v>341426.63420395419</v>
      </c>
    </row>
    <row r="234" spans="9:13" x14ac:dyDescent="0.2">
      <c r="I234" t="s">
        <v>64</v>
      </c>
      <c r="J234" t="s">
        <v>90</v>
      </c>
      <c r="K234" t="s">
        <v>88</v>
      </c>
      <c r="L23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97980.279396462021</v>
      </c>
      <c r="M234" s="6">
        <f>LUCRelease[[#This Row],[Crelease]]*3.67</f>
        <v>359587.62538501562</v>
      </c>
    </row>
    <row r="235" spans="9:13" x14ac:dyDescent="0.2">
      <c r="I235" t="s">
        <v>64</v>
      </c>
      <c r="J235" t="s">
        <v>90</v>
      </c>
      <c r="K235" t="s">
        <v>91</v>
      </c>
      <c r="L23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98969.979188345475</v>
      </c>
      <c r="M235" s="6">
        <f>LUCRelease[[#This Row],[Crelease]]*3.67</f>
        <v>363219.82362122787</v>
      </c>
    </row>
    <row r="236" spans="9:13" x14ac:dyDescent="0.2">
      <c r="I236" t="s">
        <v>64</v>
      </c>
      <c r="J236" t="s">
        <v>90</v>
      </c>
      <c r="K236" t="s">
        <v>89</v>
      </c>
      <c r="L23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96990.579604578568</v>
      </c>
      <c r="M236" s="6">
        <f>LUCRelease[[#This Row],[Crelease]]*3.67</f>
        <v>355955.42714880331</v>
      </c>
    </row>
    <row r="237" spans="9:13" x14ac:dyDescent="0.2">
      <c r="I237" t="s">
        <v>64</v>
      </c>
      <c r="J237" t="s">
        <v>104</v>
      </c>
      <c r="K237" t="s">
        <v>88</v>
      </c>
      <c r="L23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28701.293964620185</v>
      </c>
      <c r="M237" s="6">
        <f>LUCRelease[[#This Row],[Crelease]]*3.67</f>
        <v>105333.74885015607</v>
      </c>
    </row>
    <row r="238" spans="9:13" x14ac:dyDescent="0.2">
      <c r="I238" t="s">
        <v>64</v>
      </c>
      <c r="J238" t="s">
        <v>104</v>
      </c>
      <c r="K238" t="s">
        <v>91</v>
      </c>
      <c r="L23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29690.993756503642</v>
      </c>
      <c r="M238" s="6">
        <f>LUCRelease[[#This Row],[Crelease]]*3.67</f>
        <v>108965.94708636837</v>
      </c>
    </row>
    <row r="239" spans="9:13" x14ac:dyDescent="0.2">
      <c r="I239" t="s">
        <v>64</v>
      </c>
      <c r="J239" t="s">
        <v>104</v>
      </c>
      <c r="K239" t="s">
        <v>89</v>
      </c>
      <c r="L23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27711.594172736732</v>
      </c>
      <c r="M239" s="6">
        <f>LUCRelease[[#This Row],[Crelease]]*3.67</f>
        <v>101701.55061394381</v>
      </c>
    </row>
    <row r="240" spans="9:13" x14ac:dyDescent="0.2">
      <c r="I240" t="s">
        <v>64</v>
      </c>
      <c r="J240" t="s">
        <v>104</v>
      </c>
      <c r="K240" t="s">
        <v>90</v>
      </c>
      <c r="L24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9896.9979188345442</v>
      </c>
      <c r="M240" s="6">
        <f>LUCRelease[[#This Row],[Crelease]]*3.67</f>
        <v>36321.982362122777</v>
      </c>
    </row>
    <row r="241" spans="9:13" x14ac:dyDescent="0.2">
      <c r="I241" t="s">
        <v>64</v>
      </c>
      <c r="J241" t="s">
        <v>89</v>
      </c>
      <c r="K241" t="s">
        <v>104</v>
      </c>
      <c r="L24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3958.7991675338208</v>
      </c>
      <c r="M241" s="6">
        <f>LUCRelease[[#This Row],[Crelease]]*3.67</f>
        <v>14528.792944849121</v>
      </c>
    </row>
    <row r="242" spans="9:13" x14ac:dyDescent="0.2">
      <c r="I242" t="s">
        <v>64</v>
      </c>
      <c r="J242" t="s">
        <v>89</v>
      </c>
      <c r="K242" t="s">
        <v>88</v>
      </c>
      <c r="L24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8907.2981269510947</v>
      </c>
      <c r="M242" s="6">
        <f>LUCRelease[[#This Row],[Crelease]]*3.67</f>
        <v>32689.784125910515</v>
      </c>
    </row>
    <row r="243" spans="9:13" x14ac:dyDescent="0.2">
      <c r="I243" t="s">
        <v>65</v>
      </c>
      <c r="J243" t="s">
        <v>89</v>
      </c>
      <c r="K243" t="s">
        <v>90</v>
      </c>
      <c r="L24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-6340.000582292485</v>
      </c>
      <c r="M243" s="6">
        <f>LUCRelease[[#This Row],[Crelease]]*3.67</f>
        <v>-23267.802137013419</v>
      </c>
    </row>
    <row r="244" spans="9:13" x14ac:dyDescent="0.2">
      <c r="I244" t="s">
        <v>65</v>
      </c>
      <c r="J244" t="s">
        <v>88</v>
      </c>
      <c r="K244" t="s">
        <v>90</v>
      </c>
      <c r="L24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-9510.0008734387266</v>
      </c>
      <c r="M244" s="6">
        <f>LUCRelease[[#This Row],[Crelease]]*3.67</f>
        <v>-34901.703205520127</v>
      </c>
    </row>
    <row r="245" spans="9:13" x14ac:dyDescent="0.2">
      <c r="I245" t="s">
        <v>65</v>
      </c>
      <c r="J245" t="s">
        <v>88</v>
      </c>
      <c r="K245" t="s">
        <v>104</v>
      </c>
      <c r="L24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-634.00005822924845</v>
      </c>
      <c r="M245" s="6">
        <f>LUCRelease[[#This Row],[Crelease]]*3.67</f>
        <v>-2326.7802137013418</v>
      </c>
    </row>
    <row r="246" spans="9:13" x14ac:dyDescent="0.2">
      <c r="I246" t="s">
        <v>65</v>
      </c>
      <c r="J246" t="s">
        <v>88</v>
      </c>
      <c r="K246" t="s">
        <v>89</v>
      </c>
      <c r="L24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1902.0001746877456</v>
      </c>
      <c r="M246" s="6">
        <f>LUCRelease[[#This Row],[Crelease]]*3.67</f>
        <v>6980.340641104026</v>
      </c>
    </row>
    <row r="247" spans="9:13" x14ac:dyDescent="0.2">
      <c r="I247" t="s">
        <v>65</v>
      </c>
      <c r="J247" t="s">
        <v>88</v>
      </c>
      <c r="K247" t="s">
        <v>91</v>
      </c>
      <c r="L24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3170.0002911462425</v>
      </c>
      <c r="M247" s="6">
        <f>LUCRelease[[#This Row],[Crelease]]*3.67</f>
        <v>11633.90106850671</v>
      </c>
    </row>
    <row r="248" spans="9:13" x14ac:dyDescent="0.2">
      <c r="I248" t="s">
        <v>65</v>
      </c>
      <c r="J248" t="s">
        <v>90</v>
      </c>
      <c r="K248" t="s">
        <v>104</v>
      </c>
      <c r="L24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59596.005473549354</v>
      </c>
      <c r="M248" s="6">
        <f>LUCRelease[[#This Row],[Crelease]]*3.67</f>
        <v>218717.34008792613</v>
      </c>
    </row>
    <row r="249" spans="9:13" x14ac:dyDescent="0.2">
      <c r="I249" t="s">
        <v>65</v>
      </c>
      <c r="J249" t="s">
        <v>90</v>
      </c>
      <c r="K249" t="s">
        <v>88</v>
      </c>
      <c r="L24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62766.005764695597</v>
      </c>
      <c r="M249" s="6">
        <f>LUCRelease[[#This Row],[Crelease]]*3.67</f>
        <v>230351.24115643284</v>
      </c>
    </row>
    <row r="250" spans="9:13" x14ac:dyDescent="0.2">
      <c r="I250" t="s">
        <v>65</v>
      </c>
      <c r="J250" t="s">
        <v>90</v>
      </c>
      <c r="K250" t="s">
        <v>91</v>
      </c>
      <c r="L25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63400.005822924846</v>
      </c>
      <c r="M250" s="6">
        <f>LUCRelease[[#This Row],[Crelease]]*3.67</f>
        <v>232678.02137013417</v>
      </c>
    </row>
    <row r="251" spans="9:13" x14ac:dyDescent="0.2">
      <c r="I251" t="s">
        <v>65</v>
      </c>
      <c r="J251" t="s">
        <v>90</v>
      </c>
      <c r="K251" t="s">
        <v>89</v>
      </c>
      <c r="L25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62132.005706466349</v>
      </c>
      <c r="M251" s="6">
        <f>LUCRelease[[#This Row],[Crelease]]*3.67</f>
        <v>228024.4609427315</v>
      </c>
    </row>
    <row r="252" spans="9:13" x14ac:dyDescent="0.2">
      <c r="I252" t="s">
        <v>65</v>
      </c>
      <c r="J252" t="s">
        <v>104</v>
      </c>
      <c r="K252" t="s">
        <v>88</v>
      </c>
      <c r="L25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18386.001688648208</v>
      </c>
      <c r="M252" s="6">
        <f>LUCRelease[[#This Row],[Crelease]]*3.67</f>
        <v>67476.626197338919</v>
      </c>
    </row>
    <row r="253" spans="9:13" x14ac:dyDescent="0.2">
      <c r="I253" t="s">
        <v>65</v>
      </c>
      <c r="J253" t="s">
        <v>104</v>
      </c>
      <c r="K253" t="s">
        <v>91</v>
      </c>
      <c r="L25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19020.001746877453</v>
      </c>
      <c r="M253" s="6">
        <f>LUCRelease[[#This Row],[Crelease]]*3.67</f>
        <v>69803.406411040254</v>
      </c>
    </row>
    <row r="254" spans="9:13" x14ac:dyDescent="0.2">
      <c r="I254" t="s">
        <v>65</v>
      </c>
      <c r="J254" t="s">
        <v>104</v>
      </c>
      <c r="K254" t="s">
        <v>89</v>
      </c>
      <c r="L25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17752.001630418956</v>
      </c>
      <c r="M254" s="6">
        <f>LUCRelease[[#This Row],[Crelease]]*3.67</f>
        <v>65149.84598363757</v>
      </c>
    </row>
    <row r="255" spans="9:13" x14ac:dyDescent="0.2">
      <c r="I255" t="s">
        <v>65</v>
      </c>
      <c r="J255" t="s">
        <v>104</v>
      </c>
      <c r="K255" t="s">
        <v>90</v>
      </c>
      <c r="L25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6340.0005822924841</v>
      </c>
      <c r="M255" s="6">
        <f>LUCRelease[[#This Row],[Crelease]]*3.67</f>
        <v>23267.802137013416</v>
      </c>
    </row>
    <row r="256" spans="9:13" x14ac:dyDescent="0.2">
      <c r="I256" t="s">
        <v>65</v>
      </c>
      <c r="J256" t="s">
        <v>89</v>
      </c>
      <c r="K256" t="s">
        <v>104</v>
      </c>
      <c r="L25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2536.0002329169943</v>
      </c>
      <c r="M256" s="6">
        <f>LUCRelease[[#This Row],[Crelease]]*3.67</f>
        <v>9307.1208548053692</v>
      </c>
    </row>
    <row r="257" spans="9:13" x14ac:dyDescent="0.2">
      <c r="I257" t="s">
        <v>65</v>
      </c>
      <c r="J257" t="s">
        <v>89</v>
      </c>
      <c r="K257" t="s">
        <v>88</v>
      </c>
      <c r="L25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5706.0005240632372</v>
      </c>
      <c r="M257" s="6">
        <f>LUCRelease[[#This Row],[Crelease]]*3.67</f>
        <v>20941.021923312081</v>
      </c>
    </row>
    <row r="258" spans="9:13" x14ac:dyDescent="0.2">
      <c r="I258" t="s">
        <v>65</v>
      </c>
      <c r="J258" t="s">
        <v>89</v>
      </c>
      <c r="K258" t="s">
        <v>91</v>
      </c>
      <c r="L25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6340.000582292485</v>
      </c>
      <c r="M258" s="6">
        <f>LUCRelease[[#This Row],[Crelease]]*3.67</f>
        <v>23267.802137013419</v>
      </c>
    </row>
    <row r="259" spans="9:13" x14ac:dyDescent="0.2">
      <c r="I259" t="s">
        <v>66</v>
      </c>
      <c r="J259" t="s">
        <v>88</v>
      </c>
      <c r="K259" t="s">
        <v>90</v>
      </c>
      <c r="L25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-9485.9938781189139</v>
      </c>
      <c r="M259" s="6">
        <f>LUCRelease[[#This Row],[Crelease]]*3.67</f>
        <v>-34813.597532696411</v>
      </c>
    </row>
    <row r="260" spans="9:13" x14ac:dyDescent="0.2">
      <c r="I260" t="s">
        <v>66</v>
      </c>
      <c r="J260" t="s">
        <v>88</v>
      </c>
      <c r="K260" t="s">
        <v>104</v>
      </c>
      <c r="L26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-632.39959187459419</v>
      </c>
      <c r="M260" s="6">
        <f>LUCRelease[[#This Row],[Crelease]]*3.67</f>
        <v>-2320.9065021797605</v>
      </c>
    </row>
    <row r="261" spans="9:13" x14ac:dyDescent="0.2">
      <c r="I261" t="s">
        <v>66</v>
      </c>
      <c r="J261" t="s">
        <v>88</v>
      </c>
      <c r="K261" t="s">
        <v>89</v>
      </c>
      <c r="L26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1897.1987756237827</v>
      </c>
      <c r="M261" s="6">
        <f>LUCRelease[[#This Row],[Crelease]]*3.67</f>
        <v>6962.7195065392825</v>
      </c>
    </row>
    <row r="262" spans="9:13" x14ac:dyDescent="0.2">
      <c r="I262" t="s">
        <v>66</v>
      </c>
      <c r="J262" t="s">
        <v>88</v>
      </c>
      <c r="K262" t="s">
        <v>91</v>
      </c>
      <c r="L26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3161.9979593729713</v>
      </c>
      <c r="M262" s="6">
        <f>LUCRelease[[#This Row],[Crelease]]*3.67</f>
        <v>11604.532510898804</v>
      </c>
    </row>
    <row r="263" spans="9:13" x14ac:dyDescent="0.2">
      <c r="I263" t="s">
        <v>66</v>
      </c>
      <c r="J263" t="s">
        <v>90</v>
      </c>
      <c r="K263" t="s">
        <v>104</v>
      </c>
      <c r="L26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59445.561636211853</v>
      </c>
      <c r="M263" s="6">
        <f>LUCRelease[[#This Row],[Crelease]]*3.67</f>
        <v>218165.2112048975</v>
      </c>
    </row>
    <row r="264" spans="9:13" x14ac:dyDescent="0.2">
      <c r="I264" t="s">
        <v>66</v>
      </c>
      <c r="J264" t="s">
        <v>90</v>
      </c>
      <c r="K264" t="s">
        <v>88</v>
      </c>
      <c r="L26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62607.559595584826</v>
      </c>
      <c r="M264" s="6">
        <f>LUCRelease[[#This Row],[Crelease]]*3.67</f>
        <v>229769.7437157963</v>
      </c>
    </row>
    <row r="265" spans="9:13" x14ac:dyDescent="0.2">
      <c r="I265" t="s">
        <v>66</v>
      </c>
      <c r="J265" t="s">
        <v>90</v>
      </c>
      <c r="K265" t="s">
        <v>91</v>
      </c>
      <c r="L26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63239.959187459419</v>
      </c>
      <c r="M265" s="6">
        <f>LUCRelease[[#This Row],[Crelease]]*3.67</f>
        <v>232090.65021797607</v>
      </c>
    </row>
    <row r="266" spans="9:13" x14ac:dyDescent="0.2">
      <c r="I266" t="s">
        <v>66</v>
      </c>
      <c r="J266" t="s">
        <v>90</v>
      </c>
      <c r="K266" t="s">
        <v>89</v>
      </c>
      <c r="L26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61975.160003710233</v>
      </c>
      <c r="M266" s="6">
        <f>LUCRelease[[#This Row],[Crelease]]*3.67</f>
        <v>227448.83721361656</v>
      </c>
    </row>
    <row r="267" spans="9:13" x14ac:dyDescent="0.2">
      <c r="I267" t="s">
        <v>66</v>
      </c>
      <c r="J267" t="s">
        <v>104</v>
      </c>
      <c r="K267" t="s">
        <v>88</v>
      </c>
      <c r="L26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18339.588164363231</v>
      </c>
      <c r="M267" s="6">
        <f>LUCRelease[[#This Row],[Crelease]]*3.67</f>
        <v>67306.288563213064</v>
      </c>
    </row>
    <row r="268" spans="9:13" x14ac:dyDescent="0.2">
      <c r="I268" t="s">
        <v>66</v>
      </c>
      <c r="J268" t="s">
        <v>104</v>
      </c>
      <c r="K268" t="s">
        <v>91</v>
      </c>
      <c r="L26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18971.987756237828</v>
      </c>
      <c r="M268" s="6">
        <f>LUCRelease[[#This Row],[Crelease]]*3.67</f>
        <v>69627.195065392822</v>
      </c>
    </row>
    <row r="269" spans="9:13" x14ac:dyDescent="0.2">
      <c r="I269" t="s">
        <v>66</v>
      </c>
      <c r="J269" t="s">
        <v>104</v>
      </c>
      <c r="K269" t="s">
        <v>89</v>
      </c>
      <c r="L26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17707.188572488638</v>
      </c>
      <c r="M269" s="6">
        <f>LUCRelease[[#This Row],[Crelease]]*3.67</f>
        <v>64985.382061033299</v>
      </c>
    </row>
    <row r="270" spans="9:13" x14ac:dyDescent="0.2">
      <c r="I270" t="s">
        <v>66</v>
      </c>
      <c r="J270" t="s">
        <v>104</v>
      </c>
      <c r="K270" t="s">
        <v>90</v>
      </c>
      <c r="L27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6323.9959187459417</v>
      </c>
      <c r="M270" s="6">
        <f>LUCRelease[[#This Row],[Crelease]]*3.67</f>
        <v>23209.065021797607</v>
      </c>
    </row>
    <row r="271" spans="9:13" x14ac:dyDescent="0.2">
      <c r="I271" t="s">
        <v>66</v>
      </c>
      <c r="J271" t="s">
        <v>89</v>
      </c>
      <c r="K271" t="s">
        <v>104</v>
      </c>
      <c r="L27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2529.5983674983772</v>
      </c>
      <c r="M271" s="6">
        <f>LUCRelease[[#This Row],[Crelease]]*3.67</f>
        <v>9283.626008719044</v>
      </c>
    </row>
    <row r="272" spans="9:13" x14ac:dyDescent="0.2">
      <c r="I272" t="s">
        <v>66</v>
      </c>
      <c r="J272" t="s">
        <v>89</v>
      </c>
      <c r="K272" t="s">
        <v>88</v>
      </c>
      <c r="L27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5691.5963268713485</v>
      </c>
      <c r="M272" s="6">
        <f>LUCRelease[[#This Row],[Crelease]]*3.67</f>
        <v>20888.158519617849</v>
      </c>
    </row>
    <row r="273" spans="9:13" x14ac:dyDescent="0.2">
      <c r="I273" t="s">
        <v>66</v>
      </c>
      <c r="J273" t="s">
        <v>89</v>
      </c>
      <c r="K273" t="s">
        <v>91</v>
      </c>
      <c r="L27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6323.9959187459426</v>
      </c>
      <c r="M273" s="6">
        <f>LUCRelease[[#This Row],[Crelease]]*3.67</f>
        <v>23209.065021797607</v>
      </c>
    </row>
    <row r="274" spans="9:13" x14ac:dyDescent="0.2">
      <c r="I274" t="s">
        <v>66</v>
      </c>
      <c r="J274" t="s">
        <v>89</v>
      </c>
      <c r="K274" t="s">
        <v>90</v>
      </c>
      <c r="L27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-6323.9959187459426</v>
      </c>
      <c r="M274" s="6">
        <f>LUCRelease[[#This Row],[Crelease]]*3.67</f>
        <v>-23209.065021797607</v>
      </c>
    </row>
    <row r="275" spans="9:13" x14ac:dyDescent="0.2">
      <c r="I275" t="s">
        <v>67</v>
      </c>
      <c r="J275" t="s">
        <v>88</v>
      </c>
      <c r="K275" t="s">
        <v>104</v>
      </c>
      <c r="L27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-689.99997848786916</v>
      </c>
      <c r="M275" s="6">
        <f>LUCRelease[[#This Row],[Crelease]]*3.67</f>
        <v>-2532.29992105048</v>
      </c>
    </row>
    <row r="276" spans="9:13" x14ac:dyDescent="0.2">
      <c r="I276" t="s">
        <v>67</v>
      </c>
      <c r="J276" t="s">
        <v>88</v>
      </c>
      <c r="K276" t="s">
        <v>89</v>
      </c>
      <c r="L27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2069.9999354636079</v>
      </c>
      <c r="M276" s="6">
        <f>LUCRelease[[#This Row],[Crelease]]*3.67</f>
        <v>7596.8997631514412</v>
      </c>
    </row>
    <row r="277" spans="9:13" x14ac:dyDescent="0.2">
      <c r="I277" t="s">
        <v>67</v>
      </c>
      <c r="J277" t="s">
        <v>88</v>
      </c>
      <c r="K277" t="s">
        <v>91</v>
      </c>
      <c r="L27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3449.9998924393467</v>
      </c>
      <c r="M277" s="6">
        <f>LUCRelease[[#This Row],[Crelease]]*3.67</f>
        <v>12661.499605252402</v>
      </c>
    </row>
    <row r="278" spans="9:13" x14ac:dyDescent="0.2">
      <c r="I278" t="s">
        <v>67</v>
      </c>
      <c r="J278" t="s">
        <v>90</v>
      </c>
      <c r="K278" t="s">
        <v>104</v>
      </c>
      <c r="L27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64859.997977859719</v>
      </c>
      <c r="M278" s="6">
        <f>LUCRelease[[#This Row],[Crelease]]*3.67</f>
        <v>238036.19257874516</v>
      </c>
    </row>
    <row r="279" spans="9:13" x14ac:dyDescent="0.2">
      <c r="I279" t="s">
        <v>67</v>
      </c>
      <c r="J279" t="s">
        <v>90</v>
      </c>
      <c r="K279" t="s">
        <v>88</v>
      </c>
      <c r="L27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68309.997870299063</v>
      </c>
      <c r="M279" s="6">
        <f>LUCRelease[[#This Row],[Crelease]]*3.67</f>
        <v>250697.69218399757</v>
      </c>
    </row>
    <row r="280" spans="9:13" x14ac:dyDescent="0.2">
      <c r="I280" t="s">
        <v>67</v>
      </c>
      <c r="J280" t="s">
        <v>90</v>
      </c>
      <c r="K280" t="s">
        <v>91</v>
      </c>
      <c r="L28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68999.997848786938</v>
      </c>
      <c r="M280" s="6">
        <f>LUCRelease[[#This Row],[Crelease]]*3.67</f>
        <v>253229.99210504806</v>
      </c>
    </row>
    <row r="281" spans="9:13" x14ac:dyDescent="0.2">
      <c r="I281" t="s">
        <v>67</v>
      </c>
      <c r="J281" t="s">
        <v>90</v>
      </c>
      <c r="K281" t="s">
        <v>89</v>
      </c>
      <c r="L28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67619.997891811188</v>
      </c>
      <c r="M281" s="6">
        <f>LUCRelease[[#This Row],[Crelease]]*3.67</f>
        <v>248165.39226294705</v>
      </c>
    </row>
    <row r="282" spans="9:13" x14ac:dyDescent="0.2">
      <c r="I282" t="s">
        <v>67</v>
      </c>
      <c r="J282" t="s">
        <v>104</v>
      </c>
      <c r="K282" t="s">
        <v>88</v>
      </c>
      <c r="L28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20009.999376148211</v>
      </c>
      <c r="M282" s="6">
        <f>LUCRelease[[#This Row],[Crelease]]*3.67</f>
        <v>73436.697710463937</v>
      </c>
    </row>
    <row r="283" spans="9:13" x14ac:dyDescent="0.2">
      <c r="I283" t="s">
        <v>67</v>
      </c>
      <c r="J283" t="s">
        <v>104</v>
      </c>
      <c r="K283" t="s">
        <v>91</v>
      </c>
      <c r="L28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20699.999354636082</v>
      </c>
      <c r="M283" s="6">
        <f>LUCRelease[[#This Row],[Crelease]]*3.67</f>
        <v>75968.997631514416</v>
      </c>
    </row>
    <row r="284" spans="9:13" x14ac:dyDescent="0.2">
      <c r="I284" t="s">
        <v>67</v>
      </c>
      <c r="J284" t="s">
        <v>104</v>
      </c>
      <c r="K284" t="s">
        <v>89</v>
      </c>
      <c r="L28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19319.999397660344</v>
      </c>
      <c r="M284" s="6">
        <f>LUCRelease[[#This Row],[Crelease]]*3.67</f>
        <v>70904.397789413459</v>
      </c>
    </row>
    <row r="285" spans="9:13" x14ac:dyDescent="0.2">
      <c r="I285" t="s">
        <v>67</v>
      </c>
      <c r="J285" t="s">
        <v>104</v>
      </c>
      <c r="K285" t="s">
        <v>90</v>
      </c>
      <c r="L28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6899.9997848786925</v>
      </c>
      <c r="M285" s="6">
        <f>LUCRelease[[#This Row],[Crelease]]*3.67</f>
        <v>25322.9992105048</v>
      </c>
    </row>
    <row r="286" spans="9:13" x14ac:dyDescent="0.2">
      <c r="I286" t="s">
        <v>67</v>
      </c>
      <c r="J286" t="s">
        <v>89</v>
      </c>
      <c r="K286" t="s">
        <v>104</v>
      </c>
      <c r="L28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2759.9999139514775</v>
      </c>
      <c r="M286" s="6">
        <f>LUCRelease[[#This Row],[Crelease]]*3.67</f>
        <v>10129.199684201922</v>
      </c>
    </row>
    <row r="287" spans="9:13" x14ac:dyDescent="0.2">
      <c r="I287" t="s">
        <v>67</v>
      </c>
      <c r="J287" t="s">
        <v>89</v>
      </c>
      <c r="K287" t="s">
        <v>88</v>
      </c>
      <c r="L28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6209.9998063908242</v>
      </c>
      <c r="M287" s="6">
        <f>LUCRelease[[#This Row],[Crelease]]*3.67</f>
        <v>22790.699289454325</v>
      </c>
    </row>
    <row r="288" spans="9:13" x14ac:dyDescent="0.2">
      <c r="I288" t="s">
        <v>67</v>
      </c>
      <c r="J288" t="s">
        <v>89</v>
      </c>
      <c r="K288" t="s">
        <v>91</v>
      </c>
      <c r="L28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6899.9997848786934</v>
      </c>
      <c r="M288" s="6">
        <f>LUCRelease[[#This Row],[Crelease]]*3.67</f>
        <v>25322.999210504804</v>
      </c>
    </row>
    <row r="289" spans="9:13" x14ac:dyDescent="0.2">
      <c r="I289" t="s">
        <v>67</v>
      </c>
      <c r="J289" t="s">
        <v>89</v>
      </c>
      <c r="K289" t="s">
        <v>90</v>
      </c>
      <c r="L28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-6899.9997848786934</v>
      </c>
      <c r="M289" s="6">
        <f>LUCRelease[[#This Row],[Crelease]]*3.67</f>
        <v>-25322.999210504804</v>
      </c>
    </row>
    <row r="290" spans="9:13" x14ac:dyDescent="0.2">
      <c r="I290" t="s">
        <v>67</v>
      </c>
      <c r="J290" t="s">
        <v>88</v>
      </c>
      <c r="K290" t="s">
        <v>90</v>
      </c>
      <c r="L29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-10349.999677318041</v>
      </c>
      <c r="M290" s="6">
        <f>LUCRelease[[#This Row],[Crelease]]*3.67</f>
        <v>-37984.498815757208</v>
      </c>
    </row>
    <row r="291" spans="9:13" x14ac:dyDescent="0.2">
      <c r="I291" t="s">
        <v>83</v>
      </c>
      <c r="J291" t="s">
        <v>88</v>
      </c>
      <c r="K291" t="s">
        <v>89</v>
      </c>
      <c r="L29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3199.4673860111243</v>
      </c>
      <c r="M291" s="6">
        <f>LUCRelease[[#This Row],[Crelease]]*3.67</f>
        <v>11742.045306660826</v>
      </c>
    </row>
    <row r="292" spans="9:13" x14ac:dyDescent="0.2">
      <c r="I292" t="s">
        <v>83</v>
      </c>
      <c r="J292" t="s">
        <v>88</v>
      </c>
      <c r="K292" t="s">
        <v>91</v>
      </c>
      <c r="L29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5332.4456433518735</v>
      </c>
      <c r="M292" s="6">
        <f>LUCRelease[[#This Row],[Crelease]]*3.67</f>
        <v>19570.075511101375</v>
      </c>
    </row>
    <row r="293" spans="9:13" x14ac:dyDescent="0.2">
      <c r="I293" t="s">
        <v>83</v>
      </c>
      <c r="J293" t="s">
        <v>90</v>
      </c>
      <c r="K293" t="s">
        <v>104</v>
      </c>
      <c r="L29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100249.97809501522</v>
      </c>
      <c r="M293" s="6">
        <f>LUCRelease[[#This Row],[Crelease]]*3.67</f>
        <v>367917.41960870585</v>
      </c>
    </row>
    <row r="294" spans="9:13" x14ac:dyDescent="0.2">
      <c r="I294" t="s">
        <v>83</v>
      </c>
      <c r="J294" t="s">
        <v>90</v>
      </c>
      <c r="K294" t="s">
        <v>88</v>
      </c>
      <c r="L29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105582.4237383671</v>
      </c>
      <c r="M294" s="6">
        <f>LUCRelease[[#This Row],[Crelease]]*3.67</f>
        <v>387487.49511980725</v>
      </c>
    </row>
    <row r="295" spans="9:13" x14ac:dyDescent="0.2">
      <c r="I295" t="s">
        <v>83</v>
      </c>
      <c r="J295" t="s">
        <v>90</v>
      </c>
      <c r="K295" t="s">
        <v>91</v>
      </c>
      <c r="L29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106648.91286703746</v>
      </c>
      <c r="M295" s="6">
        <f>LUCRelease[[#This Row],[Crelease]]*3.67</f>
        <v>391401.51022202749</v>
      </c>
    </row>
    <row r="296" spans="9:13" x14ac:dyDescent="0.2">
      <c r="I296" t="s">
        <v>83</v>
      </c>
      <c r="J296" t="s">
        <v>90</v>
      </c>
      <c r="K296" t="s">
        <v>89</v>
      </c>
      <c r="L29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104515.93460969672</v>
      </c>
      <c r="M296" s="6">
        <f>LUCRelease[[#This Row],[Crelease]]*3.67</f>
        <v>383573.48001758696</v>
      </c>
    </row>
    <row r="297" spans="9:13" x14ac:dyDescent="0.2">
      <c r="I297" t="s">
        <v>83</v>
      </c>
      <c r="J297" t="s">
        <v>104</v>
      </c>
      <c r="K297" t="s">
        <v>88</v>
      </c>
      <c r="L29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30928.184731440862</v>
      </c>
      <c r="M297" s="6">
        <f>LUCRelease[[#This Row],[Crelease]]*3.67</f>
        <v>113506.43796438797</v>
      </c>
    </row>
    <row r="298" spans="9:13" x14ac:dyDescent="0.2">
      <c r="I298" t="s">
        <v>83</v>
      </c>
      <c r="J298" t="s">
        <v>104</v>
      </c>
      <c r="K298" t="s">
        <v>91</v>
      </c>
      <c r="L29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31994.673860111237</v>
      </c>
      <c r="M298" s="6">
        <f>LUCRelease[[#This Row],[Crelease]]*3.67</f>
        <v>117420.45306660824</v>
      </c>
    </row>
    <row r="299" spans="9:13" x14ac:dyDescent="0.2">
      <c r="I299" t="s">
        <v>83</v>
      </c>
      <c r="J299" t="s">
        <v>104</v>
      </c>
      <c r="K299" t="s">
        <v>89</v>
      </c>
      <c r="L29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29861.695602770487</v>
      </c>
      <c r="M299" s="6">
        <f>LUCRelease[[#This Row],[Crelease]]*3.67</f>
        <v>109592.42286216769</v>
      </c>
    </row>
    <row r="300" spans="9:13" x14ac:dyDescent="0.2">
      <c r="I300" t="s">
        <v>83</v>
      </c>
      <c r="J300" t="s">
        <v>104</v>
      </c>
      <c r="K300" t="s">
        <v>90</v>
      </c>
      <c r="L30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10664.891286703742</v>
      </c>
      <c r="M300" s="6">
        <f>LUCRelease[[#This Row],[Crelease]]*3.67</f>
        <v>39140.151022202728</v>
      </c>
    </row>
    <row r="301" spans="9:13" x14ac:dyDescent="0.2">
      <c r="I301" t="s">
        <v>83</v>
      </c>
      <c r="J301" t="s">
        <v>89</v>
      </c>
      <c r="K301" t="s">
        <v>104</v>
      </c>
      <c r="L30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4265.9565146815003</v>
      </c>
      <c r="M301" s="6">
        <f>LUCRelease[[#This Row],[Crelease]]*3.67</f>
        <v>15656.060408881105</v>
      </c>
    </row>
    <row r="302" spans="9:13" x14ac:dyDescent="0.2">
      <c r="I302" t="s">
        <v>83</v>
      </c>
      <c r="J302" t="s">
        <v>89</v>
      </c>
      <c r="K302" t="s">
        <v>88</v>
      </c>
      <c r="L30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9598.4021580333738</v>
      </c>
      <c r="M302" s="6">
        <f>LUCRelease[[#This Row],[Crelease]]*3.67</f>
        <v>35226.13591998248</v>
      </c>
    </row>
    <row r="303" spans="9:13" x14ac:dyDescent="0.2">
      <c r="I303" t="s">
        <v>83</v>
      </c>
      <c r="J303" t="s">
        <v>89</v>
      </c>
      <c r="K303" t="s">
        <v>91</v>
      </c>
      <c r="L30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10664.891286703747</v>
      </c>
      <c r="M303" s="6">
        <f>LUCRelease[[#This Row],[Crelease]]*3.67</f>
        <v>39140.15102220275</v>
      </c>
    </row>
    <row r="304" spans="9:13" x14ac:dyDescent="0.2">
      <c r="I304" t="s">
        <v>83</v>
      </c>
      <c r="J304" t="s">
        <v>89</v>
      </c>
      <c r="K304" t="s">
        <v>90</v>
      </c>
      <c r="L30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-10664.891286703747</v>
      </c>
      <c r="M304" s="6">
        <f>LUCRelease[[#This Row],[Crelease]]*3.67</f>
        <v>-39140.15102220275</v>
      </c>
    </row>
    <row r="305" spans="9:13" x14ac:dyDescent="0.2">
      <c r="I305" t="s">
        <v>83</v>
      </c>
      <c r="J305" t="s">
        <v>88</v>
      </c>
      <c r="K305" t="s">
        <v>90</v>
      </c>
      <c r="L30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-15997.336930055621</v>
      </c>
      <c r="M305" s="6">
        <f>LUCRelease[[#This Row],[Crelease]]*3.67</f>
        <v>-58710.226533304129</v>
      </c>
    </row>
    <row r="306" spans="9:13" x14ac:dyDescent="0.2">
      <c r="I306" t="s">
        <v>83</v>
      </c>
      <c r="J306" t="s">
        <v>88</v>
      </c>
      <c r="K306" t="s">
        <v>104</v>
      </c>
      <c r="L30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-1066.4891286703737</v>
      </c>
      <c r="M306" s="6">
        <f>LUCRelease[[#This Row],[Crelease]]*3.67</f>
        <v>-3914.0151022202713</v>
      </c>
    </row>
    <row r="307" spans="9:13" x14ac:dyDescent="0.2">
      <c r="I307" t="s">
        <v>68</v>
      </c>
      <c r="J307" t="s">
        <v>88</v>
      </c>
      <c r="K307" t="s">
        <v>91</v>
      </c>
      <c r="L30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3965.0000000000009</v>
      </c>
      <c r="M307" s="6">
        <f>LUCRelease[[#This Row],[Crelease]]*3.67</f>
        <v>14551.550000000003</v>
      </c>
    </row>
    <row r="308" spans="9:13" x14ac:dyDescent="0.2">
      <c r="I308" t="s">
        <v>68</v>
      </c>
      <c r="J308" t="s">
        <v>90</v>
      </c>
      <c r="K308" t="s">
        <v>104</v>
      </c>
      <c r="L30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74542.000000000015</v>
      </c>
      <c r="M308" s="6">
        <f>LUCRelease[[#This Row],[Crelease]]*3.67</f>
        <v>273569.14000000007</v>
      </c>
    </row>
    <row r="309" spans="9:13" x14ac:dyDescent="0.2">
      <c r="I309" t="s">
        <v>68</v>
      </c>
      <c r="J309" t="s">
        <v>90</v>
      </c>
      <c r="K309" t="s">
        <v>88</v>
      </c>
      <c r="L30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78507</v>
      </c>
      <c r="M309" s="6">
        <f>LUCRelease[[#This Row],[Crelease]]*3.67</f>
        <v>288120.69</v>
      </c>
    </row>
    <row r="310" spans="9:13" x14ac:dyDescent="0.2">
      <c r="I310" t="s">
        <v>68</v>
      </c>
      <c r="J310" t="s">
        <v>90</v>
      </c>
      <c r="K310" t="s">
        <v>91</v>
      </c>
      <c r="L31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79300.000000000015</v>
      </c>
      <c r="M310" s="6">
        <f>LUCRelease[[#This Row],[Crelease]]*3.67</f>
        <v>291031.00000000006</v>
      </c>
    </row>
    <row r="311" spans="9:13" x14ac:dyDescent="0.2">
      <c r="I311" t="s">
        <v>68</v>
      </c>
      <c r="J311" t="s">
        <v>90</v>
      </c>
      <c r="K311" t="s">
        <v>89</v>
      </c>
      <c r="L31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77714.000000000015</v>
      </c>
      <c r="M311" s="6">
        <f>LUCRelease[[#This Row],[Crelease]]*3.67</f>
        <v>285210.38000000006</v>
      </c>
    </row>
    <row r="312" spans="9:13" x14ac:dyDescent="0.2">
      <c r="I312" t="s">
        <v>68</v>
      </c>
      <c r="J312" t="s">
        <v>104</v>
      </c>
      <c r="K312" t="s">
        <v>88</v>
      </c>
      <c r="L31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22997.000000000004</v>
      </c>
      <c r="M312" s="6">
        <f>LUCRelease[[#This Row],[Crelease]]*3.67</f>
        <v>84398.99</v>
      </c>
    </row>
    <row r="313" spans="9:13" x14ac:dyDescent="0.2">
      <c r="I313" t="s">
        <v>68</v>
      </c>
      <c r="J313" t="s">
        <v>104</v>
      </c>
      <c r="K313" t="s">
        <v>91</v>
      </c>
      <c r="L31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23790.000000000004</v>
      </c>
      <c r="M313" s="6">
        <f>LUCRelease[[#This Row],[Crelease]]*3.67</f>
        <v>87309.300000000017</v>
      </c>
    </row>
    <row r="314" spans="9:13" x14ac:dyDescent="0.2">
      <c r="I314" t="s">
        <v>68</v>
      </c>
      <c r="J314" t="s">
        <v>104</v>
      </c>
      <c r="K314" t="s">
        <v>89</v>
      </c>
      <c r="L31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22204</v>
      </c>
      <c r="M314" s="6">
        <f>LUCRelease[[#This Row],[Crelease]]*3.67</f>
        <v>81488.679999999993</v>
      </c>
    </row>
    <row r="315" spans="9:13" x14ac:dyDescent="0.2">
      <c r="I315" t="s">
        <v>68</v>
      </c>
      <c r="J315" t="s">
        <v>104</v>
      </c>
      <c r="K315" t="s">
        <v>90</v>
      </c>
      <c r="L31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7930</v>
      </c>
      <c r="M315" s="6">
        <f>LUCRelease[[#This Row],[Crelease]]*3.67</f>
        <v>29103.1</v>
      </c>
    </row>
    <row r="316" spans="9:13" x14ac:dyDescent="0.2">
      <c r="I316" t="s">
        <v>68</v>
      </c>
      <c r="J316" t="s">
        <v>89</v>
      </c>
      <c r="K316" t="s">
        <v>104</v>
      </c>
      <c r="L31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3172.0000000000005</v>
      </c>
      <c r="M316" s="6">
        <f>LUCRelease[[#This Row],[Crelease]]*3.67</f>
        <v>11641.240000000002</v>
      </c>
    </row>
    <row r="317" spans="9:13" x14ac:dyDescent="0.2">
      <c r="I317" t="s">
        <v>68</v>
      </c>
      <c r="J317" t="s">
        <v>89</v>
      </c>
      <c r="K317" t="s">
        <v>88</v>
      </c>
      <c r="L31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7137.0000000000009</v>
      </c>
      <c r="M317" s="6">
        <f>LUCRelease[[#This Row],[Crelease]]*3.67</f>
        <v>26192.790000000005</v>
      </c>
    </row>
    <row r="318" spans="9:13" x14ac:dyDescent="0.2">
      <c r="I318" t="s">
        <v>68</v>
      </c>
      <c r="J318" t="s">
        <v>89</v>
      </c>
      <c r="K318" t="s">
        <v>91</v>
      </c>
      <c r="L31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7930.0000000000018</v>
      </c>
      <c r="M318" s="6">
        <f>LUCRelease[[#This Row],[Crelease]]*3.67</f>
        <v>29103.100000000006</v>
      </c>
    </row>
    <row r="319" spans="9:13" x14ac:dyDescent="0.2">
      <c r="I319" t="s">
        <v>68</v>
      </c>
      <c r="J319" t="s">
        <v>89</v>
      </c>
      <c r="K319" t="s">
        <v>90</v>
      </c>
      <c r="L31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-7930.0000000000018</v>
      </c>
      <c r="M319" s="6">
        <f>LUCRelease[[#This Row],[Crelease]]*3.67</f>
        <v>-29103.100000000006</v>
      </c>
    </row>
    <row r="320" spans="9:13" x14ac:dyDescent="0.2">
      <c r="I320" t="s">
        <v>68</v>
      </c>
      <c r="J320" t="s">
        <v>88</v>
      </c>
      <c r="K320" t="s">
        <v>90</v>
      </c>
      <c r="L32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-11895.000000000004</v>
      </c>
      <c r="M320" s="6">
        <f>LUCRelease[[#This Row],[Crelease]]*3.67</f>
        <v>-43654.650000000016</v>
      </c>
    </row>
    <row r="321" spans="9:13" x14ac:dyDescent="0.2">
      <c r="I321" t="s">
        <v>68</v>
      </c>
      <c r="J321" t="s">
        <v>88</v>
      </c>
      <c r="K321" t="s">
        <v>104</v>
      </c>
      <c r="L32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-793.00000000000011</v>
      </c>
      <c r="M321" s="6">
        <f>LUCRelease[[#This Row],[Crelease]]*3.67</f>
        <v>-2910.3100000000004</v>
      </c>
    </row>
    <row r="322" spans="9:13" x14ac:dyDescent="0.2">
      <c r="I322" t="s">
        <v>68</v>
      </c>
      <c r="J322" t="s">
        <v>88</v>
      </c>
      <c r="K322" t="s">
        <v>89</v>
      </c>
      <c r="L32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2379.0000000000005</v>
      </c>
      <c r="M322" s="6">
        <f>LUCRelease[[#This Row],[Crelease]]*3.67</f>
        <v>8730.9300000000021</v>
      </c>
    </row>
    <row r="323" spans="9:13" x14ac:dyDescent="0.2">
      <c r="I323" t="s">
        <v>69</v>
      </c>
      <c r="J323" t="s">
        <v>90</v>
      </c>
      <c r="K323" t="s">
        <v>104</v>
      </c>
      <c r="L32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91762.863585118364</v>
      </c>
      <c r="M323" s="6">
        <f>LUCRelease[[#This Row],[Crelease]]*3.67</f>
        <v>336769.70935738442</v>
      </c>
    </row>
    <row r="324" spans="9:13" x14ac:dyDescent="0.2">
      <c r="I324" t="s">
        <v>69</v>
      </c>
      <c r="J324" t="s">
        <v>90</v>
      </c>
      <c r="K324" t="s">
        <v>88</v>
      </c>
      <c r="L32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96643.866967305512</v>
      </c>
      <c r="M324" s="6">
        <f>LUCRelease[[#This Row],[Crelease]]*3.67</f>
        <v>354682.9917700112</v>
      </c>
    </row>
    <row r="325" spans="9:13" x14ac:dyDescent="0.2">
      <c r="I325" t="s">
        <v>69</v>
      </c>
      <c r="J325" t="s">
        <v>90</v>
      </c>
      <c r="K325" t="s">
        <v>91</v>
      </c>
      <c r="L32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97620.067643742936</v>
      </c>
      <c r="M325" s="6">
        <f>LUCRelease[[#This Row],[Crelease]]*3.67</f>
        <v>358265.64825253654</v>
      </c>
    </row>
    <row r="326" spans="9:13" x14ac:dyDescent="0.2">
      <c r="I326" t="s">
        <v>69</v>
      </c>
      <c r="J326" t="s">
        <v>90</v>
      </c>
      <c r="K326" t="s">
        <v>89</v>
      </c>
      <c r="L32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95667.666290868088</v>
      </c>
      <c r="M326" s="6">
        <f>LUCRelease[[#This Row],[Crelease]]*3.67</f>
        <v>351100.33528748585</v>
      </c>
    </row>
    <row r="327" spans="9:13" x14ac:dyDescent="0.2">
      <c r="I327" t="s">
        <v>69</v>
      </c>
      <c r="J327" t="s">
        <v>104</v>
      </c>
      <c r="K327" t="s">
        <v>88</v>
      </c>
      <c r="L32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28309.81961668545</v>
      </c>
      <c r="M327" s="6">
        <f>LUCRelease[[#This Row],[Crelease]]*3.67</f>
        <v>103897.0379932356</v>
      </c>
    </row>
    <row r="328" spans="9:13" x14ac:dyDescent="0.2">
      <c r="I328" t="s">
        <v>69</v>
      </c>
      <c r="J328" t="s">
        <v>104</v>
      </c>
      <c r="K328" t="s">
        <v>91</v>
      </c>
      <c r="L32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29286.020293122881</v>
      </c>
      <c r="M328" s="6">
        <f>LUCRelease[[#This Row],[Crelease]]*3.67</f>
        <v>107479.69447576097</v>
      </c>
    </row>
    <row r="329" spans="9:13" x14ac:dyDescent="0.2">
      <c r="I329" t="s">
        <v>69</v>
      </c>
      <c r="J329" t="s">
        <v>104</v>
      </c>
      <c r="K329" t="s">
        <v>89</v>
      </c>
      <c r="L32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27333.618940248023</v>
      </c>
      <c r="M329" s="6">
        <f>LUCRelease[[#This Row],[Crelease]]*3.67</f>
        <v>100314.38151071024</v>
      </c>
    </row>
    <row r="330" spans="9:13" x14ac:dyDescent="0.2">
      <c r="I330" t="s">
        <v>69</v>
      </c>
      <c r="J330" t="s">
        <v>104</v>
      </c>
      <c r="K330" t="s">
        <v>90</v>
      </c>
      <c r="L33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9762.0067643742914</v>
      </c>
      <c r="M330" s="6">
        <f>LUCRelease[[#This Row],[Crelease]]*3.67</f>
        <v>35826.564825253648</v>
      </c>
    </row>
    <row r="331" spans="9:13" x14ac:dyDescent="0.2">
      <c r="I331" t="s">
        <v>69</v>
      </c>
      <c r="J331" t="s">
        <v>89</v>
      </c>
      <c r="K331" t="s">
        <v>104</v>
      </c>
      <c r="L33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3904.8027057497184</v>
      </c>
      <c r="M331" s="6">
        <f>LUCRelease[[#This Row],[Crelease]]*3.67</f>
        <v>14330.625930101467</v>
      </c>
    </row>
    <row r="332" spans="9:13" x14ac:dyDescent="0.2">
      <c r="I332" t="s">
        <v>69</v>
      </c>
      <c r="J332" t="s">
        <v>89</v>
      </c>
      <c r="K332" t="s">
        <v>88</v>
      </c>
      <c r="L33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8785.8060879368659</v>
      </c>
      <c r="M332" s="6">
        <f>LUCRelease[[#This Row],[Crelease]]*3.67</f>
        <v>32243.908342728297</v>
      </c>
    </row>
    <row r="333" spans="9:13" x14ac:dyDescent="0.2">
      <c r="I333" t="s">
        <v>69</v>
      </c>
      <c r="J333" t="s">
        <v>89</v>
      </c>
      <c r="K333" t="s">
        <v>91</v>
      </c>
      <c r="L33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9762.006764374295</v>
      </c>
      <c r="M333" s="6">
        <f>LUCRelease[[#This Row],[Crelease]]*3.67</f>
        <v>35826.564825253663</v>
      </c>
    </row>
    <row r="334" spans="9:13" x14ac:dyDescent="0.2">
      <c r="I334" t="s">
        <v>69</v>
      </c>
      <c r="J334" t="s">
        <v>89</v>
      </c>
      <c r="K334" t="s">
        <v>90</v>
      </c>
      <c r="L33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-9762.006764374295</v>
      </c>
      <c r="M334" s="6">
        <f>LUCRelease[[#This Row],[Crelease]]*3.67</f>
        <v>-35826.564825253663</v>
      </c>
    </row>
    <row r="335" spans="9:13" x14ac:dyDescent="0.2">
      <c r="I335" t="s">
        <v>69</v>
      </c>
      <c r="J335" t="s">
        <v>88</v>
      </c>
      <c r="K335" t="s">
        <v>90</v>
      </c>
      <c r="L33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-14643.010146561443</v>
      </c>
      <c r="M335" s="6">
        <f>LUCRelease[[#This Row],[Crelease]]*3.67</f>
        <v>-53739.847237880495</v>
      </c>
    </row>
    <row r="336" spans="9:13" x14ac:dyDescent="0.2">
      <c r="I336" t="s">
        <v>69</v>
      </c>
      <c r="J336" t="s">
        <v>88</v>
      </c>
      <c r="K336" t="s">
        <v>104</v>
      </c>
      <c r="L33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-976.20067643742914</v>
      </c>
      <c r="M336" s="6">
        <f>LUCRelease[[#This Row],[Crelease]]*3.67</f>
        <v>-3582.6564825253649</v>
      </c>
    </row>
    <row r="337" spans="9:13" x14ac:dyDescent="0.2">
      <c r="I337" t="s">
        <v>69</v>
      </c>
      <c r="J337" t="s">
        <v>88</v>
      </c>
      <c r="K337" t="s">
        <v>89</v>
      </c>
      <c r="L33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2928.6020293122883</v>
      </c>
      <c r="M337" s="6">
        <f>LUCRelease[[#This Row],[Crelease]]*3.67</f>
        <v>10747.969447576097</v>
      </c>
    </row>
    <row r="338" spans="9:13" x14ac:dyDescent="0.2">
      <c r="I338" t="s">
        <v>69</v>
      </c>
      <c r="J338" t="s">
        <v>88</v>
      </c>
      <c r="K338" t="s">
        <v>91</v>
      </c>
      <c r="L33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4881.0033821871475</v>
      </c>
      <c r="M338" s="6">
        <f>LUCRelease[[#This Row],[Crelease]]*3.67</f>
        <v>17913.282412626832</v>
      </c>
    </row>
    <row r="339" spans="9:13" x14ac:dyDescent="0.2">
      <c r="I339" t="s">
        <v>70</v>
      </c>
      <c r="J339" t="s">
        <v>90</v>
      </c>
      <c r="K339" t="s">
        <v>88</v>
      </c>
      <c r="L33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82150.202568820314</v>
      </c>
      <c r="M339" s="6">
        <f>LUCRelease[[#This Row],[Crelease]]*3.67</f>
        <v>301491.24342757056</v>
      </c>
    </row>
    <row r="340" spans="9:13" x14ac:dyDescent="0.2">
      <c r="I340" t="s">
        <v>70</v>
      </c>
      <c r="J340" t="s">
        <v>90</v>
      </c>
      <c r="K340" t="s">
        <v>91</v>
      </c>
      <c r="L34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82980.002594767997</v>
      </c>
      <c r="M340" s="6">
        <f>LUCRelease[[#This Row],[Crelease]]*3.67</f>
        <v>304536.60952279856</v>
      </c>
    </row>
    <row r="341" spans="9:13" x14ac:dyDescent="0.2">
      <c r="I341" t="s">
        <v>70</v>
      </c>
      <c r="J341" t="s">
        <v>90</v>
      </c>
      <c r="K341" t="s">
        <v>89</v>
      </c>
      <c r="L34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81320.402542872645</v>
      </c>
      <c r="M341" s="6">
        <f>LUCRelease[[#This Row],[Crelease]]*3.67</f>
        <v>298445.87733234261</v>
      </c>
    </row>
    <row r="342" spans="9:13" x14ac:dyDescent="0.2">
      <c r="I342" t="s">
        <v>70</v>
      </c>
      <c r="J342" t="s">
        <v>104</v>
      </c>
      <c r="K342" t="s">
        <v>88</v>
      </c>
      <c r="L34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24064.20075248272</v>
      </c>
      <c r="M342" s="6">
        <f>LUCRelease[[#This Row],[Crelease]]*3.67</f>
        <v>88315.616761611585</v>
      </c>
    </row>
    <row r="343" spans="9:13" x14ac:dyDescent="0.2">
      <c r="I343" t="s">
        <v>70</v>
      </c>
      <c r="J343" t="s">
        <v>104</v>
      </c>
      <c r="K343" t="s">
        <v>91</v>
      </c>
      <c r="L34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24894.0007784304</v>
      </c>
      <c r="M343" s="6">
        <f>LUCRelease[[#This Row],[Crelease]]*3.67</f>
        <v>91360.982856839561</v>
      </c>
    </row>
    <row r="344" spans="9:13" x14ac:dyDescent="0.2">
      <c r="I344" t="s">
        <v>70</v>
      </c>
      <c r="J344" t="s">
        <v>104</v>
      </c>
      <c r="K344" t="s">
        <v>89</v>
      </c>
      <c r="L34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23234.400726535037</v>
      </c>
      <c r="M344" s="6">
        <f>LUCRelease[[#This Row],[Crelease]]*3.67</f>
        <v>85270.250666383581</v>
      </c>
    </row>
    <row r="345" spans="9:13" x14ac:dyDescent="0.2">
      <c r="I345" t="s">
        <v>70</v>
      </c>
      <c r="J345" t="s">
        <v>104</v>
      </c>
      <c r="K345" t="s">
        <v>90</v>
      </c>
      <c r="L34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8298.0002594768011</v>
      </c>
      <c r="M345" s="6">
        <f>LUCRelease[[#This Row],[Crelease]]*3.67</f>
        <v>30453.660952279861</v>
      </c>
    </row>
    <row r="346" spans="9:13" x14ac:dyDescent="0.2">
      <c r="I346" t="s">
        <v>70</v>
      </c>
      <c r="J346" t="s">
        <v>89</v>
      </c>
      <c r="K346" t="s">
        <v>104</v>
      </c>
      <c r="L34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3319.2001037907185</v>
      </c>
      <c r="M346" s="6">
        <f>LUCRelease[[#This Row],[Crelease]]*3.67</f>
        <v>12181.464380911937</v>
      </c>
    </row>
    <row r="347" spans="9:13" x14ac:dyDescent="0.2">
      <c r="I347" t="s">
        <v>70</v>
      </c>
      <c r="J347" t="s">
        <v>89</v>
      </c>
      <c r="K347" t="s">
        <v>88</v>
      </c>
      <c r="L34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7468.200233529119</v>
      </c>
      <c r="M347" s="6">
        <f>LUCRelease[[#This Row],[Crelease]]*3.67</f>
        <v>27408.294857051867</v>
      </c>
    </row>
    <row r="348" spans="9:13" x14ac:dyDescent="0.2">
      <c r="I348" t="s">
        <v>70</v>
      </c>
      <c r="J348" t="s">
        <v>89</v>
      </c>
      <c r="K348" t="s">
        <v>91</v>
      </c>
      <c r="L34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8298.0002594767993</v>
      </c>
      <c r="M348" s="6">
        <f>LUCRelease[[#This Row],[Crelease]]*3.67</f>
        <v>30453.660952279854</v>
      </c>
    </row>
    <row r="349" spans="9:13" x14ac:dyDescent="0.2">
      <c r="I349" t="s">
        <v>70</v>
      </c>
      <c r="J349" t="s">
        <v>89</v>
      </c>
      <c r="K349" t="s">
        <v>90</v>
      </c>
      <c r="L34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-8298.0002594767993</v>
      </c>
      <c r="M349" s="6">
        <f>LUCRelease[[#This Row],[Crelease]]*3.67</f>
        <v>-30453.660952279854</v>
      </c>
    </row>
    <row r="350" spans="9:13" x14ac:dyDescent="0.2">
      <c r="I350" t="s">
        <v>70</v>
      </c>
      <c r="J350" t="s">
        <v>88</v>
      </c>
      <c r="K350" t="s">
        <v>90</v>
      </c>
      <c r="L35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-12447.000389215198</v>
      </c>
      <c r="M350" s="6">
        <f>LUCRelease[[#This Row],[Crelease]]*3.67</f>
        <v>-45680.491428419773</v>
      </c>
    </row>
    <row r="351" spans="9:13" x14ac:dyDescent="0.2">
      <c r="I351" t="s">
        <v>70</v>
      </c>
      <c r="J351" t="s">
        <v>88</v>
      </c>
      <c r="K351" t="s">
        <v>104</v>
      </c>
      <c r="L35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-829.80002594768098</v>
      </c>
      <c r="M351" s="6">
        <f>LUCRelease[[#This Row],[Crelease]]*3.67</f>
        <v>-3045.3660952279893</v>
      </c>
    </row>
    <row r="352" spans="9:13" x14ac:dyDescent="0.2">
      <c r="I352" t="s">
        <v>70</v>
      </c>
      <c r="J352" t="s">
        <v>88</v>
      </c>
      <c r="K352" t="s">
        <v>89</v>
      </c>
      <c r="L35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2489.4000778430395</v>
      </c>
      <c r="M352" s="6">
        <f>LUCRelease[[#This Row],[Crelease]]*3.67</f>
        <v>9136.0982856839546</v>
      </c>
    </row>
    <row r="353" spans="9:13" x14ac:dyDescent="0.2">
      <c r="I353" t="s">
        <v>70</v>
      </c>
      <c r="J353" t="s">
        <v>88</v>
      </c>
      <c r="K353" t="s">
        <v>91</v>
      </c>
      <c r="L35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4149.0001297383997</v>
      </c>
      <c r="M353" s="6">
        <f>LUCRelease[[#This Row],[Crelease]]*3.67</f>
        <v>15226.830476139927</v>
      </c>
    </row>
    <row r="354" spans="9:13" x14ac:dyDescent="0.2">
      <c r="I354" t="s">
        <v>70</v>
      </c>
      <c r="J354" t="s">
        <v>90</v>
      </c>
      <c r="K354" t="s">
        <v>104</v>
      </c>
      <c r="L35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78001.202439081913</v>
      </c>
      <c r="M354" s="6">
        <f>LUCRelease[[#This Row],[Crelease]]*3.67</f>
        <v>286264.4129514306</v>
      </c>
    </row>
    <row r="355" spans="9:13" x14ac:dyDescent="0.2">
      <c r="I355" t="s">
        <v>81</v>
      </c>
      <c r="J355" t="s">
        <v>90</v>
      </c>
      <c r="K355" t="s">
        <v>91</v>
      </c>
      <c r="L35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77171.921701289553</v>
      </c>
      <c r="M355" s="6">
        <f>LUCRelease[[#This Row],[Crelease]]*3.67</f>
        <v>283220.95264373266</v>
      </c>
    </row>
    <row r="356" spans="9:13" x14ac:dyDescent="0.2">
      <c r="I356" t="s">
        <v>81</v>
      </c>
      <c r="J356" t="s">
        <v>90</v>
      </c>
      <c r="K356" t="s">
        <v>89</v>
      </c>
      <c r="L35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75628.483267263757</v>
      </c>
      <c r="M356" s="6">
        <f>LUCRelease[[#This Row],[Crelease]]*3.67</f>
        <v>277556.53359085799</v>
      </c>
    </row>
    <row r="357" spans="9:13" x14ac:dyDescent="0.2">
      <c r="I357" t="s">
        <v>81</v>
      </c>
      <c r="J357" t="s">
        <v>104</v>
      </c>
      <c r="K357" t="s">
        <v>88</v>
      </c>
      <c r="L35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22379.857293373971</v>
      </c>
      <c r="M357" s="6">
        <f>LUCRelease[[#This Row],[Crelease]]*3.67</f>
        <v>82134.076266682474</v>
      </c>
    </row>
    <row r="358" spans="9:13" x14ac:dyDescent="0.2">
      <c r="I358" t="s">
        <v>81</v>
      </c>
      <c r="J358" t="s">
        <v>104</v>
      </c>
      <c r="K358" t="s">
        <v>91</v>
      </c>
      <c r="L35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23151.576510386865</v>
      </c>
      <c r="M358" s="6">
        <f>LUCRelease[[#This Row],[Crelease]]*3.67</f>
        <v>84966.285793119794</v>
      </c>
    </row>
    <row r="359" spans="9:13" x14ac:dyDescent="0.2">
      <c r="I359" t="s">
        <v>81</v>
      </c>
      <c r="J359" t="s">
        <v>104</v>
      </c>
      <c r="K359" t="s">
        <v>89</v>
      </c>
      <c r="L35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21608.138076361072</v>
      </c>
      <c r="M359" s="6">
        <f>LUCRelease[[#This Row],[Crelease]]*3.67</f>
        <v>79301.866740245139</v>
      </c>
    </row>
    <row r="360" spans="9:13" x14ac:dyDescent="0.2">
      <c r="I360" t="s">
        <v>81</v>
      </c>
      <c r="J360" t="s">
        <v>104</v>
      </c>
      <c r="K360" t="s">
        <v>90</v>
      </c>
      <c r="L36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7717.1921701289539</v>
      </c>
      <c r="M360" s="6">
        <f>LUCRelease[[#This Row],[Crelease]]*3.67</f>
        <v>28322.09526437326</v>
      </c>
    </row>
    <row r="361" spans="9:13" x14ac:dyDescent="0.2">
      <c r="I361" t="s">
        <v>81</v>
      </c>
      <c r="J361" t="s">
        <v>89</v>
      </c>
      <c r="K361" t="s">
        <v>104</v>
      </c>
      <c r="L36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3086.8768680515818</v>
      </c>
      <c r="M361" s="6">
        <f>LUCRelease[[#This Row],[Crelease]]*3.67</f>
        <v>11328.838105749304</v>
      </c>
    </row>
    <row r="362" spans="9:13" x14ac:dyDescent="0.2">
      <c r="I362" t="s">
        <v>81</v>
      </c>
      <c r="J362" t="s">
        <v>89</v>
      </c>
      <c r="K362" t="s">
        <v>88</v>
      </c>
      <c r="L36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6945.4729531160592</v>
      </c>
      <c r="M362" s="6">
        <f>LUCRelease[[#This Row],[Crelease]]*3.67</f>
        <v>25489.885737935936</v>
      </c>
    </row>
    <row r="363" spans="9:13" x14ac:dyDescent="0.2">
      <c r="I363" t="s">
        <v>81</v>
      </c>
      <c r="J363" t="s">
        <v>89</v>
      </c>
      <c r="K363" t="s">
        <v>91</v>
      </c>
      <c r="L36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7717.1921701289548</v>
      </c>
      <c r="M363" s="6">
        <f>LUCRelease[[#This Row],[Crelease]]*3.67</f>
        <v>28322.095264373263</v>
      </c>
    </row>
    <row r="364" spans="9:13" x14ac:dyDescent="0.2">
      <c r="I364" t="s">
        <v>81</v>
      </c>
      <c r="J364" t="s">
        <v>89</v>
      </c>
      <c r="K364" t="s">
        <v>90</v>
      </c>
      <c r="L36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-7717.1921701289548</v>
      </c>
      <c r="M364" s="6">
        <f>LUCRelease[[#This Row],[Crelease]]*3.67</f>
        <v>-28322.095264373263</v>
      </c>
    </row>
    <row r="365" spans="9:13" x14ac:dyDescent="0.2">
      <c r="I365" t="s">
        <v>81</v>
      </c>
      <c r="J365" t="s">
        <v>88</v>
      </c>
      <c r="K365" t="s">
        <v>90</v>
      </c>
      <c r="L36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-11575.788255193434</v>
      </c>
      <c r="M365" s="6">
        <f>LUCRelease[[#This Row],[Crelease]]*3.67</f>
        <v>-42483.142896559904</v>
      </c>
    </row>
    <row r="366" spans="9:13" x14ac:dyDescent="0.2">
      <c r="I366" t="s">
        <v>81</v>
      </c>
      <c r="J366" t="s">
        <v>88</v>
      </c>
      <c r="K366" t="s">
        <v>104</v>
      </c>
      <c r="L36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-771.71921701289568</v>
      </c>
      <c r="M366" s="6">
        <f>LUCRelease[[#This Row],[Crelease]]*3.67</f>
        <v>-2832.209526437327</v>
      </c>
    </row>
    <row r="367" spans="9:13" x14ac:dyDescent="0.2">
      <c r="I367" t="s">
        <v>81</v>
      </c>
      <c r="J367" t="s">
        <v>88</v>
      </c>
      <c r="K367" t="s">
        <v>89</v>
      </c>
      <c r="L36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2315.1576510386863</v>
      </c>
      <c r="M367" s="6">
        <f>LUCRelease[[#This Row],[Crelease]]*3.67</f>
        <v>8496.6285793119787</v>
      </c>
    </row>
    <row r="368" spans="9:13" x14ac:dyDescent="0.2">
      <c r="I368" t="s">
        <v>81</v>
      </c>
      <c r="J368" t="s">
        <v>88</v>
      </c>
      <c r="K368" t="s">
        <v>91</v>
      </c>
      <c r="L36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3858.5960850644774</v>
      </c>
      <c r="M368" s="6">
        <f>LUCRelease[[#This Row],[Crelease]]*3.67</f>
        <v>14161.047632186632</v>
      </c>
    </row>
    <row r="369" spans="9:13" x14ac:dyDescent="0.2">
      <c r="I369" t="s">
        <v>81</v>
      </c>
      <c r="J369" t="s">
        <v>90</v>
      </c>
      <c r="K369" t="s">
        <v>104</v>
      </c>
      <c r="L36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72541.606399212164</v>
      </c>
      <c r="M369" s="6">
        <f>LUCRelease[[#This Row],[Crelease]]*3.67</f>
        <v>266227.69548510865</v>
      </c>
    </row>
    <row r="370" spans="9:13" x14ac:dyDescent="0.2">
      <c r="I370" t="s">
        <v>81</v>
      </c>
      <c r="J370" t="s">
        <v>90</v>
      </c>
      <c r="K370" t="s">
        <v>88</v>
      </c>
      <c r="L37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76400.20248427664</v>
      </c>
      <c r="M370" s="6">
        <f>LUCRelease[[#This Row],[Crelease]]*3.67</f>
        <v>280388.74311729526</v>
      </c>
    </row>
    <row r="371" spans="9:13" x14ac:dyDescent="0.2">
      <c r="I371" t="s">
        <v>71</v>
      </c>
      <c r="J371" t="s">
        <v>90</v>
      </c>
      <c r="K371" t="s">
        <v>89</v>
      </c>
      <c r="L37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76276.963790286987</v>
      </c>
      <c r="M371" s="6">
        <f>LUCRelease[[#This Row],[Crelease]]*3.67</f>
        <v>279936.45711035322</v>
      </c>
    </row>
    <row r="372" spans="9:13" x14ac:dyDescent="0.2">
      <c r="I372" t="s">
        <v>71</v>
      </c>
      <c r="J372" t="s">
        <v>104</v>
      </c>
      <c r="K372" t="s">
        <v>88</v>
      </c>
      <c r="L37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22571.75459100329</v>
      </c>
      <c r="M372" s="6">
        <f>LUCRelease[[#This Row],[Crelease]]*3.67</f>
        <v>82838.339348982074</v>
      </c>
    </row>
    <row r="373" spans="9:13" x14ac:dyDescent="0.2">
      <c r="I373" t="s">
        <v>71</v>
      </c>
      <c r="J373" t="s">
        <v>104</v>
      </c>
      <c r="K373" t="s">
        <v>91</v>
      </c>
      <c r="L37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23350.090956210301</v>
      </c>
      <c r="M373" s="6">
        <f>LUCRelease[[#This Row],[Crelease]]*3.67</f>
        <v>85694.833809291798</v>
      </c>
    </row>
    <row r="374" spans="9:13" x14ac:dyDescent="0.2">
      <c r="I374" t="s">
        <v>71</v>
      </c>
      <c r="J374" t="s">
        <v>104</v>
      </c>
      <c r="K374" t="s">
        <v>89</v>
      </c>
      <c r="L37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21793.418225796282</v>
      </c>
      <c r="M374" s="6">
        <f>LUCRelease[[#This Row],[Crelease]]*3.67</f>
        <v>79981.844888672349</v>
      </c>
    </row>
    <row r="375" spans="9:13" x14ac:dyDescent="0.2">
      <c r="I375" t="s">
        <v>71</v>
      </c>
      <c r="J375" t="s">
        <v>104</v>
      </c>
      <c r="K375" t="s">
        <v>90</v>
      </c>
      <c r="L37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7783.3636520701002</v>
      </c>
      <c r="M375" s="6">
        <f>LUCRelease[[#This Row],[Crelease]]*3.67</f>
        <v>28564.944603097269</v>
      </c>
    </row>
    <row r="376" spans="9:13" x14ac:dyDescent="0.2">
      <c r="I376" t="s">
        <v>71</v>
      </c>
      <c r="J376" t="s">
        <v>89</v>
      </c>
      <c r="K376" t="s">
        <v>104</v>
      </c>
      <c r="L37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3113.3454608280404</v>
      </c>
      <c r="M376" s="6">
        <f>LUCRelease[[#This Row],[Crelease]]*3.67</f>
        <v>11425.977841238908</v>
      </c>
    </row>
    <row r="377" spans="9:13" x14ac:dyDescent="0.2">
      <c r="I377" t="s">
        <v>71</v>
      </c>
      <c r="J377" t="s">
        <v>89</v>
      </c>
      <c r="K377" t="s">
        <v>88</v>
      </c>
      <c r="L37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7005.0272868630909</v>
      </c>
      <c r="M377" s="6">
        <f>LUCRelease[[#This Row],[Crelease]]*3.67</f>
        <v>25708.450142787544</v>
      </c>
    </row>
    <row r="378" spans="9:13" x14ac:dyDescent="0.2">
      <c r="I378" t="s">
        <v>71</v>
      </c>
      <c r="J378" t="s">
        <v>89</v>
      </c>
      <c r="K378" t="s">
        <v>91</v>
      </c>
      <c r="L37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7783.3636520701002</v>
      </c>
      <c r="M378" s="6">
        <f>LUCRelease[[#This Row],[Crelease]]*3.67</f>
        <v>28564.944603097269</v>
      </c>
    </row>
    <row r="379" spans="9:13" x14ac:dyDescent="0.2">
      <c r="I379" t="s">
        <v>71</v>
      </c>
      <c r="J379" t="s">
        <v>89</v>
      </c>
      <c r="K379" t="s">
        <v>90</v>
      </c>
      <c r="L37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-7783.3636520701002</v>
      </c>
      <c r="M379" s="6">
        <f>LUCRelease[[#This Row],[Crelease]]*3.67</f>
        <v>-28564.944603097269</v>
      </c>
    </row>
    <row r="380" spans="9:13" x14ac:dyDescent="0.2">
      <c r="I380" t="s">
        <v>71</v>
      </c>
      <c r="J380" t="s">
        <v>88</v>
      </c>
      <c r="K380" t="s">
        <v>90</v>
      </c>
      <c r="L38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-11675.04547810515</v>
      </c>
      <c r="M380" s="6">
        <f>LUCRelease[[#This Row],[Crelease]]*3.67</f>
        <v>-42847.416904645899</v>
      </c>
    </row>
    <row r="381" spans="9:13" x14ac:dyDescent="0.2">
      <c r="I381" t="s">
        <v>71</v>
      </c>
      <c r="J381" t="s">
        <v>88</v>
      </c>
      <c r="K381" t="s">
        <v>104</v>
      </c>
      <c r="L38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-778.33636520700986</v>
      </c>
      <c r="M381" s="6">
        <f>LUCRelease[[#This Row],[Crelease]]*3.67</f>
        <v>-2856.494460309726</v>
      </c>
    </row>
    <row r="382" spans="9:13" x14ac:dyDescent="0.2">
      <c r="I382" t="s">
        <v>71</v>
      </c>
      <c r="J382" t="s">
        <v>88</v>
      </c>
      <c r="K382" t="s">
        <v>89</v>
      </c>
      <c r="L38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2335.0090956210302</v>
      </c>
      <c r="M382" s="6">
        <f>LUCRelease[[#This Row],[Crelease]]*3.67</f>
        <v>8569.4833809291813</v>
      </c>
    </row>
    <row r="383" spans="9:13" x14ac:dyDescent="0.2">
      <c r="I383" t="s">
        <v>71</v>
      </c>
      <c r="J383" t="s">
        <v>88</v>
      </c>
      <c r="K383" t="s">
        <v>91</v>
      </c>
      <c r="L38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3891.6818260350501</v>
      </c>
      <c r="M383" s="6">
        <f>LUCRelease[[#This Row],[Crelease]]*3.67</f>
        <v>14282.472301548634</v>
      </c>
    </row>
    <row r="384" spans="9:13" x14ac:dyDescent="0.2">
      <c r="I384" t="s">
        <v>71</v>
      </c>
      <c r="J384" t="s">
        <v>90</v>
      </c>
      <c r="K384" t="s">
        <v>104</v>
      </c>
      <c r="L38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73163.618329458943</v>
      </c>
      <c r="M384" s="6">
        <f>LUCRelease[[#This Row],[Crelease]]*3.67</f>
        <v>268510.47926911432</v>
      </c>
    </row>
    <row r="385" spans="9:13" x14ac:dyDescent="0.2">
      <c r="I385" t="s">
        <v>71</v>
      </c>
      <c r="J385" t="s">
        <v>90</v>
      </c>
      <c r="K385" t="s">
        <v>88</v>
      </c>
      <c r="L38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77055.300155493998</v>
      </c>
      <c r="M385" s="6">
        <f>LUCRelease[[#This Row],[Crelease]]*3.67</f>
        <v>282792.95157066296</v>
      </c>
    </row>
    <row r="386" spans="9:13" x14ac:dyDescent="0.2">
      <c r="I386" t="s">
        <v>71</v>
      </c>
      <c r="J386" t="s">
        <v>90</v>
      </c>
      <c r="K386" t="s">
        <v>91</v>
      </c>
      <c r="L38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77833.636520701009</v>
      </c>
      <c r="M386" s="6">
        <f>LUCRelease[[#This Row],[Crelease]]*3.67</f>
        <v>285649.4460309727</v>
      </c>
    </row>
    <row r="387" spans="9:13" x14ac:dyDescent="0.2">
      <c r="I387" t="s">
        <v>82</v>
      </c>
      <c r="J387" t="s">
        <v>104</v>
      </c>
      <c r="K387" t="s">
        <v>88</v>
      </c>
      <c r="L38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16293.657363212667</v>
      </c>
      <c r="M387" s="6">
        <f>LUCRelease[[#This Row],[Crelease]]*3.67</f>
        <v>59797.722522990487</v>
      </c>
    </row>
    <row r="388" spans="9:13" x14ac:dyDescent="0.2">
      <c r="I388" t="s">
        <v>82</v>
      </c>
      <c r="J388" t="s">
        <v>104</v>
      </c>
      <c r="K388" t="s">
        <v>91</v>
      </c>
      <c r="L38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16855.507617116549</v>
      </c>
      <c r="M388" s="6">
        <f>LUCRelease[[#This Row],[Crelease]]*3.67</f>
        <v>61859.712954817733</v>
      </c>
    </row>
    <row r="389" spans="9:13" x14ac:dyDescent="0.2">
      <c r="I389" t="s">
        <v>82</v>
      </c>
      <c r="J389" t="s">
        <v>104</v>
      </c>
      <c r="K389" t="s">
        <v>89</v>
      </c>
      <c r="L38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15731.80710930878</v>
      </c>
      <c r="M389" s="6">
        <f>LUCRelease[[#This Row],[Crelease]]*3.67</f>
        <v>57735.73209116322</v>
      </c>
    </row>
    <row r="390" spans="9:13" x14ac:dyDescent="0.2">
      <c r="I390" t="s">
        <v>82</v>
      </c>
      <c r="J390" t="s">
        <v>104</v>
      </c>
      <c r="K390" t="s">
        <v>90</v>
      </c>
      <c r="L39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5618.50253903885</v>
      </c>
      <c r="M390" s="6">
        <f>LUCRelease[[#This Row],[Crelease]]*3.67</f>
        <v>20619.90431827258</v>
      </c>
    </row>
    <row r="391" spans="9:13" x14ac:dyDescent="0.2">
      <c r="I391" t="s">
        <v>82</v>
      </c>
      <c r="J391" t="s">
        <v>89</v>
      </c>
      <c r="K391" t="s">
        <v>104</v>
      </c>
      <c r="L39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2247.40101561554</v>
      </c>
      <c r="M391" s="6">
        <f>LUCRelease[[#This Row],[Crelease]]*3.67</f>
        <v>8247.9617273090316</v>
      </c>
    </row>
    <row r="392" spans="9:13" x14ac:dyDescent="0.2">
      <c r="I392" t="s">
        <v>82</v>
      </c>
      <c r="J392" t="s">
        <v>89</v>
      </c>
      <c r="K392" t="s">
        <v>88</v>
      </c>
      <c r="L39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5056.6522851349655</v>
      </c>
      <c r="M392" s="6">
        <f>LUCRelease[[#This Row],[Crelease]]*3.67</f>
        <v>18557.913886445323</v>
      </c>
    </row>
    <row r="393" spans="9:13" x14ac:dyDescent="0.2">
      <c r="I393" t="s">
        <v>82</v>
      </c>
      <c r="J393" t="s">
        <v>89</v>
      </c>
      <c r="K393" t="s">
        <v>91</v>
      </c>
      <c r="L39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5618.50253903885</v>
      </c>
      <c r="M393" s="6">
        <f>LUCRelease[[#This Row],[Crelease]]*3.67</f>
        <v>20619.90431827258</v>
      </c>
    </row>
    <row r="394" spans="9:13" x14ac:dyDescent="0.2">
      <c r="I394" t="s">
        <v>82</v>
      </c>
      <c r="J394" t="s">
        <v>89</v>
      </c>
      <c r="K394" t="s">
        <v>90</v>
      </c>
      <c r="L39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-5618.50253903885</v>
      </c>
      <c r="M394" s="6">
        <f>LUCRelease[[#This Row],[Crelease]]*3.67</f>
        <v>-20619.90431827258</v>
      </c>
    </row>
    <row r="395" spans="9:13" x14ac:dyDescent="0.2">
      <c r="I395" t="s">
        <v>82</v>
      </c>
      <c r="J395" t="s">
        <v>88</v>
      </c>
      <c r="K395" t="s">
        <v>90</v>
      </c>
      <c r="L39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-8427.7538085582746</v>
      </c>
      <c r="M395" s="6">
        <f>LUCRelease[[#This Row],[Crelease]]*3.67</f>
        <v>-30929.856477408866</v>
      </c>
    </row>
    <row r="396" spans="9:13" x14ac:dyDescent="0.2">
      <c r="I396" t="s">
        <v>82</v>
      </c>
      <c r="J396" t="s">
        <v>88</v>
      </c>
      <c r="K396" t="s">
        <v>104</v>
      </c>
      <c r="L39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-561.85025390388523</v>
      </c>
      <c r="M396" s="6">
        <f>LUCRelease[[#This Row],[Crelease]]*3.67</f>
        <v>-2061.9904318272588</v>
      </c>
    </row>
    <row r="397" spans="9:13" x14ac:dyDescent="0.2">
      <c r="I397" t="s">
        <v>82</v>
      </c>
      <c r="J397" t="s">
        <v>88</v>
      </c>
      <c r="K397" t="s">
        <v>89</v>
      </c>
      <c r="L39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1685.550761711655</v>
      </c>
      <c r="M397" s="6">
        <f>LUCRelease[[#This Row],[Crelease]]*3.67</f>
        <v>6185.9712954817742</v>
      </c>
    </row>
    <row r="398" spans="9:13" x14ac:dyDescent="0.2">
      <c r="I398" t="s">
        <v>82</v>
      </c>
      <c r="J398" t="s">
        <v>88</v>
      </c>
      <c r="K398" t="s">
        <v>91</v>
      </c>
      <c r="L39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2809.251269519425</v>
      </c>
      <c r="M398" s="6">
        <f>LUCRelease[[#This Row],[Crelease]]*3.67</f>
        <v>10309.95215913629</v>
      </c>
    </row>
    <row r="399" spans="9:13" x14ac:dyDescent="0.2">
      <c r="I399" t="s">
        <v>82</v>
      </c>
      <c r="J399" t="s">
        <v>90</v>
      </c>
      <c r="K399" t="s">
        <v>104</v>
      </c>
      <c r="L39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52813.92386696519</v>
      </c>
      <c r="M399" s="6">
        <f>LUCRelease[[#This Row],[Crelease]]*3.67</f>
        <v>193827.10059176225</v>
      </c>
    </row>
    <row r="400" spans="9:13" x14ac:dyDescent="0.2">
      <c r="I400" t="s">
        <v>82</v>
      </c>
      <c r="J400" t="s">
        <v>90</v>
      </c>
      <c r="K400" t="s">
        <v>88</v>
      </c>
      <c r="L40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55623.17513648462</v>
      </c>
      <c r="M400" s="6">
        <f>LUCRelease[[#This Row],[Crelease]]*3.67</f>
        <v>204137.05275089855</v>
      </c>
    </row>
    <row r="401" spans="9:13" x14ac:dyDescent="0.2">
      <c r="I401" t="s">
        <v>82</v>
      </c>
      <c r="J401" t="s">
        <v>90</v>
      </c>
      <c r="K401" t="s">
        <v>91</v>
      </c>
      <c r="L40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56185.025390388502</v>
      </c>
      <c r="M401" s="6">
        <f>LUCRelease[[#This Row],[Crelease]]*3.67</f>
        <v>206199.04318272579</v>
      </c>
    </row>
    <row r="402" spans="9:13" x14ac:dyDescent="0.2">
      <c r="I402" t="s">
        <v>82</v>
      </c>
      <c r="J402" t="s">
        <v>90</v>
      </c>
      <c r="K402" t="s">
        <v>89</v>
      </c>
      <c r="L40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55061.324882580731</v>
      </c>
      <c r="M402" s="6">
        <f>LUCRelease[[#This Row],[Crelease]]*3.67</f>
        <v>202075.06231907129</v>
      </c>
    </row>
    <row r="403" spans="9:13" x14ac:dyDescent="0.2">
      <c r="I403" t="s">
        <v>72</v>
      </c>
      <c r="J403" t="s">
        <v>104</v>
      </c>
      <c r="K403" t="s">
        <v>91</v>
      </c>
      <c r="L40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9483.019488528902</v>
      </c>
      <c r="M403" s="6">
        <f>LUCRelease[[#This Row],[Crelease]]*3.67</f>
        <v>34802.681522901068</v>
      </c>
    </row>
    <row r="404" spans="9:13" x14ac:dyDescent="0.2">
      <c r="I404" t="s">
        <v>72</v>
      </c>
      <c r="J404" t="s">
        <v>104</v>
      </c>
      <c r="K404" t="s">
        <v>89</v>
      </c>
      <c r="L40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8850.8181892936409</v>
      </c>
      <c r="M404" s="6">
        <f>LUCRelease[[#This Row],[Crelease]]*3.67</f>
        <v>32482.502754707661</v>
      </c>
    </row>
    <row r="405" spans="9:13" x14ac:dyDescent="0.2">
      <c r="I405" t="s">
        <v>72</v>
      </c>
      <c r="J405" t="s">
        <v>104</v>
      </c>
      <c r="K405" t="s">
        <v>90</v>
      </c>
      <c r="L40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3161.0064961762996</v>
      </c>
      <c r="M405" s="6">
        <f>LUCRelease[[#This Row],[Crelease]]*3.67</f>
        <v>11600.893840967019</v>
      </c>
    </row>
    <row r="406" spans="9:13" x14ac:dyDescent="0.2">
      <c r="I406" t="s">
        <v>72</v>
      </c>
      <c r="J406" t="s">
        <v>89</v>
      </c>
      <c r="K406" t="s">
        <v>104</v>
      </c>
      <c r="L40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1264.4025984705204</v>
      </c>
      <c r="M406" s="6">
        <f>LUCRelease[[#This Row],[Crelease]]*3.67</f>
        <v>4640.3575363868094</v>
      </c>
    </row>
    <row r="407" spans="9:13" x14ac:dyDescent="0.2">
      <c r="I407" t="s">
        <v>72</v>
      </c>
      <c r="J407" t="s">
        <v>89</v>
      </c>
      <c r="K407" t="s">
        <v>88</v>
      </c>
      <c r="L40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2844.9058465586709</v>
      </c>
      <c r="M407" s="6">
        <f>LUCRelease[[#This Row],[Crelease]]*3.67</f>
        <v>10440.804456870323</v>
      </c>
    </row>
    <row r="408" spans="9:13" x14ac:dyDescent="0.2">
      <c r="I408" t="s">
        <v>72</v>
      </c>
      <c r="J408" t="s">
        <v>89</v>
      </c>
      <c r="K408" t="s">
        <v>91</v>
      </c>
      <c r="L40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3161.006496176301</v>
      </c>
      <c r="M408" s="6">
        <f>LUCRelease[[#This Row],[Crelease]]*3.67</f>
        <v>11600.893840967025</v>
      </c>
    </row>
    <row r="409" spans="9:13" x14ac:dyDescent="0.2">
      <c r="I409" t="s">
        <v>72</v>
      </c>
      <c r="J409" t="s">
        <v>89</v>
      </c>
      <c r="K409" t="s">
        <v>90</v>
      </c>
      <c r="L40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-3161.006496176301</v>
      </c>
      <c r="M409" s="6">
        <f>LUCRelease[[#This Row],[Crelease]]*3.67</f>
        <v>-11600.893840967025</v>
      </c>
    </row>
    <row r="410" spans="9:13" x14ac:dyDescent="0.2">
      <c r="I410" t="s">
        <v>72</v>
      </c>
      <c r="J410" t="s">
        <v>88</v>
      </c>
      <c r="K410" t="s">
        <v>90</v>
      </c>
      <c r="L41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-4741.5097442644519</v>
      </c>
      <c r="M410" s="6">
        <f>LUCRelease[[#This Row],[Crelease]]*3.67</f>
        <v>-17401.340761450538</v>
      </c>
    </row>
    <row r="411" spans="9:13" x14ac:dyDescent="0.2">
      <c r="I411" t="s">
        <v>72</v>
      </c>
      <c r="J411" t="s">
        <v>88</v>
      </c>
      <c r="K411" t="s">
        <v>104</v>
      </c>
      <c r="L41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-316.10064961762998</v>
      </c>
      <c r="M411" s="6">
        <f>LUCRelease[[#This Row],[Crelease]]*3.67</f>
        <v>-1160.0893840967019</v>
      </c>
    </row>
    <row r="412" spans="9:13" x14ac:dyDescent="0.2">
      <c r="I412" t="s">
        <v>72</v>
      </c>
      <c r="J412" t="s">
        <v>88</v>
      </c>
      <c r="K412" t="s">
        <v>89</v>
      </c>
      <c r="L41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948.30194885289018</v>
      </c>
      <c r="M412" s="6">
        <f>LUCRelease[[#This Row],[Crelease]]*3.67</f>
        <v>3480.2681522901071</v>
      </c>
    </row>
    <row r="413" spans="9:13" x14ac:dyDescent="0.2">
      <c r="I413" t="s">
        <v>72</v>
      </c>
      <c r="J413" t="s">
        <v>88</v>
      </c>
      <c r="K413" t="s">
        <v>91</v>
      </c>
      <c r="L41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1580.5032480881505</v>
      </c>
      <c r="M413" s="6">
        <f>LUCRelease[[#This Row],[Crelease]]*3.67</f>
        <v>5800.4469204835123</v>
      </c>
    </row>
    <row r="414" spans="9:13" x14ac:dyDescent="0.2">
      <c r="I414" t="s">
        <v>72</v>
      </c>
      <c r="J414" t="s">
        <v>90</v>
      </c>
      <c r="K414" t="s">
        <v>104</v>
      </c>
      <c r="L41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29713.461064057228</v>
      </c>
      <c r="M414" s="6">
        <f>LUCRelease[[#This Row],[Crelease]]*3.67</f>
        <v>109048.40210509002</v>
      </c>
    </row>
    <row r="415" spans="9:13" x14ac:dyDescent="0.2">
      <c r="I415" t="s">
        <v>72</v>
      </c>
      <c r="J415" t="s">
        <v>90</v>
      </c>
      <c r="K415" t="s">
        <v>88</v>
      </c>
      <c r="L41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31293.964312145377</v>
      </c>
      <c r="M415" s="6">
        <f>LUCRelease[[#This Row],[Crelease]]*3.67</f>
        <v>114848.84902557354</v>
      </c>
    </row>
    <row r="416" spans="9:13" x14ac:dyDescent="0.2">
      <c r="I416" t="s">
        <v>72</v>
      </c>
      <c r="J416" t="s">
        <v>90</v>
      </c>
      <c r="K416" t="s">
        <v>91</v>
      </c>
      <c r="L41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31610.064961763008</v>
      </c>
      <c r="M416" s="6">
        <f>LUCRelease[[#This Row],[Crelease]]*3.67</f>
        <v>116008.93840967024</v>
      </c>
    </row>
    <row r="417" spans="9:13" x14ac:dyDescent="0.2">
      <c r="I417" t="s">
        <v>72</v>
      </c>
      <c r="J417" t="s">
        <v>90</v>
      </c>
      <c r="K417" t="s">
        <v>89</v>
      </c>
      <c r="L41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30977.86366252775</v>
      </c>
      <c r="M417" s="6">
        <f>LUCRelease[[#This Row],[Crelease]]*3.67</f>
        <v>113688.75964147685</v>
      </c>
    </row>
    <row r="418" spans="9:13" x14ac:dyDescent="0.2">
      <c r="I418" t="s">
        <v>72</v>
      </c>
      <c r="J418" t="s">
        <v>104</v>
      </c>
      <c r="K418" t="s">
        <v>88</v>
      </c>
      <c r="L41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9166.9188389112715</v>
      </c>
      <c r="M418" s="6">
        <f>LUCRelease[[#This Row],[Crelease]]*3.67</f>
        <v>33642.592138804364</v>
      </c>
    </row>
    <row r="419" spans="9:13" x14ac:dyDescent="0.2">
      <c r="I419" t="s">
        <v>85</v>
      </c>
      <c r="J419" t="s">
        <v>104</v>
      </c>
      <c r="K419" t="s">
        <v>89</v>
      </c>
      <c r="L41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19766.016750896866</v>
      </c>
      <c r="M419" s="6">
        <f>LUCRelease[[#This Row],[Crelease]]*3.67</f>
        <v>72541.281475791504</v>
      </c>
    </row>
    <row r="420" spans="9:13" x14ac:dyDescent="0.2">
      <c r="I420" t="s">
        <v>85</v>
      </c>
      <c r="J420" t="s">
        <v>104</v>
      </c>
      <c r="K420" t="s">
        <v>90</v>
      </c>
      <c r="L42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7059.2916967488791</v>
      </c>
      <c r="M420" s="6">
        <f>LUCRelease[[#This Row],[Crelease]]*3.67</f>
        <v>25907.600527068385</v>
      </c>
    </row>
    <row r="421" spans="9:13" x14ac:dyDescent="0.2">
      <c r="I421" t="s">
        <v>85</v>
      </c>
      <c r="J421" t="s">
        <v>89</v>
      </c>
      <c r="K421" t="s">
        <v>104</v>
      </c>
      <c r="L42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2823.7166786995535</v>
      </c>
      <c r="M421" s="6">
        <f>LUCRelease[[#This Row],[Crelease]]*3.67</f>
        <v>10363.040210827361</v>
      </c>
    </row>
    <row r="422" spans="9:13" x14ac:dyDescent="0.2">
      <c r="I422" t="s">
        <v>85</v>
      </c>
      <c r="J422" t="s">
        <v>89</v>
      </c>
      <c r="K422" t="s">
        <v>88</v>
      </c>
      <c r="L42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6353.362527073994</v>
      </c>
      <c r="M422" s="6">
        <f>LUCRelease[[#This Row],[Crelease]]*3.67</f>
        <v>23316.840474361557</v>
      </c>
    </row>
    <row r="423" spans="9:13" x14ac:dyDescent="0.2">
      <c r="I423" t="s">
        <v>85</v>
      </c>
      <c r="J423" t="s">
        <v>89</v>
      </c>
      <c r="K423" t="s">
        <v>91</v>
      </c>
      <c r="L42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7059.2916967488827</v>
      </c>
      <c r="M423" s="6">
        <f>LUCRelease[[#This Row],[Crelease]]*3.67</f>
        <v>25907.6005270684</v>
      </c>
    </row>
    <row r="424" spans="9:13" x14ac:dyDescent="0.2">
      <c r="I424" t="s">
        <v>85</v>
      </c>
      <c r="J424" t="s">
        <v>89</v>
      </c>
      <c r="K424" t="s">
        <v>90</v>
      </c>
      <c r="L42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-7059.2916967488827</v>
      </c>
      <c r="M424" s="6">
        <f>LUCRelease[[#This Row],[Crelease]]*3.67</f>
        <v>-25907.6005270684</v>
      </c>
    </row>
    <row r="425" spans="9:13" x14ac:dyDescent="0.2">
      <c r="I425" t="s">
        <v>85</v>
      </c>
      <c r="J425" t="s">
        <v>88</v>
      </c>
      <c r="K425" t="s">
        <v>90</v>
      </c>
      <c r="L42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-10588.937545123325</v>
      </c>
      <c r="M425" s="6">
        <f>LUCRelease[[#This Row],[Crelease]]*3.67</f>
        <v>-38861.400790602602</v>
      </c>
    </row>
    <row r="426" spans="9:13" x14ac:dyDescent="0.2">
      <c r="I426" t="s">
        <v>85</v>
      </c>
      <c r="J426" t="s">
        <v>88</v>
      </c>
      <c r="K426" t="s">
        <v>104</v>
      </c>
      <c r="L42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-705.9291696748877</v>
      </c>
      <c r="M426" s="6">
        <f>LUCRelease[[#This Row],[Crelease]]*3.67</f>
        <v>-2590.760052706838</v>
      </c>
    </row>
    <row r="427" spans="9:13" x14ac:dyDescent="0.2">
      <c r="I427" t="s">
        <v>85</v>
      </c>
      <c r="J427" t="s">
        <v>88</v>
      </c>
      <c r="K427" t="s">
        <v>89</v>
      </c>
      <c r="L42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2117.7875090246648</v>
      </c>
      <c r="M427" s="6">
        <f>LUCRelease[[#This Row],[Crelease]]*3.67</f>
        <v>7772.2801581205194</v>
      </c>
    </row>
    <row r="428" spans="9:13" x14ac:dyDescent="0.2">
      <c r="I428" t="s">
        <v>85</v>
      </c>
      <c r="J428" t="s">
        <v>88</v>
      </c>
      <c r="K428" t="s">
        <v>91</v>
      </c>
      <c r="L42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3529.6458483744414</v>
      </c>
      <c r="M428" s="6">
        <f>LUCRelease[[#This Row],[Crelease]]*3.67</f>
        <v>12953.8002635342</v>
      </c>
    </row>
    <row r="429" spans="9:13" x14ac:dyDescent="0.2">
      <c r="I429" t="s">
        <v>85</v>
      </c>
      <c r="J429" t="s">
        <v>90</v>
      </c>
      <c r="K429" t="s">
        <v>104</v>
      </c>
      <c r="L42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66357.341949439491</v>
      </c>
      <c r="M429" s="6">
        <f>LUCRelease[[#This Row],[Crelease]]*3.67</f>
        <v>243531.44495444294</v>
      </c>
    </row>
    <row r="430" spans="9:13" x14ac:dyDescent="0.2">
      <c r="I430" t="s">
        <v>85</v>
      </c>
      <c r="J430" t="s">
        <v>90</v>
      </c>
      <c r="K430" t="s">
        <v>88</v>
      </c>
      <c r="L43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69886.987797813927</v>
      </c>
      <c r="M430" s="6">
        <f>LUCRelease[[#This Row],[Crelease]]*3.67</f>
        <v>256485.24521797709</v>
      </c>
    </row>
    <row r="431" spans="9:13" x14ac:dyDescent="0.2">
      <c r="I431" t="s">
        <v>85</v>
      </c>
      <c r="J431" t="s">
        <v>90</v>
      </c>
      <c r="K431" t="s">
        <v>91</v>
      </c>
      <c r="L43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70592.916967488825</v>
      </c>
      <c r="M431" s="6">
        <f>LUCRelease[[#This Row],[Crelease]]*3.67</f>
        <v>259076.00527068399</v>
      </c>
    </row>
    <row r="432" spans="9:13" x14ac:dyDescent="0.2">
      <c r="I432" t="s">
        <v>85</v>
      </c>
      <c r="J432" t="s">
        <v>90</v>
      </c>
      <c r="K432" t="s">
        <v>89</v>
      </c>
      <c r="L43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69181.058628139042</v>
      </c>
      <c r="M432" s="6">
        <f>LUCRelease[[#This Row],[Crelease]]*3.67</f>
        <v>253894.48516527028</v>
      </c>
    </row>
    <row r="433" spans="9:13" x14ac:dyDescent="0.2">
      <c r="I433" t="s">
        <v>85</v>
      </c>
      <c r="J433" t="s">
        <v>104</v>
      </c>
      <c r="K433" t="s">
        <v>88</v>
      </c>
      <c r="L43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20471.945920571754</v>
      </c>
      <c r="M433" s="6">
        <f>LUCRelease[[#This Row],[Crelease]]*3.67</f>
        <v>75132.041528498332</v>
      </c>
    </row>
    <row r="434" spans="9:13" x14ac:dyDescent="0.2">
      <c r="I434" t="s">
        <v>85</v>
      </c>
      <c r="J434" t="s">
        <v>104</v>
      </c>
      <c r="K434" t="s">
        <v>91</v>
      </c>
      <c r="L43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21177.875090246645</v>
      </c>
      <c r="M434" s="6">
        <f>LUCRelease[[#This Row],[Crelease]]*3.67</f>
        <v>77722.801581205189</v>
      </c>
    </row>
    <row r="435" spans="9:13" x14ac:dyDescent="0.2">
      <c r="I435" t="s">
        <v>73</v>
      </c>
      <c r="J435" t="s">
        <v>104</v>
      </c>
      <c r="K435" t="s">
        <v>90</v>
      </c>
      <c r="L43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8799.9999999999964</v>
      </c>
      <c r="M435" s="6">
        <f>LUCRelease[[#This Row],[Crelease]]*3.67</f>
        <v>32295.999999999985</v>
      </c>
    </row>
    <row r="436" spans="9:13" x14ac:dyDescent="0.2">
      <c r="I436" t="s">
        <v>73</v>
      </c>
      <c r="J436" t="s">
        <v>89</v>
      </c>
      <c r="K436" t="s">
        <v>104</v>
      </c>
      <c r="L43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3520.0000000000014</v>
      </c>
      <c r="M436" s="6">
        <f>LUCRelease[[#This Row],[Crelease]]*3.67</f>
        <v>12918.400000000005</v>
      </c>
    </row>
    <row r="437" spans="9:13" x14ac:dyDescent="0.2">
      <c r="I437" t="s">
        <v>73</v>
      </c>
      <c r="J437" t="s">
        <v>89</v>
      </c>
      <c r="K437" t="s">
        <v>88</v>
      </c>
      <c r="L43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7920.0000000000018</v>
      </c>
      <c r="M437" s="6">
        <f>LUCRelease[[#This Row],[Crelease]]*3.67</f>
        <v>29066.400000000005</v>
      </c>
    </row>
    <row r="438" spans="9:13" x14ac:dyDescent="0.2">
      <c r="I438" t="s">
        <v>73</v>
      </c>
      <c r="J438" t="s">
        <v>89</v>
      </c>
      <c r="K438" t="s">
        <v>91</v>
      </c>
      <c r="L43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8800.0000000000018</v>
      </c>
      <c r="M438" s="6">
        <f>LUCRelease[[#This Row],[Crelease]]*3.67</f>
        <v>32296.000000000007</v>
      </c>
    </row>
    <row r="439" spans="9:13" x14ac:dyDescent="0.2">
      <c r="I439" t="s">
        <v>73</v>
      </c>
      <c r="J439" t="s">
        <v>89</v>
      </c>
      <c r="K439" t="s">
        <v>90</v>
      </c>
      <c r="L43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-8800.0000000000018</v>
      </c>
      <c r="M439" s="6">
        <f>LUCRelease[[#This Row],[Crelease]]*3.67</f>
        <v>-32296.000000000007</v>
      </c>
    </row>
    <row r="440" spans="9:13" x14ac:dyDescent="0.2">
      <c r="I440" t="s">
        <v>73</v>
      </c>
      <c r="J440" t="s">
        <v>88</v>
      </c>
      <c r="K440" t="s">
        <v>90</v>
      </c>
      <c r="L44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-13200.000000000004</v>
      </c>
      <c r="M440" s="6">
        <f>LUCRelease[[#This Row],[Crelease]]*3.67</f>
        <v>-48444.000000000015</v>
      </c>
    </row>
    <row r="441" spans="9:13" x14ac:dyDescent="0.2">
      <c r="I441" t="s">
        <v>73</v>
      </c>
      <c r="J441" t="s">
        <v>88</v>
      </c>
      <c r="K441" t="s">
        <v>104</v>
      </c>
      <c r="L44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-879.99999999999989</v>
      </c>
      <c r="M441" s="6">
        <f>LUCRelease[[#This Row],[Crelease]]*3.67</f>
        <v>-3229.5999999999995</v>
      </c>
    </row>
    <row r="442" spans="9:13" x14ac:dyDescent="0.2">
      <c r="I442" t="s">
        <v>73</v>
      </c>
      <c r="J442" t="s">
        <v>88</v>
      </c>
      <c r="K442" t="s">
        <v>89</v>
      </c>
      <c r="L44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2640.0000000000005</v>
      </c>
      <c r="M442" s="6">
        <f>LUCRelease[[#This Row],[Crelease]]*3.67</f>
        <v>9688.8000000000011</v>
      </c>
    </row>
    <row r="443" spans="9:13" x14ac:dyDescent="0.2">
      <c r="I443" t="s">
        <v>73</v>
      </c>
      <c r="J443" t="s">
        <v>88</v>
      </c>
      <c r="K443" t="s">
        <v>91</v>
      </c>
      <c r="L44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4400.0000000000009</v>
      </c>
      <c r="M443" s="6">
        <f>LUCRelease[[#This Row],[Crelease]]*3.67</f>
        <v>16148.000000000004</v>
      </c>
    </row>
    <row r="444" spans="9:13" x14ac:dyDescent="0.2">
      <c r="I444" t="s">
        <v>73</v>
      </c>
      <c r="J444" t="s">
        <v>90</v>
      </c>
      <c r="K444" t="s">
        <v>104</v>
      </c>
      <c r="L44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82720.000000000015</v>
      </c>
      <c r="M444" s="6">
        <f>LUCRelease[[#This Row],[Crelease]]*3.67</f>
        <v>303582.40000000002</v>
      </c>
    </row>
    <row r="445" spans="9:13" x14ac:dyDescent="0.2">
      <c r="I445" t="s">
        <v>73</v>
      </c>
      <c r="J445" t="s">
        <v>90</v>
      </c>
      <c r="K445" t="s">
        <v>88</v>
      </c>
      <c r="L44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87120.000000000015</v>
      </c>
      <c r="M445" s="6">
        <f>LUCRelease[[#This Row],[Crelease]]*3.67</f>
        <v>319730.40000000002</v>
      </c>
    </row>
    <row r="446" spans="9:13" x14ac:dyDescent="0.2">
      <c r="I446" t="s">
        <v>73</v>
      </c>
      <c r="J446" t="s">
        <v>90</v>
      </c>
      <c r="K446" t="s">
        <v>91</v>
      </c>
      <c r="L44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88000.000000000015</v>
      </c>
      <c r="M446" s="6">
        <f>LUCRelease[[#This Row],[Crelease]]*3.67</f>
        <v>322960.00000000006</v>
      </c>
    </row>
    <row r="447" spans="9:13" x14ac:dyDescent="0.2">
      <c r="I447" t="s">
        <v>73</v>
      </c>
      <c r="J447" t="s">
        <v>90</v>
      </c>
      <c r="K447" t="s">
        <v>89</v>
      </c>
      <c r="L44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86240.000000000015</v>
      </c>
      <c r="M447" s="6">
        <f>LUCRelease[[#This Row],[Crelease]]*3.67</f>
        <v>316500.80000000005</v>
      </c>
    </row>
    <row r="448" spans="9:13" x14ac:dyDescent="0.2">
      <c r="I448" t="s">
        <v>73</v>
      </c>
      <c r="J448" t="s">
        <v>104</v>
      </c>
      <c r="K448" t="s">
        <v>88</v>
      </c>
      <c r="L44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25520.000000000004</v>
      </c>
      <c r="M448" s="6">
        <f>LUCRelease[[#This Row],[Crelease]]*3.67</f>
        <v>93658.400000000009</v>
      </c>
    </row>
    <row r="449" spans="9:13" x14ac:dyDescent="0.2">
      <c r="I449" t="s">
        <v>73</v>
      </c>
      <c r="J449" t="s">
        <v>104</v>
      </c>
      <c r="K449" t="s">
        <v>91</v>
      </c>
      <c r="L44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26400.000000000004</v>
      </c>
      <c r="M449" s="6">
        <f>LUCRelease[[#This Row],[Crelease]]*3.67</f>
        <v>96888.000000000015</v>
      </c>
    </row>
    <row r="450" spans="9:13" x14ac:dyDescent="0.2">
      <c r="I450" t="s">
        <v>73</v>
      </c>
      <c r="J450" t="s">
        <v>104</v>
      </c>
      <c r="K450" t="s">
        <v>89</v>
      </c>
      <c r="L45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24640</v>
      </c>
      <c r="M450" s="6">
        <f>LUCRelease[[#This Row],[Crelease]]*3.67</f>
        <v>90428.800000000003</v>
      </c>
    </row>
    <row r="451" spans="9:13" x14ac:dyDescent="0.2">
      <c r="I451" t="s">
        <v>74</v>
      </c>
      <c r="J451" t="s">
        <v>89</v>
      </c>
      <c r="K451" t="s">
        <v>104</v>
      </c>
      <c r="L45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1054.7995169082133</v>
      </c>
      <c r="M451" s="6">
        <f>LUCRelease[[#This Row],[Crelease]]*3.67</f>
        <v>3871.1142270531427</v>
      </c>
    </row>
    <row r="452" spans="9:13" x14ac:dyDescent="0.2">
      <c r="I452" t="s">
        <v>74</v>
      </c>
      <c r="J452" t="s">
        <v>89</v>
      </c>
      <c r="K452" t="s">
        <v>88</v>
      </c>
      <c r="L45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2373.2989130434789</v>
      </c>
      <c r="M452" s="6">
        <f>LUCRelease[[#This Row],[Crelease]]*3.67</f>
        <v>8710.0070108695672</v>
      </c>
    </row>
    <row r="453" spans="9:13" x14ac:dyDescent="0.2">
      <c r="I453" t="s">
        <v>74</v>
      </c>
      <c r="J453" t="s">
        <v>89</v>
      </c>
      <c r="K453" t="s">
        <v>91</v>
      </c>
      <c r="L45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2636.9987922705322</v>
      </c>
      <c r="M453" s="6">
        <f>LUCRelease[[#This Row],[Crelease]]*3.67</f>
        <v>9677.7855676328527</v>
      </c>
    </row>
    <row r="454" spans="9:13" x14ac:dyDescent="0.2">
      <c r="I454" t="s">
        <v>74</v>
      </c>
      <c r="J454" t="s">
        <v>89</v>
      </c>
      <c r="K454" t="s">
        <v>90</v>
      </c>
      <c r="L45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-2636.9987922705322</v>
      </c>
      <c r="M454" s="6">
        <f>LUCRelease[[#This Row],[Crelease]]*3.67</f>
        <v>-9677.7855676328527</v>
      </c>
    </row>
    <row r="455" spans="9:13" x14ac:dyDescent="0.2">
      <c r="I455" t="s">
        <v>74</v>
      </c>
      <c r="J455" t="s">
        <v>88</v>
      </c>
      <c r="K455" t="s">
        <v>90</v>
      </c>
      <c r="L45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-3955.4981884057979</v>
      </c>
      <c r="M455" s="6">
        <f>LUCRelease[[#This Row],[Crelease]]*3.67</f>
        <v>-14516.678351449278</v>
      </c>
    </row>
    <row r="456" spans="9:13" x14ac:dyDescent="0.2">
      <c r="I456" t="s">
        <v>74</v>
      </c>
      <c r="J456" t="s">
        <v>88</v>
      </c>
      <c r="K456" t="s">
        <v>104</v>
      </c>
      <c r="L45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-263.69987922705286</v>
      </c>
      <c r="M456" s="6">
        <f>LUCRelease[[#This Row],[Crelease]]*3.67</f>
        <v>-967.77855676328397</v>
      </c>
    </row>
    <row r="457" spans="9:13" x14ac:dyDescent="0.2">
      <c r="I457" t="s">
        <v>74</v>
      </c>
      <c r="J457" t="s">
        <v>88</v>
      </c>
      <c r="K457" t="s">
        <v>89</v>
      </c>
      <c r="L45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791.09963768115949</v>
      </c>
      <c r="M457" s="6">
        <f>LUCRelease[[#This Row],[Crelease]]*3.67</f>
        <v>2903.3356702898554</v>
      </c>
    </row>
    <row r="458" spans="9:13" x14ac:dyDescent="0.2">
      <c r="I458" t="s">
        <v>74</v>
      </c>
      <c r="J458" t="s">
        <v>88</v>
      </c>
      <c r="K458" t="s">
        <v>91</v>
      </c>
      <c r="L45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1318.4993961352661</v>
      </c>
      <c r="M458" s="6">
        <f>LUCRelease[[#This Row],[Crelease]]*3.67</f>
        <v>4838.8927838164263</v>
      </c>
    </row>
    <row r="459" spans="9:13" x14ac:dyDescent="0.2">
      <c r="I459" t="s">
        <v>74</v>
      </c>
      <c r="J459" t="s">
        <v>90</v>
      </c>
      <c r="K459" t="s">
        <v>104</v>
      </c>
      <c r="L45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24787.788647343001</v>
      </c>
      <c r="M459" s="6">
        <f>LUCRelease[[#This Row],[Crelease]]*3.67</f>
        <v>90971.184335748811</v>
      </c>
    </row>
    <row r="460" spans="9:13" x14ac:dyDescent="0.2">
      <c r="I460" t="s">
        <v>74</v>
      </c>
      <c r="J460" t="s">
        <v>90</v>
      </c>
      <c r="K460" t="s">
        <v>88</v>
      </c>
      <c r="L46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26106.288043478264</v>
      </c>
      <c r="M460" s="6">
        <f>LUCRelease[[#This Row],[Crelease]]*3.67</f>
        <v>95810.07711956522</v>
      </c>
    </row>
    <row r="461" spans="9:13" x14ac:dyDescent="0.2">
      <c r="I461" t="s">
        <v>74</v>
      </c>
      <c r="J461" t="s">
        <v>90</v>
      </c>
      <c r="K461" t="s">
        <v>91</v>
      </c>
      <c r="L46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26369.987922705317</v>
      </c>
      <c r="M461" s="6">
        <f>LUCRelease[[#This Row],[Crelease]]*3.67</f>
        <v>96777.855676328516</v>
      </c>
    </row>
    <row r="462" spans="9:13" x14ac:dyDescent="0.2">
      <c r="I462" t="s">
        <v>74</v>
      </c>
      <c r="J462" t="s">
        <v>90</v>
      </c>
      <c r="K462" t="s">
        <v>89</v>
      </c>
      <c r="L46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25842.58816425121</v>
      </c>
      <c r="M462" s="6">
        <f>LUCRelease[[#This Row],[Crelease]]*3.67</f>
        <v>94842.298562801938</v>
      </c>
    </row>
    <row r="463" spans="9:13" x14ac:dyDescent="0.2">
      <c r="I463" t="s">
        <v>74</v>
      </c>
      <c r="J463" t="s">
        <v>104</v>
      </c>
      <c r="K463" t="s">
        <v>88</v>
      </c>
      <c r="L46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7647.2964975845416</v>
      </c>
      <c r="M463" s="6">
        <f>LUCRelease[[#This Row],[Crelease]]*3.67</f>
        <v>28065.578146135267</v>
      </c>
    </row>
    <row r="464" spans="9:13" x14ac:dyDescent="0.2">
      <c r="I464" t="s">
        <v>74</v>
      </c>
      <c r="J464" t="s">
        <v>104</v>
      </c>
      <c r="K464" t="s">
        <v>91</v>
      </c>
      <c r="L46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7910.996376811594</v>
      </c>
      <c r="M464" s="6">
        <f>LUCRelease[[#This Row],[Crelease]]*3.67</f>
        <v>29033.356702898549</v>
      </c>
    </row>
    <row r="465" spans="9:13" x14ac:dyDescent="0.2">
      <c r="I465" t="s">
        <v>74</v>
      </c>
      <c r="J465" t="s">
        <v>104</v>
      </c>
      <c r="K465" t="s">
        <v>89</v>
      </c>
      <c r="L46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7383.5966183574874</v>
      </c>
      <c r="M465" s="6">
        <f>LUCRelease[[#This Row],[Crelease]]*3.67</f>
        <v>27097.799589371978</v>
      </c>
    </row>
    <row r="466" spans="9:13" x14ac:dyDescent="0.2">
      <c r="I466" t="s">
        <v>74</v>
      </c>
      <c r="J466" t="s">
        <v>104</v>
      </c>
      <c r="K466" t="s">
        <v>90</v>
      </c>
      <c r="L46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2636.9987922705304</v>
      </c>
      <c r="M466" s="6">
        <f>LUCRelease[[#This Row],[Crelease]]*3.67</f>
        <v>9677.7855676328472</v>
      </c>
    </row>
    <row r="467" spans="9:13" x14ac:dyDescent="0.2">
      <c r="I467" t="s">
        <v>75</v>
      </c>
      <c r="J467" t="s">
        <v>89</v>
      </c>
      <c r="K467" t="s">
        <v>88</v>
      </c>
      <c r="L46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10179.000312999931</v>
      </c>
      <c r="M467" s="6">
        <f>LUCRelease[[#This Row],[Crelease]]*3.67</f>
        <v>37356.931148709744</v>
      </c>
    </row>
    <row r="468" spans="9:13" x14ac:dyDescent="0.2">
      <c r="I468" t="s">
        <v>75</v>
      </c>
      <c r="J468" t="s">
        <v>89</v>
      </c>
      <c r="K468" t="s">
        <v>91</v>
      </c>
      <c r="L46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11310.000347777703</v>
      </c>
      <c r="M468" s="6">
        <f>LUCRelease[[#This Row],[Crelease]]*3.67</f>
        <v>41507.701276344167</v>
      </c>
    </row>
    <row r="469" spans="9:13" x14ac:dyDescent="0.2">
      <c r="I469" t="s">
        <v>75</v>
      </c>
      <c r="J469" t="s">
        <v>89</v>
      </c>
      <c r="K469" t="s">
        <v>90</v>
      </c>
      <c r="L46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-11310.000347777703</v>
      </c>
      <c r="M469" s="6">
        <f>LUCRelease[[#This Row],[Crelease]]*3.67</f>
        <v>-41507.701276344167</v>
      </c>
    </row>
    <row r="470" spans="9:13" x14ac:dyDescent="0.2">
      <c r="I470" t="s">
        <v>75</v>
      </c>
      <c r="J470" t="s">
        <v>88</v>
      </c>
      <c r="K470" t="s">
        <v>90</v>
      </c>
      <c r="L47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-16965.000521666552</v>
      </c>
      <c r="M470" s="6">
        <f>LUCRelease[[#This Row],[Crelease]]*3.67</f>
        <v>-62261.551914516247</v>
      </c>
    </row>
    <row r="471" spans="9:13" x14ac:dyDescent="0.2">
      <c r="I471" t="s">
        <v>75</v>
      </c>
      <c r="J471" t="s">
        <v>88</v>
      </c>
      <c r="K471" t="s">
        <v>104</v>
      </c>
      <c r="L47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-1131.0000347777693</v>
      </c>
      <c r="M471" s="6">
        <f>LUCRelease[[#This Row],[Crelease]]*3.67</f>
        <v>-4150.7701276344133</v>
      </c>
    </row>
    <row r="472" spans="9:13" x14ac:dyDescent="0.2">
      <c r="I472" t="s">
        <v>75</v>
      </c>
      <c r="J472" t="s">
        <v>88</v>
      </c>
      <c r="K472" t="s">
        <v>89</v>
      </c>
      <c r="L47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3393.0001043333104</v>
      </c>
      <c r="M472" s="6">
        <f>LUCRelease[[#This Row],[Crelease]]*3.67</f>
        <v>12452.31038290325</v>
      </c>
    </row>
    <row r="473" spans="9:13" x14ac:dyDescent="0.2">
      <c r="I473" t="s">
        <v>75</v>
      </c>
      <c r="J473" t="s">
        <v>88</v>
      </c>
      <c r="K473" t="s">
        <v>91</v>
      </c>
      <c r="L47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5655.0001738888514</v>
      </c>
      <c r="M473" s="6">
        <f>LUCRelease[[#This Row],[Crelease]]*3.67</f>
        <v>20753.850638172084</v>
      </c>
    </row>
    <row r="474" spans="9:13" x14ac:dyDescent="0.2">
      <c r="I474" t="s">
        <v>75</v>
      </c>
      <c r="J474" t="s">
        <v>90</v>
      </c>
      <c r="K474" t="s">
        <v>104</v>
      </c>
      <c r="L47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106314.00326911038</v>
      </c>
      <c r="M474" s="6">
        <f>LUCRelease[[#This Row],[Crelease]]*3.67</f>
        <v>390172.39199763513</v>
      </c>
    </row>
    <row r="475" spans="9:13" x14ac:dyDescent="0.2">
      <c r="I475" t="s">
        <v>75</v>
      </c>
      <c r="J475" t="s">
        <v>90</v>
      </c>
      <c r="K475" t="s">
        <v>88</v>
      </c>
      <c r="L47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111969.00344299924</v>
      </c>
      <c r="M475" s="6">
        <f>LUCRelease[[#This Row],[Crelease]]*3.67</f>
        <v>410926.2426358072</v>
      </c>
    </row>
    <row r="476" spans="9:13" x14ac:dyDescent="0.2">
      <c r="I476" t="s">
        <v>75</v>
      </c>
      <c r="J476" t="s">
        <v>90</v>
      </c>
      <c r="K476" t="s">
        <v>91</v>
      </c>
      <c r="L47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113100.00347777701</v>
      </c>
      <c r="M476" s="6">
        <f>LUCRelease[[#This Row],[Crelease]]*3.67</f>
        <v>415077.0127634416</v>
      </c>
    </row>
    <row r="477" spans="9:13" x14ac:dyDescent="0.2">
      <c r="I477" t="s">
        <v>75</v>
      </c>
      <c r="J477" t="s">
        <v>90</v>
      </c>
      <c r="K477" t="s">
        <v>89</v>
      </c>
      <c r="L47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110838.00340822147</v>
      </c>
      <c r="M477" s="6">
        <f>LUCRelease[[#This Row],[Crelease]]*3.67</f>
        <v>406775.4725081728</v>
      </c>
    </row>
    <row r="478" spans="9:13" x14ac:dyDescent="0.2">
      <c r="I478" t="s">
        <v>75</v>
      </c>
      <c r="J478" t="s">
        <v>104</v>
      </c>
      <c r="K478" t="s">
        <v>88</v>
      </c>
      <c r="L47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32799.001008555329</v>
      </c>
      <c r="M478" s="6">
        <f>LUCRelease[[#This Row],[Crelease]]*3.67</f>
        <v>120372.33370139806</v>
      </c>
    </row>
    <row r="479" spans="9:13" x14ac:dyDescent="0.2">
      <c r="I479" t="s">
        <v>75</v>
      </c>
      <c r="J479" t="s">
        <v>104</v>
      </c>
      <c r="K479" t="s">
        <v>91</v>
      </c>
      <c r="L47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33930.001043333097</v>
      </c>
      <c r="M479" s="6">
        <f>LUCRelease[[#This Row],[Crelease]]*3.67</f>
        <v>124523.10382903247</v>
      </c>
    </row>
    <row r="480" spans="9:13" x14ac:dyDescent="0.2">
      <c r="I480" t="s">
        <v>75</v>
      </c>
      <c r="J480" t="s">
        <v>104</v>
      </c>
      <c r="K480" t="s">
        <v>89</v>
      </c>
      <c r="L48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31668.000973777558</v>
      </c>
      <c r="M480" s="6">
        <f>LUCRelease[[#This Row],[Crelease]]*3.67</f>
        <v>116221.56357376363</v>
      </c>
    </row>
    <row r="481" spans="9:13" x14ac:dyDescent="0.2">
      <c r="I481" t="s">
        <v>75</v>
      </c>
      <c r="J481" t="s">
        <v>104</v>
      </c>
      <c r="K481" t="s">
        <v>90</v>
      </c>
      <c r="L48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11310.000347777695</v>
      </c>
      <c r="M481" s="6">
        <f>LUCRelease[[#This Row],[Crelease]]*3.67</f>
        <v>41507.701276344138</v>
      </c>
    </row>
    <row r="482" spans="9:13" x14ac:dyDescent="0.2">
      <c r="I482" t="s">
        <v>75</v>
      </c>
      <c r="J482" t="s">
        <v>89</v>
      </c>
      <c r="K482" t="s">
        <v>104</v>
      </c>
      <c r="L48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4524.0001391110818</v>
      </c>
      <c r="M482" s="6">
        <f>LUCRelease[[#This Row],[Crelease]]*3.67</f>
        <v>16603.080510537671</v>
      </c>
    </row>
    <row r="483" spans="9:13" x14ac:dyDescent="0.2">
      <c r="I483" t="s">
        <v>76</v>
      </c>
      <c r="J483" t="s">
        <v>89</v>
      </c>
      <c r="K483" t="s">
        <v>91</v>
      </c>
      <c r="L48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10068.000520359048</v>
      </c>
      <c r="M483" s="6">
        <f>LUCRelease[[#This Row],[Crelease]]*3.67</f>
        <v>36949.561909717704</v>
      </c>
    </row>
    <row r="484" spans="9:13" x14ac:dyDescent="0.2">
      <c r="I484" t="s">
        <v>76</v>
      </c>
      <c r="J484" t="s">
        <v>89</v>
      </c>
      <c r="K484" t="s">
        <v>90</v>
      </c>
      <c r="L48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-10068.000520359048</v>
      </c>
      <c r="M484" s="6">
        <f>LUCRelease[[#This Row],[Crelease]]*3.67</f>
        <v>-36949.561909717704</v>
      </c>
    </row>
    <row r="485" spans="9:13" x14ac:dyDescent="0.2">
      <c r="I485" t="s">
        <v>76</v>
      </c>
      <c r="J485" t="s">
        <v>88</v>
      </c>
      <c r="K485" t="s">
        <v>90</v>
      </c>
      <c r="L48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-15102.00078053857</v>
      </c>
      <c r="M485" s="6">
        <f>LUCRelease[[#This Row],[Crelease]]*3.67</f>
        <v>-55424.342864576553</v>
      </c>
    </row>
    <row r="486" spans="9:13" x14ac:dyDescent="0.2">
      <c r="I486" t="s">
        <v>76</v>
      </c>
      <c r="J486" t="s">
        <v>88</v>
      </c>
      <c r="K486" t="s">
        <v>104</v>
      </c>
      <c r="L48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-1006.8000520359037</v>
      </c>
      <c r="M486" s="6">
        <f>LUCRelease[[#This Row],[Crelease]]*3.67</f>
        <v>-3694.9561909717668</v>
      </c>
    </row>
    <row r="487" spans="9:13" x14ac:dyDescent="0.2">
      <c r="I487" t="s">
        <v>76</v>
      </c>
      <c r="J487" t="s">
        <v>88</v>
      </c>
      <c r="K487" t="s">
        <v>89</v>
      </c>
      <c r="L48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3020.4001561077143</v>
      </c>
      <c r="M487" s="6">
        <f>LUCRelease[[#This Row],[Crelease]]*3.67</f>
        <v>11084.868572915311</v>
      </c>
    </row>
    <row r="488" spans="9:13" x14ac:dyDescent="0.2">
      <c r="I488" t="s">
        <v>76</v>
      </c>
      <c r="J488" t="s">
        <v>88</v>
      </c>
      <c r="K488" t="s">
        <v>91</v>
      </c>
      <c r="L48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5034.000260179524</v>
      </c>
      <c r="M488" s="6">
        <f>LUCRelease[[#This Row],[Crelease]]*3.67</f>
        <v>18474.780954858852</v>
      </c>
    </row>
    <row r="489" spans="9:13" x14ac:dyDescent="0.2">
      <c r="I489" t="s">
        <v>76</v>
      </c>
      <c r="J489" t="s">
        <v>90</v>
      </c>
      <c r="K489" t="s">
        <v>104</v>
      </c>
      <c r="L48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94639.204891375048</v>
      </c>
      <c r="M489" s="6">
        <f>LUCRelease[[#This Row],[Crelease]]*3.67</f>
        <v>347325.88195134641</v>
      </c>
    </row>
    <row r="490" spans="9:13" x14ac:dyDescent="0.2">
      <c r="I490" t="s">
        <v>76</v>
      </c>
      <c r="J490" t="s">
        <v>90</v>
      </c>
      <c r="K490" t="s">
        <v>88</v>
      </c>
      <c r="L49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99673.205151554575</v>
      </c>
      <c r="M490" s="6">
        <f>LUCRelease[[#This Row],[Crelease]]*3.67</f>
        <v>365800.66290620528</v>
      </c>
    </row>
    <row r="491" spans="9:13" x14ac:dyDescent="0.2">
      <c r="I491" t="s">
        <v>76</v>
      </c>
      <c r="J491" t="s">
        <v>90</v>
      </c>
      <c r="K491" t="s">
        <v>91</v>
      </c>
      <c r="L49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100680.00520359047</v>
      </c>
      <c r="M491" s="6">
        <f>LUCRelease[[#This Row],[Crelease]]*3.67</f>
        <v>369495.619097177</v>
      </c>
    </row>
    <row r="492" spans="9:13" x14ac:dyDescent="0.2">
      <c r="I492" t="s">
        <v>76</v>
      </c>
      <c r="J492" t="s">
        <v>90</v>
      </c>
      <c r="K492" t="s">
        <v>89</v>
      </c>
      <c r="L49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98666.405099518655</v>
      </c>
      <c r="M492" s="6">
        <f>LUCRelease[[#This Row],[Crelease]]*3.67</f>
        <v>362105.70671523345</v>
      </c>
    </row>
    <row r="493" spans="9:13" x14ac:dyDescent="0.2">
      <c r="I493" t="s">
        <v>76</v>
      </c>
      <c r="J493" t="s">
        <v>104</v>
      </c>
      <c r="K493" t="s">
        <v>88</v>
      </c>
      <c r="L49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29197.201509041231</v>
      </c>
      <c r="M493" s="6">
        <f>LUCRelease[[#This Row],[Crelease]]*3.67</f>
        <v>107153.72953818132</v>
      </c>
    </row>
    <row r="494" spans="9:13" x14ac:dyDescent="0.2">
      <c r="I494" t="s">
        <v>76</v>
      </c>
      <c r="J494" t="s">
        <v>104</v>
      </c>
      <c r="K494" t="s">
        <v>91</v>
      </c>
      <c r="L49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30204.001561077137</v>
      </c>
      <c r="M494" s="6">
        <f>LUCRelease[[#This Row],[Crelease]]*3.67</f>
        <v>110848.68572915309</v>
      </c>
    </row>
    <row r="495" spans="9:13" x14ac:dyDescent="0.2">
      <c r="I495" t="s">
        <v>76</v>
      </c>
      <c r="J495" t="s">
        <v>104</v>
      </c>
      <c r="K495" t="s">
        <v>89</v>
      </c>
      <c r="L49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28190.40145700533</v>
      </c>
      <c r="M495" s="6">
        <f>LUCRelease[[#This Row],[Crelease]]*3.67</f>
        <v>103458.77334720956</v>
      </c>
    </row>
    <row r="496" spans="9:13" x14ac:dyDescent="0.2">
      <c r="I496" t="s">
        <v>76</v>
      </c>
      <c r="J496" t="s">
        <v>104</v>
      </c>
      <c r="K496" t="s">
        <v>90</v>
      </c>
      <c r="L49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10068.000520359043</v>
      </c>
      <c r="M496" s="6">
        <f>LUCRelease[[#This Row],[Crelease]]*3.67</f>
        <v>36949.561909717682</v>
      </c>
    </row>
    <row r="497" spans="9:13" x14ac:dyDescent="0.2">
      <c r="I497" t="s">
        <v>76</v>
      </c>
      <c r="J497" t="s">
        <v>89</v>
      </c>
      <c r="K497" t="s">
        <v>104</v>
      </c>
      <c r="L49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4027.2002081436203</v>
      </c>
      <c r="M497" s="6">
        <f>LUCRelease[[#This Row],[Crelease]]*3.67</f>
        <v>14779.824763887087</v>
      </c>
    </row>
    <row r="498" spans="9:13" x14ac:dyDescent="0.2">
      <c r="I498" t="s">
        <v>76</v>
      </c>
      <c r="J498" t="s">
        <v>89</v>
      </c>
      <c r="K498" t="s">
        <v>88</v>
      </c>
      <c r="L49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9061.2004683231426</v>
      </c>
      <c r="M498" s="6">
        <f>LUCRelease[[#This Row],[Crelease]]*3.67</f>
        <v>33254.60571874593</v>
      </c>
    </row>
    <row r="499" spans="9:13" x14ac:dyDescent="0.2">
      <c r="I499" t="s">
        <v>77</v>
      </c>
      <c r="J499" t="s">
        <v>89</v>
      </c>
      <c r="K499" t="s">
        <v>90</v>
      </c>
      <c r="L49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-14447.003205128205</v>
      </c>
      <c r="M499" s="6">
        <f>LUCRelease[[#This Row],[Crelease]]*3.67</f>
        <v>-53020.50176282051</v>
      </c>
    </row>
    <row r="500" spans="9:13" x14ac:dyDescent="0.2">
      <c r="I500" t="s">
        <v>77</v>
      </c>
      <c r="J500" t="s">
        <v>88</v>
      </c>
      <c r="K500" t="s">
        <v>90</v>
      </c>
      <c r="L50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-21670.504807692309</v>
      </c>
      <c r="M500" s="6">
        <f>LUCRelease[[#This Row],[Crelease]]*3.67</f>
        <v>-79530.752644230772</v>
      </c>
    </row>
    <row r="501" spans="9:13" x14ac:dyDescent="0.2">
      <c r="I501" t="s">
        <v>77</v>
      </c>
      <c r="J501" t="s">
        <v>88</v>
      </c>
      <c r="K501" t="s">
        <v>104</v>
      </c>
      <c r="L50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-1444.700320512819</v>
      </c>
      <c r="M501" s="6">
        <f>LUCRelease[[#This Row],[Crelease]]*3.67</f>
        <v>-5302.0501762820459</v>
      </c>
    </row>
    <row r="502" spans="9:13" x14ac:dyDescent="0.2">
      <c r="I502" t="s">
        <v>77</v>
      </c>
      <c r="J502" t="s">
        <v>88</v>
      </c>
      <c r="K502" t="s">
        <v>89</v>
      </c>
      <c r="L50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4334.100961538461</v>
      </c>
      <c r="M502" s="6">
        <f>LUCRelease[[#This Row],[Crelease]]*3.67</f>
        <v>15906.150528846152</v>
      </c>
    </row>
    <row r="503" spans="9:13" x14ac:dyDescent="0.2">
      <c r="I503" t="s">
        <v>77</v>
      </c>
      <c r="J503" t="s">
        <v>88</v>
      </c>
      <c r="K503" t="s">
        <v>91</v>
      </c>
      <c r="L50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7223.5016025641025</v>
      </c>
      <c r="M503" s="6">
        <f>LUCRelease[[#This Row],[Crelease]]*3.67</f>
        <v>26510.250881410255</v>
      </c>
    </row>
    <row r="504" spans="9:13" x14ac:dyDescent="0.2">
      <c r="I504" t="s">
        <v>77</v>
      </c>
      <c r="J504" t="s">
        <v>90</v>
      </c>
      <c r="K504" t="s">
        <v>104</v>
      </c>
      <c r="L50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135801.8301282051</v>
      </c>
      <c r="M504" s="6">
        <f>LUCRelease[[#This Row],[Crelease]]*3.67</f>
        <v>498392.71657051268</v>
      </c>
    </row>
    <row r="505" spans="9:13" x14ac:dyDescent="0.2">
      <c r="I505" t="s">
        <v>77</v>
      </c>
      <c r="J505" t="s">
        <v>90</v>
      </c>
      <c r="K505" t="s">
        <v>88</v>
      </c>
      <c r="L50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143025.33173076922</v>
      </c>
      <c r="M505" s="6">
        <f>LUCRelease[[#This Row],[Crelease]]*3.67</f>
        <v>524902.96745192306</v>
      </c>
    </row>
    <row r="506" spans="9:13" x14ac:dyDescent="0.2">
      <c r="I506" t="s">
        <v>77</v>
      </c>
      <c r="J506" t="s">
        <v>90</v>
      </c>
      <c r="K506" t="s">
        <v>91</v>
      </c>
      <c r="L50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144470.03205128203</v>
      </c>
      <c r="M506" s="6">
        <f>LUCRelease[[#This Row],[Crelease]]*3.67</f>
        <v>530205.01762820501</v>
      </c>
    </row>
    <row r="507" spans="9:13" x14ac:dyDescent="0.2">
      <c r="I507" t="s">
        <v>77</v>
      </c>
      <c r="J507" t="s">
        <v>90</v>
      </c>
      <c r="K507" t="s">
        <v>89</v>
      </c>
      <c r="L50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141580.63141025638</v>
      </c>
      <c r="M507" s="6">
        <f>LUCRelease[[#This Row],[Crelease]]*3.67</f>
        <v>519600.91727564088</v>
      </c>
    </row>
    <row r="508" spans="9:13" x14ac:dyDescent="0.2">
      <c r="I508" t="s">
        <v>77</v>
      </c>
      <c r="J508" t="s">
        <v>104</v>
      </c>
      <c r="K508" t="s">
        <v>88</v>
      </c>
      <c r="L50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41896.309294871782</v>
      </c>
      <c r="M508" s="6">
        <f>LUCRelease[[#This Row],[Crelease]]*3.67</f>
        <v>153759.45511217945</v>
      </c>
    </row>
    <row r="509" spans="9:13" x14ac:dyDescent="0.2">
      <c r="I509" t="s">
        <v>77</v>
      </c>
      <c r="J509" t="s">
        <v>104</v>
      </c>
      <c r="K509" t="s">
        <v>91</v>
      </c>
      <c r="L50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43341.00961538461</v>
      </c>
      <c r="M509" s="6">
        <f>LUCRelease[[#This Row],[Crelease]]*3.67</f>
        <v>159061.50528846151</v>
      </c>
    </row>
    <row r="510" spans="9:13" x14ac:dyDescent="0.2">
      <c r="I510" t="s">
        <v>77</v>
      </c>
      <c r="J510" t="s">
        <v>104</v>
      </c>
      <c r="K510" t="s">
        <v>89</v>
      </c>
      <c r="L51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40451.608974358969</v>
      </c>
      <c r="M510" s="6">
        <f>LUCRelease[[#This Row],[Crelease]]*3.67</f>
        <v>148457.40493589742</v>
      </c>
    </row>
    <row r="511" spans="9:13" x14ac:dyDescent="0.2">
      <c r="I511" t="s">
        <v>77</v>
      </c>
      <c r="J511" t="s">
        <v>104</v>
      </c>
      <c r="K511" t="s">
        <v>90</v>
      </c>
      <c r="L51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14447.003205128198</v>
      </c>
      <c r="M511" s="6">
        <f>LUCRelease[[#This Row],[Crelease]]*3.67</f>
        <v>53020.501762820488</v>
      </c>
    </row>
    <row r="512" spans="9:13" x14ac:dyDescent="0.2">
      <c r="I512" t="s">
        <v>77</v>
      </c>
      <c r="J512" t="s">
        <v>89</v>
      </c>
      <c r="K512" t="s">
        <v>104</v>
      </c>
      <c r="L51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5778.8012820512831</v>
      </c>
      <c r="M512" s="6">
        <f>LUCRelease[[#This Row],[Crelease]]*3.67</f>
        <v>21208.200705128209</v>
      </c>
    </row>
    <row r="513" spans="9:13" x14ac:dyDescent="0.2">
      <c r="I513" t="s">
        <v>77</v>
      </c>
      <c r="J513" t="s">
        <v>89</v>
      </c>
      <c r="K513" t="s">
        <v>88</v>
      </c>
      <c r="L51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13002.302884615385</v>
      </c>
      <c r="M513" s="6">
        <f>LUCRelease[[#This Row],[Crelease]]*3.67</f>
        <v>47718.45158653846</v>
      </c>
    </row>
    <row r="514" spans="9:13" x14ac:dyDescent="0.2">
      <c r="I514" t="s">
        <v>77</v>
      </c>
      <c r="J514" t="s">
        <v>89</v>
      </c>
      <c r="K514" t="s">
        <v>91</v>
      </c>
      <c r="L51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14447.003205128205</v>
      </c>
      <c r="M514" s="6">
        <f>LUCRelease[[#This Row],[Crelease]]*3.67</f>
        <v>53020.50176282051</v>
      </c>
    </row>
    <row r="515" spans="9:13" x14ac:dyDescent="0.2">
      <c r="I515" t="s">
        <v>78</v>
      </c>
      <c r="J515" t="s">
        <v>88</v>
      </c>
      <c r="K515" t="s">
        <v>90</v>
      </c>
      <c r="L51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-7110</v>
      </c>
      <c r="M515" s="6">
        <f>LUCRelease[[#This Row],[Crelease]]*3.67</f>
        <v>-26093.7</v>
      </c>
    </row>
    <row r="516" spans="9:13" x14ac:dyDescent="0.2">
      <c r="I516" t="s">
        <v>78</v>
      </c>
      <c r="J516" t="s">
        <v>88</v>
      </c>
      <c r="K516" t="s">
        <v>104</v>
      </c>
      <c r="L51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-473.99999999999977</v>
      </c>
      <c r="M516" s="6">
        <f>LUCRelease[[#This Row],[Crelease]]*3.67</f>
        <v>-1739.5799999999992</v>
      </c>
    </row>
    <row r="517" spans="9:13" x14ac:dyDescent="0.2">
      <c r="I517" t="s">
        <v>78</v>
      </c>
      <c r="J517" t="s">
        <v>88</v>
      </c>
      <c r="K517" t="s">
        <v>89</v>
      </c>
      <c r="L51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1422.0000000000002</v>
      </c>
      <c r="M517" s="6">
        <f>LUCRelease[[#This Row],[Crelease]]*3.67</f>
        <v>5218.7400000000007</v>
      </c>
    </row>
    <row r="518" spans="9:13" x14ac:dyDescent="0.2">
      <c r="I518" t="s">
        <v>78</v>
      </c>
      <c r="J518" t="s">
        <v>88</v>
      </c>
      <c r="K518" t="s">
        <v>91</v>
      </c>
      <c r="L51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2370</v>
      </c>
      <c r="M518" s="6">
        <f>LUCRelease[[#This Row],[Crelease]]*3.67</f>
        <v>8697.9</v>
      </c>
    </row>
    <row r="519" spans="9:13" x14ac:dyDescent="0.2">
      <c r="I519" t="s">
        <v>78</v>
      </c>
      <c r="J519" t="s">
        <v>90</v>
      </c>
      <c r="K519" t="s">
        <v>104</v>
      </c>
      <c r="L51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44556</v>
      </c>
      <c r="M519" s="6">
        <f>LUCRelease[[#This Row],[Crelease]]*3.67</f>
        <v>163520.51999999999</v>
      </c>
    </row>
    <row r="520" spans="9:13" x14ac:dyDescent="0.2">
      <c r="I520" t="s">
        <v>78</v>
      </c>
      <c r="J520" t="s">
        <v>90</v>
      </c>
      <c r="K520" t="s">
        <v>88</v>
      </c>
      <c r="L52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46926</v>
      </c>
      <c r="M520" s="6">
        <f>LUCRelease[[#This Row],[Crelease]]*3.67</f>
        <v>172218.41999999998</v>
      </c>
    </row>
    <row r="521" spans="9:13" x14ac:dyDescent="0.2">
      <c r="I521" t="s">
        <v>78</v>
      </c>
      <c r="J521" t="s">
        <v>90</v>
      </c>
      <c r="K521" t="s">
        <v>91</v>
      </c>
      <c r="L521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47400</v>
      </c>
      <c r="M521" s="6">
        <f>LUCRelease[[#This Row],[Crelease]]*3.67</f>
        <v>173958</v>
      </c>
    </row>
    <row r="522" spans="9:13" x14ac:dyDescent="0.2">
      <c r="I522" t="s">
        <v>78</v>
      </c>
      <c r="J522" t="s">
        <v>90</v>
      </c>
      <c r="K522" t="s">
        <v>89</v>
      </c>
      <c r="L522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46452</v>
      </c>
      <c r="M522" s="6">
        <f>LUCRelease[[#This Row],[Crelease]]*3.67</f>
        <v>170478.84</v>
      </c>
    </row>
    <row r="523" spans="9:13" x14ac:dyDescent="0.2">
      <c r="I523" t="s">
        <v>78</v>
      </c>
      <c r="J523" t="s">
        <v>104</v>
      </c>
      <c r="K523" t="s">
        <v>88</v>
      </c>
      <c r="L523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13745.999999999998</v>
      </c>
      <c r="M523" s="6">
        <f>LUCRelease[[#This Row],[Crelease]]*3.67</f>
        <v>50447.819999999992</v>
      </c>
    </row>
    <row r="524" spans="9:13" x14ac:dyDescent="0.2">
      <c r="I524" t="s">
        <v>78</v>
      </c>
      <c r="J524" t="s">
        <v>104</v>
      </c>
      <c r="K524" t="s">
        <v>91</v>
      </c>
      <c r="L524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14219.999999999998</v>
      </c>
      <c r="M524" s="6">
        <f>LUCRelease[[#This Row],[Crelease]]*3.67</f>
        <v>52187.399999999994</v>
      </c>
    </row>
    <row r="525" spans="9:13" x14ac:dyDescent="0.2">
      <c r="I525" t="s">
        <v>78</v>
      </c>
      <c r="J525" t="s">
        <v>104</v>
      </c>
      <c r="K525" t="s">
        <v>89</v>
      </c>
      <c r="L525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13271.999999999998</v>
      </c>
      <c r="M525" s="6">
        <f>LUCRelease[[#This Row],[Crelease]]*3.67</f>
        <v>48708.239999999991</v>
      </c>
    </row>
    <row r="526" spans="9:13" x14ac:dyDescent="0.2">
      <c r="I526" t="s">
        <v>78</v>
      </c>
      <c r="J526" t="s">
        <v>104</v>
      </c>
      <c r="K526" t="s">
        <v>90</v>
      </c>
      <c r="L526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4739.9999999999982</v>
      </c>
      <c r="M526" s="6">
        <f>LUCRelease[[#This Row],[Crelease]]*3.67</f>
        <v>17395.799999999992</v>
      </c>
    </row>
    <row r="527" spans="9:13" x14ac:dyDescent="0.2">
      <c r="I527" t="s">
        <v>78</v>
      </c>
      <c r="J527" t="s">
        <v>89</v>
      </c>
      <c r="K527" t="s">
        <v>104</v>
      </c>
      <c r="L527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1896.0000000000005</v>
      </c>
      <c r="M527" s="6">
        <f>LUCRelease[[#This Row],[Crelease]]*3.67</f>
        <v>6958.3200000000015</v>
      </c>
    </row>
    <row r="528" spans="9:13" x14ac:dyDescent="0.2">
      <c r="I528" t="s">
        <v>78</v>
      </c>
      <c r="J528" t="s">
        <v>89</v>
      </c>
      <c r="K528" t="s">
        <v>88</v>
      </c>
      <c r="L528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4266</v>
      </c>
      <c r="M528" s="6">
        <f>LUCRelease[[#This Row],[Crelease]]*3.67</f>
        <v>15656.22</v>
      </c>
    </row>
    <row r="529" spans="9:13" x14ac:dyDescent="0.2">
      <c r="I529" t="s">
        <v>78</v>
      </c>
      <c r="J529" t="s">
        <v>89</v>
      </c>
      <c r="K529" t="s">
        <v>91</v>
      </c>
      <c r="L529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4740</v>
      </c>
      <c r="M529" s="6">
        <f>LUCRelease[[#This Row],[Crelease]]*3.67</f>
        <v>17395.8</v>
      </c>
    </row>
    <row r="530" spans="9:13" x14ac:dyDescent="0.2">
      <c r="I530" t="s">
        <v>78</v>
      </c>
      <c r="J530" t="s">
        <v>89</v>
      </c>
      <c r="K530" t="s">
        <v>90</v>
      </c>
      <c r="L530" s="5">
        <f>(SUMIFS(AreaAllStock[StockHa],AreaAllStock[Region],LUCRelease[[#This Row],[Region]],AreaAllStock[landtype],LUCRelease[[#This Row],[Start]])-0.2*SUMIFS(AreaAllStock[StockHa],AreaAllStock[Region],LUCRelease[[#This Row],[Region]],AreaAllStock[landtype],LUCRelease[[#This Row],[Goal]]))*1000</f>
        <v>-4740</v>
      </c>
      <c r="M530" s="6">
        <f>LUCRelease[[#This Row],[Crelease]]*3.67</f>
        <v>-17395.8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2F21B-4DB3-4AC9-AE46-70CE0CD9E59C}">
  <sheetPr>
    <tabColor theme="1"/>
  </sheetPr>
  <dimension ref="A1:B6"/>
  <sheetViews>
    <sheetView workbookViewId="0">
      <selection activeCell="E24" sqref="E24"/>
    </sheetView>
  </sheetViews>
  <sheetFormatPr defaultRowHeight="12.75" x14ac:dyDescent="0.2"/>
  <sheetData>
    <row r="1" spans="1:2" x14ac:dyDescent="0.2">
      <c r="A1" t="s">
        <v>92</v>
      </c>
      <c r="B1" t="s">
        <v>93</v>
      </c>
    </row>
    <row r="2" spans="1:2" x14ac:dyDescent="0.2">
      <c r="A2" t="s">
        <v>90</v>
      </c>
      <c r="B2" s="2">
        <v>1</v>
      </c>
    </row>
    <row r="3" spans="1:2" x14ac:dyDescent="0.2">
      <c r="A3" t="s">
        <v>88</v>
      </c>
      <c r="B3" s="2">
        <v>0.05</v>
      </c>
    </row>
    <row r="4" spans="1:2" x14ac:dyDescent="0.2">
      <c r="A4" t="s">
        <v>89</v>
      </c>
      <c r="B4" s="2">
        <v>0.1</v>
      </c>
    </row>
    <row r="5" spans="1:2" x14ac:dyDescent="0.2">
      <c r="A5" t="s">
        <v>103</v>
      </c>
      <c r="B5" s="2">
        <v>0.3</v>
      </c>
    </row>
    <row r="6" spans="1:2" x14ac:dyDescent="0.2">
      <c r="A6" t="s">
        <v>91</v>
      </c>
      <c r="B6" s="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I79"/>
  <sheetViews>
    <sheetView zoomScaleNormal="100" workbookViewId="0">
      <selection activeCell="C23" sqref="C23"/>
    </sheetView>
  </sheetViews>
  <sheetFormatPr defaultColWidth="11.5703125" defaultRowHeight="12.75" x14ac:dyDescent="0.2"/>
  <cols>
    <col min="4" max="4" width="29.42578125" hidden="1" customWidth="1"/>
    <col min="5" max="5" width="14.5703125" bestFit="1" customWidth="1"/>
  </cols>
  <sheetData>
    <row r="1" spans="1:9" x14ac:dyDescent="0.2">
      <c r="A1" s="1" t="s">
        <v>0</v>
      </c>
      <c r="B1" s="1" t="s">
        <v>1</v>
      </c>
      <c r="C1" s="1" t="s">
        <v>80</v>
      </c>
      <c r="D1" s="1" t="s">
        <v>2</v>
      </c>
      <c r="E1" s="1" t="s">
        <v>86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s="1" t="s">
        <v>7</v>
      </c>
      <c r="B2" s="1" t="s">
        <v>8</v>
      </c>
      <c r="C2" s="1" t="str">
        <f>VLOOKUP(FAOForest[[#This Row],[Area]],MapArea[],2,FALSE)</f>
        <v>AUT</v>
      </c>
      <c r="D2" s="1" t="s">
        <v>1</v>
      </c>
      <c r="E2" s="1" t="str">
        <f>VLOOKUP(FAOForest[[#This Row],[Element]],MapElement[],2,FALSE)</f>
        <v>Area</v>
      </c>
      <c r="F2" s="1" t="s">
        <v>9</v>
      </c>
      <c r="G2" s="1">
        <v>2015</v>
      </c>
      <c r="H2" s="1" t="s">
        <v>10</v>
      </c>
      <c r="I2" s="1">
        <v>3881.19</v>
      </c>
    </row>
    <row r="3" spans="1:9" x14ac:dyDescent="0.2">
      <c r="A3" s="1" t="s">
        <v>7</v>
      </c>
      <c r="B3" s="1" t="s">
        <v>8</v>
      </c>
      <c r="C3" s="1" t="str">
        <f>VLOOKUP(FAOForest[[#This Row],[Area]],MapArea[],2,FALSE)</f>
        <v>AUT</v>
      </c>
      <c r="D3" s="1" t="s">
        <v>11</v>
      </c>
      <c r="E3" s="1" t="str">
        <f>VLOOKUP(FAOForest[[#This Row],[Element]],MapElement[],2,FALSE)</f>
        <v>Carbon</v>
      </c>
      <c r="F3" s="1" t="s">
        <v>9</v>
      </c>
      <c r="G3" s="1">
        <v>2015</v>
      </c>
      <c r="H3" s="1" t="s">
        <v>12</v>
      </c>
      <c r="I3" s="1">
        <v>398.59820000000002</v>
      </c>
    </row>
    <row r="4" spans="1:9" x14ac:dyDescent="0.2">
      <c r="A4" s="1" t="s">
        <v>7</v>
      </c>
      <c r="B4" s="1" t="s">
        <v>13</v>
      </c>
      <c r="C4" s="1" t="str">
        <f>VLOOKUP(FAOForest[[#This Row],[Area]],MapArea[],2,FALSE)</f>
        <v>BEL</v>
      </c>
      <c r="D4" s="1" t="s">
        <v>1</v>
      </c>
      <c r="E4" s="1" t="str">
        <f>VLOOKUP(FAOForest[[#This Row],[Element]],MapElement[],2,FALSE)</f>
        <v>Area</v>
      </c>
      <c r="F4" s="1" t="s">
        <v>9</v>
      </c>
      <c r="G4" s="1">
        <v>2015</v>
      </c>
      <c r="H4" s="1" t="s">
        <v>10</v>
      </c>
      <c r="I4" s="1">
        <v>689.3</v>
      </c>
    </row>
    <row r="5" spans="1:9" x14ac:dyDescent="0.2">
      <c r="A5" s="1" t="s">
        <v>7</v>
      </c>
      <c r="B5" s="1" t="s">
        <v>13</v>
      </c>
      <c r="C5" s="1" t="str">
        <f>VLOOKUP(FAOForest[[#This Row],[Area]],MapArea[],2,FALSE)</f>
        <v>BEL</v>
      </c>
      <c r="D5" s="1" t="s">
        <v>11</v>
      </c>
      <c r="E5" s="1" t="str">
        <f>VLOOKUP(FAOForest[[#This Row],[Element]],MapElement[],2,FALSE)</f>
        <v>Carbon</v>
      </c>
      <c r="F5" s="1" t="s">
        <v>9</v>
      </c>
      <c r="G5" s="1">
        <v>2015</v>
      </c>
      <c r="H5" s="1" t="s">
        <v>12</v>
      </c>
      <c r="I5" s="1">
        <v>71.825100000000006</v>
      </c>
    </row>
    <row r="6" spans="1:9" x14ac:dyDescent="0.2">
      <c r="A6" s="1" t="s">
        <v>7</v>
      </c>
      <c r="B6" s="1" t="s">
        <v>14</v>
      </c>
      <c r="C6" s="1" t="str">
        <f>VLOOKUP(FAOForest[[#This Row],[Area]],MapArea[],2,FALSE)</f>
        <v>BGR</v>
      </c>
      <c r="D6" s="1" t="s">
        <v>1</v>
      </c>
      <c r="E6" s="1" t="str">
        <f>VLOOKUP(FAOForest[[#This Row],[Element]],MapElement[],2,FALSE)</f>
        <v>Area</v>
      </c>
      <c r="F6" s="1" t="s">
        <v>9</v>
      </c>
      <c r="G6" s="1">
        <v>2015</v>
      </c>
      <c r="H6" s="1" t="s">
        <v>10</v>
      </c>
      <c r="I6" s="1">
        <v>3833</v>
      </c>
    </row>
    <row r="7" spans="1:9" x14ac:dyDescent="0.2">
      <c r="A7" s="1" t="s">
        <v>7</v>
      </c>
      <c r="B7" s="1" t="s">
        <v>14</v>
      </c>
      <c r="C7" s="1" t="str">
        <f>VLOOKUP(FAOForest[[#This Row],[Area]],MapArea[],2,FALSE)</f>
        <v>BGR</v>
      </c>
      <c r="D7" s="1" t="s">
        <v>11</v>
      </c>
      <c r="E7" s="1" t="str">
        <f>VLOOKUP(FAOForest[[#This Row],[Element]],MapElement[],2,FALSE)</f>
        <v>Carbon</v>
      </c>
      <c r="F7" s="1" t="s">
        <v>9</v>
      </c>
      <c r="G7" s="1">
        <v>2015</v>
      </c>
      <c r="H7" s="1" t="s">
        <v>12</v>
      </c>
      <c r="I7" s="1">
        <v>361.18360000000001</v>
      </c>
    </row>
    <row r="8" spans="1:9" x14ac:dyDescent="0.2">
      <c r="A8" s="1" t="s">
        <v>7</v>
      </c>
      <c r="B8" s="1" t="s">
        <v>15</v>
      </c>
      <c r="C8" s="1" t="str">
        <f>VLOOKUP(FAOForest[[#This Row],[Area]],MapArea[],2,FALSE)</f>
        <v>HRV</v>
      </c>
      <c r="D8" s="1" t="s">
        <v>1</v>
      </c>
      <c r="E8" s="1" t="str">
        <f>VLOOKUP(FAOForest[[#This Row],[Element]],MapElement[],2,FALSE)</f>
        <v>Area</v>
      </c>
      <c r="F8" s="1" t="s">
        <v>9</v>
      </c>
      <c r="G8" s="1">
        <v>2015</v>
      </c>
      <c r="H8" s="1" t="s">
        <v>10</v>
      </c>
      <c r="I8" s="1">
        <v>1922</v>
      </c>
    </row>
    <row r="9" spans="1:9" x14ac:dyDescent="0.2">
      <c r="A9" s="1" t="s">
        <v>7</v>
      </c>
      <c r="B9" s="1" t="s">
        <v>15</v>
      </c>
      <c r="C9" s="1" t="str">
        <f>VLOOKUP(FAOForest[[#This Row],[Area]],MapArea[],2,FALSE)</f>
        <v>HRV</v>
      </c>
      <c r="D9" s="1" t="s">
        <v>11</v>
      </c>
      <c r="E9" s="1" t="str">
        <f>VLOOKUP(FAOForest[[#This Row],[Element]],MapElement[],2,FALSE)</f>
        <v>Carbon</v>
      </c>
      <c r="F9" s="1" t="s">
        <v>9</v>
      </c>
      <c r="G9" s="1">
        <v>2015</v>
      </c>
      <c r="H9" s="1" t="s">
        <v>12</v>
      </c>
      <c r="I9" s="1">
        <v>190.22030000000001</v>
      </c>
    </row>
    <row r="10" spans="1:9" x14ac:dyDescent="0.2">
      <c r="A10" s="1" t="s">
        <v>7</v>
      </c>
      <c r="B10" s="1" t="s">
        <v>16</v>
      </c>
      <c r="C10" s="1" t="str">
        <f>VLOOKUP(FAOForest[[#This Row],[Area]],MapArea[],2,FALSE)</f>
        <v>CYP</v>
      </c>
      <c r="D10" s="1" t="s">
        <v>1</v>
      </c>
      <c r="E10" s="1" t="str">
        <f>VLOOKUP(FAOForest[[#This Row],[Element]],MapElement[],2,FALSE)</f>
        <v>Area</v>
      </c>
      <c r="F10" s="1" t="s">
        <v>9</v>
      </c>
      <c r="G10" s="1">
        <v>2015</v>
      </c>
      <c r="H10" s="1" t="s">
        <v>10</v>
      </c>
      <c r="I10" s="1">
        <v>172.71</v>
      </c>
    </row>
    <row r="11" spans="1:9" x14ac:dyDescent="0.2">
      <c r="A11" s="1" t="s">
        <v>7</v>
      </c>
      <c r="B11" s="1" t="s">
        <v>16</v>
      </c>
      <c r="C11" s="1" t="str">
        <f>VLOOKUP(FAOForest[[#This Row],[Area]],MapArea[],2,FALSE)</f>
        <v>CYP</v>
      </c>
      <c r="D11" s="1" t="s">
        <v>11</v>
      </c>
      <c r="E11" s="1" t="str">
        <f>VLOOKUP(FAOForest[[#This Row],[Element]],MapElement[],2,FALSE)</f>
        <v>Carbon</v>
      </c>
      <c r="F11" s="1" t="s">
        <v>9</v>
      </c>
      <c r="G11" s="1">
        <v>2015</v>
      </c>
      <c r="H11" s="1" t="s">
        <v>12</v>
      </c>
      <c r="I11" s="1">
        <v>4.0137999999999998</v>
      </c>
    </row>
    <row r="12" spans="1:9" x14ac:dyDescent="0.2">
      <c r="A12" s="1" t="s">
        <v>7</v>
      </c>
      <c r="B12" s="1" t="s">
        <v>17</v>
      </c>
      <c r="C12" s="1" t="str">
        <f>VLOOKUP(FAOForest[[#This Row],[Area]],MapArea[],2,FALSE)</f>
        <v>CZE</v>
      </c>
      <c r="D12" s="1" t="s">
        <v>1</v>
      </c>
      <c r="E12" s="1" t="str">
        <f>VLOOKUP(FAOForest[[#This Row],[Element]],MapElement[],2,FALSE)</f>
        <v>Area</v>
      </c>
      <c r="F12" s="1" t="s">
        <v>9</v>
      </c>
      <c r="G12" s="1">
        <v>2015</v>
      </c>
      <c r="H12" s="1" t="s">
        <v>10</v>
      </c>
      <c r="I12" s="1">
        <v>2668.39</v>
      </c>
    </row>
    <row r="13" spans="1:9" x14ac:dyDescent="0.2">
      <c r="A13" s="1" t="s">
        <v>7</v>
      </c>
      <c r="B13" s="1" t="s">
        <v>17</v>
      </c>
      <c r="C13" s="1" t="str">
        <f>VLOOKUP(FAOForest[[#This Row],[Area]],MapArea[],2,FALSE)</f>
        <v>CZE</v>
      </c>
      <c r="D13" s="1" t="s">
        <v>11</v>
      </c>
      <c r="E13" s="1" t="str">
        <f>VLOOKUP(FAOForest[[#This Row],[Element]],MapElement[],2,FALSE)</f>
        <v>Carbon</v>
      </c>
      <c r="F13" s="1" t="s">
        <v>9</v>
      </c>
      <c r="G13" s="1">
        <v>2015</v>
      </c>
      <c r="H13" s="1" t="s">
        <v>12</v>
      </c>
      <c r="I13" s="1">
        <v>249.04079999999999</v>
      </c>
    </row>
    <row r="14" spans="1:9" x14ac:dyDescent="0.2">
      <c r="A14" s="1" t="s">
        <v>7</v>
      </c>
      <c r="B14" s="1" t="s">
        <v>18</v>
      </c>
      <c r="C14" s="1" t="str">
        <f>VLOOKUP(FAOForest[[#This Row],[Area]],MapArea[],2,FALSE)</f>
        <v>DNk</v>
      </c>
      <c r="D14" s="1" t="s">
        <v>1</v>
      </c>
      <c r="E14" s="1" t="str">
        <f>VLOOKUP(FAOForest[[#This Row],[Element]],MapElement[],2,FALSE)</f>
        <v>Area</v>
      </c>
      <c r="F14" s="1" t="s">
        <v>9</v>
      </c>
      <c r="G14" s="1">
        <v>2015</v>
      </c>
      <c r="H14" s="1" t="s">
        <v>10</v>
      </c>
      <c r="I14" s="1">
        <v>624.67999999999995</v>
      </c>
    </row>
    <row r="15" spans="1:9" x14ac:dyDescent="0.2">
      <c r="A15" s="1" t="s">
        <v>7</v>
      </c>
      <c r="B15" s="1" t="s">
        <v>18</v>
      </c>
      <c r="C15" s="1" t="str">
        <f>VLOOKUP(FAOForest[[#This Row],[Area]],MapArea[],2,FALSE)</f>
        <v>DNk</v>
      </c>
      <c r="D15" s="1" t="s">
        <v>11</v>
      </c>
      <c r="E15" s="1" t="str">
        <f>VLOOKUP(FAOForest[[#This Row],[Element]],MapElement[],2,FALSE)</f>
        <v>Carbon</v>
      </c>
      <c r="F15" s="1" t="s">
        <v>9</v>
      </c>
      <c r="G15" s="1">
        <v>2015</v>
      </c>
      <c r="H15" s="1" t="s">
        <v>12</v>
      </c>
      <c r="I15" s="1">
        <v>40.1982</v>
      </c>
    </row>
    <row r="16" spans="1:9" x14ac:dyDescent="0.2">
      <c r="A16" s="1" t="s">
        <v>7</v>
      </c>
      <c r="B16" s="1" t="s">
        <v>19</v>
      </c>
      <c r="C16" s="1" t="str">
        <f>VLOOKUP(FAOForest[[#This Row],[Area]],MapArea[],2,FALSE)</f>
        <v>EST</v>
      </c>
      <c r="D16" s="1" t="s">
        <v>1</v>
      </c>
      <c r="E16" s="1" t="str">
        <f>VLOOKUP(FAOForest[[#This Row],[Element]],MapElement[],2,FALSE)</f>
        <v>Area</v>
      </c>
      <c r="F16" s="1" t="s">
        <v>9</v>
      </c>
      <c r="G16" s="1">
        <v>2015</v>
      </c>
      <c r="H16" s="1" t="s">
        <v>10</v>
      </c>
      <c r="I16" s="1">
        <v>2421.0100000000002</v>
      </c>
    </row>
    <row r="17" spans="1:9" x14ac:dyDescent="0.2">
      <c r="A17" s="1" t="s">
        <v>7</v>
      </c>
      <c r="B17" s="1" t="s">
        <v>19</v>
      </c>
      <c r="C17" s="1" t="str">
        <f>VLOOKUP(FAOForest[[#This Row],[Area]],MapArea[],2,FALSE)</f>
        <v>EST</v>
      </c>
      <c r="D17" s="1" t="s">
        <v>11</v>
      </c>
      <c r="E17" s="1" t="str">
        <f>VLOOKUP(FAOForest[[#This Row],[Element]],MapElement[],2,FALSE)</f>
        <v>Carbon</v>
      </c>
      <c r="F17" s="1" t="s">
        <v>9</v>
      </c>
      <c r="G17" s="1">
        <v>2015</v>
      </c>
      <c r="H17" s="1" t="s">
        <v>12</v>
      </c>
      <c r="I17" s="1">
        <v>163.2971</v>
      </c>
    </row>
    <row r="18" spans="1:9" x14ac:dyDescent="0.2">
      <c r="A18" s="1" t="s">
        <v>7</v>
      </c>
      <c r="B18" s="1" t="s">
        <v>20</v>
      </c>
      <c r="C18" s="1" t="str">
        <f>VLOOKUP(FAOForest[[#This Row],[Area]],MapArea[],2,FALSE)</f>
        <v>FIN</v>
      </c>
      <c r="D18" s="1" t="s">
        <v>1</v>
      </c>
      <c r="E18" s="1" t="str">
        <f>VLOOKUP(FAOForest[[#This Row],[Element]],MapElement[],2,FALSE)</f>
        <v>Area</v>
      </c>
      <c r="F18" s="1" t="s">
        <v>9</v>
      </c>
      <c r="G18" s="1">
        <v>2015</v>
      </c>
      <c r="H18" s="1" t="s">
        <v>10</v>
      </c>
      <c r="I18" s="1">
        <v>22409</v>
      </c>
    </row>
    <row r="19" spans="1:9" x14ac:dyDescent="0.2">
      <c r="A19" s="1" t="s">
        <v>7</v>
      </c>
      <c r="B19" s="1" t="s">
        <v>20</v>
      </c>
      <c r="C19" s="1" t="str">
        <f>VLOOKUP(FAOForest[[#This Row],[Area]],MapArea[],2,FALSE)</f>
        <v>FIN</v>
      </c>
      <c r="D19" s="1" t="s">
        <v>11</v>
      </c>
      <c r="E19" s="1" t="str">
        <f>VLOOKUP(FAOForest[[#This Row],[Element]],MapElement[],2,FALSE)</f>
        <v>Carbon</v>
      </c>
      <c r="F19" s="1" t="s">
        <v>9</v>
      </c>
      <c r="G19" s="1">
        <v>2015</v>
      </c>
      <c r="H19" s="1" t="s">
        <v>12</v>
      </c>
      <c r="I19" s="1">
        <v>863.41880000000003</v>
      </c>
    </row>
    <row r="20" spans="1:9" x14ac:dyDescent="0.2">
      <c r="A20" s="1" t="s">
        <v>7</v>
      </c>
      <c r="B20" s="1" t="s">
        <v>21</v>
      </c>
      <c r="C20" s="1" t="str">
        <f>VLOOKUP(FAOForest[[#This Row],[Area]],MapArea[],2,FALSE)</f>
        <v>FRA</v>
      </c>
      <c r="D20" s="1" t="s">
        <v>1</v>
      </c>
      <c r="E20" s="1" t="str">
        <f>VLOOKUP(FAOForest[[#This Row],[Element]],MapElement[],2,FALSE)</f>
        <v>Area</v>
      </c>
      <c r="F20" s="1" t="s">
        <v>9</v>
      </c>
      <c r="G20" s="1">
        <v>2015</v>
      </c>
      <c r="H20" s="1" t="s">
        <v>10</v>
      </c>
      <c r="I20" s="1">
        <v>16836</v>
      </c>
    </row>
    <row r="21" spans="1:9" x14ac:dyDescent="0.2">
      <c r="A21" s="1" t="s">
        <v>7</v>
      </c>
      <c r="B21" s="1" t="s">
        <v>21</v>
      </c>
      <c r="C21" s="1" t="str">
        <f>VLOOKUP(FAOForest[[#This Row],[Area]],MapArea[],2,FALSE)</f>
        <v>FRA</v>
      </c>
      <c r="D21" s="1" t="s">
        <v>11</v>
      </c>
      <c r="E21" s="1" t="str">
        <f>VLOOKUP(FAOForest[[#This Row],[Element]],MapElement[],2,FALSE)</f>
        <v>Carbon</v>
      </c>
      <c r="F21" s="1" t="s">
        <v>9</v>
      </c>
      <c r="G21" s="1">
        <v>2015</v>
      </c>
      <c r="H21" s="1" t="s">
        <v>12</v>
      </c>
      <c r="I21" s="1">
        <v>1333.4112</v>
      </c>
    </row>
    <row r="22" spans="1:9" x14ac:dyDescent="0.2">
      <c r="A22" s="1" t="s">
        <v>7</v>
      </c>
      <c r="B22" s="1" t="s">
        <v>22</v>
      </c>
      <c r="C22" s="1" t="str">
        <f>VLOOKUP(FAOForest[[#This Row],[Area]],MapArea[],2,FALSE)</f>
        <v>DEU</v>
      </c>
      <c r="D22" s="1" t="s">
        <v>1</v>
      </c>
      <c r="E22" s="1" t="str">
        <f>VLOOKUP(FAOForest[[#This Row],[Element]],MapElement[],2,FALSE)</f>
        <v>Area</v>
      </c>
      <c r="F22" s="1" t="s">
        <v>9</v>
      </c>
      <c r="G22" s="1">
        <v>2015</v>
      </c>
      <c r="H22" s="1" t="s">
        <v>10</v>
      </c>
      <c r="I22" s="1">
        <v>11419</v>
      </c>
    </row>
    <row r="23" spans="1:9" x14ac:dyDescent="0.2">
      <c r="A23" s="1" t="s">
        <v>7</v>
      </c>
      <c r="B23" s="1" t="s">
        <v>22</v>
      </c>
      <c r="C23" s="1" t="str">
        <f>VLOOKUP(FAOForest[[#This Row],[Area]],MapArea[],2,FALSE)</f>
        <v>DEU</v>
      </c>
      <c r="D23" s="1" t="s">
        <v>11</v>
      </c>
      <c r="E23" s="1" t="str">
        <f>VLOOKUP(FAOForest[[#This Row],[Element]],MapElement[],2,FALSE)</f>
        <v>Carbon</v>
      </c>
      <c r="F23" s="1" t="s">
        <v>9</v>
      </c>
      <c r="G23" s="1">
        <v>2015</v>
      </c>
      <c r="H23" s="1" t="s">
        <v>12</v>
      </c>
      <c r="I23" s="1">
        <v>1168.6205</v>
      </c>
    </row>
    <row r="24" spans="1:9" x14ac:dyDescent="0.2">
      <c r="A24" s="1" t="s">
        <v>7</v>
      </c>
      <c r="B24" s="1" t="s">
        <v>23</v>
      </c>
      <c r="C24" s="1" t="str">
        <f>VLOOKUP(FAOForest[[#This Row],[Area]],MapArea[],2,FALSE)</f>
        <v>GRC</v>
      </c>
      <c r="D24" s="1" t="s">
        <v>1</v>
      </c>
      <c r="E24" s="1" t="str">
        <f>VLOOKUP(FAOForest[[#This Row],[Element]],MapElement[],2,FALSE)</f>
        <v>Area</v>
      </c>
      <c r="F24" s="1" t="s">
        <v>9</v>
      </c>
      <c r="G24" s="1">
        <v>2015</v>
      </c>
      <c r="H24" s="1" t="s">
        <v>10</v>
      </c>
      <c r="I24" s="1">
        <v>3901.8029999999999</v>
      </c>
    </row>
    <row r="25" spans="1:9" x14ac:dyDescent="0.2">
      <c r="A25" s="1" t="s">
        <v>7</v>
      </c>
      <c r="B25" s="1" t="s">
        <v>23</v>
      </c>
      <c r="C25" s="1" t="str">
        <f>VLOOKUP(FAOForest[[#This Row],[Area]],MapArea[],2,FALSE)</f>
        <v>GRC</v>
      </c>
      <c r="D25" s="1" t="s">
        <v>11</v>
      </c>
      <c r="E25" s="1" t="str">
        <f>VLOOKUP(FAOForest[[#This Row],[Element]],MapElement[],2,FALSE)</f>
        <v>Carbon</v>
      </c>
      <c r="F25" s="1" t="s">
        <v>9</v>
      </c>
      <c r="G25" s="1">
        <v>2015</v>
      </c>
      <c r="H25" s="1" t="s">
        <v>12</v>
      </c>
      <c r="I25" s="1">
        <v>84.239900000000006</v>
      </c>
    </row>
    <row r="26" spans="1:9" x14ac:dyDescent="0.2">
      <c r="A26" s="1" t="s">
        <v>7</v>
      </c>
      <c r="B26" s="1" t="s">
        <v>24</v>
      </c>
      <c r="C26" s="1" t="str">
        <f>VLOOKUP(FAOForest[[#This Row],[Area]],MapArea[],2,FALSE)</f>
        <v>HUN</v>
      </c>
      <c r="D26" s="1" t="s">
        <v>1</v>
      </c>
      <c r="E26" s="1" t="str">
        <f>VLOOKUP(FAOForest[[#This Row],[Element]],MapElement[],2,FALSE)</f>
        <v>Area</v>
      </c>
      <c r="F26" s="1" t="s">
        <v>9</v>
      </c>
      <c r="G26" s="1">
        <v>2015</v>
      </c>
      <c r="H26" s="1" t="s">
        <v>10</v>
      </c>
      <c r="I26" s="1">
        <v>2060.8200000000002</v>
      </c>
    </row>
    <row r="27" spans="1:9" x14ac:dyDescent="0.2">
      <c r="A27" s="1" t="s">
        <v>7</v>
      </c>
      <c r="B27" s="1" t="s">
        <v>24</v>
      </c>
      <c r="C27" s="1" t="str">
        <f>VLOOKUP(FAOForest[[#This Row],[Area]],MapArea[],2,FALSE)</f>
        <v>HUN</v>
      </c>
      <c r="D27" s="1" t="s">
        <v>11</v>
      </c>
      <c r="E27" s="1" t="str">
        <f>VLOOKUP(FAOForest[[#This Row],[Element]],MapElement[],2,FALSE)</f>
        <v>Carbon</v>
      </c>
      <c r="F27" s="1" t="s">
        <v>9</v>
      </c>
      <c r="G27" s="1">
        <v>2015</v>
      </c>
      <c r="H27" s="1" t="s">
        <v>12</v>
      </c>
      <c r="I27" s="1">
        <v>130.65600000000001</v>
      </c>
    </row>
    <row r="28" spans="1:9" x14ac:dyDescent="0.2">
      <c r="A28" s="1" t="s">
        <v>7</v>
      </c>
      <c r="B28" s="1" t="s">
        <v>25</v>
      </c>
      <c r="C28" s="1" t="str">
        <f>VLOOKUP(FAOForest[[#This Row],[Area]],MapArea[],2,FALSE)</f>
        <v>IRL</v>
      </c>
      <c r="D28" s="1" t="s">
        <v>1</v>
      </c>
      <c r="E28" s="1" t="str">
        <f>VLOOKUP(FAOForest[[#This Row],[Element]],MapElement[],2,FALSE)</f>
        <v>Area</v>
      </c>
      <c r="F28" s="1" t="s">
        <v>9</v>
      </c>
      <c r="G28" s="1">
        <v>2015</v>
      </c>
      <c r="H28" s="1" t="s">
        <v>10</v>
      </c>
      <c r="I28" s="1">
        <v>754.67</v>
      </c>
    </row>
    <row r="29" spans="1:9" x14ac:dyDescent="0.2">
      <c r="A29" s="1" t="s">
        <v>7</v>
      </c>
      <c r="B29" s="1" t="s">
        <v>25</v>
      </c>
      <c r="C29" s="1" t="str">
        <f>VLOOKUP(FAOForest[[#This Row],[Area]],MapArea[],2,FALSE)</f>
        <v>IRL</v>
      </c>
      <c r="D29" s="1" t="s">
        <v>11</v>
      </c>
      <c r="E29" s="1" t="str">
        <f>VLOOKUP(FAOForest[[#This Row],[Element]],MapElement[],2,FALSE)</f>
        <v>Carbon</v>
      </c>
      <c r="F29" s="1" t="s">
        <v>9</v>
      </c>
      <c r="G29" s="1">
        <v>2015</v>
      </c>
      <c r="H29" s="1" t="s">
        <v>12</v>
      </c>
      <c r="I29" s="1">
        <v>47.725299999999997</v>
      </c>
    </row>
    <row r="30" spans="1:9" x14ac:dyDescent="0.2">
      <c r="A30" s="1" t="s">
        <v>7</v>
      </c>
      <c r="B30" s="1" t="s">
        <v>26</v>
      </c>
      <c r="C30" s="1" t="str">
        <f>VLOOKUP(FAOForest[[#This Row],[Area]],MapArea[],2,FALSE)</f>
        <v>ITA</v>
      </c>
      <c r="D30" s="1" t="s">
        <v>1</v>
      </c>
      <c r="E30" s="1" t="str">
        <f>VLOOKUP(FAOForest[[#This Row],[Element]],MapElement[],2,FALSE)</f>
        <v>Area</v>
      </c>
      <c r="F30" s="1" t="s">
        <v>9</v>
      </c>
      <c r="G30" s="1">
        <v>2015</v>
      </c>
      <c r="H30" s="1" t="s">
        <v>10</v>
      </c>
      <c r="I30" s="1">
        <v>9297.08</v>
      </c>
    </row>
    <row r="31" spans="1:9" x14ac:dyDescent="0.2">
      <c r="A31" s="1" t="s">
        <v>7</v>
      </c>
      <c r="B31" s="1" t="s">
        <v>26</v>
      </c>
      <c r="C31" s="1" t="str">
        <f>VLOOKUP(FAOForest[[#This Row],[Area]],MapArea[],2,FALSE)</f>
        <v>ITA</v>
      </c>
      <c r="D31" s="1" t="s">
        <v>11</v>
      </c>
      <c r="E31" s="1" t="str">
        <f>VLOOKUP(FAOForest[[#This Row],[Element]],MapElement[],2,FALSE)</f>
        <v>Carbon</v>
      </c>
      <c r="F31" s="1" t="s">
        <v>9</v>
      </c>
      <c r="G31" s="1">
        <v>2015</v>
      </c>
      <c r="H31" s="1" t="s">
        <v>12</v>
      </c>
      <c r="I31" s="1">
        <v>641.49850000000004</v>
      </c>
    </row>
    <row r="32" spans="1:9" x14ac:dyDescent="0.2">
      <c r="A32" s="1" t="s">
        <v>7</v>
      </c>
      <c r="B32" s="1" t="s">
        <v>27</v>
      </c>
      <c r="C32" s="1" t="str">
        <f>VLOOKUP(FAOForest[[#This Row],[Area]],MapArea[],2,FALSE)</f>
        <v>LVA</v>
      </c>
      <c r="D32" s="1" t="s">
        <v>1</v>
      </c>
      <c r="E32" s="1" t="str">
        <f>VLOOKUP(FAOForest[[#This Row],[Element]],MapElement[],2,FALSE)</f>
        <v>Area</v>
      </c>
      <c r="F32" s="1" t="s">
        <v>9</v>
      </c>
      <c r="G32" s="1">
        <v>2015</v>
      </c>
      <c r="H32" s="1" t="s">
        <v>10</v>
      </c>
      <c r="I32" s="1">
        <v>3391.44</v>
      </c>
    </row>
    <row r="33" spans="1:9" x14ac:dyDescent="0.2">
      <c r="A33" s="1" t="s">
        <v>7</v>
      </c>
      <c r="B33" s="1" t="s">
        <v>27</v>
      </c>
      <c r="C33" s="1" t="str">
        <f>VLOOKUP(FAOForest[[#This Row],[Area]],MapArea[],2,FALSE)</f>
        <v>LVA</v>
      </c>
      <c r="D33" s="1" t="s">
        <v>11</v>
      </c>
      <c r="E33" s="1" t="str">
        <f>VLOOKUP(FAOForest[[#This Row],[Element]],MapElement[],2,FALSE)</f>
        <v>Carbon</v>
      </c>
      <c r="F33" s="1" t="s">
        <v>9</v>
      </c>
      <c r="G33" s="1">
        <v>2015</v>
      </c>
      <c r="H33" s="1" t="s">
        <v>12</v>
      </c>
      <c r="I33" s="1">
        <v>281.42169999999999</v>
      </c>
    </row>
    <row r="34" spans="1:9" x14ac:dyDescent="0.2">
      <c r="A34" s="1" t="s">
        <v>7</v>
      </c>
      <c r="B34" s="1" t="s">
        <v>28</v>
      </c>
      <c r="C34" s="1" t="str">
        <f>VLOOKUP(FAOForest[[#This Row],[Area]],MapArea[],2,FALSE)</f>
        <v>LTU</v>
      </c>
      <c r="D34" s="1" t="s">
        <v>1</v>
      </c>
      <c r="E34" s="1" t="str">
        <f>VLOOKUP(FAOForest[[#This Row],[Element]],MapElement[],2,FALSE)</f>
        <v>Area</v>
      </c>
      <c r="F34" s="1" t="s">
        <v>9</v>
      </c>
      <c r="G34" s="1">
        <v>2015</v>
      </c>
      <c r="H34" s="1" t="s">
        <v>10</v>
      </c>
      <c r="I34" s="1">
        <v>2187</v>
      </c>
    </row>
    <row r="35" spans="1:9" x14ac:dyDescent="0.2">
      <c r="A35" s="1" t="s">
        <v>7</v>
      </c>
      <c r="B35" s="1" t="s">
        <v>28</v>
      </c>
      <c r="C35" s="1" t="str">
        <f>VLOOKUP(FAOForest[[#This Row],[Area]],MapArea[],2,FALSE)</f>
        <v>LTU</v>
      </c>
      <c r="D35" s="1" t="s">
        <v>11</v>
      </c>
      <c r="E35" s="1" t="str">
        <f>VLOOKUP(FAOForest[[#This Row],[Element]],MapElement[],2,FALSE)</f>
        <v>Carbon</v>
      </c>
      <c r="F35" s="1" t="s">
        <v>9</v>
      </c>
      <c r="G35" s="1">
        <v>2015</v>
      </c>
      <c r="H35" s="1" t="s">
        <v>12</v>
      </c>
      <c r="I35" s="1">
        <v>173.42910000000001</v>
      </c>
    </row>
    <row r="36" spans="1:9" x14ac:dyDescent="0.2">
      <c r="A36" s="1" t="s">
        <v>7</v>
      </c>
      <c r="B36" s="1" t="s">
        <v>29</v>
      </c>
      <c r="C36" s="1" t="str">
        <f>VLOOKUP(FAOForest[[#This Row],[Area]],MapArea[],2,FALSE)</f>
        <v>LUX</v>
      </c>
      <c r="D36" s="1" t="s">
        <v>1</v>
      </c>
      <c r="E36" s="1" t="str">
        <f>VLOOKUP(FAOForest[[#This Row],[Element]],MapElement[],2,FALSE)</f>
        <v>Area</v>
      </c>
      <c r="F36" s="1" t="s">
        <v>9</v>
      </c>
      <c r="G36" s="1">
        <v>2015</v>
      </c>
      <c r="H36" s="1" t="s">
        <v>10</v>
      </c>
      <c r="I36" s="1">
        <v>88.7</v>
      </c>
    </row>
    <row r="37" spans="1:9" x14ac:dyDescent="0.2">
      <c r="A37" s="1" t="s">
        <v>7</v>
      </c>
      <c r="B37" s="1" t="s">
        <v>29</v>
      </c>
      <c r="C37" s="1" t="str">
        <f>VLOOKUP(FAOForest[[#This Row],[Area]],MapArea[],2,FALSE)</f>
        <v>LUX</v>
      </c>
      <c r="D37" s="1" t="s">
        <v>11</v>
      </c>
      <c r="E37" s="1" t="str">
        <f>VLOOKUP(FAOForest[[#This Row],[Element]],MapElement[],2,FALSE)</f>
        <v>Carbon</v>
      </c>
      <c r="F37" s="1" t="s">
        <v>9</v>
      </c>
      <c r="G37" s="1">
        <v>2015</v>
      </c>
      <c r="H37" s="1" t="s">
        <v>12</v>
      </c>
      <c r="I37" s="1">
        <v>8.6588999999999992</v>
      </c>
    </row>
    <row r="38" spans="1:9" x14ac:dyDescent="0.2">
      <c r="A38" s="1" t="s">
        <v>7</v>
      </c>
      <c r="B38" s="1" t="s">
        <v>30</v>
      </c>
      <c r="C38" s="1" t="str">
        <f>VLOOKUP(FAOForest[[#This Row],[Area]],MapArea[],2,FALSE)</f>
        <v>MLT</v>
      </c>
      <c r="D38" s="1" t="s">
        <v>1</v>
      </c>
      <c r="E38" s="1" t="str">
        <f>VLOOKUP(FAOForest[[#This Row],[Element]],MapElement[],2,FALSE)</f>
        <v>Area</v>
      </c>
      <c r="F38" s="1" t="s">
        <v>9</v>
      </c>
      <c r="G38" s="1">
        <v>2015</v>
      </c>
      <c r="H38" s="1" t="s">
        <v>10</v>
      </c>
      <c r="I38" s="1">
        <v>0.35</v>
      </c>
    </row>
    <row r="39" spans="1:9" x14ac:dyDescent="0.2">
      <c r="A39" s="1" t="s">
        <v>7</v>
      </c>
      <c r="B39" s="1" t="s">
        <v>30</v>
      </c>
      <c r="C39" s="1" t="str">
        <f>VLOOKUP(FAOForest[[#This Row],[Area]],MapArea[],2,FALSE)</f>
        <v>MLT</v>
      </c>
      <c r="D39" s="1" t="s">
        <v>11</v>
      </c>
      <c r="E39" s="1" t="str">
        <f>VLOOKUP(FAOForest[[#This Row],[Element]],MapElement[],2,FALSE)</f>
        <v>Carbon</v>
      </c>
      <c r="F39" s="1" t="s">
        <v>9</v>
      </c>
      <c r="G39" s="1">
        <v>2015</v>
      </c>
      <c r="H39" s="1" t="s">
        <v>12</v>
      </c>
      <c r="I39" s="1">
        <v>0</v>
      </c>
    </row>
    <row r="40" spans="1:9" x14ac:dyDescent="0.2">
      <c r="A40" s="1" t="s">
        <v>7</v>
      </c>
      <c r="B40" s="1" t="s">
        <v>31</v>
      </c>
      <c r="C40" s="1" t="str">
        <f>VLOOKUP(FAOForest[[#This Row],[Area]],MapArea[],2,FALSE)</f>
        <v>NLD</v>
      </c>
      <c r="D40" s="1" t="s">
        <v>1</v>
      </c>
      <c r="E40" s="1" t="str">
        <f>VLOOKUP(FAOForest[[#This Row],[Element]],MapElement[],2,FALSE)</f>
        <v>Area</v>
      </c>
      <c r="F40" s="1" t="s">
        <v>9</v>
      </c>
      <c r="G40" s="1">
        <v>2015</v>
      </c>
      <c r="H40" s="1" t="s">
        <v>10</v>
      </c>
      <c r="I40" s="1">
        <v>364.83</v>
      </c>
    </row>
    <row r="41" spans="1:9" x14ac:dyDescent="0.2">
      <c r="A41" s="1" t="s">
        <v>7</v>
      </c>
      <c r="B41" s="1" t="s">
        <v>31</v>
      </c>
      <c r="C41" s="1" t="str">
        <f>VLOOKUP(FAOForest[[#This Row],[Area]],MapArea[],2,FALSE)</f>
        <v>NLD</v>
      </c>
      <c r="D41" s="1" t="s">
        <v>11</v>
      </c>
      <c r="E41" s="1" t="str">
        <f>VLOOKUP(FAOForest[[#This Row],[Element]],MapElement[],2,FALSE)</f>
        <v>Carbon</v>
      </c>
      <c r="F41" s="1" t="s">
        <v>9</v>
      </c>
      <c r="G41" s="1">
        <v>2015</v>
      </c>
      <c r="H41" s="1" t="s">
        <v>12</v>
      </c>
      <c r="I41" s="1">
        <v>11.532299999999999</v>
      </c>
    </row>
    <row r="42" spans="1:9" x14ac:dyDescent="0.2">
      <c r="A42" s="1" t="s">
        <v>7</v>
      </c>
      <c r="B42" s="1" t="s">
        <v>32</v>
      </c>
      <c r="C42" s="1" t="str">
        <f>VLOOKUP(FAOForest[[#This Row],[Area]],MapArea[],2,FALSE)</f>
        <v>POL</v>
      </c>
      <c r="D42" s="1" t="s">
        <v>1</v>
      </c>
      <c r="E42" s="1" t="str">
        <f>VLOOKUP(FAOForest[[#This Row],[Element]],MapElement[],2,FALSE)</f>
        <v>Area</v>
      </c>
      <c r="F42" s="1" t="s">
        <v>9</v>
      </c>
      <c r="G42" s="1">
        <v>2015</v>
      </c>
      <c r="H42" s="1" t="s">
        <v>10</v>
      </c>
      <c r="I42" s="1">
        <v>9420</v>
      </c>
    </row>
    <row r="43" spans="1:9" x14ac:dyDescent="0.2">
      <c r="A43" s="1" t="s">
        <v>7</v>
      </c>
      <c r="B43" s="1" t="s">
        <v>32</v>
      </c>
      <c r="C43" s="1" t="str">
        <f>VLOOKUP(FAOForest[[#This Row],[Area]],MapArea[],2,FALSE)</f>
        <v>POL</v>
      </c>
      <c r="D43" s="1" t="s">
        <v>11</v>
      </c>
      <c r="E43" s="1" t="str">
        <f>VLOOKUP(FAOForest[[#This Row],[Element]],MapElement[],2,FALSE)</f>
        <v>Carbon</v>
      </c>
      <c r="F43" s="1" t="s">
        <v>9</v>
      </c>
      <c r="G43" s="1">
        <v>2015</v>
      </c>
      <c r="H43" s="1" t="s">
        <v>12</v>
      </c>
      <c r="I43" s="1">
        <v>828.96</v>
      </c>
    </row>
    <row r="44" spans="1:9" x14ac:dyDescent="0.2">
      <c r="A44" s="1" t="s">
        <v>7</v>
      </c>
      <c r="B44" s="1" t="s">
        <v>33</v>
      </c>
      <c r="C44" s="1" t="str">
        <f>VLOOKUP(FAOForest[[#This Row],[Area]],MapArea[],2,FALSE)</f>
        <v>PRT</v>
      </c>
      <c r="D44" s="1" t="s">
        <v>1</v>
      </c>
      <c r="E44" s="1" t="str">
        <f>VLOOKUP(FAOForest[[#This Row],[Element]],MapElement[],2,FALSE)</f>
        <v>Area</v>
      </c>
      <c r="F44" s="1" t="s">
        <v>9</v>
      </c>
      <c r="G44" s="1">
        <v>2015</v>
      </c>
      <c r="H44" s="1" t="s">
        <v>10</v>
      </c>
      <c r="I44" s="1">
        <v>3312</v>
      </c>
    </row>
    <row r="45" spans="1:9" x14ac:dyDescent="0.2">
      <c r="A45" s="1" t="s">
        <v>7</v>
      </c>
      <c r="B45" s="1" t="s">
        <v>33</v>
      </c>
      <c r="C45" s="1" t="str">
        <f>VLOOKUP(FAOForest[[#This Row],[Area]],MapArea[],2,FALSE)</f>
        <v>PRT</v>
      </c>
      <c r="D45" s="1" t="s">
        <v>11</v>
      </c>
      <c r="E45" s="1" t="str">
        <f>VLOOKUP(FAOForest[[#This Row],[Element]],MapElement[],2,FALSE)</f>
        <v>Carbon</v>
      </c>
      <c r="F45" s="1" t="s">
        <v>9</v>
      </c>
      <c r="G45" s="1">
        <v>2015</v>
      </c>
      <c r="H45" s="1" t="s">
        <v>12</v>
      </c>
      <c r="I45" s="1">
        <v>87.337400000000002</v>
      </c>
    </row>
    <row r="46" spans="1:9" x14ac:dyDescent="0.2">
      <c r="A46" s="1" t="s">
        <v>7</v>
      </c>
      <c r="B46" s="1" t="s">
        <v>34</v>
      </c>
      <c r="C46" s="1" t="str">
        <f>VLOOKUP(FAOForest[[#This Row],[Area]],MapArea[],2,FALSE)</f>
        <v>ROU</v>
      </c>
      <c r="D46" s="1" t="s">
        <v>1</v>
      </c>
      <c r="E46" s="1" t="str">
        <f>VLOOKUP(FAOForest[[#This Row],[Element]],MapElement[],2,FALSE)</f>
        <v>Area</v>
      </c>
      <c r="F46" s="1" t="s">
        <v>9</v>
      </c>
      <c r="G46" s="1">
        <v>2015</v>
      </c>
      <c r="H46" s="1" t="s">
        <v>10</v>
      </c>
      <c r="I46" s="1">
        <v>6900.96</v>
      </c>
    </row>
    <row r="47" spans="1:9" x14ac:dyDescent="0.2">
      <c r="A47" s="1" t="s">
        <v>7</v>
      </c>
      <c r="B47" s="1" t="s">
        <v>34</v>
      </c>
      <c r="C47" s="1" t="str">
        <f>VLOOKUP(FAOForest[[#This Row],[Area]],MapArea[],2,FALSE)</f>
        <v>ROU</v>
      </c>
      <c r="D47" s="1" t="s">
        <v>11</v>
      </c>
      <c r="E47" s="1" t="str">
        <f>VLOOKUP(FAOForest[[#This Row],[Element]],MapElement[],2,FALSE)</f>
        <v>Carbon</v>
      </c>
      <c r="F47" s="1" t="s">
        <v>9</v>
      </c>
      <c r="G47" s="1">
        <v>2015</v>
      </c>
      <c r="H47" s="1" t="s">
        <v>12</v>
      </c>
      <c r="I47" s="1">
        <v>780.49860000000001</v>
      </c>
    </row>
    <row r="48" spans="1:9" x14ac:dyDescent="0.2">
      <c r="A48" s="1" t="s">
        <v>7</v>
      </c>
      <c r="B48" s="1" t="s">
        <v>35</v>
      </c>
      <c r="C48" s="1" t="str">
        <f>VLOOKUP(FAOForest[[#This Row],[Area]],MapArea[],2,FALSE)</f>
        <v>SVK</v>
      </c>
      <c r="D48" s="1" t="s">
        <v>1</v>
      </c>
      <c r="E48" s="1" t="str">
        <f>VLOOKUP(FAOForest[[#This Row],[Element]],MapElement[],2,FALSE)</f>
        <v>Area</v>
      </c>
      <c r="F48" s="1" t="s">
        <v>9</v>
      </c>
      <c r="G48" s="1">
        <v>2015</v>
      </c>
      <c r="H48" s="1" t="s">
        <v>10</v>
      </c>
      <c r="I48" s="1">
        <v>1921.75</v>
      </c>
    </row>
    <row r="49" spans="1:9" x14ac:dyDescent="0.2">
      <c r="A49" s="1" t="s">
        <v>7</v>
      </c>
      <c r="B49" s="1" t="s">
        <v>35</v>
      </c>
      <c r="C49" s="1" t="str">
        <f>VLOOKUP(FAOForest[[#This Row],[Area]],MapArea[],2,FALSE)</f>
        <v>SVK</v>
      </c>
      <c r="D49" s="1" t="s">
        <v>11</v>
      </c>
      <c r="E49" s="1" t="str">
        <f>VLOOKUP(FAOForest[[#This Row],[Element]],MapElement[],2,FALSE)</f>
        <v>Carbon</v>
      </c>
      <c r="F49" s="1" t="s">
        <v>9</v>
      </c>
      <c r="G49" s="1">
        <v>2015</v>
      </c>
      <c r="H49" s="1" t="s">
        <v>12</v>
      </c>
      <c r="I49" s="1">
        <v>193.48179999999999</v>
      </c>
    </row>
    <row r="50" spans="1:9" x14ac:dyDescent="0.2">
      <c r="A50" s="1" t="s">
        <v>7</v>
      </c>
      <c r="B50" s="1" t="s">
        <v>36</v>
      </c>
      <c r="C50" s="1" t="str">
        <f>VLOOKUP(FAOForest[[#This Row],[Area]],MapArea[],2,FALSE)</f>
        <v>SVN</v>
      </c>
      <c r="D50" s="1" t="s">
        <v>1</v>
      </c>
      <c r="E50" s="1" t="str">
        <f>VLOOKUP(FAOForest[[#This Row],[Element]],MapElement[],2,FALSE)</f>
        <v>Area</v>
      </c>
      <c r="F50" s="1" t="s">
        <v>9</v>
      </c>
      <c r="G50" s="1">
        <v>2015</v>
      </c>
      <c r="H50" s="1" t="s">
        <v>10</v>
      </c>
      <c r="I50" s="1">
        <v>1248</v>
      </c>
    </row>
    <row r="51" spans="1:9" x14ac:dyDescent="0.2">
      <c r="A51" s="1" t="s">
        <v>7</v>
      </c>
      <c r="B51" s="1" t="s">
        <v>36</v>
      </c>
      <c r="C51" s="1" t="str">
        <f>VLOOKUP(FAOForest[[#This Row],[Area]],MapArea[],2,FALSE)</f>
        <v>SVN</v>
      </c>
      <c r="D51" s="1" t="s">
        <v>11</v>
      </c>
      <c r="E51" s="1" t="str">
        <f>VLOOKUP(FAOForest[[#This Row],[Element]],MapElement[],2,FALSE)</f>
        <v>Carbon</v>
      </c>
      <c r="F51" s="1" t="s">
        <v>9</v>
      </c>
      <c r="G51" s="1">
        <v>2015</v>
      </c>
      <c r="H51" s="1" t="s">
        <v>12</v>
      </c>
      <c r="I51" s="1">
        <v>180.29859999999999</v>
      </c>
    </row>
    <row r="52" spans="1:9" x14ac:dyDescent="0.2">
      <c r="A52" s="1" t="s">
        <v>7</v>
      </c>
      <c r="B52" s="1" t="s">
        <v>37</v>
      </c>
      <c r="C52" s="1" t="str">
        <f>VLOOKUP(FAOForest[[#This Row],[Area]],MapArea[],2,FALSE)</f>
        <v>ESP</v>
      </c>
      <c r="D52" s="1" t="s">
        <v>1</v>
      </c>
      <c r="E52" s="1" t="str">
        <f>VLOOKUP(FAOForest[[#This Row],[Element]],MapElement[],2,FALSE)</f>
        <v>Area</v>
      </c>
      <c r="F52" s="1" t="s">
        <v>9</v>
      </c>
      <c r="G52" s="1">
        <v>2015</v>
      </c>
      <c r="H52" s="1" t="s">
        <v>10</v>
      </c>
      <c r="I52" s="1">
        <v>18551.18</v>
      </c>
    </row>
    <row r="53" spans="1:9" x14ac:dyDescent="0.2">
      <c r="A53" s="1" t="s">
        <v>7</v>
      </c>
      <c r="B53" s="1" t="s">
        <v>37</v>
      </c>
      <c r="C53" s="1" t="str">
        <f>VLOOKUP(FAOForest[[#This Row],[Area]],MapArea[],2,FALSE)</f>
        <v>ESP</v>
      </c>
      <c r="D53" s="1" t="s">
        <v>11</v>
      </c>
      <c r="E53" s="1" t="str">
        <f>VLOOKUP(FAOForest[[#This Row],[Element]],MapElement[],2,FALSE)</f>
        <v>Carbon</v>
      </c>
      <c r="F53" s="1" t="s">
        <v>9</v>
      </c>
      <c r="G53" s="1">
        <v>2015</v>
      </c>
      <c r="H53" s="1" t="s">
        <v>12</v>
      </c>
      <c r="I53" s="1">
        <v>694.37070000000006</v>
      </c>
    </row>
    <row r="54" spans="1:9" x14ac:dyDescent="0.2">
      <c r="A54" s="1" t="s">
        <v>7</v>
      </c>
      <c r="B54" s="1" t="s">
        <v>38</v>
      </c>
      <c r="C54" s="1" t="str">
        <f>VLOOKUP(FAOForest[[#This Row],[Area]],MapArea[],2,FALSE)</f>
        <v>SWE</v>
      </c>
      <c r="D54" s="1" t="s">
        <v>1</v>
      </c>
      <c r="E54" s="1" t="str">
        <f>VLOOKUP(FAOForest[[#This Row],[Element]],MapElement[],2,FALSE)</f>
        <v>Area</v>
      </c>
      <c r="F54" s="1" t="s">
        <v>9</v>
      </c>
      <c r="G54" s="1">
        <v>2015</v>
      </c>
      <c r="H54" s="1" t="s">
        <v>10</v>
      </c>
      <c r="I54" s="1">
        <v>27980</v>
      </c>
    </row>
    <row r="55" spans="1:9" x14ac:dyDescent="0.2">
      <c r="A55" s="1" t="s">
        <v>7</v>
      </c>
      <c r="B55" s="1" t="s">
        <v>38</v>
      </c>
      <c r="C55" s="1" t="str">
        <f>VLOOKUP(FAOForest[[#This Row],[Area]],MapArea[],2,FALSE)</f>
        <v>SWE</v>
      </c>
      <c r="D55" s="1" t="s">
        <v>11</v>
      </c>
      <c r="E55" s="1" t="str">
        <f>VLOOKUP(FAOForest[[#This Row],[Element]],MapElement[],2,FALSE)</f>
        <v>Carbon</v>
      </c>
      <c r="F55" s="1" t="s">
        <v>9</v>
      </c>
      <c r="G55" s="1">
        <v>2015</v>
      </c>
      <c r="H55" s="1" t="s">
        <v>12</v>
      </c>
      <c r="I55" s="1">
        <v>1326.252</v>
      </c>
    </row>
    <row r="56" spans="1:9" x14ac:dyDescent="0.2">
      <c r="A56" s="1" t="s">
        <v>7</v>
      </c>
      <c r="B56" s="1" t="s">
        <v>39</v>
      </c>
      <c r="C56" s="1" t="str">
        <f>VLOOKUP(FAOForest[[#This Row],[Area]],MapArea[],2,FALSE)</f>
        <v>GBR</v>
      </c>
      <c r="D56" s="1" t="s">
        <v>1</v>
      </c>
      <c r="E56" s="1" t="str">
        <f>VLOOKUP(FAOForest[[#This Row],[Element]],MapElement[],2,FALSE)</f>
        <v>Area</v>
      </c>
      <c r="F56" s="1" t="s">
        <v>9</v>
      </c>
      <c r="G56" s="1">
        <v>2015</v>
      </c>
      <c r="H56" s="1" t="s">
        <v>10</v>
      </c>
      <c r="I56" s="1">
        <v>3155</v>
      </c>
    </row>
    <row r="57" spans="1:9" x14ac:dyDescent="0.2">
      <c r="A57" s="1" t="s">
        <v>7</v>
      </c>
      <c r="B57" s="1" t="s">
        <v>39</v>
      </c>
      <c r="C57" s="1" t="str">
        <f>VLOOKUP(FAOForest[[#This Row],[Area]],MapArea[],2,FALSE)</f>
        <v>GBR</v>
      </c>
      <c r="D57" s="1" t="s">
        <v>11</v>
      </c>
      <c r="E57" s="1" t="str">
        <f>VLOOKUP(FAOForest[[#This Row],[Element]],MapElement[],2,FALSE)</f>
        <v>Carbon</v>
      </c>
      <c r="F57" s="1" t="s">
        <v>9</v>
      </c>
      <c r="G57" s="1">
        <v>2015</v>
      </c>
      <c r="H57" s="1" t="s">
        <v>12</v>
      </c>
      <c r="I57" s="1">
        <v>233.47</v>
      </c>
    </row>
    <row r="58" spans="1:9" x14ac:dyDescent="0.2">
      <c r="A58" s="1" t="s">
        <v>7</v>
      </c>
      <c r="B58" s="1" t="s">
        <v>40</v>
      </c>
      <c r="C58" s="1" t="str">
        <f>VLOOKUP(FAOForest[[#This Row],[Area]],MapArea[],2,FALSE)</f>
        <v>MAF</v>
      </c>
      <c r="D58" s="1" t="s">
        <v>1</v>
      </c>
      <c r="E58" s="1" t="str">
        <f>VLOOKUP(FAOForest[[#This Row],[Element]],MapElement[],2,FALSE)</f>
        <v>Area</v>
      </c>
      <c r="F58" s="1" t="s">
        <v>9</v>
      </c>
      <c r="G58" s="1">
        <v>2015</v>
      </c>
      <c r="H58" s="1" t="s">
        <v>10</v>
      </c>
      <c r="I58" s="1">
        <v>656482.31999999995</v>
      </c>
    </row>
    <row r="59" spans="1:9" x14ac:dyDescent="0.2">
      <c r="A59" s="1" t="s">
        <v>7</v>
      </c>
      <c r="B59" s="1" t="s">
        <v>40</v>
      </c>
      <c r="C59" s="1" t="str">
        <f>VLOOKUP(FAOForest[[#This Row],[Area]],MapArea[],2,FALSE)</f>
        <v>MAF</v>
      </c>
      <c r="D59" s="1" t="s">
        <v>11</v>
      </c>
      <c r="E59" s="1" t="str">
        <f>VLOOKUP(FAOForest[[#This Row],[Element]],MapElement[],2,FALSE)</f>
        <v>Carbon</v>
      </c>
      <c r="F59" s="1" t="s">
        <v>9</v>
      </c>
      <c r="G59" s="1">
        <v>2015</v>
      </c>
      <c r="H59" s="1" t="s">
        <v>12</v>
      </c>
      <c r="I59" s="1">
        <v>51954.909800000001</v>
      </c>
    </row>
    <row r="60" spans="1:9" x14ac:dyDescent="0.2">
      <c r="A60" s="1" t="s">
        <v>7</v>
      </c>
      <c r="B60" s="1" t="s">
        <v>41</v>
      </c>
      <c r="C60" s="1" t="str">
        <f>VLOOKUP(FAOForest[[#This Row],[Area]],MapArea[],2,FALSE)</f>
        <v>NAM</v>
      </c>
      <c r="D60" s="1" t="s">
        <v>1</v>
      </c>
      <c r="E60" s="1" t="str">
        <f>VLOOKUP(FAOForest[[#This Row],[Element]],MapElement[],2,FALSE)</f>
        <v>Area</v>
      </c>
      <c r="F60" s="1" t="s">
        <v>9</v>
      </c>
      <c r="G60" s="1">
        <v>2015</v>
      </c>
      <c r="H60" s="1" t="s">
        <v>10</v>
      </c>
      <c r="I60" s="1">
        <v>657213.26</v>
      </c>
    </row>
    <row r="61" spans="1:9" x14ac:dyDescent="0.2">
      <c r="A61" s="1" t="s">
        <v>7</v>
      </c>
      <c r="B61" s="1" t="s">
        <v>41</v>
      </c>
      <c r="C61" s="1" t="str">
        <f>VLOOKUP(FAOForest[[#This Row],[Area]],MapArea[],2,FALSE)</f>
        <v>NAM</v>
      </c>
      <c r="D61" s="1" t="s">
        <v>11</v>
      </c>
      <c r="E61" s="1" t="str">
        <f>VLOOKUP(FAOForest[[#This Row],[Element]],MapElement[],2,FALSE)</f>
        <v>Carbon</v>
      </c>
      <c r="F61" s="1" t="s">
        <v>9</v>
      </c>
      <c r="G61" s="1">
        <v>2015</v>
      </c>
      <c r="H61" s="1" t="s">
        <v>12</v>
      </c>
      <c r="I61" s="1">
        <v>36925.543700000002</v>
      </c>
    </row>
    <row r="62" spans="1:9" x14ac:dyDescent="0.2">
      <c r="A62" s="1" t="s">
        <v>7</v>
      </c>
      <c r="B62" s="1" t="s">
        <v>42</v>
      </c>
      <c r="C62" s="1" t="str">
        <f>VLOOKUP(FAOForest[[#This Row],[Area]],MapArea[],2,FALSE)</f>
        <v>LAM</v>
      </c>
      <c r="D62" s="1" t="s">
        <v>1</v>
      </c>
      <c r="E62" s="1" t="str">
        <f>VLOOKUP(FAOForest[[#This Row],[Element]],MapElement[],2,FALSE)</f>
        <v>Area</v>
      </c>
      <c r="F62" s="1" t="s">
        <v>9</v>
      </c>
      <c r="G62" s="1">
        <v>2015</v>
      </c>
      <c r="H62" s="1" t="s">
        <v>10</v>
      </c>
      <c r="I62" s="1">
        <v>89451.22</v>
      </c>
    </row>
    <row r="63" spans="1:9" x14ac:dyDescent="0.2">
      <c r="A63" s="1" t="s">
        <v>7</v>
      </c>
      <c r="B63" s="1" t="s">
        <v>42</v>
      </c>
      <c r="C63" s="1" t="str">
        <f>VLOOKUP(FAOForest[[#This Row],[Area]],MapArea[],2,FALSE)</f>
        <v>LAM</v>
      </c>
      <c r="D63" s="1" t="s">
        <v>11</v>
      </c>
      <c r="E63" s="1" t="str">
        <f>VLOOKUP(FAOForest[[#This Row],[Element]],MapElement[],2,FALSE)</f>
        <v>Carbon</v>
      </c>
      <c r="F63" s="1" t="s">
        <v>9</v>
      </c>
      <c r="G63" s="1">
        <v>2015</v>
      </c>
      <c r="H63" s="1" t="s">
        <v>12</v>
      </c>
      <c r="I63" s="1">
        <v>3926.7143999999998</v>
      </c>
    </row>
    <row r="64" spans="1:9" x14ac:dyDescent="0.2">
      <c r="A64" s="1" t="s">
        <v>7</v>
      </c>
      <c r="B64" s="1" t="s">
        <v>43</v>
      </c>
      <c r="C64" s="1" t="str">
        <f>VLOOKUP(FAOForest[[#This Row],[Area]],MapArea[],2,FALSE)</f>
        <v>LAM</v>
      </c>
      <c r="D64" s="1" t="s">
        <v>1</v>
      </c>
      <c r="E64" s="1" t="str">
        <f>VLOOKUP(FAOForest[[#This Row],[Element]],MapElement[],2,FALSE)</f>
        <v>Area</v>
      </c>
      <c r="F64" s="1" t="s">
        <v>9</v>
      </c>
      <c r="G64" s="1">
        <v>2015</v>
      </c>
      <c r="H64" s="1" t="s">
        <v>10</v>
      </c>
      <c r="I64" s="1">
        <v>7784.33</v>
      </c>
    </row>
    <row r="65" spans="1:9" x14ac:dyDescent="0.2">
      <c r="A65" s="1" t="s">
        <v>7</v>
      </c>
      <c r="B65" s="1" t="s">
        <v>43</v>
      </c>
      <c r="C65" s="1" t="str">
        <f>VLOOKUP(FAOForest[[#This Row],[Area]],MapArea[],2,FALSE)</f>
        <v>LAM</v>
      </c>
      <c r="D65" s="1" t="s">
        <v>11</v>
      </c>
      <c r="E65" s="1" t="str">
        <f>VLOOKUP(FAOForest[[#This Row],[Element]],MapElement[],2,FALSE)</f>
        <v>Carbon</v>
      </c>
      <c r="F65" s="1" t="s">
        <v>9</v>
      </c>
      <c r="G65" s="1">
        <v>2015</v>
      </c>
      <c r="H65" s="1" t="s">
        <v>12</v>
      </c>
      <c r="I65" s="1">
        <v>479.33260000000001</v>
      </c>
    </row>
    <row r="66" spans="1:9" x14ac:dyDescent="0.2">
      <c r="A66" s="1" t="s">
        <v>7</v>
      </c>
      <c r="B66" s="1" t="s">
        <v>44</v>
      </c>
      <c r="C66" s="1" t="str">
        <f>VLOOKUP(FAOForest[[#This Row],[Area]],MapArea[],2,FALSE)</f>
        <v>LAM</v>
      </c>
      <c r="D66" s="1" t="s">
        <v>1</v>
      </c>
      <c r="E66" s="1" t="str">
        <f>VLOOKUP(FAOForest[[#This Row],[Element]],MapElement[],2,FALSE)</f>
        <v>Area</v>
      </c>
      <c r="F66" s="1" t="s">
        <v>9</v>
      </c>
      <c r="G66" s="1">
        <v>2015</v>
      </c>
      <c r="H66" s="1" t="s">
        <v>10</v>
      </c>
      <c r="I66" s="1">
        <v>856588.44</v>
      </c>
    </row>
    <row r="67" spans="1:9" x14ac:dyDescent="0.2">
      <c r="A67" s="1" t="s">
        <v>7</v>
      </c>
      <c r="B67" s="1" t="s">
        <v>44</v>
      </c>
      <c r="C67" s="1" t="str">
        <f>VLOOKUP(FAOForest[[#This Row],[Area]],MapArea[],2,FALSE)</f>
        <v>LAM</v>
      </c>
      <c r="D67" s="1" t="s">
        <v>11</v>
      </c>
      <c r="E67" s="1" t="str">
        <f>VLOOKUP(FAOForest[[#This Row],[Element]],MapElement[],2,FALSE)</f>
        <v>Carbon</v>
      </c>
      <c r="F67" s="1" t="s">
        <v>9</v>
      </c>
      <c r="G67" s="1">
        <v>2015</v>
      </c>
      <c r="H67" s="1" t="s">
        <v>12</v>
      </c>
      <c r="I67" s="1">
        <v>97318.244600000005</v>
      </c>
    </row>
    <row r="68" spans="1:9" x14ac:dyDescent="0.2">
      <c r="A68" s="1" t="s">
        <v>7</v>
      </c>
      <c r="B68" s="1" t="s">
        <v>45</v>
      </c>
      <c r="C68" s="1" t="str">
        <f>VLOOKUP(FAOForest[[#This Row],[Area]],MapArea[],2,FALSE)</f>
        <v>ASI</v>
      </c>
      <c r="D68" s="1" t="s">
        <v>1</v>
      </c>
      <c r="E68" s="1" t="str">
        <f>VLOOKUP(FAOForest[[#This Row],[Element]],MapElement[],2,FALSE)</f>
        <v>Area</v>
      </c>
      <c r="F68" s="1" t="s">
        <v>9</v>
      </c>
      <c r="G68" s="1">
        <v>2015</v>
      </c>
      <c r="H68" s="1" t="s">
        <v>10</v>
      </c>
      <c r="I68" s="1">
        <v>12658.466200000001</v>
      </c>
    </row>
    <row r="69" spans="1:9" x14ac:dyDescent="0.2">
      <c r="A69" s="1" t="s">
        <v>7</v>
      </c>
      <c r="B69" s="1" t="s">
        <v>45</v>
      </c>
      <c r="C69" s="1" t="str">
        <f>VLOOKUP(FAOForest[[#This Row],[Area]],MapArea[],2,FALSE)</f>
        <v>ASI</v>
      </c>
      <c r="D69" s="1" t="s">
        <v>11</v>
      </c>
      <c r="E69" s="1" t="str">
        <f>VLOOKUP(FAOForest[[#This Row],[Element]],MapElement[],2,FALSE)</f>
        <v>Carbon</v>
      </c>
      <c r="F69" s="1" t="s">
        <v>9</v>
      </c>
      <c r="G69" s="1">
        <v>2015</v>
      </c>
      <c r="H69" s="1" t="s">
        <v>12</v>
      </c>
      <c r="I69" s="1">
        <v>332.6995</v>
      </c>
    </row>
    <row r="70" spans="1:9" x14ac:dyDescent="0.2">
      <c r="A70" s="1" t="s">
        <v>7</v>
      </c>
      <c r="B70" s="1" t="s">
        <v>46</v>
      </c>
      <c r="C70" s="1" t="str">
        <f>VLOOKUP(FAOForest[[#This Row],[Area]],MapArea[],2,FALSE)</f>
        <v>ASI</v>
      </c>
      <c r="D70" s="1" t="s">
        <v>1</v>
      </c>
      <c r="E70" s="1" t="str">
        <f>VLOOKUP(FAOForest[[#This Row],[Element]],MapElement[],2,FALSE)</f>
        <v>Area</v>
      </c>
      <c r="F70" s="1" t="s">
        <v>9</v>
      </c>
      <c r="G70" s="1">
        <v>2015</v>
      </c>
      <c r="H70" s="1" t="s">
        <v>10</v>
      </c>
      <c r="I70" s="1">
        <v>261889.82</v>
      </c>
    </row>
    <row r="71" spans="1:9" x14ac:dyDescent="0.2">
      <c r="A71" s="1" t="s">
        <v>7</v>
      </c>
      <c r="B71" s="1" t="s">
        <v>46</v>
      </c>
      <c r="C71" s="1" t="str">
        <f>VLOOKUP(FAOForest[[#This Row],[Area]],MapArea[],2,FALSE)</f>
        <v>ASI</v>
      </c>
      <c r="D71" s="1" t="s">
        <v>11</v>
      </c>
      <c r="E71" s="1" t="str">
        <f>VLOOKUP(FAOForest[[#This Row],[Element]],MapElement[],2,FALSE)</f>
        <v>Carbon</v>
      </c>
      <c r="F71" s="1" t="s">
        <v>9</v>
      </c>
      <c r="G71" s="1">
        <v>2015</v>
      </c>
      <c r="H71" s="1" t="s">
        <v>12</v>
      </c>
      <c r="I71" s="1">
        <v>10820.5416</v>
      </c>
    </row>
    <row r="72" spans="1:9" x14ac:dyDescent="0.2">
      <c r="A72" s="1" t="s">
        <v>7</v>
      </c>
      <c r="B72" s="1" t="s">
        <v>47</v>
      </c>
      <c r="C72" s="1" t="str">
        <f>VLOOKUP(FAOForest[[#This Row],[Area]],MapArea[],2,FALSE)</f>
        <v>ASI</v>
      </c>
      <c r="D72" s="1" t="s">
        <v>1</v>
      </c>
      <c r="E72" s="1" t="str">
        <f>VLOOKUP(FAOForest[[#This Row],[Element]],MapElement[],2,FALSE)</f>
        <v>Area</v>
      </c>
      <c r="F72" s="1" t="s">
        <v>9</v>
      </c>
      <c r="G72" s="1">
        <v>2015</v>
      </c>
      <c r="H72" s="1" t="s">
        <v>10</v>
      </c>
      <c r="I72" s="1">
        <v>99351.27</v>
      </c>
    </row>
    <row r="73" spans="1:9" x14ac:dyDescent="0.2">
      <c r="A73" s="1" t="s">
        <v>7</v>
      </c>
      <c r="B73" s="1" t="s">
        <v>47</v>
      </c>
      <c r="C73" s="1" t="str">
        <f>VLOOKUP(FAOForest[[#This Row],[Area]],MapArea[],2,FALSE)</f>
        <v>ASI</v>
      </c>
      <c r="D73" s="1" t="s">
        <v>11</v>
      </c>
      <c r="E73" s="1" t="str">
        <f>VLOOKUP(FAOForest[[#This Row],[Element]],MapElement[],2,FALSE)</f>
        <v>Carbon</v>
      </c>
      <c r="F73" s="1" t="s">
        <v>9</v>
      </c>
      <c r="G73" s="1">
        <v>2015</v>
      </c>
      <c r="H73" s="1" t="s">
        <v>12</v>
      </c>
      <c r="I73" s="1">
        <v>5328.4683000000005</v>
      </c>
    </row>
    <row r="74" spans="1:9" x14ac:dyDescent="0.2">
      <c r="A74" s="1" t="s">
        <v>7</v>
      </c>
      <c r="B74" s="1" t="s">
        <v>48</v>
      </c>
      <c r="C74" s="1" t="str">
        <f>VLOOKUP(FAOForest[[#This Row],[Area]],MapArea[],2,FALSE)</f>
        <v>ASI</v>
      </c>
      <c r="D74" s="1" t="s">
        <v>1</v>
      </c>
      <c r="E74" s="1" t="str">
        <f>VLOOKUP(FAOForest[[#This Row],[Element]],MapElement[],2,FALSE)</f>
        <v>Area</v>
      </c>
      <c r="F74" s="1" t="s">
        <v>9</v>
      </c>
      <c r="G74" s="1">
        <v>2015</v>
      </c>
      <c r="H74" s="1" t="s">
        <v>10</v>
      </c>
      <c r="I74" s="1">
        <v>212560.9614</v>
      </c>
    </row>
    <row r="75" spans="1:9" x14ac:dyDescent="0.2">
      <c r="A75" s="1" t="s">
        <v>7</v>
      </c>
      <c r="B75" s="1" t="s">
        <v>48</v>
      </c>
      <c r="C75" s="1" t="str">
        <f>VLOOKUP(FAOForest[[#This Row],[Area]],MapArea[],2,FALSE)</f>
        <v>ASI</v>
      </c>
      <c r="D75" s="1" t="s">
        <v>11</v>
      </c>
      <c r="E75" s="1" t="str">
        <f>VLOOKUP(FAOForest[[#This Row],[Element]],MapElement[],2,FALSE)</f>
        <v>Carbon</v>
      </c>
      <c r="F75" s="1" t="s">
        <v>9</v>
      </c>
      <c r="G75" s="1">
        <v>2015</v>
      </c>
      <c r="H75" s="1" t="s">
        <v>12</v>
      </c>
      <c r="I75" s="1">
        <v>19412.332999999999</v>
      </c>
    </row>
    <row r="76" spans="1:9" x14ac:dyDescent="0.2">
      <c r="A76" s="1" t="s">
        <v>7</v>
      </c>
      <c r="B76" s="1" t="s">
        <v>49</v>
      </c>
      <c r="C76" s="1" t="str">
        <f>VLOOKUP(FAOForest[[#This Row],[Area]],MapArea[],2,FALSE)</f>
        <v>MAF</v>
      </c>
      <c r="D76" s="1" t="s">
        <v>1</v>
      </c>
      <c r="E76" s="1" t="str">
        <f>VLOOKUP(FAOForest[[#This Row],[Element]],MapElement[],2,FALSE)</f>
        <v>Area</v>
      </c>
      <c r="F76" s="1" t="s">
        <v>9</v>
      </c>
      <c r="G76" s="1">
        <v>2015</v>
      </c>
      <c r="H76" s="1" t="s">
        <v>10</v>
      </c>
      <c r="I76" s="1">
        <v>29646.017</v>
      </c>
    </row>
    <row r="77" spans="1:9" x14ac:dyDescent="0.2">
      <c r="A77" s="1" t="s">
        <v>7</v>
      </c>
      <c r="B77" s="1" t="s">
        <v>49</v>
      </c>
      <c r="C77" s="1" t="str">
        <f>VLOOKUP(FAOForest[[#This Row],[Area]],MapArea[],2,FALSE)</f>
        <v>MAF</v>
      </c>
      <c r="D77" s="1" t="s">
        <v>11</v>
      </c>
      <c r="E77" s="1" t="str">
        <f>VLOOKUP(FAOForest[[#This Row],[Element]],MapElement[],2,FALSE)</f>
        <v>Carbon</v>
      </c>
      <c r="F77" s="1" t="s">
        <v>9</v>
      </c>
      <c r="G77" s="1">
        <v>2015</v>
      </c>
      <c r="H77" s="1" t="s">
        <v>12</v>
      </c>
      <c r="I77" s="1">
        <v>994.9325</v>
      </c>
    </row>
    <row r="78" spans="1:9" x14ac:dyDescent="0.2">
      <c r="A78" s="1" t="s">
        <v>7</v>
      </c>
      <c r="B78" s="1" t="s">
        <v>50</v>
      </c>
      <c r="C78" s="1" t="str">
        <f>VLOOKUP(FAOForest[[#This Row],[Area]],MapArea[],2,FALSE)</f>
        <v>OCE</v>
      </c>
      <c r="D78" s="1" t="s">
        <v>1</v>
      </c>
      <c r="E78" s="1" t="str">
        <f>VLOOKUP(FAOForest[[#This Row],[Element]],MapElement[],2,FALSE)</f>
        <v>Area</v>
      </c>
      <c r="F78" s="1" t="s">
        <v>9</v>
      </c>
      <c r="G78" s="1">
        <v>2015</v>
      </c>
      <c r="H78" s="1" t="s">
        <v>10</v>
      </c>
      <c r="I78" s="1">
        <v>142941.6</v>
      </c>
    </row>
    <row r="79" spans="1:9" x14ac:dyDescent="0.2">
      <c r="A79" s="1" t="s">
        <v>7</v>
      </c>
      <c r="B79" s="1" t="s">
        <v>50</v>
      </c>
      <c r="C79" s="1" t="str">
        <f>VLOOKUP(FAOForest[[#This Row],[Area]],MapArea[],2,FALSE)</f>
        <v>OCE</v>
      </c>
      <c r="D79" s="1" t="s">
        <v>11</v>
      </c>
      <c r="E79" s="1" t="str">
        <f>VLOOKUP(FAOForest[[#This Row],[Element]],MapElement[],2,FALSE)</f>
        <v>Carbon</v>
      </c>
      <c r="F79" s="1" t="s">
        <v>9</v>
      </c>
      <c r="G79" s="1">
        <v>2015</v>
      </c>
      <c r="H79" s="1" t="s">
        <v>12</v>
      </c>
      <c r="I79" s="1">
        <v>10090.664500000001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61BE4-AD9C-4F3E-A33A-F1456680FCFC}">
  <sheetPr>
    <tabColor theme="5"/>
  </sheetPr>
  <dimension ref="A1:E40"/>
  <sheetViews>
    <sheetView topLeftCell="A19" workbookViewId="0">
      <selection activeCell="F30" sqref="F30:F62"/>
    </sheetView>
  </sheetViews>
  <sheetFormatPr defaultRowHeight="12.75" x14ac:dyDescent="0.2"/>
  <cols>
    <col min="1" max="1" width="9.5703125" customWidth="1"/>
    <col min="5" max="5" width="10" customWidth="1"/>
  </cols>
  <sheetData>
    <row r="1" spans="1:5" x14ac:dyDescent="0.2">
      <c r="A1" t="s">
        <v>79</v>
      </c>
      <c r="B1" t="s">
        <v>1</v>
      </c>
      <c r="D1" t="s">
        <v>79</v>
      </c>
      <c r="E1" t="s">
        <v>2</v>
      </c>
    </row>
    <row r="2" spans="1:5" x14ac:dyDescent="0.2">
      <c r="A2" t="s">
        <v>8</v>
      </c>
      <c r="B2" t="s">
        <v>51</v>
      </c>
      <c r="D2" t="s">
        <v>1</v>
      </c>
      <c r="E2" t="s">
        <v>1</v>
      </c>
    </row>
    <row r="3" spans="1:5" x14ac:dyDescent="0.2">
      <c r="A3" t="s">
        <v>13</v>
      </c>
      <c r="B3" t="s">
        <v>52</v>
      </c>
      <c r="D3" t="s">
        <v>11</v>
      </c>
      <c r="E3" t="s">
        <v>87</v>
      </c>
    </row>
    <row r="4" spans="1:5" x14ac:dyDescent="0.2">
      <c r="A4" t="s">
        <v>14</v>
      </c>
      <c r="B4" t="s">
        <v>53</v>
      </c>
    </row>
    <row r="5" spans="1:5" x14ac:dyDescent="0.2">
      <c r="A5" t="s">
        <v>16</v>
      </c>
      <c r="B5" t="s">
        <v>54</v>
      </c>
    </row>
    <row r="6" spans="1:5" x14ac:dyDescent="0.2">
      <c r="A6" t="s">
        <v>17</v>
      </c>
      <c r="B6" t="s">
        <v>55</v>
      </c>
    </row>
    <row r="7" spans="1:5" x14ac:dyDescent="0.2">
      <c r="A7" t="s">
        <v>22</v>
      </c>
      <c r="B7" t="s">
        <v>56</v>
      </c>
    </row>
    <row r="8" spans="1:5" x14ac:dyDescent="0.2">
      <c r="A8" t="s">
        <v>18</v>
      </c>
      <c r="B8" t="s">
        <v>57</v>
      </c>
    </row>
    <row r="9" spans="1:5" x14ac:dyDescent="0.2">
      <c r="A9" t="s">
        <v>37</v>
      </c>
      <c r="B9" t="s">
        <v>58</v>
      </c>
    </row>
    <row r="10" spans="1:5" x14ac:dyDescent="0.2">
      <c r="A10" t="s">
        <v>19</v>
      </c>
      <c r="B10" t="s">
        <v>59</v>
      </c>
    </row>
    <row r="11" spans="1:5" x14ac:dyDescent="0.2">
      <c r="A11" t="s">
        <v>20</v>
      </c>
      <c r="B11" t="s">
        <v>60</v>
      </c>
    </row>
    <row r="12" spans="1:5" x14ac:dyDescent="0.2">
      <c r="A12" t="s">
        <v>21</v>
      </c>
      <c r="B12" t="s">
        <v>61</v>
      </c>
    </row>
    <row r="13" spans="1:5" x14ac:dyDescent="0.2">
      <c r="A13" t="s">
        <v>39</v>
      </c>
      <c r="B13" t="s">
        <v>62</v>
      </c>
    </row>
    <row r="14" spans="1:5" x14ac:dyDescent="0.2">
      <c r="A14" t="s">
        <v>23</v>
      </c>
      <c r="B14" t="s">
        <v>63</v>
      </c>
    </row>
    <row r="15" spans="1:5" x14ac:dyDescent="0.2">
      <c r="A15" t="s">
        <v>15</v>
      </c>
      <c r="B15" t="s">
        <v>64</v>
      </c>
    </row>
    <row r="16" spans="1:5" x14ac:dyDescent="0.2">
      <c r="A16" t="s">
        <v>24</v>
      </c>
      <c r="B16" t="s">
        <v>65</v>
      </c>
    </row>
    <row r="17" spans="1:2" x14ac:dyDescent="0.2">
      <c r="A17" t="s">
        <v>25</v>
      </c>
      <c r="B17" t="s">
        <v>66</v>
      </c>
    </row>
    <row r="18" spans="1:2" x14ac:dyDescent="0.2">
      <c r="A18" t="s">
        <v>26</v>
      </c>
      <c r="B18" t="s">
        <v>67</v>
      </c>
    </row>
    <row r="19" spans="1:2" x14ac:dyDescent="0.2">
      <c r="A19" t="s">
        <v>28</v>
      </c>
      <c r="B19" t="s">
        <v>68</v>
      </c>
    </row>
    <row r="20" spans="1:2" x14ac:dyDescent="0.2">
      <c r="A20" t="s">
        <v>29</v>
      </c>
      <c r="B20" t="s">
        <v>69</v>
      </c>
    </row>
    <row r="21" spans="1:2" x14ac:dyDescent="0.2">
      <c r="A21" t="s">
        <v>27</v>
      </c>
      <c r="B21" t="s">
        <v>70</v>
      </c>
    </row>
    <row r="22" spans="1:2" x14ac:dyDescent="0.2">
      <c r="A22" t="s">
        <v>30</v>
      </c>
      <c r="B22" t="s">
        <v>71</v>
      </c>
    </row>
    <row r="23" spans="1:2" x14ac:dyDescent="0.2">
      <c r="A23" t="s">
        <v>31</v>
      </c>
      <c r="B23" t="s">
        <v>72</v>
      </c>
    </row>
    <row r="24" spans="1:2" x14ac:dyDescent="0.2">
      <c r="A24" t="s">
        <v>32</v>
      </c>
      <c r="B24" t="s">
        <v>73</v>
      </c>
    </row>
    <row r="25" spans="1:2" x14ac:dyDescent="0.2">
      <c r="A25" t="s">
        <v>33</v>
      </c>
      <c r="B25" t="s">
        <v>74</v>
      </c>
    </row>
    <row r="26" spans="1:2" x14ac:dyDescent="0.2">
      <c r="A26" t="s">
        <v>34</v>
      </c>
      <c r="B26" t="s">
        <v>75</v>
      </c>
    </row>
    <row r="27" spans="1:2" x14ac:dyDescent="0.2">
      <c r="A27" t="s">
        <v>35</v>
      </c>
      <c r="B27" t="s">
        <v>76</v>
      </c>
    </row>
    <row r="28" spans="1:2" x14ac:dyDescent="0.2">
      <c r="A28" t="s">
        <v>36</v>
      </c>
      <c r="B28" t="s">
        <v>77</v>
      </c>
    </row>
    <row r="29" spans="1:2" x14ac:dyDescent="0.2">
      <c r="A29" t="s">
        <v>38</v>
      </c>
      <c r="B29" t="s">
        <v>78</v>
      </c>
    </row>
    <row r="30" spans="1:2" x14ac:dyDescent="0.2">
      <c r="A30" t="s">
        <v>40</v>
      </c>
      <c r="B30" t="s">
        <v>81</v>
      </c>
    </row>
    <row r="31" spans="1:2" x14ac:dyDescent="0.2">
      <c r="A31" t="s">
        <v>41</v>
      </c>
      <c r="B31" t="s">
        <v>82</v>
      </c>
    </row>
    <row r="32" spans="1:2" x14ac:dyDescent="0.2">
      <c r="A32" t="s">
        <v>42</v>
      </c>
      <c r="B32" t="s">
        <v>83</v>
      </c>
    </row>
    <row r="33" spans="1:2" x14ac:dyDescent="0.2">
      <c r="A33" t="s">
        <v>43</v>
      </c>
      <c r="B33" t="s">
        <v>83</v>
      </c>
    </row>
    <row r="34" spans="1:2" x14ac:dyDescent="0.2">
      <c r="A34" t="s">
        <v>44</v>
      </c>
      <c r="B34" t="s">
        <v>83</v>
      </c>
    </row>
    <row r="35" spans="1:2" x14ac:dyDescent="0.2">
      <c r="A35" t="s">
        <v>45</v>
      </c>
      <c r="B35" t="s">
        <v>84</v>
      </c>
    </row>
    <row r="36" spans="1:2" x14ac:dyDescent="0.2">
      <c r="A36" t="s">
        <v>46</v>
      </c>
      <c r="B36" t="s">
        <v>84</v>
      </c>
    </row>
    <row r="37" spans="1:2" x14ac:dyDescent="0.2">
      <c r="A37" t="s">
        <v>47</v>
      </c>
      <c r="B37" t="s">
        <v>84</v>
      </c>
    </row>
    <row r="38" spans="1:2" x14ac:dyDescent="0.2">
      <c r="A38" t="s">
        <v>48</v>
      </c>
      <c r="B38" t="s">
        <v>84</v>
      </c>
    </row>
    <row r="39" spans="1:2" x14ac:dyDescent="0.2">
      <c r="A39" t="s">
        <v>49</v>
      </c>
      <c r="B39" t="s">
        <v>81</v>
      </c>
    </row>
    <row r="40" spans="1:2" x14ac:dyDescent="0.2">
      <c r="A40" t="s">
        <v>50</v>
      </c>
      <c r="B40" t="s">
        <v>85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LUC Emissions</vt:lpstr>
      <vt:lpstr>FABLEStockShare</vt:lpstr>
      <vt:lpstr>FAOLandUse</vt:lpstr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</dc:creator>
  <dc:description/>
  <cp:lastModifiedBy>J</cp:lastModifiedBy>
  <cp:revision>0</cp:revision>
  <dcterms:created xsi:type="dcterms:W3CDTF">2020-12-22T15:57:20Z</dcterms:created>
  <dcterms:modified xsi:type="dcterms:W3CDTF">2020-12-26T03:06:06Z</dcterms:modified>
  <dc:language>en-US</dc:language>
</cp:coreProperties>
</file>