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ka\Desktop\"/>
    </mc:Choice>
  </mc:AlternateContent>
  <bookViews>
    <workbookView xWindow="0" yWindow="0" windowWidth="28800" windowHeight="12210"/>
  </bookViews>
  <sheets>
    <sheet name="LB stdev utilization" sheetId="1" r:id="rId1"/>
    <sheet name="GRID SEARCH stdev utilization" sheetId="3" r:id="rId2"/>
    <sheet name="GRID SEARCH timer" sheetId="4" r:id="rId3"/>
    <sheet name="GRID SEARCH RMSE" sheetId="5" r:id="rId4"/>
    <sheet name="GRID SEARCH R^2" sheetId="6" r:id="rId5"/>
  </sheets>
  <definedNames>
    <definedName name="_xlnm._FilterDatabase" localSheetId="4" hidden="1">'GRID SEARCH R^2'!$A$1:$A$1017</definedName>
  </definedNames>
  <calcPr calcId="162913"/>
</workbook>
</file>

<file path=xl/calcChain.xml><?xml version="1.0" encoding="utf-8"?>
<calcChain xmlns="http://schemas.openxmlformats.org/spreadsheetml/2006/main">
  <c r="S65" i="1" l="1"/>
  <c r="S54" i="1"/>
  <c r="S43" i="1"/>
  <c r="S33" i="1"/>
  <c r="S27" i="1"/>
  <c r="S21" i="1"/>
  <c r="S13" i="1"/>
  <c r="S9" i="1"/>
  <c r="S5" i="1"/>
  <c r="O64" i="1"/>
  <c r="O66" i="1"/>
  <c r="O53" i="1"/>
  <c r="O65" i="1"/>
  <c r="O33" i="1"/>
  <c r="O13" i="1"/>
  <c r="O54" i="1"/>
  <c r="O27" i="1"/>
  <c r="O9" i="1"/>
  <c r="O43" i="1"/>
  <c r="O5" i="1"/>
  <c r="K53" i="1"/>
  <c r="K16" i="1"/>
  <c r="K65" i="1"/>
  <c r="K33" i="1"/>
  <c r="K13" i="1"/>
  <c r="K64" i="1"/>
  <c r="K54" i="1"/>
  <c r="K27" i="1"/>
  <c r="K9" i="1"/>
  <c r="P183" i="6"/>
  <c r="O183" i="6"/>
  <c r="N183" i="6"/>
  <c r="M183" i="6"/>
  <c r="P182" i="6"/>
  <c r="O182" i="6"/>
  <c r="N182" i="6"/>
  <c r="M182" i="6"/>
  <c r="P181" i="6"/>
  <c r="O181" i="6"/>
  <c r="N181" i="6"/>
  <c r="M181" i="6"/>
  <c r="P180" i="6"/>
  <c r="O180" i="6"/>
  <c r="N180" i="6"/>
  <c r="M180" i="6"/>
  <c r="P179" i="6"/>
  <c r="O179" i="6"/>
  <c r="N179" i="6"/>
  <c r="M179" i="6"/>
  <c r="P178" i="6"/>
  <c r="O178" i="6"/>
  <c r="N178" i="6"/>
  <c r="M178" i="6"/>
  <c r="P177" i="6"/>
  <c r="O177" i="6"/>
  <c r="N177" i="6"/>
  <c r="M177" i="6"/>
  <c r="P176" i="6"/>
  <c r="O176" i="6"/>
  <c r="N176" i="6"/>
  <c r="M176" i="6"/>
  <c r="P175" i="6"/>
  <c r="O175" i="6"/>
  <c r="N175" i="6"/>
  <c r="M175" i="6"/>
  <c r="P174" i="6"/>
  <c r="O174" i="6"/>
  <c r="N174" i="6"/>
  <c r="M174" i="6"/>
  <c r="P173" i="6"/>
  <c r="O173" i="6"/>
  <c r="N173" i="6"/>
  <c r="M173" i="6"/>
  <c r="P172" i="6"/>
  <c r="O172" i="6"/>
  <c r="N172" i="6"/>
  <c r="M172" i="6"/>
  <c r="P171" i="6"/>
  <c r="O171" i="6"/>
  <c r="N171" i="6"/>
  <c r="M171" i="6"/>
  <c r="P170" i="6"/>
  <c r="O170" i="6"/>
  <c r="N170" i="6"/>
  <c r="M170" i="6"/>
  <c r="P169" i="6"/>
  <c r="O169" i="6"/>
  <c r="N169" i="6"/>
  <c r="M169" i="6"/>
  <c r="P168" i="6"/>
  <c r="O168" i="6"/>
  <c r="N168" i="6"/>
  <c r="M168" i="6"/>
  <c r="P167" i="6"/>
  <c r="O167" i="6"/>
  <c r="N167" i="6"/>
  <c r="M167" i="6"/>
  <c r="P166" i="6"/>
  <c r="O166" i="6"/>
  <c r="N166" i="6"/>
  <c r="M166" i="6"/>
  <c r="P165" i="6"/>
  <c r="O165" i="6"/>
  <c r="N165" i="6"/>
  <c r="M165" i="6"/>
  <c r="P164" i="6"/>
  <c r="O164" i="6"/>
  <c r="N164" i="6"/>
  <c r="M164" i="6"/>
  <c r="P163" i="6"/>
  <c r="O163" i="6"/>
  <c r="N163" i="6"/>
  <c r="M163" i="6"/>
  <c r="P162" i="6"/>
  <c r="O162" i="6"/>
  <c r="N162" i="6"/>
  <c r="M162" i="6"/>
  <c r="P161" i="6"/>
  <c r="O161" i="6"/>
  <c r="N161" i="6"/>
  <c r="M161" i="6"/>
  <c r="P160" i="6"/>
  <c r="O160" i="6"/>
  <c r="N160" i="6"/>
  <c r="M160" i="6"/>
  <c r="P159" i="6"/>
  <c r="O159" i="6"/>
  <c r="N159" i="6"/>
  <c r="M159" i="6"/>
  <c r="P158" i="6"/>
  <c r="O158" i="6"/>
  <c r="N158" i="6"/>
  <c r="M158" i="6"/>
  <c r="P157" i="6"/>
  <c r="O157" i="6"/>
  <c r="N157" i="6"/>
  <c r="M157" i="6"/>
  <c r="P156" i="6"/>
  <c r="O156" i="6"/>
  <c r="N156" i="6"/>
  <c r="M156" i="6"/>
  <c r="P155" i="6"/>
  <c r="O155" i="6"/>
  <c r="N155" i="6"/>
  <c r="M155" i="6"/>
  <c r="P154" i="6"/>
  <c r="O154" i="6"/>
  <c r="N154" i="6"/>
  <c r="M154" i="6"/>
  <c r="P153" i="6"/>
  <c r="O153" i="6"/>
  <c r="N153" i="6"/>
  <c r="M153" i="6"/>
  <c r="P152" i="6"/>
  <c r="O152" i="6"/>
  <c r="N152" i="6"/>
  <c r="M152" i="6"/>
  <c r="P151" i="6"/>
  <c r="O151" i="6"/>
  <c r="N151" i="6"/>
  <c r="M151" i="6"/>
  <c r="P150" i="6"/>
  <c r="O150" i="6"/>
  <c r="N150" i="6"/>
  <c r="M150" i="6"/>
  <c r="P149" i="6"/>
  <c r="O149" i="6"/>
  <c r="N149" i="6"/>
  <c r="M149" i="6"/>
  <c r="P148" i="6"/>
  <c r="O148" i="6"/>
  <c r="N148" i="6"/>
  <c r="M148" i="6"/>
  <c r="P147" i="6"/>
  <c r="O147" i="6"/>
  <c r="N147" i="6"/>
  <c r="M147" i="6"/>
  <c r="P146" i="6"/>
  <c r="O146" i="6"/>
  <c r="N146" i="6"/>
  <c r="M146" i="6"/>
  <c r="P145" i="6"/>
  <c r="O145" i="6"/>
  <c r="N145" i="6"/>
  <c r="M145" i="6"/>
  <c r="P144" i="6"/>
  <c r="O144" i="6"/>
  <c r="N144" i="6"/>
  <c r="M144" i="6"/>
  <c r="P143" i="6"/>
  <c r="O143" i="6"/>
  <c r="N143" i="6"/>
  <c r="M143" i="6"/>
  <c r="P142" i="6"/>
  <c r="O142" i="6"/>
  <c r="N142" i="6"/>
  <c r="M142" i="6"/>
  <c r="P141" i="6"/>
  <c r="O141" i="6"/>
  <c r="N141" i="6"/>
  <c r="M141" i="6"/>
  <c r="P140" i="6"/>
  <c r="O140" i="6"/>
  <c r="N140" i="6"/>
  <c r="M140" i="6"/>
  <c r="P139" i="6"/>
  <c r="O139" i="6"/>
  <c r="N139" i="6"/>
  <c r="M139" i="6"/>
  <c r="P138" i="6"/>
  <c r="O138" i="6"/>
  <c r="N138" i="6"/>
  <c r="M138" i="6"/>
  <c r="P137" i="6"/>
  <c r="O137" i="6"/>
  <c r="N137" i="6"/>
  <c r="M137" i="6"/>
  <c r="P136" i="6"/>
  <c r="O136" i="6"/>
  <c r="N136" i="6"/>
  <c r="M136" i="6"/>
  <c r="P135" i="6"/>
  <c r="O135" i="6"/>
  <c r="N135" i="6"/>
  <c r="M135" i="6"/>
  <c r="P134" i="6"/>
  <c r="O134" i="6"/>
  <c r="N134" i="6"/>
  <c r="M134" i="6"/>
  <c r="P133" i="6"/>
  <c r="O133" i="6"/>
  <c r="N133" i="6"/>
  <c r="M133" i="6"/>
  <c r="P132" i="6"/>
  <c r="O132" i="6"/>
  <c r="N132" i="6"/>
  <c r="M132" i="6"/>
  <c r="P131" i="6"/>
  <c r="O131" i="6"/>
  <c r="N131" i="6"/>
  <c r="M131" i="6"/>
  <c r="P130" i="6"/>
  <c r="O130" i="6"/>
  <c r="N130" i="6"/>
  <c r="M130" i="6"/>
  <c r="P129" i="6"/>
  <c r="O129" i="6"/>
  <c r="N129" i="6"/>
  <c r="M129" i="6"/>
  <c r="P128" i="6"/>
  <c r="O128" i="6"/>
  <c r="N128" i="6"/>
  <c r="M128" i="6"/>
  <c r="P127" i="6"/>
  <c r="O127" i="6"/>
  <c r="N127" i="6"/>
  <c r="M127" i="6"/>
  <c r="P126" i="6"/>
  <c r="O126" i="6"/>
  <c r="N126" i="6"/>
  <c r="M126" i="6"/>
  <c r="P125" i="6"/>
  <c r="O125" i="6"/>
  <c r="N125" i="6"/>
  <c r="M125" i="6"/>
  <c r="P124" i="6"/>
  <c r="O124" i="6"/>
  <c r="N124" i="6"/>
  <c r="M124" i="6"/>
  <c r="P123" i="6"/>
  <c r="O123" i="6"/>
  <c r="N123" i="6"/>
  <c r="M123" i="6"/>
  <c r="P122" i="6"/>
  <c r="O122" i="6"/>
  <c r="N122" i="6"/>
  <c r="M122" i="6"/>
  <c r="P121" i="6"/>
  <c r="O121" i="6"/>
  <c r="N121" i="6"/>
  <c r="M121" i="6"/>
  <c r="P120" i="6"/>
  <c r="O120" i="6"/>
  <c r="N120" i="6"/>
  <c r="M120" i="6"/>
  <c r="P119" i="6"/>
  <c r="O119" i="6"/>
  <c r="N119" i="6"/>
  <c r="M119" i="6"/>
  <c r="P118" i="6"/>
  <c r="O118" i="6"/>
  <c r="N118" i="6"/>
  <c r="M118" i="6"/>
  <c r="P117" i="6"/>
  <c r="O117" i="6"/>
  <c r="N117" i="6"/>
  <c r="M117" i="6"/>
  <c r="P116" i="6"/>
  <c r="O116" i="6"/>
  <c r="N116" i="6"/>
  <c r="M116" i="6"/>
  <c r="P115" i="6"/>
  <c r="O115" i="6"/>
  <c r="N115" i="6"/>
  <c r="M115" i="6"/>
  <c r="P114" i="6"/>
  <c r="O114" i="6"/>
  <c r="N114" i="6"/>
  <c r="M114" i="6"/>
  <c r="P113" i="6"/>
  <c r="O113" i="6"/>
  <c r="N113" i="6"/>
  <c r="M113" i="6"/>
  <c r="P112" i="6"/>
  <c r="O112" i="6"/>
  <c r="N112" i="6"/>
  <c r="M112" i="6"/>
  <c r="P111" i="6"/>
  <c r="O111" i="6"/>
  <c r="N111" i="6"/>
  <c r="M111" i="6"/>
  <c r="P110" i="6"/>
  <c r="O110" i="6"/>
  <c r="N110" i="6"/>
  <c r="M110" i="6"/>
  <c r="P109" i="6"/>
  <c r="O109" i="6"/>
  <c r="N109" i="6"/>
  <c r="M109" i="6"/>
  <c r="P108" i="6"/>
  <c r="O108" i="6"/>
  <c r="N108" i="6"/>
  <c r="M108" i="6"/>
  <c r="P107" i="6"/>
  <c r="O107" i="6"/>
  <c r="N107" i="6"/>
  <c r="M107" i="6"/>
  <c r="P106" i="6"/>
  <c r="O106" i="6"/>
  <c r="N106" i="6"/>
  <c r="M106" i="6"/>
  <c r="P105" i="6"/>
  <c r="O105" i="6"/>
  <c r="N105" i="6"/>
  <c r="M105" i="6"/>
  <c r="P104" i="6"/>
  <c r="O104" i="6"/>
  <c r="N104" i="6"/>
  <c r="M104" i="6"/>
  <c r="P103" i="6"/>
  <c r="O103" i="6"/>
  <c r="N103" i="6"/>
  <c r="M103" i="6"/>
  <c r="P102" i="6"/>
  <c r="O102" i="6"/>
  <c r="N102" i="6"/>
  <c r="M102" i="6"/>
  <c r="P101" i="6"/>
  <c r="O101" i="6"/>
  <c r="N101" i="6"/>
  <c r="M101" i="6"/>
  <c r="P100" i="6"/>
  <c r="O100" i="6"/>
  <c r="N100" i="6"/>
  <c r="M100" i="6"/>
  <c r="P99" i="6"/>
  <c r="O99" i="6"/>
  <c r="N99" i="6"/>
  <c r="M99" i="6"/>
  <c r="P98" i="6"/>
  <c r="O98" i="6"/>
  <c r="N98" i="6"/>
  <c r="M98" i="6"/>
  <c r="P97" i="6"/>
  <c r="O97" i="6"/>
  <c r="N97" i="6"/>
  <c r="M97" i="6"/>
  <c r="P96" i="6"/>
  <c r="O96" i="6"/>
  <c r="N96" i="6"/>
  <c r="M96" i="6"/>
  <c r="P95" i="6"/>
  <c r="O95" i="6"/>
  <c r="N95" i="6"/>
  <c r="M95" i="6"/>
  <c r="P94" i="6"/>
  <c r="O94" i="6"/>
  <c r="N94" i="6"/>
  <c r="M94" i="6"/>
  <c r="P93" i="6"/>
  <c r="O93" i="6"/>
  <c r="N93" i="6"/>
  <c r="M93" i="6"/>
  <c r="P92" i="6"/>
  <c r="O92" i="6"/>
  <c r="N92" i="6"/>
  <c r="M92" i="6"/>
  <c r="P91" i="6"/>
  <c r="O91" i="6"/>
  <c r="N91" i="6"/>
  <c r="M91" i="6"/>
  <c r="P90" i="6"/>
  <c r="O90" i="6"/>
  <c r="N90" i="6"/>
  <c r="M90" i="6"/>
  <c r="P89" i="6"/>
  <c r="O89" i="6"/>
  <c r="N89" i="6"/>
  <c r="M89" i="6"/>
  <c r="P88" i="6"/>
  <c r="O88" i="6"/>
  <c r="N88" i="6"/>
  <c r="M88" i="6"/>
  <c r="P87" i="6"/>
  <c r="O87" i="6"/>
  <c r="N87" i="6"/>
  <c r="M87" i="6"/>
  <c r="P86" i="6"/>
  <c r="O86" i="6"/>
  <c r="N86" i="6"/>
  <c r="M86" i="6"/>
  <c r="P85" i="6"/>
  <c r="O85" i="6"/>
  <c r="N85" i="6"/>
  <c r="M85" i="6"/>
  <c r="P84" i="6"/>
  <c r="O84" i="6"/>
  <c r="N84" i="6"/>
  <c r="M84" i="6"/>
  <c r="P83" i="6"/>
  <c r="O83" i="6"/>
  <c r="N83" i="6"/>
  <c r="M83" i="6"/>
  <c r="P82" i="6"/>
  <c r="O82" i="6"/>
  <c r="N82" i="6"/>
  <c r="M82" i="6"/>
  <c r="P81" i="6"/>
  <c r="O81" i="6"/>
  <c r="N81" i="6"/>
  <c r="M81" i="6"/>
  <c r="P80" i="6"/>
  <c r="O80" i="6"/>
  <c r="N80" i="6"/>
  <c r="M80" i="6"/>
  <c r="P79" i="6"/>
  <c r="O79" i="6"/>
  <c r="N79" i="6"/>
  <c r="M79" i="6"/>
  <c r="P78" i="6"/>
  <c r="O78" i="6"/>
  <c r="N78" i="6"/>
  <c r="M78" i="6"/>
  <c r="P77" i="6"/>
  <c r="O77" i="6"/>
  <c r="N77" i="6"/>
  <c r="M77" i="6"/>
  <c r="P76" i="6"/>
  <c r="O76" i="6"/>
  <c r="N76" i="6"/>
  <c r="M76" i="6"/>
  <c r="P75" i="6"/>
  <c r="O75" i="6"/>
  <c r="N75" i="6"/>
  <c r="M75" i="6"/>
  <c r="P74" i="6"/>
  <c r="O74" i="6"/>
  <c r="N74" i="6"/>
  <c r="M74" i="6"/>
  <c r="P72" i="6"/>
  <c r="O72" i="6"/>
  <c r="N72" i="6"/>
  <c r="M72" i="6"/>
  <c r="P70" i="6"/>
  <c r="O70" i="6"/>
  <c r="N70" i="6"/>
  <c r="M70" i="6"/>
  <c r="P69" i="6"/>
  <c r="O69" i="6"/>
  <c r="N69" i="6"/>
  <c r="M69" i="6"/>
  <c r="P68" i="6"/>
  <c r="O68" i="6"/>
  <c r="N68" i="6"/>
  <c r="M68" i="6"/>
  <c r="P67" i="6"/>
  <c r="O67" i="6"/>
  <c r="N67" i="6"/>
  <c r="M67" i="6"/>
  <c r="P65" i="6"/>
  <c r="O65" i="6"/>
  <c r="N65" i="6"/>
  <c r="M65" i="6"/>
  <c r="P63" i="6"/>
  <c r="O63" i="6"/>
  <c r="N63" i="6"/>
  <c r="M63" i="6"/>
  <c r="P62" i="6"/>
  <c r="O62" i="6"/>
  <c r="N62" i="6"/>
  <c r="M62" i="6"/>
  <c r="P61" i="6"/>
  <c r="O61" i="6"/>
  <c r="N61" i="6"/>
  <c r="M61" i="6"/>
  <c r="P60" i="6"/>
  <c r="O60" i="6"/>
  <c r="N60" i="6"/>
  <c r="M60" i="6"/>
  <c r="P59" i="6"/>
  <c r="O59" i="6"/>
  <c r="N59" i="6"/>
  <c r="M59" i="6"/>
  <c r="P58" i="6"/>
  <c r="O58" i="6"/>
  <c r="N58" i="6"/>
  <c r="M58" i="6"/>
  <c r="P57" i="6"/>
  <c r="O57" i="6"/>
  <c r="N57" i="6"/>
  <c r="M57" i="6"/>
  <c r="P56" i="6"/>
  <c r="O56" i="6"/>
  <c r="N56" i="6"/>
  <c r="M56" i="6"/>
  <c r="P55" i="6"/>
  <c r="O55" i="6"/>
  <c r="N55" i="6"/>
  <c r="M55" i="6"/>
  <c r="P54" i="6"/>
  <c r="O54" i="6"/>
  <c r="N54" i="6"/>
  <c r="M54" i="6"/>
  <c r="P53" i="6"/>
  <c r="O53" i="6"/>
  <c r="N53" i="6"/>
  <c r="M53" i="6"/>
  <c r="P52" i="6"/>
  <c r="O52" i="6"/>
  <c r="N52" i="6"/>
  <c r="M52" i="6"/>
  <c r="P50" i="6"/>
  <c r="O50" i="6"/>
  <c r="N50" i="6"/>
  <c r="M50" i="6"/>
  <c r="P49" i="6"/>
  <c r="O49" i="6"/>
  <c r="N49" i="6"/>
  <c r="M49" i="6"/>
  <c r="P48" i="6"/>
  <c r="O48" i="6"/>
  <c r="N48" i="6"/>
  <c r="M48" i="6"/>
  <c r="P47" i="6"/>
  <c r="O47" i="6"/>
  <c r="N47" i="6"/>
  <c r="M47" i="6"/>
  <c r="P46" i="6"/>
  <c r="O46" i="6"/>
  <c r="N46" i="6"/>
  <c r="M46" i="6"/>
  <c r="P44" i="6"/>
  <c r="O44" i="6"/>
  <c r="N44" i="6"/>
  <c r="M44" i="6"/>
  <c r="P43" i="6"/>
  <c r="O43" i="6"/>
  <c r="N43" i="6"/>
  <c r="M43" i="6"/>
  <c r="P42" i="6"/>
  <c r="O42" i="6"/>
  <c r="N42" i="6"/>
  <c r="M42" i="6"/>
  <c r="P40" i="6"/>
  <c r="O40" i="6"/>
  <c r="N40" i="6"/>
  <c r="M40" i="6"/>
  <c r="P39" i="6"/>
  <c r="O39" i="6"/>
  <c r="N39" i="6"/>
  <c r="M39" i="6"/>
  <c r="P38" i="6"/>
  <c r="O38" i="6"/>
  <c r="N38" i="6"/>
  <c r="M38" i="6"/>
  <c r="P37" i="6"/>
  <c r="O37" i="6"/>
  <c r="N37" i="6"/>
  <c r="M37" i="6"/>
  <c r="P36" i="6"/>
  <c r="O36" i="6"/>
  <c r="N36" i="6"/>
  <c r="M36" i="6"/>
  <c r="P35" i="6"/>
  <c r="O35" i="6"/>
  <c r="N35" i="6"/>
  <c r="M35" i="6"/>
  <c r="P34" i="6"/>
  <c r="O34" i="6"/>
  <c r="N34" i="6"/>
  <c r="M34" i="6"/>
  <c r="P33" i="6"/>
  <c r="O33" i="6"/>
  <c r="N33" i="6"/>
  <c r="M33" i="6"/>
  <c r="P32" i="6"/>
  <c r="O32" i="6"/>
  <c r="N32" i="6"/>
  <c r="M32" i="6"/>
  <c r="P31" i="6"/>
  <c r="O31" i="6"/>
  <c r="N31" i="6"/>
  <c r="M31" i="6"/>
  <c r="P30" i="6"/>
  <c r="O30" i="6"/>
  <c r="N30" i="6"/>
  <c r="M30" i="6"/>
  <c r="P29" i="6"/>
  <c r="O29" i="6"/>
  <c r="N29" i="6"/>
  <c r="M29" i="6"/>
  <c r="P28" i="6"/>
  <c r="O28" i="6"/>
  <c r="N28" i="6"/>
  <c r="M28" i="6"/>
  <c r="P27" i="6"/>
  <c r="O27" i="6"/>
  <c r="N27" i="6"/>
  <c r="M27" i="6"/>
  <c r="P26" i="6"/>
  <c r="O26" i="6"/>
  <c r="N26" i="6"/>
  <c r="M26" i="6"/>
  <c r="P25" i="6"/>
  <c r="O25" i="6"/>
  <c r="N25" i="6"/>
  <c r="M25" i="6"/>
  <c r="P24" i="6"/>
  <c r="O24" i="6"/>
  <c r="N24" i="6"/>
  <c r="M24" i="6"/>
  <c r="P23" i="6"/>
  <c r="O23" i="6"/>
  <c r="N23" i="6"/>
  <c r="M23" i="6"/>
  <c r="P22" i="6"/>
  <c r="O22" i="6"/>
  <c r="N22" i="6"/>
  <c r="M22" i="6"/>
  <c r="P21" i="6"/>
  <c r="O21" i="6"/>
  <c r="N21" i="6"/>
  <c r="M21" i="6"/>
  <c r="P20" i="6"/>
  <c r="O20" i="6"/>
  <c r="N20" i="6"/>
  <c r="M20" i="6"/>
  <c r="P19" i="6"/>
  <c r="O19" i="6"/>
  <c r="N19" i="6"/>
  <c r="M19" i="6"/>
  <c r="P18" i="6"/>
  <c r="O18" i="6"/>
  <c r="N18" i="6"/>
  <c r="M18" i="6"/>
  <c r="P17" i="6"/>
  <c r="O17" i="6"/>
  <c r="N17" i="6"/>
  <c r="M17" i="6"/>
  <c r="P16" i="6"/>
  <c r="O16" i="6"/>
  <c r="N16" i="6"/>
  <c r="M16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P10" i="6"/>
  <c r="O10" i="6"/>
  <c r="N10" i="6"/>
  <c r="M10" i="6"/>
  <c r="P9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P3" i="6"/>
  <c r="O3" i="6"/>
  <c r="N3" i="6"/>
  <c r="M3" i="6"/>
  <c r="P183" i="5"/>
  <c r="O183" i="5"/>
  <c r="N183" i="5"/>
  <c r="M183" i="5"/>
  <c r="P182" i="5"/>
  <c r="O182" i="5"/>
  <c r="N182" i="5"/>
  <c r="M182" i="5"/>
  <c r="P181" i="5"/>
  <c r="O181" i="5"/>
  <c r="N181" i="5"/>
  <c r="M181" i="5"/>
  <c r="P180" i="5"/>
  <c r="O180" i="5"/>
  <c r="N180" i="5"/>
  <c r="M180" i="5"/>
  <c r="P179" i="5"/>
  <c r="O179" i="5"/>
  <c r="N179" i="5"/>
  <c r="M179" i="5"/>
  <c r="P178" i="5"/>
  <c r="O178" i="5"/>
  <c r="N178" i="5"/>
  <c r="M178" i="5"/>
  <c r="P177" i="5"/>
  <c r="O177" i="5"/>
  <c r="N177" i="5"/>
  <c r="M177" i="5"/>
  <c r="P176" i="5"/>
  <c r="O176" i="5"/>
  <c r="N176" i="5"/>
  <c r="M176" i="5"/>
  <c r="P175" i="5"/>
  <c r="O175" i="5"/>
  <c r="N175" i="5"/>
  <c r="M175" i="5"/>
  <c r="P174" i="5"/>
  <c r="O174" i="5"/>
  <c r="N174" i="5"/>
  <c r="M174" i="5"/>
  <c r="P173" i="5"/>
  <c r="O173" i="5"/>
  <c r="N173" i="5"/>
  <c r="M173" i="5"/>
  <c r="P172" i="5"/>
  <c r="O172" i="5"/>
  <c r="N172" i="5"/>
  <c r="M172" i="5"/>
  <c r="P171" i="5"/>
  <c r="O171" i="5"/>
  <c r="N171" i="5"/>
  <c r="M171" i="5"/>
  <c r="P170" i="5"/>
  <c r="O170" i="5"/>
  <c r="N170" i="5"/>
  <c r="M170" i="5"/>
  <c r="P169" i="5"/>
  <c r="O169" i="5"/>
  <c r="N169" i="5"/>
  <c r="M169" i="5"/>
  <c r="P168" i="5"/>
  <c r="O168" i="5"/>
  <c r="N168" i="5"/>
  <c r="M168" i="5"/>
  <c r="P167" i="5"/>
  <c r="O167" i="5"/>
  <c r="N167" i="5"/>
  <c r="M167" i="5"/>
  <c r="P166" i="5"/>
  <c r="O166" i="5"/>
  <c r="N166" i="5"/>
  <c r="M166" i="5"/>
  <c r="P165" i="5"/>
  <c r="O165" i="5"/>
  <c r="N165" i="5"/>
  <c r="M165" i="5"/>
  <c r="P164" i="5"/>
  <c r="O164" i="5"/>
  <c r="N164" i="5"/>
  <c r="M164" i="5"/>
  <c r="P163" i="5"/>
  <c r="O163" i="5"/>
  <c r="N163" i="5"/>
  <c r="M163" i="5"/>
  <c r="P162" i="5"/>
  <c r="O162" i="5"/>
  <c r="N162" i="5"/>
  <c r="M162" i="5"/>
  <c r="P161" i="5"/>
  <c r="O161" i="5"/>
  <c r="N161" i="5"/>
  <c r="M161" i="5"/>
  <c r="P160" i="5"/>
  <c r="O160" i="5"/>
  <c r="N160" i="5"/>
  <c r="M160" i="5"/>
  <c r="P159" i="5"/>
  <c r="O159" i="5"/>
  <c r="N159" i="5"/>
  <c r="M159" i="5"/>
  <c r="P158" i="5"/>
  <c r="O158" i="5"/>
  <c r="N158" i="5"/>
  <c r="M158" i="5"/>
  <c r="P157" i="5"/>
  <c r="O157" i="5"/>
  <c r="N157" i="5"/>
  <c r="M157" i="5"/>
  <c r="P156" i="5"/>
  <c r="O156" i="5"/>
  <c r="N156" i="5"/>
  <c r="M156" i="5"/>
  <c r="P155" i="5"/>
  <c r="O155" i="5"/>
  <c r="N155" i="5"/>
  <c r="M155" i="5"/>
  <c r="P154" i="5"/>
  <c r="O154" i="5"/>
  <c r="N154" i="5"/>
  <c r="M154" i="5"/>
  <c r="P153" i="5"/>
  <c r="O153" i="5"/>
  <c r="N153" i="5"/>
  <c r="M153" i="5"/>
  <c r="P152" i="5"/>
  <c r="O152" i="5"/>
  <c r="N152" i="5"/>
  <c r="M152" i="5"/>
  <c r="P151" i="5"/>
  <c r="O151" i="5"/>
  <c r="N151" i="5"/>
  <c r="M151" i="5"/>
  <c r="P150" i="5"/>
  <c r="O150" i="5"/>
  <c r="N150" i="5"/>
  <c r="M150" i="5"/>
  <c r="P149" i="5"/>
  <c r="O149" i="5"/>
  <c r="N149" i="5"/>
  <c r="M149" i="5"/>
  <c r="P148" i="5"/>
  <c r="O148" i="5"/>
  <c r="N148" i="5"/>
  <c r="M148" i="5"/>
  <c r="P147" i="5"/>
  <c r="O147" i="5"/>
  <c r="N147" i="5"/>
  <c r="M147" i="5"/>
  <c r="P146" i="5"/>
  <c r="O146" i="5"/>
  <c r="N146" i="5"/>
  <c r="M146" i="5"/>
  <c r="P145" i="5"/>
  <c r="O145" i="5"/>
  <c r="N145" i="5"/>
  <c r="M145" i="5"/>
  <c r="P144" i="5"/>
  <c r="O144" i="5"/>
  <c r="N144" i="5"/>
  <c r="M144" i="5"/>
  <c r="P143" i="5"/>
  <c r="O143" i="5"/>
  <c r="N143" i="5"/>
  <c r="M143" i="5"/>
  <c r="P142" i="5"/>
  <c r="O142" i="5"/>
  <c r="N142" i="5"/>
  <c r="M142" i="5"/>
  <c r="P141" i="5"/>
  <c r="O141" i="5"/>
  <c r="N141" i="5"/>
  <c r="M141" i="5"/>
  <c r="P140" i="5"/>
  <c r="O140" i="5"/>
  <c r="N140" i="5"/>
  <c r="M140" i="5"/>
  <c r="P139" i="5"/>
  <c r="O139" i="5"/>
  <c r="N139" i="5"/>
  <c r="M139" i="5"/>
  <c r="P138" i="5"/>
  <c r="O138" i="5"/>
  <c r="N138" i="5"/>
  <c r="M138" i="5"/>
  <c r="P137" i="5"/>
  <c r="O137" i="5"/>
  <c r="N137" i="5"/>
  <c r="M137" i="5"/>
  <c r="P136" i="5"/>
  <c r="O136" i="5"/>
  <c r="N136" i="5"/>
  <c r="M136" i="5"/>
  <c r="P135" i="5"/>
  <c r="O135" i="5"/>
  <c r="N135" i="5"/>
  <c r="M135" i="5"/>
  <c r="P134" i="5"/>
  <c r="O134" i="5"/>
  <c r="N134" i="5"/>
  <c r="M134" i="5"/>
  <c r="P133" i="5"/>
  <c r="O133" i="5"/>
  <c r="N133" i="5"/>
  <c r="M133" i="5"/>
  <c r="P132" i="5"/>
  <c r="O132" i="5"/>
  <c r="N132" i="5"/>
  <c r="M132" i="5"/>
  <c r="P131" i="5"/>
  <c r="O131" i="5"/>
  <c r="N131" i="5"/>
  <c r="M131" i="5"/>
  <c r="P130" i="5"/>
  <c r="O130" i="5"/>
  <c r="N130" i="5"/>
  <c r="M130" i="5"/>
  <c r="P129" i="5"/>
  <c r="O129" i="5"/>
  <c r="N129" i="5"/>
  <c r="M129" i="5"/>
  <c r="P128" i="5"/>
  <c r="O128" i="5"/>
  <c r="N128" i="5"/>
  <c r="M128" i="5"/>
  <c r="P127" i="5"/>
  <c r="O127" i="5"/>
  <c r="N127" i="5"/>
  <c r="M127" i="5"/>
  <c r="P126" i="5"/>
  <c r="O126" i="5"/>
  <c r="N126" i="5"/>
  <c r="M126" i="5"/>
  <c r="P125" i="5"/>
  <c r="O125" i="5"/>
  <c r="N125" i="5"/>
  <c r="M125" i="5"/>
  <c r="P124" i="5"/>
  <c r="O124" i="5"/>
  <c r="N124" i="5"/>
  <c r="M124" i="5"/>
  <c r="P123" i="5"/>
  <c r="O123" i="5"/>
  <c r="N123" i="5"/>
  <c r="M123" i="5"/>
  <c r="P122" i="5"/>
  <c r="O122" i="5"/>
  <c r="N122" i="5"/>
  <c r="M122" i="5"/>
  <c r="P121" i="5"/>
  <c r="O121" i="5"/>
  <c r="N121" i="5"/>
  <c r="M121" i="5"/>
  <c r="P120" i="5"/>
  <c r="O120" i="5"/>
  <c r="N120" i="5"/>
  <c r="M120" i="5"/>
  <c r="P119" i="5"/>
  <c r="O119" i="5"/>
  <c r="N119" i="5"/>
  <c r="M119" i="5"/>
  <c r="P118" i="5"/>
  <c r="O118" i="5"/>
  <c r="N118" i="5"/>
  <c r="M118" i="5"/>
  <c r="P117" i="5"/>
  <c r="O117" i="5"/>
  <c r="N117" i="5"/>
  <c r="M117" i="5"/>
  <c r="P116" i="5"/>
  <c r="O116" i="5"/>
  <c r="N116" i="5"/>
  <c r="M116" i="5"/>
  <c r="P115" i="5"/>
  <c r="O115" i="5"/>
  <c r="N115" i="5"/>
  <c r="M115" i="5"/>
  <c r="P114" i="5"/>
  <c r="O114" i="5"/>
  <c r="N114" i="5"/>
  <c r="M114" i="5"/>
  <c r="P113" i="5"/>
  <c r="O113" i="5"/>
  <c r="N113" i="5"/>
  <c r="M113" i="5"/>
  <c r="P112" i="5"/>
  <c r="O112" i="5"/>
  <c r="N112" i="5"/>
  <c r="M112" i="5"/>
  <c r="P111" i="5"/>
  <c r="O111" i="5"/>
  <c r="N111" i="5"/>
  <c r="M111" i="5"/>
  <c r="P110" i="5"/>
  <c r="O110" i="5"/>
  <c r="N110" i="5"/>
  <c r="M110" i="5"/>
  <c r="P109" i="5"/>
  <c r="O109" i="5"/>
  <c r="N109" i="5"/>
  <c r="M109" i="5"/>
  <c r="P108" i="5"/>
  <c r="O108" i="5"/>
  <c r="N108" i="5"/>
  <c r="M108" i="5"/>
  <c r="P107" i="5"/>
  <c r="O107" i="5"/>
  <c r="N107" i="5"/>
  <c r="M107" i="5"/>
  <c r="P106" i="5"/>
  <c r="O106" i="5"/>
  <c r="N106" i="5"/>
  <c r="M106" i="5"/>
  <c r="P105" i="5"/>
  <c r="O105" i="5"/>
  <c r="N105" i="5"/>
  <c r="M105" i="5"/>
  <c r="P104" i="5"/>
  <c r="O104" i="5"/>
  <c r="N104" i="5"/>
  <c r="M104" i="5"/>
  <c r="P103" i="5"/>
  <c r="O103" i="5"/>
  <c r="N103" i="5"/>
  <c r="M103" i="5"/>
  <c r="P102" i="5"/>
  <c r="O102" i="5"/>
  <c r="N102" i="5"/>
  <c r="M102" i="5"/>
  <c r="P101" i="5"/>
  <c r="O101" i="5"/>
  <c r="N101" i="5"/>
  <c r="M101" i="5"/>
  <c r="P100" i="5"/>
  <c r="O100" i="5"/>
  <c r="N100" i="5"/>
  <c r="M100" i="5"/>
  <c r="P99" i="5"/>
  <c r="O99" i="5"/>
  <c r="N99" i="5"/>
  <c r="M99" i="5"/>
  <c r="P98" i="5"/>
  <c r="O98" i="5"/>
  <c r="N98" i="5"/>
  <c r="M98" i="5"/>
  <c r="P97" i="5"/>
  <c r="O97" i="5"/>
  <c r="N97" i="5"/>
  <c r="M97" i="5"/>
  <c r="P96" i="5"/>
  <c r="O96" i="5"/>
  <c r="N96" i="5"/>
  <c r="M96" i="5"/>
  <c r="P95" i="5"/>
  <c r="O95" i="5"/>
  <c r="N95" i="5"/>
  <c r="M95" i="5"/>
  <c r="P94" i="5"/>
  <c r="O94" i="5"/>
  <c r="N94" i="5"/>
  <c r="M94" i="5"/>
  <c r="P93" i="5"/>
  <c r="O93" i="5"/>
  <c r="N93" i="5"/>
  <c r="M93" i="5"/>
  <c r="P92" i="5"/>
  <c r="O92" i="5"/>
  <c r="N92" i="5"/>
  <c r="M92" i="5"/>
  <c r="P91" i="5"/>
  <c r="O91" i="5"/>
  <c r="N91" i="5"/>
  <c r="M91" i="5"/>
  <c r="P90" i="5"/>
  <c r="O90" i="5"/>
  <c r="N90" i="5"/>
  <c r="M90" i="5"/>
  <c r="P89" i="5"/>
  <c r="O89" i="5"/>
  <c r="N89" i="5"/>
  <c r="M89" i="5"/>
  <c r="P88" i="5"/>
  <c r="O88" i="5"/>
  <c r="N88" i="5"/>
  <c r="M88" i="5"/>
  <c r="P87" i="5"/>
  <c r="O87" i="5"/>
  <c r="N87" i="5"/>
  <c r="M87" i="5"/>
  <c r="P86" i="5"/>
  <c r="O86" i="5"/>
  <c r="N86" i="5"/>
  <c r="M86" i="5"/>
  <c r="P85" i="5"/>
  <c r="O85" i="5"/>
  <c r="N85" i="5"/>
  <c r="M85" i="5"/>
  <c r="P84" i="5"/>
  <c r="O84" i="5"/>
  <c r="N84" i="5"/>
  <c r="M84" i="5"/>
  <c r="P83" i="5"/>
  <c r="O83" i="5"/>
  <c r="N83" i="5"/>
  <c r="M83" i="5"/>
  <c r="P82" i="5"/>
  <c r="O82" i="5"/>
  <c r="N82" i="5"/>
  <c r="M82" i="5"/>
  <c r="P81" i="5"/>
  <c r="O81" i="5"/>
  <c r="N81" i="5"/>
  <c r="M81" i="5"/>
  <c r="P80" i="5"/>
  <c r="O80" i="5"/>
  <c r="N80" i="5"/>
  <c r="M80" i="5"/>
  <c r="P79" i="5"/>
  <c r="O79" i="5"/>
  <c r="N79" i="5"/>
  <c r="M79" i="5"/>
  <c r="P78" i="5"/>
  <c r="O78" i="5"/>
  <c r="N78" i="5"/>
  <c r="M78" i="5"/>
  <c r="P77" i="5"/>
  <c r="O77" i="5"/>
  <c r="N77" i="5"/>
  <c r="M77" i="5"/>
  <c r="P76" i="5"/>
  <c r="O76" i="5"/>
  <c r="N76" i="5"/>
  <c r="M76" i="5"/>
  <c r="P75" i="5"/>
  <c r="O75" i="5"/>
  <c r="N75" i="5"/>
  <c r="M75" i="5"/>
  <c r="P74" i="5"/>
  <c r="O74" i="5"/>
  <c r="N74" i="5"/>
  <c r="M74" i="5"/>
  <c r="P73" i="5"/>
  <c r="O73" i="5"/>
  <c r="N73" i="5"/>
  <c r="M73" i="5"/>
  <c r="P72" i="5"/>
  <c r="O72" i="5"/>
  <c r="N72" i="5"/>
  <c r="M72" i="5"/>
  <c r="P71" i="5"/>
  <c r="O71" i="5"/>
  <c r="N71" i="5"/>
  <c r="M71" i="5"/>
  <c r="P70" i="5"/>
  <c r="O70" i="5"/>
  <c r="N70" i="5"/>
  <c r="M70" i="5"/>
  <c r="P69" i="5"/>
  <c r="O69" i="5"/>
  <c r="N69" i="5"/>
  <c r="M69" i="5"/>
  <c r="P68" i="5"/>
  <c r="O68" i="5"/>
  <c r="N68" i="5"/>
  <c r="M68" i="5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N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O20" i="5"/>
  <c r="N20" i="5"/>
  <c r="M20" i="5"/>
  <c r="P19" i="5"/>
  <c r="O19" i="5"/>
  <c r="N19" i="5"/>
  <c r="M19" i="5"/>
  <c r="P18" i="5"/>
  <c r="O18" i="5"/>
  <c r="N18" i="5"/>
  <c r="M18" i="5"/>
  <c r="P17" i="5"/>
  <c r="O17" i="5"/>
  <c r="N17" i="5"/>
  <c r="M17" i="5"/>
  <c r="P16" i="5"/>
  <c r="O16" i="5"/>
  <c r="N16" i="5"/>
  <c r="M16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N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M3" i="5"/>
  <c r="P183" i="4"/>
  <c r="O183" i="4"/>
  <c r="N183" i="4"/>
  <c r="M183" i="4"/>
  <c r="P182" i="4"/>
  <c r="O182" i="4"/>
  <c r="N182" i="4"/>
  <c r="M182" i="4"/>
  <c r="P181" i="4"/>
  <c r="O181" i="4"/>
  <c r="N181" i="4"/>
  <c r="M181" i="4"/>
  <c r="P180" i="4"/>
  <c r="O180" i="4"/>
  <c r="N180" i="4"/>
  <c r="M180" i="4"/>
  <c r="P179" i="4"/>
  <c r="O179" i="4"/>
  <c r="N179" i="4"/>
  <c r="M179" i="4"/>
  <c r="P178" i="4"/>
  <c r="O178" i="4"/>
  <c r="N178" i="4"/>
  <c r="M178" i="4"/>
  <c r="P177" i="4"/>
  <c r="O177" i="4"/>
  <c r="N177" i="4"/>
  <c r="M177" i="4"/>
  <c r="P176" i="4"/>
  <c r="O176" i="4"/>
  <c r="N176" i="4"/>
  <c r="M176" i="4"/>
  <c r="P175" i="4"/>
  <c r="O175" i="4"/>
  <c r="N175" i="4"/>
  <c r="M175" i="4"/>
  <c r="P174" i="4"/>
  <c r="O174" i="4"/>
  <c r="N174" i="4"/>
  <c r="M174" i="4"/>
  <c r="P173" i="4"/>
  <c r="O173" i="4"/>
  <c r="N173" i="4"/>
  <c r="M173" i="4"/>
  <c r="P172" i="4"/>
  <c r="O172" i="4"/>
  <c r="N172" i="4"/>
  <c r="M172" i="4"/>
  <c r="P171" i="4"/>
  <c r="O171" i="4"/>
  <c r="N171" i="4"/>
  <c r="M171" i="4"/>
  <c r="P170" i="4"/>
  <c r="O170" i="4"/>
  <c r="N170" i="4"/>
  <c r="M170" i="4"/>
  <c r="P169" i="4"/>
  <c r="O169" i="4"/>
  <c r="N169" i="4"/>
  <c r="M169" i="4"/>
  <c r="P168" i="4"/>
  <c r="O168" i="4"/>
  <c r="N168" i="4"/>
  <c r="M168" i="4"/>
  <c r="P167" i="4"/>
  <c r="O167" i="4"/>
  <c r="N167" i="4"/>
  <c r="M167" i="4"/>
  <c r="P166" i="4"/>
  <c r="O166" i="4"/>
  <c r="N166" i="4"/>
  <c r="M166" i="4"/>
  <c r="P165" i="4"/>
  <c r="O165" i="4"/>
  <c r="N165" i="4"/>
  <c r="M165" i="4"/>
  <c r="P164" i="4"/>
  <c r="O164" i="4"/>
  <c r="N164" i="4"/>
  <c r="M164" i="4"/>
  <c r="P163" i="4"/>
  <c r="O163" i="4"/>
  <c r="N163" i="4"/>
  <c r="M163" i="4"/>
  <c r="P162" i="4"/>
  <c r="O162" i="4"/>
  <c r="N162" i="4"/>
  <c r="M162" i="4"/>
  <c r="P161" i="4"/>
  <c r="O161" i="4"/>
  <c r="N161" i="4"/>
  <c r="M161" i="4"/>
  <c r="P160" i="4"/>
  <c r="O160" i="4"/>
  <c r="N160" i="4"/>
  <c r="M160" i="4"/>
  <c r="P159" i="4"/>
  <c r="O159" i="4"/>
  <c r="N159" i="4"/>
  <c r="M159" i="4"/>
  <c r="P158" i="4"/>
  <c r="O158" i="4"/>
  <c r="M158" i="4"/>
  <c r="P157" i="4"/>
  <c r="O157" i="4"/>
  <c r="M157" i="4"/>
  <c r="P156" i="4"/>
  <c r="O156" i="4"/>
  <c r="M156" i="4"/>
  <c r="P155" i="4"/>
  <c r="O155" i="4"/>
  <c r="M155" i="4"/>
  <c r="P154" i="4"/>
  <c r="O154" i="4"/>
  <c r="M154" i="4"/>
  <c r="P153" i="4"/>
  <c r="O153" i="4"/>
  <c r="M153" i="4"/>
  <c r="P152" i="4"/>
  <c r="O152" i="4"/>
  <c r="M152" i="4"/>
  <c r="P151" i="4"/>
  <c r="O151" i="4"/>
  <c r="M151" i="4"/>
  <c r="P150" i="4"/>
  <c r="O150" i="4"/>
  <c r="M150" i="4"/>
  <c r="P149" i="4"/>
  <c r="O149" i="4"/>
  <c r="M149" i="4"/>
  <c r="P148" i="4"/>
  <c r="O148" i="4"/>
  <c r="M148" i="4"/>
  <c r="P147" i="4"/>
  <c r="O147" i="4"/>
  <c r="M147" i="4"/>
  <c r="P146" i="4"/>
  <c r="O146" i="4"/>
  <c r="M146" i="4"/>
  <c r="P145" i="4"/>
  <c r="O145" i="4"/>
  <c r="M145" i="4"/>
  <c r="P144" i="4"/>
  <c r="O144" i="4"/>
  <c r="M144" i="4"/>
  <c r="P143" i="4"/>
  <c r="O143" i="4"/>
  <c r="M143" i="4"/>
  <c r="P142" i="4"/>
  <c r="O142" i="4"/>
  <c r="M142" i="4"/>
  <c r="P141" i="4"/>
  <c r="O141" i="4"/>
  <c r="M141" i="4"/>
  <c r="P140" i="4"/>
  <c r="O140" i="4"/>
  <c r="M140" i="4"/>
  <c r="P139" i="4"/>
  <c r="O139" i="4"/>
  <c r="M139" i="4"/>
  <c r="P138" i="4"/>
  <c r="O138" i="4"/>
  <c r="M138" i="4"/>
  <c r="P137" i="4"/>
  <c r="O137" i="4"/>
  <c r="M137" i="4"/>
  <c r="P136" i="4"/>
  <c r="O136" i="4"/>
  <c r="M136" i="4"/>
  <c r="P135" i="4"/>
  <c r="O135" i="4"/>
  <c r="M135" i="4"/>
  <c r="P134" i="4"/>
  <c r="O134" i="4"/>
  <c r="M134" i="4"/>
  <c r="P133" i="4"/>
  <c r="O133" i="4"/>
  <c r="M133" i="4"/>
  <c r="P132" i="4"/>
  <c r="O132" i="4"/>
  <c r="M132" i="4"/>
  <c r="P131" i="4"/>
  <c r="O131" i="4"/>
  <c r="M131" i="4"/>
  <c r="P130" i="4"/>
  <c r="O130" i="4"/>
  <c r="M130" i="4"/>
  <c r="P129" i="4"/>
  <c r="O129" i="4"/>
  <c r="M129" i="4"/>
  <c r="P128" i="4"/>
  <c r="O128" i="4"/>
  <c r="M128" i="4"/>
  <c r="P127" i="4"/>
  <c r="O127" i="4"/>
  <c r="M127" i="4"/>
  <c r="P126" i="4"/>
  <c r="O126" i="4"/>
  <c r="M126" i="4"/>
  <c r="P125" i="4"/>
  <c r="O125" i="4"/>
  <c r="M125" i="4"/>
  <c r="P124" i="4"/>
  <c r="O124" i="4"/>
  <c r="M124" i="4"/>
  <c r="P123" i="4"/>
  <c r="O123" i="4"/>
  <c r="M123" i="4"/>
  <c r="P122" i="4"/>
  <c r="O122" i="4"/>
  <c r="N122" i="4"/>
  <c r="M122" i="4"/>
  <c r="P121" i="4"/>
  <c r="O121" i="4"/>
  <c r="N121" i="4"/>
  <c r="M121" i="4"/>
  <c r="P120" i="4"/>
  <c r="O120" i="4"/>
  <c r="N120" i="4"/>
  <c r="M120" i="4"/>
  <c r="P119" i="4"/>
  <c r="O119" i="4"/>
  <c r="N119" i="4"/>
  <c r="M119" i="4"/>
  <c r="P118" i="4"/>
  <c r="O118" i="4"/>
  <c r="N118" i="4"/>
  <c r="M118" i="4"/>
  <c r="P117" i="4"/>
  <c r="O117" i="4"/>
  <c r="N117" i="4"/>
  <c r="M117" i="4"/>
  <c r="P116" i="4"/>
  <c r="O116" i="4"/>
  <c r="N116" i="4"/>
  <c r="M116" i="4"/>
  <c r="P115" i="4"/>
  <c r="O115" i="4"/>
  <c r="N115" i="4"/>
  <c r="M115" i="4"/>
  <c r="P114" i="4"/>
  <c r="O114" i="4"/>
  <c r="N114" i="4"/>
  <c r="M114" i="4"/>
  <c r="P113" i="4"/>
  <c r="O113" i="4"/>
  <c r="N113" i="4"/>
  <c r="M113" i="4"/>
  <c r="P112" i="4"/>
  <c r="O112" i="4"/>
  <c r="N112" i="4"/>
  <c r="M112" i="4"/>
  <c r="P111" i="4"/>
  <c r="O111" i="4"/>
  <c r="N111" i="4"/>
  <c r="M111" i="4"/>
  <c r="P110" i="4"/>
  <c r="O110" i="4"/>
  <c r="N110" i="4"/>
  <c r="M110" i="4"/>
  <c r="P109" i="4"/>
  <c r="O109" i="4"/>
  <c r="N109" i="4"/>
  <c r="M109" i="4"/>
  <c r="P108" i="4"/>
  <c r="O108" i="4"/>
  <c r="N108" i="4"/>
  <c r="M108" i="4"/>
  <c r="P107" i="4"/>
  <c r="O107" i="4"/>
  <c r="N107" i="4"/>
  <c r="M107" i="4"/>
  <c r="P106" i="4"/>
  <c r="O106" i="4"/>
  <c r="N106" i="4"/>
  <c r="M106" i="4"/>
  <c r="P105" i="4"/>
  <c r="O105" i="4"/>
  <c r="N105" i="4"/>
  <c r="M105" i="4"/>
  <c r="P104" i="4"/>
  <c r="O104" i="4"/>
  <c r="N104" i="4"/>
  <c r="M104" i="4"/>
  <c r="P103" i="4"/>
  <c r="O103" i="4"/>
  <c r="N103" i="4"/>
  <c r="M103" i="4"/>
  <c r="P102" i="4"/>
  <c r="O102" i="4"/>
  <c r="N102" i="4"/>
  <c r="M102" i="4"/>
  <c r="P101" i="4"/>
  <c r="O101" i="4"/>
  <c r="N101" i="4"/>
  <c r="M101" i="4"/>
  <c r="P100" i="4"/>
  <c r="O100" i="4"/>
  <c r="N100" i="4"/>
  <c r="M100" i="4"/>
  <c r="P99" i="4"/>
  <c r="O99" i="4"/>
  <c r="N99" i="4"/>
  <c r="M99" i="4"/>
  <c r="P98" i="4"/>
  <c r="O98" i="4"/>
  <c r="N98" i="4"/>
  <c r="M98" i="4"/>
  <c r="P97" i="4"/>
  <c r="O97" i="4"/>
  <c r="N97" i="4"/>
  <c r="M97" i="4"/>
  <c r="P96" i="4"/>
  <c r="O96" i="4"/>
  <c r="N96" i="4"/>
  <c r="M96" i="4"/>
  <c r="P95" i="4"/>
  <c r="O95" i="4"/>
  <c r="N95" i="4"/>
  <c r="M95" i="4"/>
  <c r="P94" i="4"/>
  <c r="O94" i="4"/>
  <c r="N94" i="4"/>
  <c r="M94" i="4"/>
  <c r="P93" i="4"/>
  <c r="O93" i="4"/>
  <c r="N93" i="4"/>
  <c r="M93" i="4"/>
  <c r="P92" i="4"/>
  <c r="O92" i="4"/>
  <c r="N92" i="4"/>
  <c r="M92" i="4"/>
  <c r="P91" i="4"/>
  <c r="O91" i="4"/>
  <c r="N91" i="4"/>
  <c r="M91" i="4"/>
  <c r="P90" i="4"/>
  <c r="O90" i="4"/>
  <c r="N90" i="4"/>
  <c r="M90" i="4"/>
  <c r="P89" i="4"/>
  <c r="O89" i="4"/>
  <c r="N89" i="4"/>
  <c r="M89" i="4"/>
  <c r="P88" i="4"/>
  <c r="O88" i="4"/>
  <c r="N88" i="4"/>
  <c r="M88" i="4"/>
  <c r="P87" i="4"/>
  <c r="O87" i="4"/>
  <c r="N87" i="4"/>
  <c r="M87" i="4"/>
  <c r="P86" i="4"/>
  <c r="O86" i="4"/>
  <c r="N86" i="4"/>
  <c r="M86" i="4"/>
  <c r="P85" i="4"/>
  <c r="O85" i="4"/>
  <c r="N85" i="4"/>
  <c r="M85" i="4"/>
  <c r="P84" i="4"/>
  <c r="O84" i="4"/>
  <c r="N84" i="4"/>
  <c r="M84" i="4"/>
  <c r="P83" i="4"/>
  <c r="O83" i="4"/>
  <c r="N83" i="4"/>
  <c r="M83" i="4"/>
  <c r="P82" i="4"/>
  <c r="O82" i="4"/>
  <c r="N82" i="4"/>
  <c r="M82" i="4"/>
  <c r="P81" i="4"/>
  <c r="O81" i="4"/>
  <c r="N81" i="4"/>
  <c r="M81" i="4"/>
  <c r="P80" i="4"/>
  <c r="O80" i="4"/>
  <c r="N80" i="4"/>
  <c r="M80" i="4"/>
  <c r="P79" i="4"/>
  <c r="O79" i="4"/>
  <c r="N79" i="4"/>
  <c r="M79" i="4"/>
  <c r="P78" i="4"/>
  <c r="O78" i="4"/>
  <c r="N78" i="4"/>
  <c r="M78" i="4"/>
  <c r="P77" i="4"/>
  <c r="O77" i="4"/>
  <c r="N77" i="4"/>
  <c r="M77" i="4"/>
  <c r="P76" i="4"/>
  <c r="O76" i="4"/>
  <c r="N76" i="4"/>
  <c r="M76" i="4"/>
  <c r="P75" i="4"/>
  <c r="O75" i="4"/>
  <c r="N75" i="4"/>
  <c r="M75" i="4"/>
  <c r="P74" i="4"/>
  <c r="O74" i="4"/>
  <c r="N74" i="4"/>
  <c r="M74" i="4"/>
  <c r="P72" i="4"/>
  <c r="O72" i="4"/>
  <c r="N72" i="4"/>
  <c r="M72" i="4"/>
  <c r="P71" i="4"/>
  <c r="O71" i="4"/>
  <c r="N71" i="4"/>
  <c r="M71" i="4"/>
  <c r="P70" i="4"/>
  <c r="O70" i="4"/>
  <c r="N70" i="4"/>
  <c r="M70" i="4"/>
  <c r="P69" i="4"/>
  <c r="O69" i="4"/>
  <c r="N69" i="4"/>
  <c r="M69" i="4"/>
  <c r="P68" i="4"/>
  <c r="O68" i="4"/>
  <c r="N68" i="4"/>
  <c r="M68" i="4"/>
  <c r="P67" i="4"/>
  <c r="O67" i="4"/>
  <c r="N67" i="4"/>
  <c r="M67" i="4"/>
  <c r="P66" i="4"/>
  <c r="O66" i="4"/>
  <c r="N66" i="4"/>
  <c r="M66" i="4"/>
  <c r="P65" i="4"/>
  <c r="O65" i="4"/>
  <c r="N65" i="4"/>
  <c r="M65" i="4"/>
  <c r="P64" i="4"/>
  <c r="O64" i="4"/>
  <c r="N64" i="4"/>
  <c r="M64" i="4"/>
  <c r="P63" i="4"/>
  <c r="O63" i="4"/>
  <c r="N63" i="4"/>
  <c r="M63" i="4"/>
  <c r="P62" i="4"/>
  <c r="O62" i="4"/>
  <c r="N62" i="4"/>
  <c r="M62" i="4"/>
  <c r="P61" i="4"/>
  <c r="O61" i="4"/>
  <c r="N61" i="4"/>
  <c r="M61" i="4"/>
  <c r="P60" i="4"/>
  <c r="O60" i="4"/>
  <c r="N60" i="4"/>
  <c r="M60" i="4"/>
  <c r="P59" i="4"/>
  <c r="O59" i="4"/>
  <c r="N59" i="4"/>
  <c r="M59" i="4"/>
  <c r="P58" i="4"/>
  <c r="O58" i="4"/>
  <c r="N58" i="4"/>
  <c r="M58" i="4"/>
  <c r="P57" i="4"/>
  <c r="O57" i="4"/>
  <c r="N57" i="4"/>
  <c r="M57" i="4"/>
  <c r="P56" i="4"/>
  <c r="O56" i="4"/>
  <c r="N56" i="4"/>
  <c r="M56" i="4"/>
  <c r="P55" i="4"/>
  <c r="O55" i="4"/>
  <c r="N55" i="4"/>
  <c r="M55" i="4"/>
  <c r="P54" i="4"/>
  <c r="O54" i="4"/>
  <c r="N54" i="4"/>
  <c r="M54" i="4"/>
  <c r="P53" i="4"/>
  <c r="O53" i="4"/>
  <c r="N53" i="4"/>
  <c r="M53" i="4"/>
  <c r="P52" i="4"/>
  <c r="O52" i="4"/>
  <c r="N52" i="4"/>
  <c r="M52" i="4"/>
  <c r="P50" i="4"/>
  <c r="O50" i="4"/>
  <c r="N50" i="4"/>
  <c r="M50" i="4"/>
  <c r="P49" i="4"/>
  <c r="O49" i="4"/>
  <c r="N49" i="4"/>
  <c r="M49" i="4"/>
  <c r="P48" i="4"/>
  <c r="O48" i="4"/>
  <c r="N48" i="4"/>
  <c r="M48" i="4"/>
  <c r="P47" i="4"/>
  <c r="O47" i="4"/>
  <c r="N47" i="4"/>
  <c r="M47" i="4"/>
  <c r="P46" i="4"/>
  <c r="O46" i="4"/>
  <c r="N46" i="4"/>
  <c r="M46" i="4"/>
  <c r="P44" i="4"/>
  <c r="O44" i="4"/>
  <c r="N44" i="4"/>
  <c r="M44" i="4"/>
  <c r="P43" i="4"/>
  <c r="O43" i="4"/>
  <c r="N43" i="4"/>
  <c r="M43" i="4"/>
  <c r="P42" i="4"/>
  <c r="O42" i="4"/>
  <c r="N42" i="4"/>
  <c r="M42" i="4"/>
  <c r="P40" i="4"/>
  <c r="O40" i="4"/>
  <c r="N40" i="4"/>
  <c r="M40" i="4"/>
  <c r="P39" i="4"/>
  <c r="O39" i="4"/>
  <c r="N39" i="4"/>
  <c r="M39" i="4"/>
  <c r="P38" i="4"/>
  <c r="O38" i="4"/>
  <c r="N38" i="4"/>
  <c r="M38" i="4"/>
  <c r="P37" i="4"/>
  <c r="O37" i="4"/>
  <c r="N37" i="4"/>
  <c r="M37" i="4"/>
  <c r="P36" i="4"/>
  <c r="O36" i="4"/>
  <c r="N36" i="4"/>
  <c r="M36" i="4"/>
  <c r="P35" i="4"/>
  <c r="O35" i="4"/>
  <c r="N35" i="4"/>
  <c r="M35" i="4"/>
  <c r="P34" i="4"/>
  <c r="O34" i="4"/>
  <c r="N34" i="4"/>
  <c r="M34" i="4"/>
  <c r="P33" i="4"/>
  <c r="O33" i="4"/>
  <c r="N33" i="4"/>
  <c r="M33" i="4"/>
  <c r="P32" i="4"/>
  <c r="O32" i="4"/>
  <c r="N32" i="4"/>
  <c r="M32" i="4"/>
  <c r="P31" i="4"/>
  <c r="O31" i="4"/>
  <c r="N31" i="4"/>
  <c r="M31" i="4"/>
  <c r="P30" i="4"/>
  <c r="O30" i="4"/>
  <c r="N30" i="4"/>
  <c r="M30" i="4"/>
  <c r="P29" i="4"/>
  <c r="O29" i="4"/>
  <c r="N29" i="4"/>
  <c r="M29" i="4"/>
  <c r="P28" i="4"/>
  <c r="O28" i="4"/>
  <c r="N28" i="4"/>
  <c r="M28" i="4"/>
  <c r="P27" i="4"/>
  <c r="O27" i="4"/>
  <c r="N27" i="4"/>
  <c r="M27" i="4"/>
  <c r="P26" i="4"/>
  <c r="O26" i="4"/>
  <c r="N26" i="4"/>
  <c r="M26" i="4"/>
  <c r="P25" i="4"/>
  <c r="O25" i="4"/>
  <c r="N25" i="4"/>
  <c r="M25" i="4"/>
  <c r="P24" i="4"/>
  <c r="O24" i="4"/>
  <c r="N24" i="4"/>
  <c r="M24" i="4"/>
  <c r="P23" i="4"/>
  <c r="O23" i="4"/>
  <c r="N23" i="4"/>
  <c r="M23" i="4"/>
  <c r="P22" i="4"/>
  <c r="O22" i="4"/>
  <c r="N22" i="4"/>
  <c r="M22" i="4"/>
  <c r="P21" i="4"/>
  <c r="O21" i="4"/>
  <c r="N21" i="4"/>
  <c r="M21" i="4"/>
  <c r="P20" i="4"/>
  <c r="O20" i="4"/>
  <c r="N20" i="4"/>
  <c r="M20" i="4"/>
  <c r="P19" i="4"/>
  <c r="O19" i="4"/>
  <c r="N19" i="4"/>
  <c r="M19" i="4"/>
  <c r="P18" i="4"/>
  <c r="O18" i="4"/>
  <c r="N18" i="4"/>
  <c r="M18" i="4"/>
  <c r="P17" i="4"/>
  <c r="O17" i="4"/>
  <c r="N17" i="4"/>
  <c r="M17" i="4"/>
  <c r="P16" i="4"/>
  <c r="O16" i="4"/>
  <c r="N16" i="4"/>
  <c r="M16" i="4"/>
  <c r="P15" i="4"/>
  <c r="O15" i="4"/>
  <c r="N15" i="4"/>
  <c r="M15" i="4"/>
  <c r="P14" i="4"/>
  <c r="O14" i="4"/>
  <c r="N14" i="4"/>
  <c r="M14" i="4"/>
  <c r="P13" i="4"/>
  <c r="O13" i="4"/>
  <c r="N13" i="4"/>
  <c r="M13" i="4"/>
  <c r="P12" i="4"/>
  <c r="O12" i="4"/>
  <c r="N12" i="4"/>
  <c r="M12" i="4"/>
  <c r="P11" i="4"/>
  <c r="O11" i="4"/>
  <c r="N11" i="4"/>
  <c r="M11" i="4"/>
  <c r="P10" i="4"/>
  <c r="O10" i="4"/>
  <c r="N10" i="4"/>
  <c r="M10" i="4"/>
  <c r="P9" i="4"/>
  <c r="O9" i="4"/>
  <c r="N9" i="4"/>
  <c r="M9" i="4"/>
  <c r="P8" i="4"/>
  <c r="O8" i="4"/>
  <c r="N8" i="4"/>
  <c r="M8" i="4"/>
  <c r="P7" i="4"/>
  <c r="O7" i="4"/>
  <c r="N7" i="4"/>
  <c r="M7" i="4"/>
  <c r="P6" i="4"/>
  <c r="O6" i="4"/>
  <c r="N6" i="4"/>
  <c r="M6" i="4"/>
  <c r="P5" i="4"/>
  <c r="O5" i="4"/>
  <c r="N5" i="4"/>
  <c r="M5" i="4"/>
  <c r="P4" i="4"/>
  <c r="O4" i="4"/>
  <c r="N4" i="4"/>
  <c r="M4" i="4"/>
  <c r="P3" i="4"/>
  <c r="O3" i="4"/>
  <c r="N3" i="4"/>
  <c r="M3" i="4"/>
  <c r="P183" i="3"/>
  <c r="O183" i="3"/>
  <c r="N183" i="3"/>
  <c r="M183" i="3"/>
  <c r="P182" i="3"/>
  <c r="O182" i="3"/>
  <c r="N182" i="3"/>
  <c r="M182" i="3"/>
  <c r="P181" i="3"/>
  <c r="O181" i="3"/>
  <c r="N181" i="3"/>
  <c r="M181" i="3"/>
  <c r="P180" i="3"/>
  <c r="O180" i="3"/>
  <c r="N180" i="3"/>
  <c r="M180" i="3"/>
  <c r="P179" i="3"/>
  <c r="O179" i="3"/>
  <c r="N179" i="3"/>
  <c r="M179" i="3"/>
  <c r="P178" i="3"/>
  <c r="O178" i="3"/>
  <c r="N178" i="3"/>
  <c r="M178" i="3"/>
  <c r="P177" i="3"/>
  <c r="O177" i="3"/>
  <c r="N177" i="3"/>
  <c r="M177" i="3"/>
  <c r="P176" i="3"/>
  <c r="O176" i="3"/>
  <c r="N176" i="3"/>
  <c r="M176" i="3"/>
  <c r="P175" i="3"/>
  <c r="O175" i="3"/>
  <c r="N175" i="3"/>
  <c r="M175" i="3"/>
  <c r="P174" i="3"/>
  <c r="O174" i="3"/>
  <c r="N174" i="3"/>
  <c r="M174" i="3"/>
  <c r="P173" i="3"/>
  <c r="O173" i="3"/>
  <c r="N173" i="3"/>
  <c r="M173" i="3"/>
  <c r="P172" i="3"/>
  <c r="O172" i="3"/>
  <c r="N172" i="3"/>
  <c r="M172" i="3"/>
  <c r="P171" i="3"/>
  <c r="O171" i="3"/>
  <c r="N171" i="3"/>
  <c r="M171" i="3"/>
  <c r="P170" i="3"/>
  <c r="O170" i="3"/>
  <c r="N170" i="3"/>
  <c r="M170" i="3"/>
  <c r="P169" i="3"/>
  <c r="O169" i="3"/>
  <c r="N169" i="3"/>
  <c r="M169" i="3"/>
  <c r="P168" i="3"/>
  <c r="O168" i="3"/>
  <c r="N168" i="3"/>
  <c r="M168" i="3"/>
  <c r="P167" i="3"/>
  <c r="O167" i="3"/>
  <c r="N167" i="3"/>
  <c r="M167" i="3"/>
  <c r="P166" i="3"/>
  <c r="O166" i="3"/>
  <c r="N166" i="3"/>
  <c r="M166" i="3"/>
  <c r="P165" i="3"/>
  <c r="O165" i="3"/>
  <c r="N165" i="3"/>
  <c r="M165" i="3"/>
  <c r="P164" i="3"/>
  <c r="O164" i="3"/>
  <c r="N164" i="3"/>
  <c r="M164" i="3"/>
  <c r="P163" i="3"/>
  <c r="O163" i="3"/>
  <c r="N163" i="3"/>
  <c r="M163" i="3"/>
  <c r="P162" i="3"/>
  <c r="O162" i="3"/>
  <c r="N162" i="3"/>
  <c r="M162" i="3"/>
  <c r="P161" i="3"/>
  <c r="O161" i="3"/>
  <c r="N161" i="3"/>
  <c r="M161" i="3"/>
  <c r="P160" i="3"/>
  <c r="O160" i="3"/>
  <c r="N160" i="3"/>
  <c r="M160" i="3"/>
  <c r="P159" i="3"/>
  <c r="O159" i="3"/>
  <c r="N159" i="3"/>
  <c r="M159" i="3"/>
  <c r="P158" i="3"/>
  <c r="O158" i="3"/>
  <c r="N158" i="3"/>
  <c r="M158" i="3"/>
  <c r="P157" i="3"/>
  <c r="O157" i="3"/>
  <c r="N157" i="3"/>
  <c r="M157" i="3"/>
  <c r="P156" i="3"/>
  <c r="O156" i="3"/>
  <c r="N156" i="3"/>
  <c r="M156" i="3"/>
  <c r="P155" i="3"/>
  <c r="O155" i="3"/>
  <c r="N155" i="3"/>
  <c r="M155" i="3"/>
  <c r="P154" i="3"/>
  <c r="O154" i="3"/>
  <c r="N154" i="3"/>
  <c r="M154" i="3"/>
  <c r="P153" i="3"/>
  <c r="O153" i="3"/>
  <c r="N153" i="3"/>
  <c r="M153" i="3"/>
  <c r="P152" i="3"/>
  <c r="O152" i="3"/>
  <c r="N152" i="3"/>
  <c r="M152" i="3"/>
  <c r="P151" i="3"/>
  <c r="O151" i="3"/>
  <c r="N151" i="3"/>
  <c r="M151" i="3"/>
  <c r="P150" i="3"/>
  <c r="O150" i="3"/>
  <c r="N150" i="3"/>
  <c r="M150" i="3"/>
  <c r="P149" i="3"/>
  <c r="O149" i="3"/>
  <c r="N149" i="3"/>
  <c r="M149" i="3"/>
  <c r="P148" i="3"/>
  <c r="O148" i="3"/>
  <c r="N148" i="3"/>
  <c r="M148" i="3"/>
  <c r="P147" i="3"/>
  <c r="O147" i="3"/>
  <c r="N147" i="3"/>
  <c r="M147" i="3"/>
  <c r="P146" i="3"/>
  <c r="O146" i="3"/>
  <c r="N146" i="3"/>
  <c r="M146" i="3"/>
  <c r="P145" i="3"/>
  <c r="O145" i="3"/>
  <c r="N145" i="3"/>
  <c r="M145" i="3"/>
  <c r="P144" i="3"/>
  <c r="O144" i="3"/>
  <c r="N144" i="3"/>
  <c r="M144" i="3"/>
  <c r="P143" i="3"/>
  <c r="O143" i="3"/>
  <c r="N143" i="3"/>
  <c r="M143" i="3"/>
  <c r="P142" i="3"/>
  <c r="O142" i="3"/>
  <c r="N142" i="3"/>
  <c r="M142" i="3"/>
  <c r="P141" i="3"/>
  <c r="O141" i="3"/>
  <c r="N141" i="3"/>
  <c r="M141" i="3"/>
  <c r="P140" i="3"/>
  <c r="O140" i="3"/>
  <c r="N140" i="3"/>
  <c r="M140" i="3"/>
  <c r="P139" i="3"/>
  <c r="O139" i="3"/>
  <c r="N139" i="3"/>
  <c r="M139" i="3"/>
  <c r="P138" i="3"/>
  <c r="O138" i="3"/>
  <c r="N138" i="3"/>
  <c r="M138" i="3"/>
  <c r="P137" i="3"/>
  <c r="O137" i="3"/>
  <c r="N137" i="3"/>
  <c r="M137" i="3"/>
  <c r="P136" i="3"/>
  <c r="O136" i="3"/>
  <c r="N136" i="3"/>
  <c r="M136" i="3"/>
  <c r="P135" i="3"/>
  <c r="O135" i="3"/>
  <c r="N135" i="3"/>
  <c r="M135" i="3"/>
  <c r="P134" i="3"/>
  <c r="O134" i="3"/>
  <c r="N134" i="3"/>
  <c r="M134" i="3"/>
  <c r="P133" i="3"/>
  <c r="O133" i="3"/>
  <c r="N133" i="3"/>
  <c r="M133" i="3"/>
  <c r="P132" i="3"/>
  <c r="O132" i="3"/>
  <c r="N132" i="3"/>
  <c r="M132" i="3"/>
  <c r="P131" i="3"/>
  <c r="O131" i="3"/>
  <c r="N131" i="3"/>
  <c r="M131" i="3"/>
  <c r="P130" i="3"/>
  <c r="O130" i="3"/>
  <c r="N130" i="3"/>
  <c r="M130" i="3"/>
  <c r="P129" i="3"/>
  <c r="O129" i="3"/>
  <c r="N129" i="3"/>
  <c r="M129" i="3"/>
  <c r="P128" i="3"/>
  <c r="O128" i="3"/>
  <c r="N128" i="3"/>
  <c r="M128" i="3"/>
  <c r="P127" i="3"/>
  <c r="O127" i="3"/>
  <c r="N127" i="3"/>
  <c r="M127" i="3"/>
  <c r="P126" i="3"/>
  <c r="O126" i="3"/>
  <c r="N126" i="3"/>
  <c r="M126" i="3"/>
  <c r="P125" i="3"/>
  <c r="O125" i="3"/>
  <c r="N125" i="3"/>
  <c r="M125" i="3"/>
  <c r="P124" i="3"/>
  <c r="O124" i="3"/>
  <c r="N124" i="3"/>
  <c r="M124" i="3"/>
  <c r="P123" i="3"/>
  <c r="O123" i="3"/>
  <c r="N123" i="3"/>
  <c r="M123" i="3"/>
  <c r="P122" i="3"/>
  <c r="O122" i="3"/>
  <c r="N122" i="3"/>
  <c r="M122" i="3"/>
  <c r="P121" i="3"/>
  <c r="O121" i="3"/>
  <c r="N121" i="3"/>
  <c r="M121" i="3"/>
  <c r="P120" i="3"/>
  <c r="O120" i="3"/>
  <c r="N120" i="3"/>
  <c r="M120" i="3"/>
  <c r="P119" i="3"/>
  <c r="O119" i="3"/>
  <c r="N119" i="3"/>
  <c r="M119" i="3"/>
  <c r="P118" i="3"/>
  <c r="O118" i="3"/>
  <c r="N118" i="3"/>
  <c r="M118" i="3"/>
  <c r="P117" i="3"/>
  <c r="O117" i="3"/>
  <c r="N117" i="3"/>
  <c r="M117" i="3"/>
  <c r="P116" i="3"/>
  <c r="O116" i="3"/>
  <c r="N116" i="3"/>
  <c r="M116" i="3"/>
  <c r="P115" i="3"/>
  <c r="O115" i="3"/>
  <c r="N115" i="3"/>
  <c r="M115" i="3"/>
  <c r="P114" i="3"/>
  <c r="O114" i="3"/>
  <c r="N114" i="3"/>
  <c r="M114" i="3"/>
  <c r="P113" i="3"/>
  <c r="O113" i="3"/>
  <c r="N113" i="3"/>
  <c r="M113" i="3"/>
  <c r="P112" i="3"/>
  <c r="O112" i="3"/>
  <c r="N112" i="3"/>
  <c r="M112" i="3"/>
  <c r="P111" i="3"/>
  <c r="O111" i="3"/>
  <c r="N111" i="3"/>
  <c r="M111" i="3"/>
  <c r="P110" i="3"/>
  <c r="O110" i="3"/>
  <c r="N110" i="3"/>
  <c r="M110" i="3"/>
  <c r="P109" i="3"/>
  <c r="O109" i="3"/>
  <c r="N109" i="3"/>
  <c r="M109" i="3"/>
  <c r="P108" i="3"/>
  <c r="O108" i="3"/>
  <c r="N108" i="3"/>
  <c r="M108" i="3"/>
  <c r="P107" i="3"/>
  <c r="O107" i="3"/>
  <c r="N107" i="3"/>
  <c r="M107" i="3"/>
  <c r="P106" i="3"/>
  <c r="O106" i="3"/>
  <c r="N106" i="3"/>
  <c r="M106" i="3"/>
  <c r="P105" i="3"/>
  <c r="O105" i="3"/>
  <c r="N105" i="3"/>
  <c r="M105" i="3"/>
  <c r="P104" i="3"/>
  <c r="O104" i="3"/>
  <c r="N104" i="3"/>
  <c r="M104" i="3"/>
  <c r="P103" i="3"/>
  <c r="O103" i="3"/>
  <c r="N103" i="3"/>
  <c r="M103" i="3"/>
  <c r="P102" i="3"/>
  <c r="O102" i="3"/>
  <c r="N102" i="3"/>
  <c r="M102" i="3"/>
  <c r="P101" i="3"/>
  <c r="O101" i="3"/>
  <c r="N101" i="3"/>
  <c r="M101" i="3"/>
  <c r="P100" i="3"/>
  <c r="O100" i="3"/>
  <c r="N100" i="3"/>
  <c r="M100" i="3"/>
  <c r="P99" i="3"/>
  <c r="O99" i="3"/>
  <c r="N99" i="3"/>
  <c r="M99" i="3"/>
  <c r="P98" i="3"/>
  <c r="O98" i="3"/>
  <c r="N98" i="3"/>
  <c r="M98" i="3"/>
  <c r="P97" i="3"/>
  <c r="O97" i="3"/>
  <c r="N97" i="3"/>
  <c r="M97" i="3"/>
  <c r="P96" i="3"/>
  <c r="O96" i="3"/>
  <c r="N96" i="3"/>
  <c r="M96" i="3"/>
  <c r="P95" i="3"/>
  <c r="O95" i="3"/>
  <c r="N95" i="3"/>
  <c r="M95" i="3"/>
  <c r="P94" i="3"/>
  <c r="O94" i="3"/>
  <c r="N94" i="3"/>
  <c r="M94" i="3"/>
  <c r="P93" i="3"/>
  <c r="O93" i="3"/>
  <c r="N93" i="3"/>
  <c r="M93" i="3"/>
  <c r="P92" i="3"/>
  <c r="O92" i="3"/>
  <c r="N92" i="3"/>
  <c r="M92" i="3"/>
  <c r="P91" i="3"/>
  <c r="O91" i="3"/>
  <c r="N91" i="3"/>
  <c r="M91" i="3"/>
  <c r="P90" i="3"/>
  <c r="O90" i="3"/>
  <c r="N90" i="3"/>
  <c r="M90" i="3"/>
  <c r="P89" i="3"/>
  <c r="O89" i="3"/>
  <c r="N89" i="3"/>
  <c r="M89" i="3"/>
  <c r="P88" i="3"/>
  <c r="O88" i="3"/>
  <c r="N88" i="3"/>
  <c r="M88" i="3"/>
  <c r="P87" i="3"/>
  <c r="O87" i="3"/>
  <c r="N87" i="3"/>
  <c r="M87" i="3"/>
  <c r="P86" i="3"/>
  <c r="O86" i="3"/>
  <c r="N86" i="3"/>
  <c r="M86" i="3"/>
  <c r="P85" i="3"/>
  <c r="O85" i="3"/>
  <c r="N85" i="3"/>
  <c r="M85" i="3"/>
  <c r="P84" i="3"/>
  <c r="O84" i="3"/>
  <c r="N84" i="3"/>
  <c r="M84" i="3"/>
  <c r="P83" i="3"/>
  <c r="O83" i="3"/>
  <c r="N83" i="3"/>
  <c r="M83" i="3"/>
  <c r="P82" i="3"/>
  <c r="O82" i="3"/>
  <c r="N82" i="3"/>
  <c r="M82" i="3"/>
  <c r="P81" i="3"/>
  <c r="O81" i="3"/>
  <c r="N81" i="3"/>
  <c r="M81" i="3"/>
  <c r="P80" i="3"/>
  <c r="O80" i="3"/>
  <c r="N80" i="3"/>
  <c r="M80" i="3"/>
  <c r="P79" i="3"/>
  <c r="O79" i="3"/>
  <c r="N79" i="3"/>
  <c r="M79" i="3"/>
  <c r="P78" i="3"/>
  <c r="O78" i="3"/>
  <c r="N78" i="3"/>
  <c r="M78" i="3"/>
  <c r="P77" i="3"/>
  <c r="O77" i="3"/>
  <c r="N77" i="3"/>
  <c r="M77" i="3"/>
  <c r="P76" i="3"/>
  <c r="O76" i="3"/>
  <c r="N76" i="3"/>
  <c r="M76" i="3"/>
  <c r="P75" i="3"/>
  <c r="O75" i="3"/>
  <c r="N75" i="3"/>
  <c r="M75" i="3"/>
  <c r="P74" i="3"/>
  <c r="O74" i="3"/>
  <c r="N74" i="3"/>
  <c r="M74" i="3"/>
  <c r="P72" i="3"/>
  <c r="O72" i="3"/>
  <c r="N72" i="3"/>
  <c r="M72" i="3"/>
  <c r="P71" i="3"/>
  <c r="O71" i="3"/>
  <c r="N71" i="3"/>
  <c r="M71" i="3"/>
  <c r="P70" i="3"/>
  <c r="O70" i="3"/>
  <c r="N70" i="3"/>
  <c r="M70" i="3"/>
  <c r="P69" i="3"/>
  <c r="O69" i="3"/>
  <c r="N69" i="3"/>
  <c r="M69" i="3"/>
  <c r="P68" i="3"/>
  <c r="O68" i="3"/>
  <c r="N68" i="3"/>
  <c r="M68" i="3"/>
  <c r="P67" i="3"/>
  <c r="O67" i="3"/>
  <c r="N67" i="3"/>
  <c r="M67" i="3"/>
  <c r="P66" i="3"/>
  <c r="O66" i="3"/>
  <c r="N66" i="3"/>
  <c r="M66" i="3"/>
  <c r="P65" i="3"/>
  <c r="O65" i="3"/>
  <c r="N65" i="3"/>
  <c r="M65" i="3"/>
  <c r="P64" i="3"/>
  <c r="O64" i="3"/>
  <c r="N64" i="3"/>
  <c r="M64" i="3"/>
  <c r="P63" i="3"/>
  <c r="O63" i="3"/>
  <c r="N63" i="3"/>
  <c r="M63" i="3"/>
  <c r="P62" i="3"/>
  <c r="O62" i="3"/>
  <c r="N62" i="3"/>
  <c r="M62" i="3"/>
  <c r="P61" i="3"/>
  <c r="O61" i="3"/>
  <c r="N61" i="3"/>
  <c r="M61" i="3"/>
  <c r="P60" i="3"/>
  <c r="O60" i="3"/>
  <c r="N60" i="3"/>
  <c r="M60" i="3"/>
  <c r="P59" i="3"/>
  <c r="O59" i="3"/>
  <c r="N59" i="3"/>
  <c r="M59" i="3"/>
  <c r="P58" i="3"/>
  <c r="O58" i="3"/>
  <c r="N58" i="3"/>
  <c r="M58" i="3"/>
  <c r="P57" i="3"/>
  <c r="O57" i="3"/>
  <c r="N57" i="3"/>
  <c r="M57" i="3"/>
  <c r="P56" i="3"/>
  <c r="O56" i="3"/>
  <c r="N56" i="3"/>
  <c r="M56" i="3"/>
  <c r="P55" i="3"/>
  <c r="O55" i="3"/>
  <c r="N55" i="3"/>
  <c r="M55" i="3"/>
  <c r="P54" i="3"/>
  <c r="O54" i="3"/>
  <c r="N54" i="3"/>
  <c r="M54" i="3"/>
  <c r="P53" i="3"/>
  <c r="O53" i="3"/>
  <c r="N53" i="3"/>
  <c r="M53" i="3"/>
  <c r="P52" i="3"/>
  <c r="O52" i="3"/>
  <c r="N52" i="3"/>
  <c r="M52" i="3"/>
  <c r="P50" i="3"/>
  <c r="O50" i="3"/>
  <c r="N50" i="3"/>
  <c r="M50" i="3"/>
  <c r="P49" i="3"/>
  <c r="O49" i="3"/>
  <c r="N49" i="3"/>
  <c r="M49" i="3"/>
  <c r="P48" i="3"/>
  <c r="O48" i="3"/>
  <c r="N48" i="3"/>
  <c r="M48" i="3"/>
  <c r="P47" i="3"/>
  <c r="O47" i="3"/>
  <c r="N47" i="3"/>
  <c r="M47" i="3"/>
  <c r="P46" i="3"/>
  <c r="O46" i="3"/>
  <c r="N46" i="3"/>
  <c r="M46" i="3"/>
  <c r="P44" i="3"/>
  <c r="O44" i="3"/>
  <c r="N44" i="3"/>
  <c r="M44" i="3"/>
  <c r="P43" i="3"/>
  <c r="O43" i="3"/>
  <c r="N43" i="3"/>
  <c r="M43" i="3"/>
  <c r="P42" i="3"/>
  <c r="O42" i="3"/>
  <c r="N42" i="3"/>
  <c r="M42" i="3"/>
  <c r="P40" i="3"/>
  <c r="O40" i="3"/>
  <c r="N40" i="3"/>
  <c r="M40" i="3"/>
  <c r="P39" i="3"/>
  <c r="O39" i="3"/>
  <c r="N39" i="3"/>
  <c r="M39" i="3"/>
  <c r="P38" i="3"/>
  <c r="O38" i="3"/>
  <c r="N38" i="3"/>
  <c r="M38" i="3"/>
  <c r="P37" i="3"/>
  <c r="O37" i="3"/>
  <c r="N37" i="3"/>
  <c r="M37" i="3"/>
  <c r="P36" i="3"/>
  <c r="O36" i="3"/>
  <c r="N36" i="3"/>
  <c r="M36" i="3"/>
  <c r="P35" i="3"/>
  <c r="O35" i="3"/>
  <c r="N35" i="3"/>
  <c r="M35" i="3"/>
  <c r="P34" i="3"/>
  <c r="O34" i="3"/>
  <c r="N34" i="3"/>
  <c r="M34" i="3"/>
  <c r="P33" i="3"/>
  <c r="O33" i="3"/>
  <c r="N33" i="3"/>
  <c r="M33" i="3"/>
  <c r="P32" i="3"/>
  <c r="O32" i="3"/>
  <c r="N32" i="3"/>
  <c r="M32" i="3"/>
  <c r="P31" i="3"/>
  <c r="O31" i="3"/>
  <c r="N31" i="3"/>
  <c r="M31" i="3"/>
  <c r="P30" i="3"/>
  <c r="O30" i="3"/>
  <c r="N30" i="3"/>
  <c r="M30" i="3"/>
  <c r="P29" i="3"/>
  <c r="O29" i="3"/>
  <c r="N29" i="3"/>
  <c r="M29" i="3"/>
  <c r="P28" i="3"/>
  <c r="O28" i="3"/>
  <c r="N28" i="3"/>
  <c r="M28" i="3"/>
  <c r="P27" i="3"/>
  <c r="O27" i="3"/>
  <c r="N27" i="3"/>
  <c r="M27" i="3"/>
  <c r="P26" i="3"/>
  <c r="O26" i="3"/>
  <c r="N26" i="3"/>
  <c r="M26" i="3"/>
  <c r="P25" i="3"/>
  <c r="O25" i="3"/>
  <c r="N25" i="3"/>
  <c r="M25" i="3"/>
  <c r="P24" i="3"/>
  <c r="O24" i="3"/>
  <c r="N24" i="3"/>
  <c r="M24" i="3"/>
  <c r="P23" i="3"/>
  <c r="O23" i="3"/>
  <c r="N23" i="3"/>
  <c r="M23" i="3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8" i="3"/>
  <c r="O18" i="3"/>
  <c r="N18" i="3"/>
  <c r="M18" i="3"/>
  <c r="P17" i="3"/>
  <c r="O17" i="3"/>
  <c r="N17" i="3"/>
  <c r="M17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2" i="3"/>
  <c r="O12" i="3"/>
  <c r="N12" i="3"/>
  <c r="M12" i="3"/>
  <c r="P11" i="3"/>
  <c r="O11" i="3"/>
  <c r="N11" i="3"/>
  <c r="M11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P6" i="3"/>
  <c r="O6" i="3"/>
  <c r="N6" i="3"/>
  <c r="M6" i="3"/>
  <c r="P5" i="3"/>
  <c r="O5" i="3"/>
  <c r="N5" i="3"/>
  <c r="M5" i="3"/>
  <c r="P4" i="3"/>
  <c r="O4" i="3"/>
  <c r="N4" i="3"/>
  <c r="M4" i="3"/>
  <c r="P3" i="3"/>
  <c r="O3" i="3"/>
  <c r="N3" i="3"/>
  <c r="M3" i="3"/>
  <c r="R75" i="1"/>
  <c r="S74" i="1" s="1"/>
  <c r="N75" i="1"/>
  <c r="O72" i="1" s="1"/>
  <c r="J75" i="1"/>
  <c r="K74" i="1" s="1"/>
  <c r="F75" i="1"/>
  <c r="G74" i="1" s="1"/>
  <c r="B75" i="1"/>
  <c r="O74" i="1"/>
  <c r="C74" i="1"/>
  <c r="S73" i="1"/>
  <c r="C73" i="1"/>
  <c r="K72" i="1"/>
  <c r="G72" i="1"/>
  <c r="C72" i="1"/>
  <c r="S71" i="1"/>
  <c r="K71" i="1"/>
  <c r="G71" i="1"/>
  <c r="C71" i="1"/>
  <c r="S70" i="1"/>
  <c r="C70" i="1"/>
  <c r="C69" i="1"/>
  <c r="S68" i="1"/>
  <c r="G68" i="1"/>
  <c r="C68" i="1"/>
  <c r="G67" i="1"/>
  <c r="C67" i="1"/>
  <c r="C66" i="1"/>
  <c r="C65" i="1"/>
  <c r="R64" i="1"/>
  <c r="S63" i="1" s="1"/>
  <c r="N64" i="1"/>
  <c r="O61" i="1" s="1"/>
  <c r="J64" i="1"/>
  <c r="K61" i="1" s="1"/>
  <c r="F64" i="1"/>
  <c r="G63" i="1" s="1"/>
  <c r="B64" i="1"/>
  <c r="O63" i="1"/>
  <c r="K63" i="1"/>
  <c r="C63" i="1"/>
  <c r="O62" i="1"/>
  <c r="K62" i="1"/>
  <c r="C62" i="1"/>
  <c r="G61" i="1"/>
  <c r="C61" i="1"/>
  <c r="K60" i="1"/>
  <c r="G60" i="1"/>
  <c r="C60" i="1"/>
  <c r="O59" i="1"/>
  <c r="K59" i="1"/>
  <c r="C59" i="1"/>
  <c r="C58" i="1"/>
  <c r="K57" i="1"/>
  <c r="G57" i="1"/>
  <c r="C57" i="1"/>
  <c r="G56" i="1"/>
  <c r="C56" i="1"/>
  <c r="C55" i="1"/>
  <c r="C54" i="1"/>
  <c r="R53" i="1"/>
  <c r="S52" i="1" s="1"/>
  <c r="N53" i="1"/>
  <c r="O50" i="1" s="1"/>
  <c r="J53" i="1"/>
  <c r="K52" i="1" s="1"/>
  <c r="F53" i="1"/>
  <c r="G52" i="1" s="1"/>
  <c r="B53" i="1"/>
  <c r="C43" i="1" s="1"/>
  <c r="S51" i="1"/>
  <c r="K51" i="1"/>
  <c r="G50" i="1"/>
  <c r="G49" i="1"/>
  <c r="K48" i="1"/>
  <c r="K47" i="1"/>
  <c r="G46" i="1"/>
  <c r="G45" i="1"/>
  <c r="K44" i="1"/>
  <c r="R38" i="1"/>
  <c r="S37" i="1" s="1"/>
  <c r="N38" i="1"/>
  <c r="O35" i="1" s="1"/>
  <c r="J38" i="1"/>
  <c r="K37" i="1" s="1"/>
  <c r="F38" i="1"/>
  <c r="G37" i="1" s="1"/>
  <c r="B38" i="1"/>
  <c r="C37" i="1" s="1"/>
  <c r="G35" i="1"/>
  <c r="C35" i="1"/>
  <c r="G34" i="1"/>
  <c r="C34" i="1"/>
  <c r="C33" i="1"/>
  <c r="R32" i="1"/>
  <c r="S31" i="1" s="1"/>
  <c r="N32" i="1"/>
  <c r="O28" i="1" s="1"/>
  <c r="J32" i="1"/>
  <c r="K29" i="1" s="1"/>
  <c r="F32" i="1"/>
  <c r="G30" i="1" s="1"/>
  <c r="B32" i="1"/>
  <c r="C31" i="1" s="1"/>
  <c r="O31" i="1"/>
  <c r="G28" i="1"/>
  <c r="C28" i="1"/>
  <c r="O32" i="1"/>
  <c r="R26" i="1"/>
  <c r="S24" i="1" s="1"/>
  <c r="N26" i="1"/>
  <c r="O25" i="1" s="1"/>
  <c r="J26" i="1"/>
  <c r="K22" i="1" s="1"/>
  <c r="F26" i="1"/>
  <c r="G23" i="1" s="1"/>
  <c r="B26" i="1"/>
  <c r="C24" i="1" s="1"/>
  <c r="C25" i="1"/>
  <c r="G22" i="1"/>
  <c r="C22" i="1"/>
  <c r="G21" i="1"/>
  <c r="C21" i="1"/>
  <c r="R16" i="1"/>
  <c r="S14" i="1" s="1"/>
  <c r="N16" i="1"/>
  <c r="O14" i="1" s="1"/>
  <c r="J16" i="1"/>
  <c r="K15" i="1" s="1"/>
  <c r="F16" i="1"/>
  <c r="G15" i="1" s="1"/>
  <c r="B16" i="1"/>
  <c r="C14" i="1" s="1"/>
  <c r="C15" i="1"/>
  <c r="G13" i="1"/>
  <c r="R12" i="1"/>
  <c r="S10" i="1" s="1"/>
  <c r="N12" i="1"/>
  <c r="O12" i="1" s="1"/>
  <c r="J12" i="1"/>
  <c r="K11" i="1" s="1"/>
  <c r="F12" i="1"/>
  <c r="G9" i="1" s="1"/>
  <c r="B12" i="1"/>
  <c r="C10" i="1" s="1"/>
  <c r="C11" i="1"/>
  <c r="K10" i="1"/>
  <c r="G10" i="1"/>
  <c r="R8" i="1"/>
  <c r="S7" i="1" s="1"/>
  <c r="N8" i="1"/>
  <c r="O7" i="1" s="1"/>
  <c r="J8" i="1"/>
  <c r="K5" i="1" s="1"/>
  <c r="F8" i="1"/>
  <c r="B8" i="1"/>
  <c r="C7" i="1" s="1"/>
  <c r="G7" i="1"/>
  <c r="G6" i="1"/>
  <c r="G5" i="1"/>
  <c r="S75" i="1" l="1"/>
  <c r="S67" i="1"/>
  <c r="S66" i="1"/>
  <c r="S69" i="1"/>
  <c r="S72" i="1"/>
  <c r="S46" i="1"/>
  <c r="S44" i="1"/>
  <c r="S53" i="1"/>
  <c r="S47" i="1"/>
  <c r="S49" i="1"/>
  <c r="S45" i="1"/>
  <c r="S50" i="1"/>
  <c r="S48" i="1"/>
  <c r="S28" i="1"/>
  <c r="S16" i="1"/>
  <c r="O75" i="1"/>
  <c r="O73" i="1"/>
  <c r="O70" i="1"/>
  <c r="O69" i="1"/>
  <c r="O37" i="1"/>
  <c r="O38" i="1"/>
  <c r="O36" i="1"/>
  <c r="O58" i="1"/>
  <c r="O55" i="1"/>
  <c r="O30" i="1"/>
  <c r="O23" i="1"/>
  <c r="O24" i="1"/>
  <c r="O10" i="1"/>
  <c r="O6" i="1"/>
  <c r="O8" i="1"/>
  <c r="K67" i="1"/>
  <c r="K68" i="1"/>
  <c r="K38" i="1"/>
  <c r="K34" i="1"/>
  <c r="K35" i="1"/>
  <c r="K55" i="1"/>
  <c r="K56" i="1"/>
  <c r="K58" i="1"/>
  <c r="K12" i="1"/>
  <c r="G11" i="1"/>
  <c r="G12" i="1" s="1"/>
  <c r="C36" i="1"/>
  <c r="O11" i="1"/>
  <c r="C13" i="1"/>
  <c r="C16" i="1" s="1"/>
  <c r="S15" i="1"/>
  <c r="O21" i="1"/>
  <c r="O26" i="1" s="1"/>
  <c r="O22" i="1"/>
  <c r="G24" i="1"/>
  <c r="G27" i="1"/>
  <c r="G31" i="1"/>
  <c r="K36" i="1"/>
  <c r="C44" i="1"/>
  <c r="C45" i="1"/>
  <c r="C46" i="1"/>
  <c r="C47" i="1"/>
  <c r="C48" i="1"/>
  <c r="C49" i="1"/>
  <c r="C50" i="1"/>
  <c r="C51" i="1"/>
  <c r="C52" i="1"/>
  <c r="S26" i="1"/>
  <c r="S22" i="1"/>
  <c r="S25" i="1"/>
  <c r="G29" i="1"/>
  <c r="O52" i="1"/>
  <c r="S64" i="1"/>
  <c r="S55" i="1"/>
  <c r="S56" i="1"/>
  <c r="S57" i="1"/>
  <c r="S58" i="1"/>
  <c r="S59" i="1"/>
  <c r="S60" i="1"/>
  <c r="S61" i="1"/>
  <c r="S62" i="1"/>
  <c r="C75" i="1"/>
  <c r="K21" i="1"/>
  <c r="G25" i="1"/>
  <c r="C38" i="1"/>
  <c r="G8" i="1"/>
  <c r="S11" i="1"/>
  <c r="K14" i="1"/>
  <c r="O29" i="1"/>
  <c r="S38" i="1"/>
  <c r="S34" i="1"/>
  <c r="S35" i="1"/>
  <c r="S36" i="1"/>
  <c r="O44" i="1"/>
  <c r="K45" i="1"/>
  <c r="K46" i="1"/>
  <c r="O47" i="1"/>
  <c r="O48" i="1"/>
  <c r="K49" i="1"/>
  <c r="K50" i="1"/>
  <c r="O51" i="1"/>
  <c r="C64" i="1"/>
  <c r="K75" i="1"/>
  <c r="K66" i="1"/>
  <c r="K69" i="1"/>
  <c r="K70" i="1"/>
  <c r="K73" i="1"/>
  <c r="K43" i="1"/>
  <c r="K30" i="1"/>
  <c r="K23" i="1"/>
  <c r="K24" i="1"/>
  <c r="K26" i="1" s="1"/>
  <c r="K6" i="1"/>
  <c r="K8" i="1" s="1"/>
  <c r="G16" i="1"/>
  <c r="G14" i="1"/>
  <c r="K32" i="1"/>
  <c r="C29" i="1"/>
  <c r="S29" i="1"/>
  <c r="K31" i="1"/>
  <c r="C6" i="1"/>
  <c r="S6" i="1"/>
  <c r="C9" i="1"/>
  <c r="C12" i="1" s="1"/>
  <c r="S12" i="1"/>
  <c r="O16" i="1"/>
  <c r="C23" i="1"/>
  <c r="C26" i="1" s="1"/>
  <c r="S23" i="1"/>
  <c r="K25" i="1"/>
  <c r="K28" i="1"/>
  <c r="C30" i="1"/>
  <c r="S30" i="1"/>
  <c r="O34" i="1"/>
  <c r="G36" i="1"/>
  <c r="G43" i="1"/>
  <c r="O45" i="1"/>
  <c r="G47" i="1"/>
  <c r="O49" i="1"/>
  <c r="G51" i="1"/>
  <c r="G54" i="1"/>
  <c r="O56" i="1"/>
  <c r="G58" i="1"/>
  <c r="O60" i="1"/>
  <c r="G62" i="1"/>
  <c r="G65" i="1"/>
  <c r="O67" i="1"/>
  <c r="G69" i="1"/>
  <c r="O71" i="1"/>
  <c r="G73" i="1"/>
  <c r="O15" i="1"/>
  <c r="C5" i="1"/>
  <c r="S8" i="1"/>
  <c r="K7" i="1"/>
  <c r="C27" i="1"/>
  <c r="S32" i="1"/>
  <c r="G33" i="1"/>
  <c r="G38" i="1" s="1"/>
  <c r="G44" i="1"/>
  <c r="O46" i="1"/>
  <c r="G48" i="1"/>
  <c r="G55" i="1"/>
  <c r="O57" i="1"/>
  <c r="G59" i="1"/>
  <c r="G66" i="1"/>
  <c r="O68" i="1"/>
  <c r="G70" i="1"/>
  <c r="C53" i="1" l="1"/>
  <c r="G32" i="1"/>
  <c r="C8" i="1"/>
  <c r="C32" i="1"/>
  <c r="G26" i="1"/>
  <c r="G75" i="1"/>
  <c r="G64" i="1"/>
  <c r="G53" i="1"/>
</calcChain>
</file>

<file path=xl/sharedStrings.xml><?xml version="1.0" encoding="utf-8"?>
<sst xmlns="http://schemas.openxmlformats.org/spreadsheetml/2006/main" count="1966" uniqueCount="220">
  <si>
    <t>Best</t>
  </si>
  <si>
    <t>Worst</t>
  </si>
  <si>
    <t>Mean</t>
  </si>
  <si>
    <t>P95</t>
  </si>
  <si>
    <t>STDEV utilization</t>
  </si>
  <si>
    <t>OLS</t>
  </si>
  <si>
    <t>-a=normalize=False,fit_intercept=True -u=true -ul=8</t>
  </si>
  <si>
    <t>Baseline for round robin</t>
  </si>
  <si>
    <t>Baseline for least loaded with real values</t>
  </si>
  <si>
    <t>Lasso -a=normalize=False,fit_intercept=True,positive=False,selection=random -u=true -ul=8 -f=method,url,payload_size</t>
  </si>
  <si>
    <t>SGD -a=loss=huber,fit_intercept=1 -u=true -ul=8</t>
  </si>
  <si>
    <t>Tree -a=criterion=mse,splitter=best,max_depth=10,max_features=auto -u=true -ul=8</t>
  </si>
  <si>
    <t>3 node, simple round robin</t>
  </si>
  <si>
    <t>Total</t>
  </si>
  <si>
    <t>3 node, best counter</t>
  </si>
  <si>
    <t>-a=normalize=False,fit_intercept=False -u=true -ul=8</t>
  </si>
  <si>
    <t>Rows</t>
  </si>
  <si>
    <t>-a=normalize=False,fit_intercept=True -u=true -ul=8 -f=method,url,payload_size</t>
  </si>
  <si>
    <t>-a=normalize=True,fit_intercept=False -u=true -ul=8 -f=method,url,payload_size</t>
  </si>
  <si>
    <t>-a=normalize=False,fit_intercept=True</t>
  </si>
  <si>
    <t>-a=normalize=True,fit_intercept=False</t>
  </si>
  <si>
    <t>Counter</t>
  </si>
  <si>
    <t>-a=normalize=True,fit_intercept=True -u=true -ul=8</t>
  </si>
  <si>
    <t>Utilzation</t>
  </si>
  <si>
    <t>-a=normalize=False,fit_intercept=False -u=true -ul=8 -f=method,url,payload_size</t>
  </si>
  <si>
    <t>Learning time</t>
  </si>
  <si>
    <t>-a=normalize=True,fit_intercept=False -u=true -ul=8</t>
  </si>
  <si>
    <t>-a=normalize=True,fit_intercept=True -u=true -ul=8 -f=method,url,payload_size</t>
  </si>
  <si>
    <t>-a=normalize=False,fit_intercept=False</t>
  </si>
  <si>
    <t>-a=normalize=True,fit_intercept=True</t>
  </si>
  <si>
    <t>Ridge</t>
  </si>
  <si>
    <t>-a=solver=svd,normalize=True,fit_intercept=False -u=true -ul=8</t>
  </si>
  <si>
    <t>-</t>
  </si>
  <si>
    <t>-a=solver=sag,normalize=False,fit_intercept=True -u=true -ul=8</t>
  </si>
  <si>
    <t>-a=solver=cholesky,normalize=False,fit_intercept=False</t>
  </si>
  <si>
    <t>-a=solver=sag,normalize=True,fit_intercept=True -u=true -ul=8</t>
  </si>
  <si>
    <t>-a=solver=svd,normalize=False,fit_intercept=False -u=true -ul=8 -f=method,url,payload_size</t>
  </si>
  <si>
    <t>-a=solver=sparse_cg,normalize=False,fit_intercept=True</t>
  </si>
  <si>
    <t>-a=solver=lsqr,normalize=True,fit_intercept=False -u=true -ul=8 -f=method,url,payload_size</t>
  </si>
  <si>
    <t>-a=solver=sparse_cg,normalize=False,fit_intercept=False -u=true -ul=8 -f=method,url,payload_size</t>
  </si>
  <si>
    <t>-a=solver=sparse_cg,normalize=True,fit_intercept=False -u=true -ul=8</t>
  </si>
  <si>
    <t>-a=solver=cholesky,normalize=True,fit_intercept=False -u=true -ul=8 -f=method,url,payload_size</t>
  </si>
  <si>
    <t>-a=solver=sparse_cg,normalize=True,fit_intercept=True -u=true -ul=8</t>
  </si>
  <si>
    <t>-a=solver=cholesky,normalize=True,fit_intercept=False -u=true -ul=8</t>
  </si>
  <si>
    <t>-a=solver=lsqr,normalize=False,fit_intercept=True -u=true -ul=8 -f=method,url,payload_size</t>
  </si>
  <si>
    <t>-a=solver=cholesky,normalize=False,fit_intercept=True -u=true -ul=8 -f=method,url,payload_size</t>
  </si>
  <si>
    <t>-a=solver=svd,normalize=False,fit_intercept=True -u=true -ul=8 -f=method,url,payload_size</t>
  </si>
  <si>
    <t>-a=solver=sparse_cg,normalize=True,fit_intercept=True -u=true -ul=8 -f=method,url,payload_size</t>
  </si>
  <si>
    <t>-a=solver=lsqr,normalize=True,fit_intercept=True -u=true -ul=8</t>
  </si>
  <si>
    <t>Overall</t>
  </si>
  <si>
    <t>-a=solver=sag,normalize=True,fit_intercept=False -u=true -ul=8 -f=method,url,payload_size</t>
  </si>
  <si>
    <t>-a=solver=sparse_cg,normalize=True,fit_intercept=False</t>
  </si>
  <si>
    <t>-a=solver=sag,normalize=False,fit_intercept=True -u=true -ul=8 -f=method,url,payload_size</t>
  </si>
  <si>
    <t>-a=solver=cholesky,normalize=True,fit_intercept=True</t>
  </si>
  <si>
    <t>-a=solver=sag,normalize=False,fit_intercept=False -u=true -ul=8 -f=method,url,payload_size</t>
  </si>
  <si>
    <t>-a=solver=sag,normalize=False,fit_intercept=False</t>
  </si>
  <si>
    <t>-a=solver=cholesky,normalize=True,fit_intercept=False</t>
  </si>
  <si>
    <t>-a=solver=svd,normalize=True,fit_intercept=True -u=true -ul=8 -f=method,url,payload_size</t>
  </si>
  <si>
    <t>-a=solver=sag,normalize=True,fit_intercept=True</t>
  </si>
  <si>
    <t>-a=solver=svd,normalize=True,fit_intercept=True</t>
  </si>
  <si>
    <t>-a=solver=sag,normalize=True,fit_intercept=False -u=true -ul=8</t>
  </si>
  <si>
    <t>-a=solver=lsqr,normalize=True,fit_intercept=True</t>
  </si>
  <si>
    <t>-a=solver=lsqr,normalize=True,fit_intercept=False -u=true -ul=8</t>
  </si>
  <si>
    <t>-a=solver=svd,normalize=False,fit_intercept=False</t>
  </si>
  <si>
    <t>-a=solver=sparse_cg,normalize=True,fit_intercept=True</t>
  </si>
  <si>
    <t>-a=solver=sag,normalize=False,fit_intercept=True</t>
  </si>
  <si>
    <t>-a=solver=lsqr,normalize=False,fit_intercept=True</t>
  </si>
  <si>
    <t>-a=solver=sparse_cg,normalize=False,fit_intercept=False</t>
  </si>
  <si>
    <t>-a=solver=lsqr,normalize=False,fit_intercept=False -u=true -ul=8 -f=method,url,payload_size</t>
  </si>
  <si>
    <t>-a=solver=svd,normalize=False,fit_intercept=True</t>
  </si>
  <si>
    <t>-a=solver=sag,normalize=True,fit_intercept=True -u=true -ul=8 -f=method,url,payload_size</t>
  </si>
  <si>
    <t>-a=solver=cholesky,normalize=True,fit_intercept=True -u=true -ul=8 -f=method,url,payload_size</t>
  </si>
  <si>
    <t>-a=solver=cholesky,normalize=False,fit_intercept=True -u=true -ul=8</t>
  </si>
  <si>
    <t>-a=solver=sparse_cg,normalize=False,fit_intercept=True -u=true -ul=8</t>
  </si>
  <si>
    <t>-a=solver=lsqr,normalize=False,fit_intercept=False</t>
  </si>
  <si>
    <t>-a=solver=sag,normalize=True,fit_intercept=False</t>
  </si>
  <si>
    <t>-a=solver=sparse_cg,normalize=False,fit_intercept=False -u=true -ul=8</t>
  </si>
  <si>
    <t>-a=solver=svd,normalize=True,fit_intercept=False -u=true -ul=8 -f=method,url,payload_size</t>
  </si>
  <si>
    <t>-a=solver=cholesky,normalize=False,fit_intercept=True</t>
  </si>
  <si>
    <t>-a=solver=sparse_cg,normalize=True,fit_intercept=False -u=true -ul=8 -f=method,url,payload_size</t>
  </si>
  <si>
    <t>-a=solver=lsqr,normalize=False,fit_intercept=True -u=true -ul=8</t>
  </si>
  <si>
    <t>-a=solver=lsqr,normalize=True,fit_intercept=False</t>
  </si>
  <si>
    <t>-a=solver=svd,normalize=True,fit_intercept=True -u=true -ul=8</t>
  </si>
  <si>
    <t>-a=solver=lsqr,normalize=False,fit_intercept=False -u=true -ul=8</t>
  </si>
  <si>
    <t>-a=solver=svd,normalize=False,fit_intercept=False -u=true -ul=8</t>
  </si>
  <si>
    <t>-a=solver=sag,normalize=False,fit_intercept=False -u=true -ul=8</t>
  </si>
  <si>
    <t>-a=solver=lsqr,normalize=True,fit_intercept=True -u=true -ul=8 -f=method,url,payload_size</t>
  </si>
  <si>
    <t>-a=solver=cholesky,normalize=True,fit_intercept=True -u=true -ul=8</t>
  </si>
  <si>
    <t>5 node, simple round robin</t>
  </si>
  <si>
    <t>-a=solver=cholesky,normalize=False,fit_intercept=False -u=true -ul=8</t>
  </si>
  <si>
    <t>5 node, best counter</t>
  </si>
  <si>
    <t>-a=solver=svd,normalize=False,fit_intercept=True -u=true -ul=8</t>
  </si>
  <si>
    <t>-a=solver=cholesky,normalize=False,fit_intercept=False -u=true -ul=8 -f=method,url,payload_size</t>
  </si>
  <si>
    <t>-a=solver=svd,normalize=True,fit_intercept=False</t>
  </si>
  <si>
    <t>-a=solver=sparse_cg,normalize=False,fit_intercept=True -u=true -ul=8 -f=method,url,payload_size</t>
  </si>
  <si>
    <t>Lasso</t>
  </si>
  <si>
    <t>-a=normalize=False,fit_intercept=False,positive=True,selection=cyclic</t>
  </si>
  <si>
    <t>-a=normalize=True,fit_intercept=True,positive=True,selection=cyclic -u=true -ul=8</t>
  </si>
  <si>
    <t>-a=normalize=True,fit_intercept=True,positive=True,selection=cyclic</t>
  </si>
  <si>
    <t>-a=normalize=False,fit_intercept=True,positive=False,selection=random -u=true -ul=8 -f=method,url,payload_size</t>
  </si>
  <si>
    <t>-a=normalize=False,fit_intercept=True,positive=False,selection=cyclic -u=true -ul=8</t>
  </si>
  <si>
    <t>-a=normalize=False,fit_intercept=False,positive=True,selection=cyclic -u=true -ul=8</t>
  </si>
  <si>
    <t>-a=normalize=False,fit_intercept=False,positive=True,selection=random -u=true -ul=8 -f=method,url,payload_size</t>
  </si>
  <si>
    <t>-a=normalize=True,fit_intercept=True,positive=False,selection=random</t>
  </si>
  <si>
    <t>-a=normalize=True,fit_intercept=False,positive=True,selection=cyclic</t>
  </si>
  <si>
    <t>-a=normalize=True,fit_intercept=False,positive=False,selection=cyclic -u=true -ul=8 -f=method,url,payload_size</t>
  </si>
  <si>
    <t>-a=normalize=True,fit_intercept=False,positive=False,selection=random -u=true -ul=8 -f=method,url,payload_size</t>
  </si>
  <si>
    <t>-a=normalize=False,fit_intercept=False,positive=True,selection=cyclic -u=true -ul=8 -f=method,url,payload_size</t>
  </si>
  <si>
    <t>-a=normalize=False,fit_intercept=True,positive=True,selection=random</t>
  </si>
  <si>
    <t>-a=normalize=True,fit_intercept=True,positive=False,selection=random -u=true -ul=8 -f=method,url,payload_size</t>
  </si>
  <si>
    <t>-a=normalize=False,fit_intercept=False,positive=False,selection=cyclic -u=true -ul=8</t>
  </si>
  <si>
    <t>-a=normalize=True,fit_intercept=False,positive=False,selection=cyclic -u=true -ul=8</t>
  </si>
  <si>
    <t>-a=normalize=False,fit_intercept=True,positive=True,selection=cyclic</t>
  </si>
  <si>
    <t>-a=normalize=False,fit_intercept=False,positive=False,selection=random -u=true -ul=8 -f=method,url,payload_size</t>
  </si>
  <si>
    <t>-a=normalize=True,fit_intercept=True,positive=False,selection=cyclic -u=true -ul=8</t>
  </si>
  <si>
    <t>-a=normalize=True,fit_intercept=False,positive=False,selection=random</t>
  </si>
  <si>
    <t>-a=normalize=False,fit_intercept=True,positive=False,selection=random -u=true -ul=8</t>
  </si>
  <si>
    <t>-a=normalize=True,fit_intercept=True,positive=True,selection=random</t>
  </si>
  <si>
    <t>-a=normalize=True,fit_intercept=False,positive=False,selection=cyclic</t>
  </si>
  <si>
    <t>-a=normalize=False,fit_intercept=False,positive=False,selection=random -u=true -ul=8</t>
  </si>
  <si>
    <t>-a=normalize=True,fit_intercept=False,positive=True,selection=random</t>
  </si>
  <si>
    <t>-a=normalize=True,fit_intercept=True,positive=True,selection=random -u=true -ul=8</t>
  </si>
  <si>
    <t>-a=normalize=True,fit_intercept=True,positive=True,selection=cyclic -u=true -ul=8 -f=method,url,payload_size</t>
  </si>
  <si>
    <t>-a=normalize=True,fit_intercept=True,positive=False,selection=cyclic -u=true -ul=8 -f=method,url,payload_size</t>
  </si>
  <si>
    <t>-a=normalize=False,fit_intercept=False,positive=True,selection=random</t>
  </si>
  <si>
    <t>-a=normalize=False,fit_intercept=False,positive=False,selection=random</t>
  </si>
  <si>
    <t>-a=normalize=False,fit_intercept=False,positive=False,selection=cyclic</t>
  </si>
  <si>
    <t>-a=normalize=False,fit_intercept=False,positive=True,selection=random -u=true -ul=8</t>
  </si>
  <si>
    <t>-a=normalize=True,fit_intercept=True,positive=True,selection=random -u=true -ul=8 -f=method,url,payload_size</t>
  </si>
  <si>
    <t>-a=normalize=False,fit_intercept=True,positive=False,selection=cyclic</t>
  </si>
  <si>
    <t>-a=normalize=True,fit_intercept=False,positive=True,selection=cyclic -u=true -ul=8</t>
  </si>
  <si>
    <t>-a=normalize=False,fit_intercept=True,positive=False,selection=random</t>
  </si>
  <si>
    <t>-a=normalize=False,fit_intercept=True,positive=True,selection=cyclic -u=true -ul=8</t>
  </si>
  <si>
    <t>-a=normalize=False,fit_intercept=True,positive=True,selection=random -u=true -ul=8</t>
  </si>
  <si>
    <t>-a=normalize=True,fit_intercept=True,positive=False,selection=random -u=true -ul=8</t>
  </si>
  <si>
    <t>-a=normalize=True,fit_intercept=True,positive=False,selection=cyclic</t>
  </si>
  <si>
    <t>-a=normalize=True,fit_intercept=False,positive=False,selection=random -u=true -ul=8</t>
  </si>
  <si>
    <t>-a=normalize=False,fit_intercept=True,positive=True,selection=random -u=true -ul=8 -f=method,url,payload_size</t>
  </si>
  <si>
    <t>-a=normalize=True,fit_intercept=False,positive=True,selection=random -u=true -ul=8</t>
  </si>
  <si>
    <t>-a=normalize=False,fit_intercept=True,positive=False,selection=cyclic -u=true -ul=8 -f=method,url,payload_size</t>
  </si>
  <si>
    <t>-a=normalize=True,fit_intercept=False,positive=True,selection=random -u=true -ul=8 -f=method,url,payload_size</t>
  </si>
  <si>
    <t>-a=normalize=False,fit_intercept=True,positive=True,selection=cyclic -u=true -ul=8 -f=method,url,payload_size</t>
  </si>
  <si>
    <t>-a=normalize=False,fit_intercept=False,positive=False,selection=cyclic -u=true -ul=8 -f=method,url,payload_size</t>
  </si>
  <si>
    <t>-a=normalize=True,fit_intercept=False,positive=True,selection=cyclic -u=true -ul=8 -f=method,url,payload_size</t>
  </si>
  <si>
    <t>Tree</t>
  </si>
  <si>
    <t>-a=criterion=mae,splitter=best,max_depth=10,max_features=sqrt -u=true -ul=8</t>
  </si>
  <si>
    <t>-a=criterion=mse,splitter=best,max_depth=10,max_features=sqrt -u=true -ul=8 -f=method,url,payload_size</t>
  </si>
  <si>
    <t>-a=criterion=mse,splitter=best,max_depth=10,max_features=auto -u=true -ul=8</t>
  </si>
  <si>
    <t>-a=criterion=mae,splitter=random,max_depth=10,max_features=log2 -u=true -ul=8</t>
  </si>
  <si>
    <t>-a=criterion=mse,splitter=random,max_depth=10,max_features=auto</t>
  </si>
  <si>
    <t>-a=criterion=mae,splitter=best,max_depth=10,max_features=auto</t>
  </si>
  <si>
    <t>-a=criterion=mse,splitter=best,max_depth=10,max_features=log2 -u=true -ul=8</t>
  </si>
  <si>
    <t>-a=criterion=mse,splitter=random,max_depth=10,max_features=log2 -u=true -ul=8 -f=method,url,payload_size</t>
  </si>
  <si>
    <t>10 node, simple round robin</t>
  </si>
  <si>
    <t>-a=criterion=mae,splitter=random,max_depth=10,max_features=sqrt -u=true -ul=8 -f=method,url,payload_size</t>
  </si>
  <si>
    <t>10 node, best counter</t>
  </si>
  <si>
    <t>-a=criterion=mse,splitter=best,max_depth=10,max_features=log2</t>
  </si>
  <si>
    <t>-a=criterion=mae,splitter=random,max_depth=10,max_features=log2</t>
  </si>
  <si>
    <t>-a=criterion=mae,splitter=best,max_depth=10,max_features=log2</t>
  </si>
  <si>
    <t>-a=criterion=mse,splitter=best,max_depth=10,max_features=auto -u=true -ul=8 -f=method,url,payload_size</t>
  </si>
  <si>
    <t>-a=criterion=mse,splitter=random,max_depth=10,max_features=auto -u=true -ul=8</t>
  </si>
  <si>
    <t>-a=criterion=mae,splitter=random,max_depth=10,max_features=sqrt -u=true -ul=8</t>
  </si>
  <si>
    <t>-a=criterion=mse,splitter=random,max_depth=10,max_features=sqrt</t>
  </si>
  <si>
    <t>-a=criterion=mae,splitter=random,max_depth=10,max_features=auto -u=true -ul=8</t>
  </si>
  <si>
    <t>-a=criterion=mae,splitter=random,max_depth=10,max_features=log2 -u=true -ul=8 -f=method,url,payload_size</t>
  </si>
  <si>
    <t>-a=criterion=mae,splitter=best,max_depth=10,max_features=auto -u=true -ul=8 -f=method,url,payload_size</t>
  </si>
  <si>
    <t>-a=criterion=mae,splitter=random,max_depth=10,max_features=auto -u=true -ul=8 -f=method,url,payload_size</t>
  </si>
  <si>
    <t>-a=criterion=mae,splitter=best,max_depth=10,max_features=log2 -u=true -ul=8 -f=method,url,payload_size</t>
  </si>
  <si>
    <t>-a=criterion=mae,splitter=random,max_depth=10,max_features=sqrt</t>
  </si>
  <si>
    <t>-a=criterion=mse,splitter=best,max_depth=10,max_features=log2 -u=true -ul=8 -f=method,url,payload_size</t>
  </si>
  <si>
    <t>-a=criterion=mae,splitter=best,max_depth=10,max_features=auto -u=true -ul=8</t>
  </si>
  <si>
    <t>-a=criterion=mse,splitter=best,max_depth=10,max_features=sqrt</t>
  </si>
  <si>
    <t>-a=criterion=mae,splitter=best,max_depth=10,max_features=sqrt -u=true -ul=8 -f=method,url,payload_size</t>
  </si>
  <si>
    <t>-a=criterion=mae,splitter=best,max_depth=10,max_features=log2 -u=true -ul=8</t>
  </si>
  <si>
    <t>-a=criterion=mse,splitter=random,max_depth=10,max_features=sqrt -u=true -ul=8</t>
  </si>
  <si>
    <t>-a=criterion=mse,splitter=random,max_depth=10,max_features=log2</t>
  </si>
  <si>
    <t>-a=criterion=mse,splitter=random,max_depth=10,max_features=auto -u=true -ul=8 -f=method,url,payload_size</t>
  </si>
  <si>
    <t>-a=criterion=mse,splitter=best,max_depth=10,max_features=sqrt -u=true -ul=8</t>
  </si>
  <si>
    <t>-a=criterion=mae,splitter=best,max_depth=10,max_features=sqrt</t>
  </si>
  <si>
    <t>-a=criterion=mse,splitter=best,max_depth=10,max_features=auto</t>
  </si>
  <si>
    <t>-a=criterion=mae,splitter=random,max_depth=10,max_features=auto</t>
  </si>
  <si>
    <t>-a=criterion=mse,splitter=random,max_depth=10,max_features=sqrt -u=true -ul=8 -f=method,url,payload_size</t>
  </si>
  <si>
    <t>-a=criterion=mse,splitter=random,max_depth=10,max_features=log2 -u=true -ul=8</t>
  </si>
  <si>
    <t>SGD</t>
  </si>
  <si>
    <t>-a=loss=squared_epsilon_insensitive,fit_intercept=1</t>
  </si>
  <si>
    <t>-a=loss=squared_loss,fit_intercept=0 -u=true -ul=8 -f=method,url,payload_size</t>
  </si>
  <si>
    <t>-a=loss=epsilon_insensitive,fit_intercept=1 -u=true -ul=8</t>
  </si>
  <si>
    <t>-a=loss=huber,fit_intercept=1 -u=true -ul=8 -f=method,url,payload_size</t>
  </si>
  <si>
    <t>-a=loss=epsilon_insensitive,fit_intercept=1 -u=true -ul=8 -f=method,url,payload_size</t>
  </si>
  <si>
    <t>-a=loss=huber,fit_intercept=1 -u=true -ul=8</t>
  </si>
  <si>
    <t>-a=loss=huber,fit_intercept=0 -u=true -ul=8</t>
  </si>
  <si>
    <t>-a=loss=squared_epsilon_insensitive,fit_intercept=0 -u=true -ul=8</t>
  </si>
  <si>
    <t>-a=loss=epsilon_insensitive,fit_intercept=1</t>
  </si>
  <si>
    <t>-a=loss=squared_loss,fit_intercept=1 -u=true -ul=8</t>
  </si>
  <si>
    <t>-a=loss=epsilon_insensitive,fit_intercept=0 -u=true -ul=8</t>
  </si>
  <si>
    <t>-a=loss=squared_epsilon_insensitive,fit_intercept=1 -u=true -ul=8 -f=method,url,payload_size</t>
  </si>
  <si>
    <t>-a=loss=epsilon_insensitive,fit_intercept=0 -u=true -ul=8 -f=method,url,payload_size</t>
  </si>
  <si>
    <t>-a=loss=squared_epsilon_insensitive,fit_intercept=1 -u=true -ul=8</t>
  </si>
  <si>
    <t>-a=loss=squared_loss,fit_intercept=1</t>
  </si>
  <si>
    <t>-a=loss=squared_loss,fit_intercept=1 -u=true -ul=8 -f=method,url,payload_size</t>
  </si>
  <si>
    <t>-a=loss=squared_epsilon_insensitive,fit_intercept=0 -u=true -ul=8 -f=method,url,payload_size</t>
  </si>
  <si>
    <t>-a=loss=squared_loss,fit_intercept=0 -u=true -ul=8</t>
  </si>
  <si>
    <t>-a=loss=squared_loss,fit_intercept=0</t>
  </si>
  <si>
    <t>-a=loss=epsilon_insensitive,fit_intercept=0</t>
  </si>
  <si>
    <t>-a=loss=huber,fit_intercept=1</t>
  </si>
  <si>
    <t>-a=loss=huber,fit_intercept=0</t>
  </si>
  <si>
    <t>-a=loss=huber,fit_intercept=0 -u=true -ul=8 -f=method,url,payload_size</t>
  </si>
  <si>
    <t>-a=loss=squared_epsilon_insensitive,fit_intercept=0</t>
  </si>
  <si>
    <t>RMSE</t>
  </si>
  <si>
    <t>R squarred</t>
  </si>
  <si>
    <t>R squared</t>
  </si>
  <si>
    <t>nan</t>
  </si>
  <si>
    <t>1351882121714651</t>
  </si>
  <si>
    <t>3778933735177347</t>
  </si>
  <si>
    <t>1659333152075707</t>
  </si>
  <si>
    <t>3749699182825505</t>
  </si>
  <si>
    <t>7083156356931764</t>
  </si>
  <si>
    <t>4507300364127106</t>
  </si>
  <si>
    <t>5528255296916204</t>
  </si>
  <si>
    <t>8431720610926601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</si>
</sst>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0"/>
  </numFmts>
  <fonts count="7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name val="Arial"/>
    </font>
    <font>
      <sz val="10"/>
      <name val="Arial"/>
    </font>
    <font>
      <b/>
      <sz val="10"/>
      <name val="Arial"/>
    </font>
    <font>
      <sz val="10"/>
      <color rgb="FF000000"/>
      <name val="'Arial'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3" fillId="0" borderId="1" xfId="0" applyFont="1" applyBorder="1"/>
    <xf numFmtId="0" fontId="4" fillId="0" borderId="0" xfId="0" applyFont="1" applyAlignment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4" fillId="0" borderId="1" xfId="0" applyFont="1" applyBorder="1" applyAlignment="1">
      <alignment horizontal="left"/>
    </xf>
    <xf numFmtId="164" fontId="2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4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/>
    <xf numFmtId="0" fontId="6" fillId="0" borderId="1" xfId="0" applyFont="1" applyBorder="1" applyAlignment="1"/>
    <xf numFmtId="11" fontId="2" fillId="0" borderId="1" xfId="0" applyNumberFormat="1" applyFont="1" applyBorder="1"/>
    <xf numFmtId="11" fontId="3" fillId="0" borderId="1" xfId="0" applyNumberFormat="1" applyFont="1" applyBorder="1"/>
    <xf numFmtId="0" fontId="3" fillId="0" borderId="8" xfId="0" applyFont="1" applyBorder="1"/>
    <xf numFmtId="0" fontId="2" fillId="0" borderId="1" xfId="0" applyFont="1" applyBorder="1" applyAlignment="1">
      <alignment horizontal="left"/>
    </xf>
    <xf numFmtId="0" fontId="2" fillId="0" borderId="8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9" xfId="0" applyFont="1" applyBorder="1"/>
    <xf numFmtId="0" fontId="2" fillId="0" borderId="7" xfId="0" applyFont="1" applyBorder="1"/>
    <xf numFmtId="0" fontId="1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0" xfId="0" applyFont="1" applyAlignment="1">
      <alignment horizontal="left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1"/>
  <sheetViews>
    <sheetView tabSelected="1" workbookViewId="0">
      <pane ySplit="1" topLeftCell="A23" activePane="bottomLeft" state="frozen"/>
      <selection pane="bottomLeft" activeCell="S75" sqref="S75"/>
    </sheetView>
  </sheetViews>
  <sheetFormatPr defaultColWidth="14.42578125" defaultRowHeight="15.75" customHeight="1"/>
  <sheetData>
    <row r="1" spans="1:31" ht="57.75" customHeight="1">
      <c r="A1" s="45" t="s">
        <v>7</v>
      </c>
      <c r="B1" s="37"/>
      <c r="C1" s="37"/>
      <c r="E1" s="45" t="s">
        <v>8</v>
      </c>
      <c r="F1" s="37"/>
      <c r="G1" s="37"/>
      <c r="I1" s="36" t="s">
        <v>9</v>
      </c>
      <c r="J1" s="37"/>
      <c r="K1" s="37"/>
      <c r="M1" s="36" t="s">
        <v>10</v>
      </c>
      <c r="N1" s="37"/>
      <c r="O1" s="37"/>
      <c r="P1" s="7"/>
      <c r="Q1" s="36" t="s">
        <v>11</v>
      </c>
      <c r="R1" s="37"/>
      <c r="S1" s="3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.75" customHeight="1">
      <c r="A2" s="8" t="s">
        <v>12</v>
      </c>
      <c r="B2" s="41" t="s">
        <v>13</v>
      </c>
      <c r="C2" s="42"/>
      <c r="E2" s="8" t="s">
        <v>14</v>
      </c>
      <c r="F2" s="41" t="s">
        <v>13</v>
      </c>
      <c r="G2" s="42"/>
      <c r="I2" s="8" t="s">
        <v>14</v>
      </c>
      <c r="J2" s="41" t="s">
        <v>13</v>
      </c>
      <c r="K2" s="42"/>
      <c r="M2" s="8" t="s">
        <v>14</v>
      </c>
      <c r="N2" s="41" t="s">
        <v>13</v>
      </c>
      <c r="O2" s="42"/>
      <c r="P2" s="7"/>
      <c r="Q2" s="8" t="s">
        <v>14</v>
      </c>
      <c r="R2" s="41" t="s">
        <v>13</v>
      </c>
      <c r="S2" s="42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5.75" customHeight="1">
      <c r="A3" s="38" t="s">
        <v>16</v>
      </c>
      <c r="B3" s="43"/>
      <c r="C3" s="44"/>
      <c r="E3" s="38" t="s">
        <v>16</v>
      </c>
      <c r="F3" s="43"/>
      <c r="G3" s="44"/>
      <c r="I3" s="38" t="s">
        <v>16</v>
      </c>
      <c r="J3" s="43"/>
      <c r="K3" s="44"/>
      <c r="M3" s="38" t="s">
        <v>16</v>
      </c>
      <c r="N3" s="43"/>
      <c r="O3" s="44"/>
      <c r="P3" s="7"/>
      <c r="Q3" s="38" t="s">
        <v>16</v>
      </c>
      <c r="R3" s="43"/>
      <c r="S3" s="44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15.75" customHeight="1">
      <c r="A4" s="40"/>
      <c r="B4" s="11" t="s">
        <v>21</v>
      </c>
      <c r="C4" s="12" t="s">
        <v>23</v>
      </c>
      <c r="D4" s="14"/>
      <c r="E4" s="40"/>
      <c r="F4" s="11" t="s">
        <v>21</v>
      </c>
      <c r="G4" s="12" t="s">
        <v>23</v>
      </c>
      <c r="I4" s="40"/>
      <c r="J4" s="11" t="s">
        <v>21</v>
      </c>
      <c r="K4" s="12" t="s">
        <v>23</v>
      </c>
      <c r="L4" s="5"/>
      <c r="M4" s="40"/>
      <c r="N4" s="11" t="s">
        <v>21</v>
      </c>
      <c r="O4" s="12" t="s">
        <v>23</v>
      </c>
      <c r="P4" s="7"/>
      <c r="Q4" s="40"/>
      <c r="R4" s="11" t="s">
        <v>21</v>
      </c>
      <c r="S4" s="12" t="s">
        <v>23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15.75" customHeight="1">
      <c r="A5" s="38">
        <v>1000</v>
      </c>
      <c r="B5" s="15">
        <v>1328329</v>
      </c>
      <c r="C5" s="17">
        <f>(100/(B8/3))*B5/100</f>
        <v>0.80718389937331125</v>
      </c>
      <c r="E5" s="38">
        <v>1000</v>
      </c>
      <c r="F5" s="15">
        <v>1320853</v>
      </c>
      <c r="G5" s="17">
        <f>(100/(F8/3))*F5/100</f>
        <v>0.80264096849420308</v>
      </c>
      <c r="I5" s="38">
        <v>1000</v>
      </c>
      <c r="J5" s="24">
        <v>1255777</v>
      </c>
      <c r="K5" s="17">
        <f>(100/(J8/3))*J5/100</f>
        <v>0.76309632297670138</v>
      </c>
      <c r="L5" s="5"/>
      <c r="M5" s="38">
        <v>1000</v>
      </c>
      <c r="N5" s="24">
        <v>1322157</v>
      </c>
      <c r="O5" s="17">
        <f>(100/(N8/3))*N5/100</f>
        <v>0.80343336842282231</v>
      </c>
      <c r="P5" s="7"/>
      <c r="Q5" s="38">
        <v>1000</v>
      </c>
      <c r="R5" s="24">
        <v>1255756</v>
      </c>
      <c r="S5" s="17">
        <f>(100/(R8/3))*R5/100</f>
        <v>0.76308356193490612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15.75" customHeight="1">
      <c r="A6" s="39"/>
      <c r="B6" s="15">
        <v>2813599</v>
      </c>
      <c r="C6" s="17">
        <f>(100/(B8/3))*B6/100</f>
        <v>1.7097359254317639</v>
      </c>
      <c r="E6" s="39"/>
      <c r="F6" s="15">
        <v>1255493</v>
      </c>
      <c r="G6" s="17">
        <f>(100/(F8/3))*F6/100</f>
        <v>0.76292374507813709</v>
      </c>
      <c r="I6" s="39"/>
      <c r="J6" s="22">
        <v>1320577</v>
      </c>
      <c r="K6" s="17">
        <f>(100/(J8/3))*J6/100</f>
        <v>0.80247325194489416</v>
      </c>
      <c r="L6" s="5"/>
      <c r="M6" s="39"/>
      <c r="N6" s="22">
        <v>1270570</v>
      </c>
      <c r="O6" s="17">
        <f>(100/(N8/3))*N6/100</f>
        <v>0.77208556541846807</v>
      </c>
      <c r="P6" s="7"/>
      <c r="Q6" s="39"/>
      <c r="R6" s="22">
        <v>2360374</v>
      </c>
      <c r="S6" s="17">
        <f>(100/(R8/3))*R6/100</f>
        <v>1.434325298400758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5.75" customHeight="1">
      <c r="A7" s="40"/>
      <c r="B7" s="15">
        <v>794973</v>
      </c>
      <c r="C7" s="17">
        <f>(100/(B8/3))*B7/100</f>
        <v>0.48308017519492485</v>
      </c>
      <c r="E7" s="40"/>
      <c r="F7" s="15">
        <v>2360555</v>
      </c>
      <c r="G7" s="17">
        <f>(100/(F8/3))*F7/100</f>
        <v>1.4344352864276599</v>
      </c>
      <c r="I7" s="40"/>
      <c r="J7" s="22">
        <v>2360547</v>
      </c>
      <c r="K7" s="17">
        <f>(100/(J8/3))*J7/100</f>
        <v>1.4344304250784043</v>
      </c>
      <c r="M7" s="40"/>
      <c r="N7" s="22">
        <v>2344174</v>
      </c>
      <c r="O7" s="17">
        <f>(100/(N8/3))*N7/100</f>
        <v>1.4244810661587095</v>
      </c>
      <c r="P7" s="7"/>
      <c r="Q7" s="40"/>
      <c r="R7" s="22">
        <v>1320771</v>
      </c>
      <c r="S7" s="17">
        <f>(100/(R8/3))*R7/100</f>
        <v>0.80259113966433604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5.75" customHeight="1">
      <c r="A8" s="18" t="s">
        <v>49</v>
      </c>
      <c r="B8" s="9">
        <f>SUM(B5:B7)</f>
        <v>4936901</v>
      </c>
      <c r="C8" s="17">
        <f>STDEV(C5:C7)</f>
        <v>0.63565290756271742</v>
      </c>
      <c r="E8" s="18" t="s">
        <v>49</v>
      </c>
      <c r="F8" s="9">
        <f>SUM(F5:F7)</f>
        <v>4936901</v>
      </c>
      <c r="G8" s="17">
        <f>STDEV(G5:G7)</f>
        <v>0.37675572726779166</v>
      </c>
      <c r="I8" s="18" t="s">
        <v>49</v>
      </c>
      <c r="J8" s="9">
        <f>SUM(J5:J7)</f>
        <v>4936901</v>
      </c>
      <c r="K8" s="17">
        <f>STDEV(K5:K7)</f>
        <v>0.37674259290541301</v>
      </c>
      <c r="L8" s="5"/>
      <c r="M8" s="18" t="s">
        <v>49</v>
      </c>
      <c r="N8" s="9">
        <f>SUM(N5:N7)</f>
        <v>4936901</v>
      </c>
      <c r="O8" s="17">
        <f>STDEV(O5:O7)</f>
        <v>0.36794538023153078</v>
      </c>
      <c r="P8" s="7"/>
      <c r="Q8" s="18" t="s">
        <v>49</v>
      </c>
      <c r="R8" s="9">
        <f>SUM(R5:R7)</f>
        <v>4936901</v>
      </c>
      <c r="S8" s="17">
        <f>STDEV(S5:S7)</f>
        <v>0.37665509527642366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5.75" customHeight="1">
      <c r="A9" s="38">
        <v>10000</v>
      </c>
      <c r="B9" s="15">
        <v>17618493</v>
      </c>
      <c r="C9" s="17">
        <f>(100/(B12/3))*B9/100</f>
        <v>0.80269602276571395</v>
      </c>
      <c r="E9" s="38">
        <v>10000</v>
      </c>
      <c r="F9" s="15">
        <v>21842858</v>
      </c>
      <c r="G9" s="17">
        <f>(100/(F12/3))*F9/100</f>
        <v>0.99515748835250872</v>
      </c>
      <c r="I9" s="38">
        <v>10000</v>
      </c>
      <c r="J9" s="24">
        <v>21838623</v>
      </c>
      <c r="K9" s="17">
        <f>(100/(J12/3))*J9/100</f>
        <v>0.99496454235784204</v>
      </c>
      <c r="L9" s="5"/>
      <c r="M9" s="38">
        <v>10000</v>
      </c>
      <c r="N9" s="24">
        <v>25729474</v>
      </c>
      <c r="O9" s="17">
        <f>(100/(N12/3))*N9/100</f>
        <v>1.1722311577757443</v>
      </c>
      <c r="P9" s="7"/>
      <c r="Q9" s="38">
        <v>10000</v>
      </c>
      <c r="R9" s="24">
        <v>21845421</v>
      </c>
      <c r="S9" s="17">
        <f>(100/(R12/3))*R9/100</f>
        <v>0.99527425826616411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5.75" customHeight="1">
      <c r="A10" s="39"/>
      <c r="B10" s="15">
        <v>21869138</v>
      </c>
      <c r="C10" s="17">
        <f>(100/(B12/3))*B10/100</f>
        <v>0.99635480139615451</v>
      </c>
      <c r="E10" s="39"/>
      <c r="F10" s="15">
        <v>21845244</v>
      </c>
      <c r="G10" s="17">
        <f>(100/(F12/3))*F10/100</f>
        <v>0.99526619417146378</v>
      </c>
      <c r="I10" s="39"/>
      <c r="J10" s="22">
        <v>22164058</v>
      </c>
      <c r="K10" s="17">
        <f>(100/(J12/3))*J10/100</f>
        <v>1.0097913144415136</v>
      </c>
      <c r="L10" s="5"/>
      <c r="M10" s="39"/>
      <c r="N10" s="22">
        <v>20036037</v>
      </c>
      <c r="O10" s="17">
        <f>(100/(N12/3))*N10/100</f>
        <v>0.91283898185200552</v>
      </c>
      <c r="P10" s="7"/>
      <c r="Q10" s="39"/>
      <c r="R10" s="22">
        <v>22161166</v>
      </c>
      <c r="S10" s="17">
        <f>(100/(R12/3))*R10/100</f>
        <v>1.0096595553348839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5.75" customHeight="1">
      <c r="A11" s="40"/>
      <c r="B11" s="15">
        <v>26359810</v>
      </c>
      <c r="C11" s="17">
        <f>(100/(B12/3))*B11/100</f>
        <v>1.2009491758381317</v>
      </c>
      <c r="E11" s="40"/>
      <c r="F11" s="15">
        <v>22159339</v>
      </c>
      <c r="G11" s="17">
        <f>(100/(F12/3))*F11/100</f>
        <v>1.0095763174760277</v>
      </c>
      <c r="I11" s="40"/>
      <c r="J11" s="22">
        <v>21844760</v>
      </c>
      <c r="K11" s="17">
        <f>(100/(J12/3))*J11/100</f>
        <v>0.99524414320064469</v>
      </c>
      <c r="L11" s="5"/>
      <c r="M11" s="40"/>
      <c r="N11" s="22">
        <v>20081930</v>
      </c>
      <c r="O11" s="17">
        <f>(100/(N12/3))*N11/100</f>
        <v>0.91492986037225055</v>
      </c>
      <c r="P11" s="7"/>
      <c r="Q11" s="40"/>
      <c r="R11" s="22">
        <v>21840854</v>
      </c>
      <c r="S11" s="17">
        <f>(100/(R12/3))*R11/100</f>
        <v>0.99506618639895228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5.75" customHeight="1">
      <c r="A12" s="18" t="s">
        <v>49</v>
      </c>
      <c r="B12" s="9">
        <f>SUM(B9:B11)</f>
        <v>65847441</v>
      </c>
      <c r="C12" s="17">
        <f>STDEV(C9:C11)</f>
        <v>0.199151598255391</v>
      </c>
      <c r="E12" s="18" t="s">
        <v>49</v>
      </c>
      <c r="F12" s="9">
        <f>SUM(F9:F11)</f>
        <v>65847441</v>
      </c>
      <c r="G12" s="17">
        <f>STDEV(G9:G11)</f>
        <v>8.2935123162640231E-3</v>
      </c>
      <c r="I12" s="18" t="s">
        <v>49</v>
      </c>
      <c r="J12" s="9">
        <f>SUM(J9:J11)</f>
        <v>65847441</v>
      </c>
      <c r="K12" s="17">
        <f>STDEV(K9:K11)</f>
        <v>8.4806793965617484E-3</v>
      </c>
      <c r="L12" s="5"/>
      <c r="M12" s="18" t="s">
        <v>49</v>
      </c>
      <c r="N12" s="9">
        <f>SUM(N9:N11)</f>
        <v>65847441</v>
      </c>
      <c r="O12" s="17">
        <f>STDEV(O9:O11)</f>
        <v>0.14916022165720352</v>
      </c>
      <c r="P12" s="7"/>
      <c r="Q12" s="18" t="s">
        <v>49</v>
      </c>
      <c r="R12" s="9">
        <f>SUM(R9:R11)</f>
        <v>65847441</v>
      </c>
      <c r="S12" s="17">
        <f>STDEV(S9:S11)</f>
        <v>8.3660672018722893E-3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5.75" customHeight="1">
      <c r="A13" s="38">
        <v>47706</v>
      </c>
      <c r="B13" s="15">
        <v>96211961</v>
      </c>
      <c r="C13" s="17">
        <f>(100/(B16/3))*B13/100</f>
        <v>0.92556527932444366</v>
      </c>
      <c r="E13" s="38">
        <v>47706</v>
      </c>
      <c r="F13" s="15">
        <v>103663015</v>
      </c>
      <c r="G13" s="17">
        <f>(100/(F16/3))*F13/100</f>
        <v>0.99724490008148781</v>
      </c>
      <c r="I13" s="38">
        <v>47706</v>
      </c>
      <c r="J13" s="24">
        <v>103781304</v>
      </c>
      <c r="K13" s="17">
        <f>(100/(J16/3))*J13/100</f>
        <v>0.99838284790198795</v>
      </c>
      <c r="L13" s="5"/>
      <c r="M13" s="38">
        <v>47706</v>
      </c>
      <c r="N13" s="24">
        <v>104411622</v>
      </c>
      <c r="O13" s="17">
        <f>(100/(N16/3))*N13/100</f>
        <v>1.0044465477753668</v>
      </c>
      <c r="P13" s="7"/>
      <c r="Q13" s="38">
        <v>47706</v>
      </c>
      <c r="R13" s="24">
        <v>103687821</v>
      </c>
      <c r="S13" s="35">
        <f>(100/(R16/3))*R13/100</f>
        <v>0.99748353540375201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5.75" customHeight="1">
      <c r="A14" s="39"/>
      <c r="B14" s="15">
        <v>108590660</v>
      </c>
      <c r="C14" s="17">
        <f>(100/(B16/3))*B14/100</f>
        <v>1.0446491632669841</v>
      </c>
      <c r="E14" s="39"/>
      <c r="F14" s="15">
        <v>104499143</v>
      </c>
      <c r="G14" s="17">
        <f>(100/(F16/3))*F14/100</f>
        <v>1.0052885054485063</v>
      </c>
      <c r="I14" s="39"/>
      <c r="J14" s="22">
        <v>104441843</v>
      </c>
      <c r="K14" s="17">
        <f>(100/(J16/3))*J14/100</f>
        <v>1.0047372757473958</v>
      </c>
      <c r="L14" s="5"/>
      <c r="M14" s="39"/>
      <c r="N14" s="22">
        <v>103821896</v>
      </c>
      <c r="O14" s="17">
        <f>(100/(N16/3))*N14/100</f>
        <v>0.99877334556389874</v>
      </c>
      <c r="P14" s="7"/>
      <c r="Q14" s="39"/>
      <c r="R14" s="22">
        <v>104495900</v>
      </c>
      <c r="S14" s="17">
        <f>(100/(R16/3))*R14/100</f>
        <v>1.0052573075790352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5.75" customHeight="1">
      <c r="A15" s="40"/>
      <c r="B15" s="15">
        <v>107045597</v>
      </c>
      <c r="C15" s="17">
        <f>(100/(B16/3))*B15/100</f>
        <v>1.0297855574085724</v>
      </c>
      <c r="E15" s="40"/>
      <c r="F15" s="15">
        <v>103686060</v>
      </c>
      <c r="G15" s="17">
        <f>(100/(F16/3))*F15/100</f>
        <v>0.99746659447000596</v>
      </c>
      <c r="I15" s="40"/>
      <c r="J15" s="22">
        <v>103625071</v>
      </c>
      <c r="K15" s="17">
        <f>(100/(J16/3))*J15/100</f>
        <v>0.99687987635061615</v>
      </c>
      <c r="L15" s="5"/>
      <c r="M15" s="40"/>
      <c r="N15" s="22">
        <v>103614700</v>
      </c>
      <c r="O15" s="17">
        <f>(100/(N16/3))*N15/100</f>
        <v>0.99678010666073458</v>
      </c>
      <c r="P15" s="7"/>
      <c r="Q15" s="40"/>
      <c r="R15" s="22">
        <v>103664497</v>
      </c>
      <c r="S15" s="17">
        <f>(100/(R16/3))*R15/100</f>
        <v>0.99725915701721279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5.75" customHeight="1">
      <c r="A16" s="18" t="s">
        <v>49</v>
      </c>
      <c r="B16" s="9">
        <f>SUM(B13:B15)</f>
        <v>311848218</v>
      </c>
      <c r="C16" s="17">
        <f>STDEV(C13:C15)</f>
        <v>6.4889347556549126E-2</v>
      </c>
      <c r="E16" s="18" t="s">
        <v>49</v>
      </c>
      <c r="F16" s="9">
        <f>SUM(F13:F15)</f>
        <v>311848218</v>
      </c>
      <c r="G16" s="17">
        <f>STDEV(G13:G15)</f>
        <v>4.5813212624346445E-3</v>
      </c>
      <c r="I16" s="18" t="s">
        <v>49</v>
      </c>
      <c r="J16" s="9">
        <f>SUM(J13:J15)</f>
        <v>311848218</v>
      </c>
      <c r="K16" s="17">
        <f>STDEV(K13:K15)</f>
        <v>4.1708592641333288E-3</v>
      </c>
      <c r="L16" s="5"/>
      <c r="M16" s="18" t="s">
        <v>49</v>
      </c>
      <c r="N16" s="9">
        <f>SUM(N13:N15)</f>
        <v>311848218</v>
      </c>
      <c r="O16" s="17">
        <f>STDEV(O13:O15)</f>
        <v>3.9776991678904094E-3</v>
      </c>
      <c r="P16" s="7"/>
      <c r="Q16" s="18" t="s">
        <v>49</v>
      </c>
      <c r="R16" s="9">
        <f>SUM(R13:R15)</f>
        <v>311848218</v>
      </c>
      <c r="S16" s="17">
        <f>STDEV(S13:S15)</f>
        <v>4.5543439319535566E-3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ht="15.75" customHeight="1">
      <c r="C17" s="20"/>
      <c r="G17" s="20"/>
      <c r="K17" s="20"/>
      <c r="L17" s="5"/>
      <c r="O17" s="20"/>
      <c r="P17" s="7"/>
      <c r="S17" s="20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ht="15.75" customHeight="1">
      <c r="A18" s="8" t="s">
        <v>88</v>
      </c>
      <c r="B18" s="41" t="s">
        <v>13</v>
      </c>
      <c r="C18" s="42"/>
      <c r="E18" s="8" t="s">
        <v>90</v>
      </c>
      <c r="F18" s="41" t="s">
        <v>13</v>
      </c>
      <c r="G18" s="42"/>
      <c r="I18" s="8" t="s">
        <v>90</v>
      </c>
      <c r="J18" s="41" t="s">
        <v>13</v>
      </c>
      <c r="K18" s="42"/>
      <c r="L18" s="5"/>
      <c r="M18" s="8" t="s">
        <v>90</v>
      </c>
      <c r="N18" s="41" t="s">
        <v>13</v>
      </c>
      <c r="O18" s="42"/>
      <c r="P18" s="7"/>
      <c r="Q18" s="8" t="s">
        <v>90</v>
      </c>
      <c r="R18" s="41" t="s">
        <v>13</v>
      </c>
      <c r="S18" s="42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15.75" customHeight="1">
      <c r="A19" s="38" t="s">
        <v>16</v>
      </c>
      <c r="B19" s="43"/>
      <c r="C19" s="44"/>
      <c r="E19" s="38" t="s">
        <v>16</v>
      </c>
      <c r="F19" s="43"/>
      <c r="G19" s="44"/>
      <c r="I19" s="38" t="s">
        <v>16</v>
      </c>
      <c r="J19" s="43"/>
      <c r="K19" s="44"/>
      <c r="L19" s="5"/>
      <c r="M19" s="38" t="s">
        <v>16</v>
      </c>
      <c r="N19" s="43"/>
      <c r="O19" s="44"/>
      <c r="P19" s="7"/>
      <c r="Q19" s="38" t="s">
        <v>16</v>
      </c>
      <c r="R19" s="43"/>
      <c r="S19" s="44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ht="15.75" customHeight="1">
      <c r="A20" s="40"/>
      <c r="B20" s="11" t="s">
        <v>21</v>
      </c>
      <c r="C20" s="12" t="s">
        <v>23</v>
      </c>
      <c r="E20" s="40"/>
      <c r="F20" s="11" t="s">
        <v>21</v>
      </c>
      <c r="G20" s="12" t="s">
        <v>23</v>
      </c>
      <c r="I20" s="40"/>
      <c r="J20" s="11" t="s">
        <v>21</v>
      </c>
      <c r="K20" s="12" t="s">
        <v>23</v>
      </c>
      <c r="L20" s="5"/>
      <c r="M20" s="40"/>
      <c r="N20" s="11" t="s">
        <v>21</v>
      </c>
      <c r="O20" s="12" t="s">
        <v>23</v>
      </c>
      <c r="P20" s="7"/>
      <c r="Q20" s="40"/>
      <c r="R20" s="11" t="s">
        <v>21</v>
      </c>
      <c r="S20" s="12" t="s">
        <v>23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ht="15.75" customHeight="1">
      <c r="A21" s="38">
        <v>1000</v>
      </c>
      <c r="B21" s="15">
        <v>1883643</v>
      </c>
      <c r="C21" s="17">
        <f t="shared" ref="C21:C25" si="0">(100/(B$26/5))*B21/100</f>
        <v>1.9077180198671193</v>
      </c>
      <c r="E21" s="38">
        <v>1000</v>
      </c>
      <c r="F21" s="15">
        <v>722233</v>
      </c>
      <c r="G21" s="17">
        <f t="shared" ref="G21:G25" si="1">(100/(F$26/5))*F21/100</f>
        <v>0.73146392848469122</v>
      </c>
      <c r="I21" s="38">
        <v>1000</v>
      </c>
      <c r="J21" s="24">
        <v>857445</v>
      </c>
      <c r="K21" s="17">
        <f>(100/(J$26/5))*J21/100</f>
        <v>0.86840408588302664</v>
      </c>
      <c r="L21" s="5"/>
      <c r="M21" s="38">
        <v>1000</v>
      </c>
      <c r="N21" s="24">
        <v>1883133</v>
      </c>
      <c r="O21" s="17">
        <f>(100/(N$26/5))*Q21/100</f>
        <v>1.0127810948609261E-3</v>
      </c>
      <c r="P21" s="7"/>
      <c r="Q21" s="38">
        <v>1000</v>
      </c>
      <c r="R21" s="24">
        <v>722138</v>
      </c>
      <c r="S21" s="17">
        <f>(100/(R$26/5))*R21/100</f>
        <v>0.73136771428067926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ht="15.75" customHeight="1">
      <c r="A22" s="39"/>
      <c r="B22" s="15">
        <v>684069</v>
      </c>
      <c r="C22" s="17">
        <f t="shared" si="0"/>
        <v>0.6928121507804188</v>
      </c>
      <c r="E22" s="39"/>
      <c r="F22" s="15">
        <v>856882</v>
      </c>
      <c r="G22" s="17">
        <f t="shared" si="1"/>
        <v>0.86783389012662004</v>
      </c>
      <c r="I22" s="39"/>
      <c r="J22" s="22">
        <v>732938</v>
      </c>
      <c r="K22" s="17">
        <f t="shared" ref="K22:K25" si="2">(100/(J$26/5))*J22/100</f>
        <v>0.74230575010517741</v>
      </c>
      <c r="L22" s="5"/>
      <c r="M22" s="39"/>
      <c r="N22" s="22">
        <v>729479</v>
      </c>
      <c r="O22" s="17">
        <f t="shared" ref="O22:O25" si="3">(100/(N$26/5))*N22/100</f>
        <v>0.73880254029805348</v>
      </c>
      <c r="P22" s="7"/>
      <c r="Q22" s="39"/>
      <c r="R22" s="22">
        <v>733686</v>
      </c>
      <c r="S22" s="17">
        <f t="shared" ref="S22:S25" si="4">(100/(R$26/5))*R22/100</f>
        <v>0.74306331036413342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15.75" customHeight="1">
      <c r="A23" s="39"/>
      <c r="B23" s="15">
        <v>528835</v>
      </c>
      <c r="C23" s="17">
        <f t="shared" si="0"/>
        <v>0.53559409030077776</v>
      </c>
      <c r="E23" s="39"/>
      <c r="F23" s="15">
        <v>725367</v>
      </c>
      <c r="G23" s="17">
        <f t="shared" si="1"/>
        <v>0.73463798443598538</v>
      </c>
      <c r="I23" s="39"/>
      <c r="J23" s="22">
        <v>722318</v>
      </c>
      <c r="K23" s="17">
        <f t="shared" si="2"/>
        <v>0.7315500148777544</v>
      </c>
      <c r="L23" s="5"/>
      <c r="M23" s="39"/>
      <c r="N23" s="22">
        <v>739502</v>
      </c>
      <c r="O23" s="17">
        <f t="shared" si="3"/>
        <v>0.74895364521184449</v>
      </c>
      <c r="P23" s="7"/>
      <c r="Q23" s="39"/>
      <c r="R23" s="22">
        <v>857165</v>
      </c>
      <c r="S23" s="17">
        <f t="shared" si="4"/>
        <v>0.86812050717646561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ht="15.75" customHeight="1">
      <c r="A24" s="39"/>
      <c r="B24" s="15">
        <v>1431429</v>
      </c>
      <c r="C24" s="17">
        <f t="shared" si="0"/>
        <v>1.4497242298356803</v>
      </c>
      <c r="E24" s="39"/>
      <c r="F24" s="15">
        <v>733916</v>
      </c>
      <c r="G24" s="17">
        <f t="shared" si="1"/>
        <v>0.74329625001595134</v>
      </c>
      <c r="I24" s="39"/>
      <c r="J24" s="22">
        <v>1898758</v>
      </c>
      <c r="K24" s="17">
        <f t="shared" si="2"/>
        <v>1.9230262061159422</v>
      </c>
      <c r="L24" s="5"/>
      <c r="M24" s="39"/>
      <c r="N24" s="22">
        <v>721450</v>
      </c>
      <c r="O24" s="17">
        <f t="shared" si="3"/>
        <v>0.73067092088741503</v>
      </c>
      <c r="P24" s="7"/>
      <c r="Q24" s="39"/>
      <c r="R24" s="22">
        <v>725240</v>
      </c>
      <c r="S24" s="17">
        <f t="shared" si="4"/>
        <v>0.73450936123693789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ht="15.75" customHeight="1">
      <c r="A25" s="40"/>
      <c r="B25" s="15">
        <v>408925</v>
      </c>
      <c r="C25" s="17">
        <f t="shared" si="0"/>
        <v>0.41415150921600413</v>
      </c>
      <c r="E25" s="40"/>
      <c r="F25" s="15">
        <v>1898503</v>
      </c>
      <c r="G25" s="17">
        <f t="shared" si="1"/>
        <v>1.9227679469367525</v>
      </c>
      <c r="I25" s="40"/>
      <c r="J25" s="22">
        <v>725442</v>
      </c>
      <c r="K25" s="17">
        <f t="shared" si="2"/>
        <v>0.73471394301809978</v>
      </c>
      <c r="M25" s="40"/>
      <c r="N25" s="22">
        <v>863337</v>
      </c>
      <c r="O25" s="17">
        <f t="shared" si="3"/>
        <v>0.87437139209394732</v>
      </c>
      <c r="P25" s="7"/>
      <c r="Q25" s="40"/>
      <c r="R25" s="22">
        <v>1898672</v>
      </c>
      <c r="S25" s="17">
        <f t="shared" si="4"/>
        <v>1.922939106941784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ht="15.75" customHeight="1">
      <c r="A26" s="18" t="s">
        <v>49</v>
      </c>
      <c r="B26" s="9">
        <f>SUM(B21:B25)</f>
        <v>4936901</v>
      </c>
      <c r="C26" s="17">
        <f>STDEV(C21:C25)</f>
        <v>0.64796982266120617</v>
      </c>
      <c r="E26" s="18" t="s">
        <v>49</v>
      </c>
      <c r="F26" s="9">
        <f>SUM(F21:F25)</f>
        <v>4936901</v>
      </c>
      <c r="G26" s="17">
        <f>STDEV(G21:G25)</f>
        <v>0.51898795765361394</v>
      </c>
      <c r="I26" s="18" t="s">
        <v>49</v>
      </c>
      <c r="J26" s="9">
        <f>SUM(J21:J25)</f>
        <v>4936901</v>
      </c>
      <c r="K26" s="17">
        <f>STDEV(K21:K25)</f>
        <v>0.51916839145865434</v>
      </c>
      <c r="M26" s="18" t="s">
        <v>49</v>
      </c>
      <c r="N26" s="9">
        <f>SUM(N21:N25)</f>
        <v>4936901</v>
      </c>
      <c r="O26" s="17">
        <f>STDEV(O21:O25)</f>
        <v>0.35029753822872522</v>
      </c>
      <c r="P26" s="7"/>
      <c r="Q26" s="18" t="s">
        <v>49</v>
      </c>
      <c r="R26" s="9">
        <f>SUM(R21:R25)</f>
        <v>4936901</v>
      </c>
      <c r="S26" s="17">
        <f>STDEV(S21:S25)</f>
        <v>0.5191035162740989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ht="15.75" customHeight="1">
      <c r="A27" s="38">
        <v>10000</v>
      </c>
      <c r="B27" s="15">
        <v>14933361</v>
      </c>
      <c r="C27" s="17">
        <f t="shared" ref="C27:C31" si="5">(100/(B$32/5))*B27/100</f>
        <v>1.1339363210789011</v>
      </c>
      <c r="E27" s="38">
        <v>10000</v>
      </c>
      <c r="F27" s="15">
        <v>13446071</v>
      </c>
      <c r="G27" s="17">
        <f t="shared" ref="G27:G31" si="6">(100/(F$32/5))*F27/100</f>
        <v>1.021001788057337</v>
      </c>
      <c r="I27" s="38">
        <v>10000</v>
      </c>
      <c r="J27" s="24">
        <v>12908494</v>
      </c>
      <c r="K27" s="17">
        <f>(100/(J$32/5))*J27/100</f>
        <v>0.98018190258904669</v>
      </c>
      <c r="M27" s="38">
        <v>10000</v>
      </c>
      <c r="N27" s="24">
        <v>12099740</v>
      </c>
      <c r="O27" s="17">
        <f>(100/(N$32/5))*N27/100</f>
        <v>0.91877070818894846</v>
      </c>
      <c r="P27" s="7"/>
      <c r="Q27" s="38">
        <v>10000</v>
      </c>
      <c r="R27" s="24">
        <v>12909805</v>
      </c>
      <c r="S27" s="17">
        <f>(100/(R$32/5))*R27/100</f>
        <v>0.98028145087673191</v>
      </c>
      <c r="T27" s="23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ht="15.75" customHeight="1">
      <c r="A28" s="39"/>
      <c r="B28" s="15">
        <v>16560851</v>
      </c>
      <c r="C28" s="17">
        <f t="shared" si="5"/>
        <v>1.257516674034455</v>
      </c>
      <c r="E28" s="39"/>
      <c r="F28" s="15">
        <v>12909399</v>
      </c>
      <c r="G28" s="17">
        <f t="shared" si="6"/>
        <v>0.98025062204011848</v>
      </c>
      <c r="I28" s="39"/>
      <c r="J28" s="22">
        <v>13667956</v>
      </c>
      <c r="K28" s="17">
        <f t="shared" ref="K28:K31" si="7">(100/(J$32/5))*J28/100</f>
        <v>1.0378502028651349</v>
      </c>
      <c r="M28" s="39"/>
      <c r="N28" s="22">
        <v>15869388</v>
      </c>
      <c r="O28" s="17">
        <f t="shared" ref="O28:O31" si="8">(100/(N$32/5))*N28/100</f>
        <v>1.2050117482925418</v>
      </c>
      <c r="P28" s="7"/>
      <c r="Q28" s="39"/>
      <c r="R28" s="22">
        <v>13445321</v>
      </c>
      <c r="S28" s="17">
        <f t="shared" ref="S28:S31" si="9">(100/(R$32/5))*R28/100</f>
        <v>1.0209448382360069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ht="15.75" customHeight="1">
      <c r="A29" s="39"/>
      <c r="B29" s="15">
        <v>9969060</v>
      </c>
      <c r="C29" s="17">
        <f t="shared" si="5"/>
        <v>0.75698158110654601</v>
      </c>
      <c r="E29" s="39"/>
      <c r="F29" s="15">
        <v>13674651</v>
      </c>
      <c r="G29" s="17">
        <f t="shared" si="6"/>
        <v>1.0383585749368758</v>
      </c>
      <c r="I29" s="39"/>
      <c r="J29" s="22">
        <v>12918223</v>
      </c>
      <c r="K29" s="17">
        <f t="shared" si="7"/>
        <v>0.9809206556713419</v>
      </c>
      <c r="M29" s="39"/>
      <c r="N29" s="22">
        <v>10507621</v>
      </c>
      <c r="O29" s="17">
        <f t="shared" si="8"/>
        <v>0.79787618474042143</v>
      </c>
      <c r="P29" s="7"/>
      <c r="Q29" s="39"/>
      <c r="R29" s="22">
        <v>12907880</v>
      </c>
      <c r="S29" s="17">
        <f t="shared" si="9"/>
        <v>0.9801352796686511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5.75" customHeight="1">
      <c r="A30" s="39"/>
      <c r="B30" s="15">
        <v>11252197</v>
      </c>
      <c r="C30" s="17">
        <f t="shared" si="5"/>
        <v>0.85441414496274803</v>
      </c>
      <c r="E30" s="39"/>
      <c r="F30" s="15">
        <v>12906058</v>
      </c>
      <c r="G30" s="17">
        <f t="shared" si="6"/>
        <v>0.97999692956936624</v>
      </c>
      <c r="I30" s="39"/>
      <c r="J30" s="22">
        <v>12903192</v>
      </c>
      <c r="K30" s="17">
        <f t="shared" si="7"/>
        <v>0.97977930531878987</v>
      </c>
      <c r="M30" s="39"/>
      <c r="N30" s="22">
        <v>15028410</v>
      </c>
      <c r="O30" s="17">
        <f t="shared" si="8"/>
        <v>1.1411536858357183</v>
      </c>
      <c r="P30" s="7"/>
      <c r="Q30" s="39"/>
      <c r="R30" s="22">
        <v>12910915</v>
      </c>
      <c r="S30" s="17">
        <f t="shared" si="9"/>
        <v>0.98036573661230053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15.75" customHeight="1">
      <c r="A31" s="40"/>
      <c r="B31" s="15">
        <v>13131972</v>
      </c>
      <c r="C31" s="17">
        <f t="shared" si="5"/>
        <v>0.99715127881735</v>
      </c>
      <c r="E31" s="40"/>
      <c r="F31" s="15">
        <v>12911262</v>
      </c>
      <c r="G31" s="17">
        <f t="shared" si="6"/>
        <v>0.98039208539630263</v>
      </c>
      <c r="I31" s="40"/>
      <c r="J31" s="22">
        <v>13449576</v>
      </c>
      <c r="K31" s="17">
        <f t="shared" si="7"/>
        <v>1.0212679335556869</v>
      </c>
      <c r="M31" s="40"/>
      <c r="N31" s="22">
        <v>12342282</v>
      </c>
      <c r="O31" s="17">
        <f t="shared" si="8"/>
        <v>0.93718767294236993</v>
      </c>
      <c r="P31" s="7"/>
      <c r="Q31" s="40"/>
      <c r="R31" s="22">
        <v>13673520</v>
      </c>
      <c r="S31" s="17">
        <f t="shared" si="9"/>
        <v>1.0382726946063097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15.75" customHeight="1">
      <c r="A32" s="18" t="s">
        <v>49</v>
      </c>
      <c r="B32" s="9">
        <f>SUM(B27:B31)</f>
        <v>65847441</v>
      </c>
      <c r="C32" s="17">
        <f>STDEV(C27:C31)</f>
        <v>0.20280229524754831</v>
      </c>
      <c r="E32" s="18" t="s">
        <v>49</v>
      </c>
      <c r="F32" s="9">
        <f>SUM(F27:F31)</f>
        <v>65847441</v>
      </c>
      <c r="G32" s="17">
        <f>STDEV(G27:G31)</f>
        <v>2.7780777726488574E-2</v>
      </c>
      <c r="I32" s="18" t="s">
        <v>49</v>
      </c>
      <c r="J32" s="9">
        <f>SUM(J27:J31)</f>
        <v>65847441</v>
      </c>
      <c r="K32" s="17">
        <f>STDEV(K27:K31)</f>
        <v>2.7616198657007571E-2</v>
      </c>
      <c r="M32" s="18" t="s">
        <v>49</v>
      </c>
      <c r="N32" s="9">
        <f>SUM(N27:N31)</f>
        <v>65847441</v>
      </c>
      <c r="O32" s="17">
        <f>STDEV(O27:O31)</f>
        <v>0.16833879747148381</v>
      </c>
      <c r="P32" s="7"/>
      <c r="Q32" s="18" t="s">
        <v>49</v>
      </c>
      <c r="R32" s="9">
        <f>SUM(R27:R31)</f>
        <v>65847441</v>
      </c>
      <c r="S32" s="17">
        <f>STDEV(S27:S31)</f>
        <v>2.771469823625787E-2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ht="15.75" customHeight="1">
      <c r="A33" s="38">
        <v>47706</v>
      </c>
      <c r="B33" s="15">
        <v>55089301</v>
      </c>
      <c r="C33" s="17">
        <f t="shared" ref="C33:C37" si="10">(100/(B$38/5))*B33/100</f>
        <v>0.8832710565625228</v>
      </c>
      <c r="E33" s="38">
        <v>47706</v>
      </c>
      <c r="F33" s="15">
        <v>63152874</v>
      </c>
      <c r="G33" s="17">
        <f t="shared" ref="G33:G37" si="11">(100/(F$38/5))*F33/100</f>
        <v>1.0125578783971116</v>
      </c>
      <c r="I33" s="38">
        <v>47706</v>
      </c>
      <c r="J33" s="24">
        <v>62105024</v>
      </c>
      <c r="K33" s="17">
        <f>(100/(J$38/5))*J33/100</f>
        <v>0.99575723725956966</v>
      </c>
      <c r="M33" s="38">
        <v>47706</v>
      </c>
      <c r="N33" s="24">
        <v>61459888</v>
      </c>
      <c r="O33" s="17">
        <f>(100/(N$38/5))*N33/100</f>
        <v>0.98541348727540268</v>
      </c>
      <c r="P33" s="7"/>
      <c r="Q33" s="38">
        <v>47706</v>
      </c>
      <c r="R33" s="24">
        <v>62160674</v>
      </c>
      <c r="S33" s="17">
        <f>(100/(R$38/5))*R33/100</f>
        <v>0.99664949825045968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15.75" customHeight="1">
      <c r="A34" s="39"/>
      <c r="B34" s="15">
        <v>72311334</v>
      </c>
      <c r="C34" s="17">
        <f t="shared" si="10"/>
        <v>1.1593995063329172</v>
      </c>
      <c r="E34" s="39"/>
      <c r="F34" s="15">
        <v>62201578</v>
      </c>
      <c r="G34" s="17">
        <f t="shared" si="11"/>
        <v>0.9973053301205651</v>
      </c>
      <c r="I34" s="39"/>
      <c r="J34" s="22">
        <v>63148243</v>
      </c>
      <c r="K34" s="17">
        <f t="shared" ref="K34:K37" si="12">(100/(J$38/5))*J34/100</f>
        <v>1.012483627531904</v>
      </c>
      <c r="M34" s="39"/>
      <c r="N34" s="22">
        <v>61905456</v>
      </c>
      <c r="O34" s="17">
        <f t="shared" ref="O34:O37" si="13">(100/(N$38/5))*N34/100</f>
        <v>0.99255747550880657</v>
      </c>
      <c r="P34" s="7"/>
      <c r="Q34" s="39"/>
      <c r="R34" s="22">
        <v>62175552</v>
      </c>
      <c r="S34" s="17">
        <f t="shared" ref="S34:S37" si="14">(100/(R$38/5))*R34/100</f>
        <v>0.99688804378545459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ht="15.75" customHeight="1">
      <c r="A35" s="39"/>
      <c r="B35" s="15">
        <v>71316344</v>
      </c>
      <c r="C35" s="17">
        <f t="shared" si="10"/>
        <v>1.1434463928859133</v>
      </c>
      <c r="E35" s="39"/>
      <c r="F35" s="15">
        <v>62156640</v>
      </c>
      <c r="G35" s="17">
        <f t="shared" si="11"/>
        <v>0.99658481934952081</v>
      </c>
      <c r="I35" s="39"/>
      <c r="J35" s="22">
        <v>62165881</v>
      </c>
      <c r="K35" s="17">
        <f t="shared" si="12"/>
        <v>0.99673298437767555</v>
      </c>
      <c r="M35" s="39"/>
      <c r="N35" s="22">
        <v>63925894</v>
      </c>
      <c r="O35" s="17">
        <f t="shared" si="13"/>
        <v>1.0249520489483763</v>
      </c>
      <c r="P35" s="7"/>
      <c r="Q35" s="39"/>
      <c r="R35" s="22">
        <v>62154458</v>
      </c>
      <c r="S35" s="17">
        <f t="shared" si="14"/>
        <v>0.99654983438128852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ht="15.75" customHeight="1">
      <c r="A36" s="39"/>
      <c r="B36" s="15">
        <v>59293522</v>
      </c>
      <c r="C36" s="17">
        <f t="shared" si="10"/>
        <v>0.95067918585957722</v>
      </c>
      <c r="E36" s="39"/>
      <c r="F36" s="15">
        <v>62179334</v>
      </c>
      <c r="G36" s="17">
        <f t="shared" si="11"/>
        <v>0.99694868225926503</v>
      </c>
      <c r="I36" s="39"/>
      <c r="J36" s="22">
        <v>62266642</v>
      </c>
      <c r="K36" s="17">
        <f t="shared" si="12"/>
        <v>0.99834852992490075</v>
      </c>
      <c r="M36" s="39"/>
      <c r="N36" s="22">
        <v>62404137</v>
      </c>
      <c r="O36" s="17">
        <f t="shared" si="13"/>
        <v>1.0005530478933182</v>
      </c>
      <c r="P36" s="7"/>
      <c r="Q36" s="39"/>
      <c r="R36" s="22">
        <v>63155614</v>
      </c>
      <c r="S36" s="17">
        <f t="shared" si="14"/>
        <v>1.0126018100254144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ht="15.75" customHeight="1">
      <c r="A37" s="40"/>
      <c r="B37" s="15">
        <v>53837717</v>
      </c>
      <c r="C37" s="17">
        <f t="shared" si="10"/>
        <v>0.86320385835906877</v>
      </c>
      <c r="E37" s="40"/>
      <c r="F37" s="15">
        <v>62157792</v>
      </c>
      <c r="G37" s="17">
        <f t="shared" si="11"/>
        <v>0.99660328987353708</v>
      </c>
      <c r="I37" s="40"/>
      <c r="J37" s="22">
        <v>62162428</v>
      </c>
      <c r="K37" s="17">
        <f t="shared" si="12"/>
        <v>0.9966776209059498</v>
      </c>
      <c r="M37" s="40"/>
      <c r="N37" s="22">
        <v>62152843</v>
      </c>
      <c r="O37" s="17">
        <f t="shared" si="13"/>
        <v>0.99652394037409564</v>
      </c>
      <c r="P37" s="7"/>
      <c r="Q37" s="40"/>
      <c r="R37" s="22">
        <v>62201920</v>
      </c>
      <c r="S37" s="17">
        <f t="shared" si="14"/>
        <v>0.99731081355738249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ht="15.75" customHeight="1">
      <c r="A38" s="18" t="s">
        <v>49</v>
      </c>
      <c r="B38" s="9">
        <f>SUM(B33:B37)</f>
        <v>311848218</v>
      </c>
      <c r="C38" s="17">
        <f>STDEV(C33:C37)</f>
        <v>0.14208839111844127</v>
      </c>
      <c r="E38" s="18" t="s">
        <v>49</v>
      </c>
      <c r="F38" s="9">
        <f>SUM(F33:F37)</f>
        <v>311848218</v>
      </c>
      <c r="G38" s="17">
        <f>STDEV(G33:G37)</f>
        <v>7.026257789700791E-3</v>
      </c>
      <c r="I38" s="18" t="s">
        <v>49</v>
      </c>
      <c r="J38" s="9">
        <f>SUM(J33:J37)</f>
        <v>311848218</v>
      </c>
      <c r="K38" s="17">
        <f>STDEV(K33:K37)</f>
        <v>7.0406132431226854E-3</v>
      </c>
      <c r="M38" s="18" t="s">
        <v>49</v>
      </c>
      <c r="N38" s="9">
        <f>SUM(N33:N37)</f>
        <v>311848218</v>
      </c>
      <c r="O38" s="17">
        <f>STDEV(O33:O37)</f>
        <v>1.5026236417381498E-2</v>
      </c>
      <c r="P38" s="7"/>
      <c r="Q38" s="18" t="s">
        <v>49</v>
      </c>
      <c r="R38" s="9">
        <f>SUM(R33:R37)</f>
        <v>311848218</v>
      </c>
      <c r="S38" s="17">
        <f>STDEV(S33:S37)</f>
        <v>7.0507289674765468E-3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ht="15.75" customHeight="1">
      <c r="C39" s="20"/>
      <c r="G39" s="20"/>
      <c r="K39" s="20"/>
      <c r="O39" s="20"/>
      <c r="P39" s="7"/>
      <c r="S39" s="20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ht="12.75">
      <c r="A40" s="8" t="s">
        <v>153</v>
      </c>
      <c r="B40" s="41" t="s">
        <v>13</v>
      </c>
      <c r="C40" s="42"/>
      <c r="E40" s="8" t="s">
        <v>155</v>
      </c>
      <c r="F40" s="41" t="s">
        <v>13</v>
      </c>
      <c r="G40" s="42"/>
      <c r="I40" s="8" t="s">
        <v>155</v>
      </c>
      <c r="J40" s="41" t="s">
        <v>13</v>
      </c>
      <c r="K40" s="42"/>
      <c r="M40" s="8" t="s">
        <v>155</v>
      </c>
      <c r="N40" s="41" t="s">
        <v>13</v>
      </c>
      <c r="O40" s="42"/>
      <c r="P40" s="7"/>
      <c r="Q40" s="8" t="s">
        <v>155</v>
      </c>
      <c r="R40" s="41" t="s">
        <v>13</v>
      </c>
      <c r="S40" s="42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ht="12.75">
      <c r="A41" s="38" t="s">
        <v>16</v>
      </c>
      <c r="B41" s="43"/>
      <c r="C41" s="44"/>
      <c r="E41" s="38" t="s">
        <v>16</v>
      </c>
      <c r="F41" s="43"/>
      <c r="G41" s="44"/>
      <c r="I41" s="38" t="s">
        <v>16</v>
      </c>
      <c r="J41" s="43"/>
      <c r="K41" s="44"/>
      <c r="M41" s="38" t="s">
        <v>16</v>
      </c>
      <c r="N41" s="43"/>
      <c r="O41" s="44"/>
      <c r="P41" s="7"/>
      <c r="Q41" s="38" t="s">
        <v>16</v>
      </c>
      <c r="R41" s="43"/>
      <c r="S41" s="44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ht="12.75">
      <c r="A42" s="40"/>
      <c r="B42" s="11" t="s">
        <v>21</v>
      </c>
      <c r="C42" s="12" t="s">
        <v>23</v>
      </c>
      <c r="E42" s="40"/>
      <c r="F42" s="11" t="s">
        <v>21</v>
      </c>
      <c r="G42" s="12" t="s">
        <v>23</v>
      </c>
      <c r="I42" s="40"/>
      <c r="J42" s="11" t="s">
        <v>21</v>
      </c>
      <c r="K42" s="12" t="s">
        <v>23</v>
      </c>
      <c r="M42" s="40"/>
      <c r="N42" s="11" t="s">
        <v>21</v>
      </c>
      <c r="O42" s="12" t="s">
        <v>23</v>
      </c>
      <c r="P42" s="7"/>
      <c r="Q42" s="40"/>
      <c r="R42" s="11" t="s">
        <v>21</v>
      </c>
      <c r="S42" s="12" t="s">
        <v>23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ht="12.75">
      <c r="A43" s="38">
        <v>1000</v>
      </c>
      <c r="B43" s="15">
        <v>1540003</v>
      </c>
      <c r="C43" s="17">
        <f t="shared" ref="C43:C52" si="15">(100/(B$53/10))*B43/100</f>
        <v>3.1193718488582207</v>
      </c>
      <c r="E43" s="38">
        <v>1000</v>
      </c>
      <c r="F43" s="15">
        <v>525835</v>
      </c>
      <c r="G43" s="17">
        <f t="shared" ref="G43:G52" si="16">(100/(F$53/10))*F43/100</f>
        <v>1.06511149403239</v>
      </c>
      <c r="I43" s="38">
        <v>1000</v>
      </c>
      <c r="J43" s="24">
        <v>325739</v>
      </c>
      <c r="K43" s="17">
        <f>(100/(J$53/10))*J43/100</f>
        <v>0.65980460211780634</v>
      </c>
      <c r="M43" s="38">
        <v>1000</v>
      </c>
      <c r="N43" s="24">
        <v>1529558</v>
      </c>
      <c r="O43" s="17">
        <f>(100/(N$53/10))*N43/100</f>
        <v>3.0982148517865769</v>
      </c>
      <c r="Q43" s="38">
        <v>1000</v>
      </c>
      <c r="R43" s="24">
        <v>327340</v>
      </c>
      <c r="S43" s="17">
        <f>(100/(R$53/10))*R43/100</f>
        <v>0.66304752718355109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ht="12.75">
      <c r="A44" s="39"/>
      <c r="B44" s="15">
        <v>376556</v>
      </c>
      <c r="C44" s="17">
        <f t="shared" si="15"/>
        <v>0.76273759591290169</v>
      </c>
      <c r="E44" s="39"/>
      <c r="F44" s="15">
        <v>325858</v>
      </c>
      <c r="G44" s="17">
        <f t="shared" si="16"/>
        <v>0.66004564401838328</v>
      </c>
      <c r="I44" s="39"/>
      <c r="J44" s="22">
        <v>415933</v>
      </c>
      <c r="K44" s="17">
        <f t="shared" ref="K44:K52" si="17">(100/(J$53/10))*J44/100</f>
        <v>0.84249815825757901</v>
      </c>
      <c r="M44" s="39"/>
      <c r="N44" s="22">
        <v>341352</v>
      </c>
      <c r="O44" s="17">
        <f t="shared" ref="O44:O52" si="18">(100/(N$53/10))*N44/100</f>
        <v>0.69142970458593367</v>
      </c>
      <c r="P44" s="7"/>
      <c r="Q44" s="39"/>
      <c r="R44" s="22">
        <v>415792</v>
      </c>
      <c r="S44" s="17">
        <f t="shared" ref="S44:S52" si="19">(100/(R$53/10))*R44/100</f>
        <v>0.84221255398882833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 ht="12.75">
      <c r="A45" s="39"/>
      <c r="B45" s="15">
        <v>232618</v>
      </c>
      <c r="C45" s="17">
        <f t="shared" si="15"/>
        <v>0.4711822254487178</v>
      </c>
      <c r="E45" s="39"/>
      <c r="F45" s="15">
        <v>326413</v>
      </c>
      <c r="G45" s="17">
        <f t="shared" si="16"/>
        <v>0.66116983103367888</v>
      </c>
      <c r="I45" s="39"/>
      <c r="J45" s="22">
        <v>1529357</v>
      </c>
      <c r="K45" s="17">
        <f t="shared" si="17"/>
        <v>3.0978077137864428</v>
      </c>
      <c r="M45" s="39"/>
      <c r="N45" s="22">
        <v>526299</v>
      </c>
      <c r="O45" s="17">
        <f t="shared" si="18"/>
        <v>1.066051354888421</v>
      </c>
      <c r="P45" s="7"/>
      <c r="Q45" s="39"/>
      <c r="R45" s="22">
        <v>1529593</v>
      </c>
      <c r="S45" s="17">
        <f t="shared" si="19"/>
        <v>3.0982857464632167</v>
      </c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ht="12.75">
      <c r="A46" s="39"/>
      <c r="B46" s="15">
        <v>334601</v>
      </c>
      <c r="C46" s="17">
        <f t="shared" si="15"/>
        <v>0.67775513424312139</v>
      </c>
      <c r="E46" s="39"/>
      <c r="F46" s="15">
        <v>342812</v>
      </c>
      <c r="G46" s="17">
        <f t="shared" si="16"/>
        <v>0.6943870253829274</v>
      </c>
      <c r="I46" s="39"/>
      <c r="J46" s="22">
        <v>326278</v>
      </c>
      <c r="K46" s="17">
        <f t="shared" si="17"/>
        <v>0.6608963801380664</v>
      </c>
      <c r="M46" s="39"/>
      <c r="N46" s="22">
        <v>327334</v>
      </c>
      <c r="O46" s="17">
        <f t="shared" si="18"/>
        <v>0.66303537381041266</v>
      </c>
      <c r="P46" s="7"/>
      <c r="Q46" s="39"/>
      <c r="R46" s="22">
        <v>330217</v>
      </c>
      <c r="S46" s="17">
        <f t="shared" si="19"/>
        <v>0.66887506960338072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 ht="12.75">
      <c r="A47" s="39"/>
      <c r="B47" s="15">
        <v>175821</v>
      </c>
      <c r="C47" s="17">
        <f t="shared" si="15"/>
        <v>0.35613636975908575</v>
      </c>
      <c r="E47" s="39"/>
      <c r="F47" s="15">
        <v>327794</v>
      </c>
      <c r="G47" s="17">
        <f t="shared" si="16"/>
        <v>0.66396713241768479</v>
      </c>
      <c r="I47" s="39"/>
      <c r="J47" s="22">
        <v>327489</v>
      </c>
      <c r="K47" s="17">
        <f t="shared" si="17"/>
        <v>0.6633493359498196</v>
      </c>
      <c r="M47" s="39"/>
      <c r="N47" s="22">
        <v>327758</v>
      </c>
      <c r="O47" s="17">
        <f t="shared" si="18"/>
        <v>0.66389421217885469</v>
      </c>
      <c r="P47" s="7"/>
      <c r="Q47" s="39"/>
      <c r="R47" s="22">
        <v>326371</v>
      </c>
      <c r="S47" s="17">
        <f t="shared" si="19"/>
        <v>0.66108475742171047</v>
      </c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ht="12.75">
      <c r="A48" s="39"/>
      <c r="B48" s="15">
        <v>343640</v>
      </c>
      <c r="C48" s="17">
        <f t="shared" si="15"/>
        <v>0.69606419087601723</v>
      </c>
      <c r="E48" s="39"/>
      <c r="F48" s="15">
        <v>330330</v>
      </c>
      <c r="G48" s="17">
        <f t="shared" si="16"/>
        <v>0.66910395813081935</v>
      </c>
      <c r="I48" s="39"/>
      <c r="J48" s="22">
        <v>525744</v>
      </c>
      <c r="K48" s="17">
        <f t="shared" si="17"/>
        <v>1.0649271678731254</v>
      </c>
      <c r="M48" s="39"/>
      <c r="N48" s="22">
        <v>415974</v>
      </c>
      <c r="O48" s="17">
        <f t="shared" si="18"/>
        <v>0.84258120630735756</v>
      </c>
      <c r="P48" s="7"/>
      <c r="Q48" s="39"/>
      <c r="R48" s="22">
        <v>525850</v>
      </c>
      <c r="S48" s="17">
        <f t="shared" si="19"/>
        <v>1.0651418774652359</v>
      </c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ht="12.75">
      <c r="A49" s="39"/>
      <c r="B49" s="15">
        <v>307513</v>
      </c>
      <c r="C49" s="17">
        <f t="shared" si="15"/>
        <v>0.6228867056479358</v>
      </c>
      <c r="E49" s="39"/>
      <c r="F49" s="15">
        <v>415812</v>
      </c>
      <c r="G49" s="17">
        <f t="shared" si="16"/>
        <v>0.84225306523262278</v>
      </c>
      <c r="I49" s="39"/>
      <c r="J49" s="22">
        <v>327786</v>
      </c>
      <c r="K49" s="17">
        <f t="shared" si="17"/>
        <v>0.66395092792016697</v>
      </c>
      <c r="M49" s="39"/>
      <c r="N49" s="22">
        <v>326499</v>
      </c>
      <c r="O49" s="17">
        <f t="shared" si="18"/>
        <v>0.66134402938199499</v>
      </c>
      <c r="P49" s="7"/>
      <c r="Q49" s="39"/>
      <c r="R49" s="22">
        <v>485259</v>
      </c>
      <c r="S49" s="17">
        <f t="shared" si="19"/>
        <v>0.98292228262223613</v>
      </c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2.75">
      <c r="A50" s="39"/>
      <c r="B50" s="15">
        <v>296217</v>
      </c>
      <c r="C50" s="17">
        <f t="shared" si="15"/>
        <v>0.60000595515283783</v>
      </c>
      <c r="E50" s="39"/>
      <c r="F50" s="15">
        <v>485267</v>
      </c>
      <c r="G50" s="17">
        <f t="shared" si="16"/>
        <v>0.98293848711975396</v>
      </c>
      <c r="I50" s="39"/>
      <c r="J50" s="22">
        <v>485245</v>
      </c>
      <c r="K50" s="17">
        <f t="shared" si="17"/>
        <v>0.98289392475158011</v>
      </c>
      <c r="M50" s="39"/>
      <c r="N50" s="22">
        <v>325655</v>
      </c>
      <c r="O50" s="17">
        <f t="shared" si="18"/>
        <v>0.65963445489386974</v>
      </c>
      <c r="P50" s="7"/>
      <c r="Q50" s="39"/>
      <c r="R50" s="22">
        <v>325869</v>
      </c>
      <c r="S50" s="17">
        <f t="shared" si="19"/>
        <v>0.66006792520247015</v>
      </c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2.75">
      <c r="A51" s="39"/>
      <c r="B51" s="15">
        <v>1096828</v>
      </c>
      <c r="C51" s="17">
        <f t="shared" si="15"/>
        <v>2.2216933254282396</v>
      </c>
      <c r="E51" s="39"/>
      <c r="F51" s="15">
        <v>1529494</v>
      </c>
      <c r="G51" s="17">
        <f t="shared" si="16"/>
        <v>3.0980852158064338</v>
      </c>
      <c r="I51" s="39"/>
      <c r="J51" s="22">
        <v>330398</v>
      </c>
      <c r="K51" s="17">
        <f t="shared" si="17"/>
        <v>0.66924169635972053</v>
      </c>
      <c r="M51" s="39"/>
      <c r="N51" s="22">
        <v>331195</v>
      </c>
      <c r="O51" s="17">
        <f t="shared" si="18"/>
        <v>0.6708560694249287</v>
      </c>
      <c r="P51" s="7"/>
      <c r="Q51" s="39"/>
      <c r="R51" s="22">
        <v>342753</v>
      </c>
      <c r="S51" s="17">
        <f t="shared" si="19"/>
        <v>0.69426751721373392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2.75">
      <c r="A52" s="40"/>
      <c r="B52" s="15">
        <v>233104</v>
      </c>
      <c r="C52" s="17">
        <f t="shared" si="15"/>
        <v>0.47216664867292257</v>
      </c>
      <c r="E52" s="40"/>
      <c r="F52" s="15">
        <v>327286</v>
      </c>
      <c r="G52" s="17">
        <f t="shared" si="16"/>
        <v>0.66293814682530605</v>
      </c>
      <c r="I52" s="40"/>
      <c r="J52" s="22">
        <v>342932</v>
      </c>
      <c r="K52" s="17">
        <f t="shared" si="17"/>
        <v>0.6946300928456941</v>
      </c>
      <c r="M52" s="40"/>
      <c r="N52" s="22">
        <v>485277</v>
      </c>
      <c r="O52" s="17">
        <f t="shared" si="18"/>
        <v>0.98295874274165118</v>
      </c>
      <c r="P52" s="7"/>
      <c r="Q52" s="40"/>
      <c r="R52" s="22">
        <v>327857</v>
      </c>
      <c r="S52" s="17">
        <f t="shared" si="19"/>
        <v>0.6640947428356373</v>
      </c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2.75">
      <c r="A53" s="18" t="s">
        <v>49</v>
      </c>
      <c r="B53" s="9">
        <f>SUM(B43:B52)</f>
        <v>4936901</v>
      </c>
      <c r="C53" s="17">
        <f>STDEV(C43:C52)</f>
        <v>0.91358938780493371</v>
      </c>
      <c r="E53" s="18" t="s">
        <v>49</v>
      </c>
      <c r="F53" s="9">
        <f>SUM(F43:F52)</f>
        <v>4936901</v>
      </c>
      <c r="G53" s="17">
        <f>STDEV(G43:G52)</f>
        <v>0.75212080733111564</v>
      </c>
      <c r="I53" s="18" t="s">
        <v>49</v>
      </c>
      <c r="J53" s="9">
        <f>SUM(J43:J52)</f>
        <v>4936901</v>
      </c>
      <c r="K53" s="17">
        <f>STDEV(K43:K52)</f>
        <v>0.75201587209386345</v>
      </c>
      <c r="M53" s="18" t="s">
        <v>49</v>
      </c>
      <c r="N53" s="9">
        <f>SUM(N43:N52)</f>
        <v>4936901</v>
      </c>
      <c r="O53" s="17">
        <f>STDEV(O43:O52)</f>
        <v>0.75222186529742685</v>
      </c>
      <c r="P53" s="7"/>
      <c r="Q53" s="18" t="s">
        <v>49</v>
      </c>
      <c r="R53" s="9">
        <f>SUM(R43:R52)</f>
        <v>4936901</v>
      </c>
      <c r="S53" s="17">
        <f>STDEV(S43:S52)</f>
        <v>0.75219218901795515</v>
      </c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ht="12.75">
      <c r="A54" s="38">
        <v>10000</v>
      </c>
      <c r="B54" s="15">
        <v>7844696</v>
      </c>
      <c r="C54" s="17">
        <f t="shared" ref="C54:C63" si="20">(100/(B$64/10))*B54/100</f>
        <v>1.1913440949056775</v>
      </c>
      <c r="E54" s="38">
        <v>10000</v>
      </c>
      <c r="F54" s="15">
        <v>6321536</v>
      </c>
      <c r="G54" s="17">
        <f t="shared" ref="G54:G63" si="21">(100/(F$64/10))*F54/100</f>
        <v>0.96002758861957904</v>
      </c>
      <c r="I54" s="38">
        <v>10000</v>
      </c>
      <c r="J54" s="24">
        <v>6324599</v>
      </c>
      <c r="K54" s="17">
        <f>(100/(J$64/10))*J54/100</f>
        <v>0.96049275476020401</v>
      </c>
      <c r="M54" s="38">
        <v>10000</v>
      </c>
      <c r="N54" s="24">
        <v>6323720</v>
      </c>
      <c r="O54" s="17">
        <f>(100/(N$64/10))*N54/100</f>
        <v>0.96035926437900598</v>
      </c>
      <c r="P54" s="7"/>
      <c r="Q54" s="38">
        <v>10000</v>
      </c>
      <c r="R54" s="24">
        <v>6322417</v>
      </c>
      <c r="S54" s="17">
        <f>(100/(R$64/10))*R54/100</f>
        <v>0.96016138273315743</v>
      </c>
      <c r="T54" s="5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ht="12.75">
      <c r="A55" s="39"/>
      <c r="B55" s="15">
        <v>8076087</v>
      </c>
      <c r="C55" s="17">
        <f t="shared" si="20"/>
        <v>1.2264845645254461</v>
      </c>
      <c r="E55" s="39"/>
      <c r="F55" s="15">
        <v>7129928</v>
      </c>
      <c r="G55" s="17">
        <f t="shared" si="21"/>
        <v>1.0827950018589183</v>
      </c>
      <c r="I55" s="39"/>
      <c r="J55" s="22">
        <v>6337369</v>
      </c>
      <c r="K55" s="17">
        <f t="shared" ref="K55:K63" si="22">(100/(J$64/10))*J55/100</f>
        <v>0.96243208600923469</v>
      </c>
      <c r="M55" s="39"/>
      <c r="N55" s="22">
        <v>6332354</v>
      </c>
      <c r="O55" s="17">
        <f t="shared" ref="O55:O63" si="23">(100/(N$64/10))*N55/100</f>
        <v>0.96167047706531217</v>
      </c>
      <c r="P55" s="7"/>
      <c r="Q55" s="39"/>
      <c r="R55" s="22">
        <v>7129579</v>
      </c>
      <c r="S55" s="17">
        <f t="shared" ref="S55:S63" si="24">(100/(R$64/10))*R55/100</f>
        <v>1.0827420005585335</v>
      </c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ht="12.75">
      <c r="A56" s="39"/>
      <c r="B56" s="15">
        <v>5767626</v>
      </c>
      <c r="C56" s="17">
        <f t="shared" si="20"/>
        <v>0.87590738719823602</v>
      </c>
      <c r="E56" s="39"/>
      <c r="F56" s="15">
        <v>6317219</v>
      </c>
      <c r="G56" s="17">
        <f t="shared" si="21"/>
        <v>0.95937198227642595</v>
      </c>
      <c r="I56" s="39"/>
      <c r="J56" s="22">
        <v>8086884</v>
      </c>
      <c r="K56" s="17">
        <f t="shared" si="22"/>
        <v>1.2281242637811847</v>
      </c>
      <c r="M56" s="39"/>
      <c r="N56" s="22">
        <v>7120491</v>
      </c>
      <c r="O56" s="17">
        <f t="shared" si="23"/>
        <v>1.0813618406218704</v>
      </c>
      <c r="P56" s="7"/>
      <c r="Q56" s="39"/>
      <c r="R56" s="22">
        <v>6319223</v>
      </c>
      <c r="S56" s="17">
        <f t="shared" si="24"/>
        <v>0.95967632212161447</v>
      </c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1" ht="12.75">
      <c r="A57" s="39"/>
      <c r="B57" s="15">
        <v>4817839</v>
      </c>
      <c r="C57" s="17">
        <f t="shared" si="20"/>
        <v>0.73166685399361231</v>
      </c>
      <c r="E57" s="39"/>
      <c r="F57" s="15">
        <v>6364133</v>
      </c>
      <c r="G57" s="17">
        <f t="shared" si="21"/>
        <v>0.96649663272411757</v>
      </c>
      <c r="I57" s="39"/>
      <c r="J57" s="22">
        <v>6314928</v>
      </c>
      <c r="K57" s="17">
        <f t="shared" si="22"/>
        <v>0.95902405683464609</v>
      </c>
      <c r="M57" s="39"/>
      <c r="N57" s="22">
        <v>6320122</v>
      </c>
      <c r="O57" s="17">
        <f t="shared" si="23"/>
        <v>0.95981284982661663</v>
      </c>
      <c r="P57" s="7"/>
      <c r="Q57" s="39"/>
      <c r="R57" s="22">
        <v>6336031</v>
      </c>
      <c r="S57" s="17">
        <f t="shared" si="24"/>
        <v>0.96222888904672854</v>
      </c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spans="1:31" ht="12.75">
      <c r="A58" s="39"/>
      <c r="B58" s="15">
        <v>8990662</v>
      </c>
      <c r="C58" s="17">
        <f t="shared" si="20"/>
        <v>1.3653775854402606</v>
      </c>
      <c r="E58" s="39"/>
      <c r="F58" s="15">
        <v>8085479</v>
      </c>
      <c r="G58" s="17">
        <f t="shared" si="21"/>
        <v>1.2279108917839343</v>
      </c>
      <c r="I58" s="39"/>
      <c r="J58" s="22">
        <v>6318993</v>
      </c>
      <c r="K58" s="17">
        <f t="shared" si="22"/>
        <v>0.95964139289786532</v>
      </c>
      <c r="M58" s="39"/>
      <c r="N58" s="22">
        <v>6312481</v>
      </c>
      <c r="O58" s="17">
        <f t="shared" si="23"/>
        <v>0.95865244026719276</v>
      </c>
      <c r="P58" s="7"/>
      <c r="Q58" s="39"/>
      <c r="R58" s="22">
        <v>6323666</v>
      </c>
      <c r="S58" s="17">
        <f t="shared" si="24"/>
        <v>0.96035106360473455</v>
      </c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1" ht="12.75">
      <c r="A59" s="39"/>
      <c r="B59" s="15">
        <v>7088665</v>
      </c>
      <c r="C59" s="17">
        <f t="shared" si="20"/>
        <v>1.0765285472521249</v>
      </c>
      <c r="E59" s="39"/>
      <c r="F59" s="15">
        <v>6333446</v>
      </c>
      <c r="G59" s="17">
        <f t="shared" si="21"/>
        <v>0.96183631494502575</v>
      </c>
      <c r="I59" s="39"/>
      <c r="J59" s="22">
        <v>6316057</v>
      </c>
      <c r="K59" s="17">
        <f t="shared" si="22"/>
        <v>0.9591955137633974</v>
      </c>
      <c r="M59" s="39"/>
      <c r="N59" s="22">
        <v>6370949</v>
      </c>
      <c r="O59" s="17">
        <f t="shared" si="23"/>
        <v>0.96753175267661506</v>
      </c>
      <c r="P59" s="7"/>
      <c r="Q59" s="39"/>
      <c r="R59" s="22">
        <v>6363525</v>
      </c>
      <c r="S59" s="17">
        <f t="shared" si="24"/>
        <v>0.96640429808046757</v>
      </c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ht="12.75">
      <c r="A60" s="39"/>
      <c r="B60" s="15">
        <v>8484764</v>
      </c>
      <c r="C60" s="17">
        <f t="shared" si="20"/>
        <v>1.2885487835434637</v>
      </c>
      <c r="E60" s="39"/>
      <c r="F60" s="15">
        <v>6320040</v>
      </c>
      <c r="G60" s="17">
        <f t="shared" si="21"/>
        <v>0.95980039679901918</v>
      </c>
      <c r="I60" s="39"/>
      <c r="J60" s="22">
        <v>6317936</v>
      </c>
      <c r="K60" s="17">
        <f t="shared" si="22"/>
        <v>0.95948087033480933</v>
      </c>
      <c r="M60" s="39"/>
      <c r="N60" s="22">
        <v>6323915</v>
      </c>
      <c r="O60" s="17">
        <f t="shared" si="23"/>
        <v>0.96038887828609776</v>
      </c>
      <c r="P60" s="7"/>
      <c r="Q60" s="39"/>
      <c r="R60" s="22">
        <v>6333008</v>
      </c>
      <c r="S60" s="17">
        <f t="shared" si="24"/>
        <v>0.96176979755371206</v>
      </c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1" ht="12.75">
      <c r="A61" s="39"/>
      <c r="B61" s="15">
        <v>4201434</v>
      </c>
      <c r="C61" s="17">
        <f t="shared" si="20"/>
        <v>0.63805577501485589</v>
      </c>
      <c r="E61" s="39"/>
      <c r="F61" s="15">
        <v>6322488</v>
      </c>
      <c r="G61" s="17">
        <f t="shared" si="21"/>
        <v>0.96017216523266258</v>
      </c>
      <c r="I61" s="39"/>
      <c r="J61" s="22">
        <v>6328408</v>
      </c>
      <c r="K61" s="17">
        <f t="shared" si="22"/>
        <v>0.96107121307872845</v>
      </c>
      <c r="M61" s="39"/>
      <c r="N61" s="22">
        <v>6341673</v>
      </c>
      <c r="O61" s="17">
        <f t="shared" si="23"/>
        <v>0.9630857180919149</v>
      </c>
      <c r="P61" s="7"/>
      <c r="Q61" s="39"/>
      <c r="R61" s="22">
        <v>6315603</v>
      </c>
      <c r="S61" s="17">
        <f t="shared" si="24"/>
        <v>0.95912656651304029</v>
      </c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1" ht="12.75">
      <c r="A62" s="39"/>
      <c r="B62" s="15">
        <v>6434358</v>
      </c>
      <c r="C62" s="17">
        <f t="shared" si="20"/>
        <v>0.97716143593188387</v>
      </c>
      <c r="E62" s="39"/>
      <c r="F62" s="15">
        <v>6336731</v>
      </c>
      <c r="G62" s="17">
        <f t="shared" si="21"/>
        <v>0.96233519537987822</v>
      </c>
      <c r="I62" s="39"/>
      <c r="J62" s="22">
        <v>6364746</v>
      </c>
      <c r="K62" s="17">
        <f t="shared" si="22"/>
        <v>0.96658972669871868</v>
      </c>
      <c r="M62" s="39"/>
      <c r="N62" s="22">
        <v>8071327</v>
      </c>
      <c r="O62" s="17">
        <f t="shared" si="23"/>
        <v>1.2257616814600283</v>
      </c>
      <c r="P62" s="7"/>
      <c r="Q62" s="39"/>
      <c r="R62" s="22">
        <v>6317218</v>
      </c>
      <c r="S62" s="17">
        <f t="shared" si="24"/>
        <v>0.95937183041023577</v>
      </c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 ht="12.75">
      <c r="A63" s="40"/>
      <c r="B63" s="15">
        <v>4141310</v>
      </c>
      <c r="C63" s="17">
        <f t="shared" si="20"/>
        <v>0.62892497219443966</v>
      </c>
      <c r="E63" s="40"/>
      <c r="F63" s="15">
        <v>6316441</v>
      </c>
      <c r="G63" s="17">
        <f t="shared" si="21"/>
        <v>0.95925383038043965</v>
      </c>
      <c r="I63" s="40"/>
      <c r="J63" s="22">
        <v>7137521</v>
      </c>
      <c r="K63" s="17">
        <f t="shared" si="22"/>
        <v>1.0839481218412117</v>
      </c>
      <c r="M63" s="40"/>
      <c r="N63" s="22">
        <v>6330409</v>
      </c>
      <c r="O63" s="17">
        <f t="shared" si="23"/>
        <v>0.96137509732534643</v>
      </c>
      <c r="P63" s="7"/>
      <c r="Q63" s="40"/>
      <c r="R63" s="22">
        <v>8087171</v>
      </c>
      <c r="S63" s="17">
        <f t="shared" si="24"/>
        <v>1.2281678493777761</v>
      </c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ht="12.75">
      <c r="A64" s="18" t="s">
        <v>49</v>
      </c>
      <c r="B64" s="9">
        <f>SUM(B54:B63)</f>
        <v>65847441</v>
      </c>
      <c r="C64" s="17">
        <f>STDEV(C54:C63)</f>
        <v>0.27226400008120849</v>
      </c>
      <c r="E64" s="18" t="s">
        <v>49</v>
      </c>
      <c r="F64" s="9">
        <f>SUM(F54:F63)</f>
        <v>65847441</v>
      </c>
      <c r="G64" s="17">
        <f>STDEV(G54:G63)</f>
        <v>8.8761172231747607E-2</v>
      </c>
      <c r="I64" s="18" t="s">
        <v>49</v>
      </c>
      <c r="J64" s="9">
        <f>SUM(J54:J63)</f>
        <v>65847441</v>
      </c>
      <c r="K64" s="17">
        <f>STDEV(K54:K63)</f>
        <v>8.9010914024336141E-2</v>
      </c>
      <c r="M64" s="18" t="s">
        <v>49</v>
      </c>
      <c r="N64" s="9">
        <f>SUM(N54:N63)</f>
        <v>65847441</v>
      </c>
      <c r="O64" s="17">
        <f>STDEV(O54:O63)</f>
        <v>8.7832561205986606E-2</v>
      </c>
      <c r="P64" s="7"/>
      <c r="Q64" s="18" t="s">
        <v>49</v>
      </c>
      <c r="R64" s="9">
        <f>SUM(R54:R63)</f>
        <v>65847441</v>
      </c>
      <c r="S64" s="17">
        <f>STDEV(S54:S63)</f>
        <v>8.883825555167324E-2</v>
      </c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 ht="12.75">
      <c r="A65" s="38">
        <v>47706</v>
      </c>
      <c r="B65" s="15">
        <v>26331879</v>
      </c>
      <c r="C65" s="17">
        <f t="shared" ref="C65:C74" si="25">(100/(B$75/10))*B65/100</f>
        <v>0.84438125601217962</v>
      </c>
      <c r="E65" s="38">
        <v>47706</v>
      </c>
      <c r="F65" s="15">
        <v>31257365</v>
      </c>
      <c r="G65" s="17">
        <f t="shared" ref="G65:G74" si="26">(100/(F$75/10))*F65/100</f>
        <v>1.0023262342323214</v>
      </c>
      <c r="I65" s="38">
        <v>47706</v>
      </c>
      <c r="J65" s="24">
        <v>32310623</v>
      </c>
      <c r="K65" s="17">
        <f>(100/(J$75/10))*J65/100</f>
        <v>1.0361009342051137</v>
      </c>
      <c r="M65" s="38">
        <v>47706</v>
      </c>
      <c r="N65" s="24">
        <v>33822430</v>
      </c>
      <c r="O65" s="17">
        <f>(100/(N$75/10))*N65/100</f>
        <v>1.0845798708396017</v>
      </c>
      <c r="P65" s="7"/>
      <c r="Q65" s="38">
        <v>47706</v>
      </c>
      <c r="R65" s="24">
        <v>31900855</v>
      </c>
      <c r="S65" s="17">
        <f>(100/(R$75/10))*R65/100</f>
        <v>1.0229609521129281</v>
      </c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 ht="12.75">
      <c r="A66" s="39"/>
      <c r="B66" s="15">
        <v>35480202</v>
      </c>
      <c r="C66" s="17">
        <f t="shared" si="25"/>
        <v>1.1377394499012334</v>
      </c>
      <c r="E66" s="39"/>
      <c r="F66" s="15">
        <v>30846126</v>
      </c>
      <c r="G66" s="17">
        <f t="shared" si="26"/>
        <v>0.98913908175675369</v>
      </c>
      <c r="I66" s="39"/>
      <c r="J66" s="22">
        <v>30830299</v>
      </c>
      <c r="K66" s="17">
        <f t="shared" ref="K66:K74" si="27">(100/(J$75/10))*J66/100</f>
        <v>0.98863155921577206</v>
      </c>
      <c r="M66" s="39"/>
      <c r="N66" s="22">
        <v>30293765</v>
      </c>
      <c r="O66" s="17">
        <f>(100/(N$75/10))*N66/100</f>
        <v>0.97142658676343629</v>
      </c>
      <c r="P66" s="7"/>
      <c r="Q66" s="39"/>
      <c r="R66" s="22">
        <v>30873522</v>
      </c>
      <c r="S66" s="17">
        <f t="shared" ref="S66:S74" si="28">(100/(R$75/10))*R66/100</f>
        <v>0.99001758605527768</v>
      </c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ht="12.75">
      <c r="A67" s="39"/>
      <c r="B67" s="15">
        <v>36136546</v>
      </c>
      <c r="C67" s="17">
        <f t="shared" si="25"/>
        <v>1.1587863554827174</v>
      </c>
      <c r="E67" s="39"/>
      <c r="F67" s="15">
        <v>31198164</v>
      </c>
      <c r="G67" s="17">
        <f t="shared" si="26"/>
        <v>1.0004278427526561</v>
      </c>
      <c r="I67" s="39"/>
      <c r="J67" s="22">
        <v>31198784</v>
      </c>
      <c r="K67" s="17">
        <f t="shared" si="27"/>
        <v>1.0004477242194789</v>
      </c>
      <c r="M67" s="39"/>
      <c r="N67" s="22">
        <v>32722888</v>
      </c>
      <c r="O67" s="17">
        <f t="shared" ref="O67:O74" si="29">(100/(N$75/10))*N67/100</f>
        <v>1.0493209873015852</v>
      </c>
      <c r="P67" s="7"/>
      <c r="Q67" s="39"/>
      <c r="R67" s="22">
        <v>30846293</v>
      </c>
      <c r="S67" s="17">
        <f t="shared" si="28"/>
        <v>0.98914443692604326</v>
      </c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:31" ht="12.75">
      <c r="A68" s="39"/>
      <c r="B68" s="15">
        <v>30448157</v>
      </c>
      <c r="C68" s="17">
        <f t="shared" si="25"/>
        <v>0.97637745680496391</v>
      </c>
      <c r="E68" s="39"/>
      <c r="F68" s="15">
        <v>32306008</v>
      </c>
      <c r="G68" s="17">
        <f t="shared" si="26"/>
        <v>1.0359529455448098</v>
      </c>
      <c r="I68" s="39"/>
      <c r="J68" s="22">
        <v>31889677</v>
      </c>
      <c r="K68" s="17">
        <f t="shared" si="27"/>
        <v>1.0226025085062374</v>
      </c>
      <c r="M68" s="39"/>
      <c r="N68" s="22">
        <v>30692690</v>
      </c>
      <c r="O68" s="17">
        <f t="shared" si="29"/>
        <v>0.98421886765439193</v>
      </c>
      <c r="P68" s="7"/>
      <c r="Q68" s="39"/>
      <c r="R68" s="22">
        <v>32303254</v>
      </c>
      <c r="S68" s="17">
        <f t="shared" si="28"/>
        <v>1.0358646333518571</v>
      </c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1:31" ht="12.75">
      <c r="A69" s="39"/>
      <c r="B69" s="15">
        <v>27910220</v>
      </c>
      <c r="C69" s="17">
        <f t="shared" si="25"/>
        <v>0.89499373057183862</v>
      </c>
      <c r="E69" s="39"/>
      <c r="F69" s="15">
        <v>30912454</v>
      </c>
      <c r="G69" s="17">
        <f t="shared" si="26"/>
        <v>0.99126601390423841</v>
      </c>
      <c r="I69" s="39"/>
      <c r="J69" s="22">
        <v>31251311</v>
      </c>
      <c r="K69" s="17">
        <f t="shared" si="27"/>
        <v>1.0021321013288587</v>
      </c>
      <c r="M69" s="39"/>
      <c r="N69" s="22">
        <v>29692339</v>
      </c>
      <c r="O69" s="17">
        <f t="shared" si="29"/>
        <v>0.95214073020612855</v>
      </c>
      <c r="P69" s="7"/>
      <c r="Q69" s="39"/>
      <c r="R69" s="22">
        <v>30849545</v>
      </c>
      <c r="S69" s="17">
        <f t="shared" si="28"/>
        <v>0.98924871842621842</v>
      </c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spans="1:31" ht="12.75">
      <c r="A70" s="39"/>
      <c r="B70" s="15">
        <v>28757422</v>
      </c>
      <c r="C70" s="17">
        <f t="shared" si="25"/>
        <v>0.92216085711286622</v>
      </c>
      <c r="E70" s="39"/>
      <c r="F70" s="15">
        <v>30874825</v>
      </c>
      <c r="G70" s="17">
        <f t="shared" si="26"/>
        <v>0.99005936920248805</v>
      </c>
      <c r="I70" s="39"/>
      <c r="J70" s="22">
        <v>30853844</v>
      </c>
      <c r="K70" s="17">
        <f t="shared" si="27"/>
        <v>0.98938657395181906</v>
      </c>
      <c r="M70" s="39"/>
      <c r="N70" s="22">
        <v>30642075</v>
      </c>
      <c r="O70" s="17">
        <f t="shared" si="29"/>
        <v>0.98259580242334421</v>
      </c>
      <c r="P70" s="7"/>
      <c r="Q70" s="39"/>
      <c r="R70" s="22">
        <v>31257670</v>
      </c>
      <c r="S70" s="17">
        <f t="shared" si="28"/>
        <v>1.0023360146313229</v>
      </c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spans="1:31" ht="12.75">
      <c r="A71" s="39"/>
      <c r="B71" s="15">
        <v>36831132</v>
      </c>
      <c r="C71" s="17">
        <f t="shared" si="25"/>
        <v>1.181059562764601</v>
      </c>
      <c r="E71" s="39"/>
      <c r="F71" s="15">
        <v>30851732</v>
      </c>
      <c r="G71" s="17">
        <f t="shared" si="26"/>
        <v>0.98931884869709263</v>
      </c>
      <c r="I71" s="39"/>
      <c r="J71" s="22">
        <v>30862198</v>
      </c>
      <c r="K71" s="17">
        <f t="shared" si="27"/>
        <v>0.9896544606838189</v>
      </c>
      <c r="M71" s="39"/>
      <c r="N71" s="22">
        <v>31115887</v>
      </c>
      <c r="O71" s="17">
        <f t="shared" si="29"/>
        <v>0.99778947590458889</v>
      </c>
      <c r="P71" s="7"/>
      <c r="Q71" s="39"/>
      <c r="R71" s="22">
        <v>30907112</v>
      </c>
      <c r="S71" s="17">
        <f t="shared" si="28"/>
        <v>0.99109471262074034</v>
      </c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spans="1:31" ht="12.75">
      <c r="A72" s="39"/>
      <c r="B72" s="15">
        <v>35179798</v>
      </c>
      <c r="C72" s="17">
        <f t="shared" si="25"/>
        <v>1.1281064302891093</v>
      </c>
      <c r="E72" s="39"/>
      <c r="F72" s="15">
        <v>31898073</v>
      </c>
      <c r="G72" s="17">
        <f t="shared" si="26"/>
        <v>1.0228717420472802</v>
      </c>
      <c r="I72" s="39"/>
      <c r="J72" s="22">
        <v>30852266</v>
      </c>
      <c r="K72" s="17">
        <f t="shared" si="27"/>
        <v>0.98933597241206617</v>
      </c>
      <c r="M72" s="39"/>
      <c r="N72" s="22">
        <v>31287318</v>
      </c>
      <c r="O72" s="17">
        <f t="shared" si="29"/>
        <v>1.0032867335480491</v>
      </c>
      <c r="P72" s="7"/>
      <c r="Q72" s="39"/>
      <c r="R72" s="22">
        <v>30852316</v>
      </c>
      <c r="S72" s="17">
        <f t="shared" si="28"/>
        <v>0.98933757575616466</v>
      </c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spans="1:31" ht="12.75">
      <c r="A73" s="39"/>
      <c r="B73" s="15">
        <v>28845365</v>
      </c>
      <c r="C73" s="17">
        <f t="shared" si="25"/>
        <v>0.92498091491419066</v>
      </c>
      <c r="E73" s="39"/>
      <c r="F73" s="15">
        <v>30846502</v>
      </c>
      <c r="G73" s="17">
        <f t="shared" si="26"/>
        <v>0.98915113890437556</v>
      </c>
      <c r="I73" s="39"/>
      <c r="J73" s="22">
        <v>30864803</v>
      </c>
      <c r="K73" s="17">
        <f t="shared" si="27"/>
        <v>0.98973799491135783</v>
      </c>
      <c r="M73" s="39"/>
      <c r="N73" s="22">
        <v>30538533</v>
      </c>
      <c r="O73" s="17">
        <f t="shared" si="29"/>
        <v>0.97927553333012785</v>
      </c>
      <c r="P73" s="7"/>
      <c r="Q73" s="39"/>
      <c r="R73" s="22">
        <v>31200916</v>
      </c>
      <c r="S73" s="17">
        <f t="shared" si="28"/>
        <v>1.0005160908118449</v>
      </c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spans="1:31" ht="12.75">
      <c r="A74" s="40"/>
      <c r="B74" s="15">
        <v>25927497</v>
      </c>
      <c r="C74" s="17">
        <f t="shared" si="25"/>
        <v>0.8314139861462988</v>
      </c>
      <c r="E74" s="40"/>
      <c r="F74" s="27">
        <v>30856969</v>
      </c>
      <c r="G74" s="17">
        <f t="shared" si="26"/>
        <v>0.98948678295798376</v>
      </c>
      <c r="I74" s="40"/>
      <c r="J74" s="27">
        <v>30934413</v>
      </c>
      <c r="K74" s="17">
        <f t="shared" si="27"/>
        <v>0.99197017056547676</v>
      </c>
      <c r="M74" s="40"/>
      <c r="N74" s="27">
        <v>31040293</v>
      </c>
      <c r="O74" s="17">
        <f t="shared" si="29"/>
        <v>0.99536541202874529</v>
      </c>
      <c r="P74" s="7"/>
      <c r="Q74" s="40"/>
      <c r="R74" s="27">
        <v>30856735</v>
      </c>
      <c r="S74" s="17">
        <f t="shared" si="28"/>
        <v>0.98947927930760204</v>
      </c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spans="1:31" ht="12.75">
      <c r="A75" s="18" t="s">
        <v>49</v>
      </c>
      <c r="B75" s="9">
        <f>SUM(B65:B74)</f>
        <v>311848218</v>
      </c>
      <c r="C75" s="17">
        <f>STDEV(C65:C74)</f>
        <v>0.13714901040784921</v>
      </c>
      <c r="E75" s="18" t="s">
        <v>49</v>
      </c>
      <c r="F75" s="9">
        <f>SUM(F65:F74)</f>
        <v>311848218</v>
      </c>
      <c r="G75" s="17">
        <f>STDEV(G65:G74)</f>
        <v>1.6521689463013217E-2</v>
      </c>
      <c r="I75" s="18" t="s">
        <v>49</v>
      </c>
      <c r="J75" s="9">
        <f>SUM(J65:J74)</f>
        <v>311848218</v>
      </c>
      <c r="K75" s="17">
        <f>STDEV(K65:K74)</f>
        <v>1.6503608999179308E-2</v>
      </c>
      <c r="M75" s="18" t="s">
        <v>49</v>
      </c>
      <c r="N75" s="9">
        <f>SUM(N65:N74)</f>
        <v>311848218</v>
      </c>
      <c r="O75" s="17">
        <f>STDEV(O65:O74)</f>
        <v>3.9032587779443871E-2</v>
      </c>
      <c r="P75" s="7"/>
      <c r="Q75" s="18" t="s">
        <v>49</v>
      </c>
      <c r="R75" s="9">
        <f>SUM(R65:R74)</f>
        <v>311848218</v>
      </c>
      <c r="S75" s="17">
        <f>STDEV(S65:S74)</f>
        <v>1.6519212561016804E-2</v>
      </c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spans="1:31" ht="12.75">
      <c r="C76" s="20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spans="1:31" ht="12.75">
      <c r="C77" s="20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spans="1:31" ht="12.75">
      <c r="C78" s="20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spans="1:31" ht="12.75">
      <c r="C79" s="20"/>
      <c r="H79" s="5"/>
      <c r="I79" s="5"/>
      <c r="J79" s="5"/>
      <c r="K79" s="5"/>
      <c r="M79" s="5"/>
      <c r="Q79" s="5"/>
      <c r="R79" s="5"/>
    </row>
    <row r="80" spans="1:31" ht="12.75">
      <c r="C80" s="20"/>
    </row>
    <row r="81" spans="3:31" ht="12.75">
      <c r="C81" s="20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spans="3:31" ht="12.75">
      <c r="C82" s="20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spans="3:31" ht="12.75">
      <c r="C83" s="20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3:31" ht="12.75">
      <c r="C84" s="20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spans="3:31" ht="12.75">
      <c r="C85" s="20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3:31" ht="12.75">
      <c r="C86" s="20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spans="3:31" ht="12.75">
      <c r="C87" s="20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spans="3:31" ht="12.75">
      <c r="C88" s="20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3:31" ht="12.75">
      <c r="C89" s="20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3:31" ht="12.75">
      <c r="C90" s="20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3:31" ht="12.75">
      <c r="C91" s="20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3:31" ht="12.75">
      <c r="C92" s="20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spans="3:31" ht="12.75">
      <c r="C93" s="20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3:31" ht="12.75">
      <c r="C94" s="20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3:31" ht="12.75">
      <c r="C95" s="20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3:31" ht="12.75">
      <c r="C96" s="20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3:31" ht="12.75">
      <c r="C97" s="20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3:31" ht="12.75">
      <c r="C98" s="20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3:31" ht="12.75">
      <c r="C99" s="20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spans="3:31" ht="12.75">
      <c r="C100" s="20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3:31" ht="12.75">
      <c r="C101" s="20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spans="3:31" ht="12.75">
      <c r="C102" s="20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3:31" ht="12.75">
      <c r="C103" s="20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spans="3:31" ht="12.75">
      <c r="C104" s="20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spans="3:31" ht="12.75">
      <c r="C105" s="20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spans="3:31" ht="12.75">
      <c r="C106" s="20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spans="3:31" ht="12.75">
      <c r="C107" s="20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spans="3:31" ht="12.75">
      <c r="C108" s="20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spans="3:31" ht="12.75">
      <c r="C109" s="20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spans="3:31" ht="12.75">
      <c r="C110" s="20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spans="3:31" ht="12.75">
      <c r="C111" s="20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spans="3:31" ht="12.75">
      <c r="C112" s="20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spans="3:31" ht="12.75">
      <c r="C113" s="20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spans="3:31" ht="12.75">
      <c r="C114" s="20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spans="3:31" ht="12.75">
      <c r="C115" s="20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spans="3:31" ht="12.75">
      <c r="C116" s="20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spans="3:31" ht="12.75">
      <c r="C117" s="20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spans="3:31" ht="12.75">
      <c r="C118" s="20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spans="3:31" ht="12.75">
      <c r="C119" s="20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spans="3:31" ht="12.75">
      <c r="C120" s="20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spans="3:31" ht="12.75">
      <c r="C121" s="20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spans="3:31" ht="12.75">
      <c r="C122" s="20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spans="3:31" ht="12.75">
      <c r="C123" s="20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spans="3:31" ht="12.75">
      <c r="C124" s="20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spans="3:31" ht="12.75">
      <c r="C125" s="20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spans="3:31" ht="12.75">
      <c r="C126" s="20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spans="3:31" ht="12.75">
      <c r="C127" s="20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spans="3:31" ht="12.75">
      <c r="C128" s="20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spans="3:31" ht="12.75">
      <c r="C129" s="20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spans="3:31" ht="12.75">
      <c r="C130" s="20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spans="3:31" ht="12.75">
      <c r="C131" s="20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3:31" ht="12.75">
      <c r="C132" s="20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3:31" ht="12.75">
      <c r="C133" s="20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3:31" ht="12.75">
      <c r="C134" s="20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spans="3:31" ht="12.75">
      <c r="C135" s="20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spans="3:31" ht="12.75">
      <c r="C136" s="20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spans="3:31" ht="12.75">
      <c r="C137" s="20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spans="3:31" ht="12.75">
      <c r="C138" s="20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spans="3:31" ht="12.75">
      <c r="C139" s="20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spans="3:31" ht="12.75">
      <c r="C140" s="20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spans="3:31" ht="12.75">
      <c r="C141" s="20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spans="3:31" ht="12.75">
      <c r="C142" s="20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spans="3:31" ht="12.75">
      <c r="C143" s="20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spans="3:31" ht="12.75">
      <c r="C144" s="20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spans="3:31" ht="12.75">
      <c r="C145" s="20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spans="3:31" ht="12.75">
      <c r="C146" s="20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spans="3:31" ht="12.75">
      <c r="C147" s="20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spans="3:31" ht="12.75">
      <c r="C148" s="20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spans="3:31" ht="12.75">
      <c r="C149" s="20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spans="3:31" ht="12.75">
      <c r="C150" s="20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spans="3:31" ht="12.75">
      <c r="C151" s="20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spans="3:31" ht="12.75">
      <c r="C152" s="20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spans="3:31" ht="12.75">
      <c r="C153" s="20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spans="3:31" ht="12.75">
      <c r="C154" s="20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spans="3:31" ht="12.75">
      <c r="C155" s="20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spans="3:31" ht="12.75">
      <c r="C156" s="20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spans="3:31" ht="12.75">
      <c r="C157" s="20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spans="3:31" ht="12.75">
      <c r="C158" s="20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spans="3:31" ht="12.75">
      <c r="C159" s="20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spans="3:31" ht="12.75">
      <c r="C160" s="20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spans="3:31" ht="12.75">
      <c r="C161" s="20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spans="3:31" ht="12.75">
      <c r="C162" s="20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spans="3:31" ht="12.75">
      <c r="C163" s="20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spans="3:31" ht="12.75">
      <c r="C164" s="20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spans="3:31" ht="12.75">
      <c r="C165" s="20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spans="3:31" ht="12.75">
      <c r="C166" s="20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spans="3:31" ht="12.75">
      <c r="C167" s="20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spans="3:31" ht="12.75">
      <c r="C168" s="20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spans="3:31" ht="12.75">
      <c r="C169" s="20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spans="3:31" ht="12.75">
      <c r="C170" s="20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spans="3:31" ht="12.75">
      <c r="C171" s="20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spans="3:31" ht="12.75">
      <c r="C172" s="20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spans="3:31" ht="12.75">
      <c r="C173" s="20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spans="3:31" ht="12.75">
      <c r="C174" s="20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spans="3:31" ht="12.75">
      <c r="C175" s="20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spans="3:31" ht="12.75">
      <c r="C176" s="20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spans="3:31" ht="12.75">
      <c r="C177" s="20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spans="3:31" ht="12.75">
      <c r="C178" s="20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spans="3:31" ht="12.75">
      <c r="C179" s="20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spans="3:31" ht="12.75">
      <c r="C180" s="20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spans="3:31" ht="12.75">
      <c r="C181" s="20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spans="3:31" ht="12.75">
      <c r="C182" s="20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spans="3:31" ht="12.75">
      <c r="C183" s="20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spans="3:31" ht="12.75">
      <c r="C184" s="20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spans="3:31" ht="12.75">
      <c r="C185" s="20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spans="3:31" ht="12.75">
      <c r="C186" s="20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spans="3:31" ht="12.75">
      <c r="C187" s="20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spans="3:31" ht="12.75">
      <c r="C188" s="20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spans="3:31" ht="12.75">
      <c r="C189" s="20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spans="3:31" ht="12.75">
      <c r="C190" s="20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spans="3:31" ht="12.75">
      <c r="C191" s="20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spans="3:31" ht="12.75">
      <c r="C192" s="20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spans="3:31" ht="12.75">
      <c r="C193" s="20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spans="3:31" ht="12.75">
      <c r="C194" s="20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spans="3:31" ht="12.75">
      <c r="C195" s="20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spans="3:31" ht="12.75">
      <c r="C196" s="20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spans="3:31" ht="12.75">
      <c r="C197" s="20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spans="3:31" ht="12.75">
      <c r="C198" s="20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spans="3:31" ht="12.75">
      <c r="C199" s="20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spans="3:31" ht="12.75">
      <c r="C200" s="20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spans="3:31" ht="12.75">
      <c r="C201" s="20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spans="3:31" ht="12.75">
      <c r="C202" s="20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spans="3:31" ht="12.75">
      <c r="C203" s="20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spans="3:31" ht="12.75">
      <c r="C204" s="20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spans="3:31" ht="12.75">
      <c r="C205" s="20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spans="3:31" ht="12.75">
      <c r="C206" s="20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spans="3:31" ht="12.75">
      <c r="C207" s="20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spans="3:31" ht="12.75">
      <c r="C208" s="20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spans="3:31" ht="12.75">
      <c r="C209" s="20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spans="3:31" ht="12.75">
      <c r="C210" s="20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spans="3:31" ht="12.75">
      <c r="C211" s="20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spans="3:31" ht="12.75">
      <c r="C212" s="20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spans="3:31" ht="12.75">
      <c r="C213" s="20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spans="3:31" ht="12.75">
      <c r="C214" s="20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spans="3:31" ht="12.75">
      <c r="C215" s="20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spans="3:31" ht="12.75">
      <c r="C216" s="20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spans="3:31" ht="12.75">
      <c r="C217" s="20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spans="3:31" ht="12.75">
      <c r="C218" s="20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spans="3:31" ht="12.75">
      <c r="C219" s="20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spans="3:31" ht="12.75">
      <c r="C220" s="20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spans="3:31" ht="12.75">
      <c r="C221" s="20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spans="3:31" ht="12.75">
      <c r="C222" s="20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spans="3:31" ht="12.75">
      <c r="C223" s="20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spans="3:31" ht="12.75">
      <c r="C224" s="20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spans="3:31" ht="12.75">
      <c r="C225" s="20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spans="3:31" ht="12.75">
      <c r="C226" s="20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spans="3:31" ht="12.75">
      <c r="C227" s="20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spans="3:31" ht="12.75">
      <c r="C228" s="20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spans="3:31" ht="12.75">
      <c r="C229" s="20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spans="3:31" ht="12.75">
      <c r="C230" s="20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spans="3:31" ht="12.75">
      <c r="C231" s="20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spans="3:31" ht="12.75">
      <c r="C232" s="20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 spans="3:31" ht="12.75">
      <c r="C233" s="20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 spans="3:31" ht="12.75">
      <c r="C234" s="20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 spans="3:31" ht="12.75">
      <c r="C235" s="20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spans="3:31" ht="12.75">
      <c r="C236" s="20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spans="3:31" ht="12.75">
      <c r="C237" s="20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 spans="3:31" ht="12.75">
      <c r="C238" s="20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 spans="3:31" ht="12.75">
      <c r="C239" s="20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 spans="3:31" ht="12.75">
      <c r="C240" s="20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 spans="3:31" ht="12.75">
      <c r="C241" s="20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 spans="3:31" ht="12.75">
      <c r="C242" s="20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 spans="3:31" ht="12.75">
      <c r="C243" s="20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 spans="3:31" ht="12.75">
      <c r="C244" s="20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 spans="3:31" ht="12.75">
      <c r="C245" s="20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 spans="3:31" ht="12.75">
      <c r="C246" s="20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 spans="3:31" ht="12.75">
      <c r="C247" s="20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 spans="3:31" ht="12.75">
      <c r="C248" s="20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 spans="3:31" ht="12.75">
      <c r="C249" s="20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 spans="3:31" ht="12.75">
      <c r="C250" s="20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 spans="3:31" ht="12.75">
      <c r="C251" s="20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 spans="3:31" ht="12.75">
      <c r="C252" s="20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 spans="3:31" ht="12.75">
      <c r="C253" s="20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 spans="3:31" ht="12.75">
      <c r="C254" s="20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 spans="3:31" ht="12.75">
      <c r="C255" s="20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 spans="3:31" ht="12.75">
      <c r="C256" s="20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 spans="3:31" ht="12.75">
      <c r="C257" s="20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 spans="3:31" ht="12.75">
      <c r="C258" s="20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 spans="3:31" ht="12.75">
      <c r="C259" s="20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 spans="3:31" ht="12.75">
      <c r="C260" s="20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 spans="3:31" ht="12.75">
      <c r="C261" s="20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 spans="3:31" ht="12.75">
      <c r="C262" s="20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 spans="3:31" ht="12.75">
      <c r="C263" s="20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 spans="3:31" ht="12.75">
      <c r="C264" s="20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 spans="3:31" ht="12.75">
      <c r="C265" s="20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 spans="3:31" ht="12.75">
      <c r="C266" s="20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 spans="3:31" ht="12.75">
      <c r="C267" s="20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 spans="3:31" ht="12.75">
      <c r="C268" s="20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 spans="3:31" ht="12.75">
      <c r="C269" s="20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 spans="3:31" ht="12.75">
      <c r="C270" s="20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 spans="3:31" ht="12.75">
      <c r="C271" s="20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 spans="3:31" ht="12.75">
      <c r="C272" s="20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 spans="3:31" ht="12.75">
      <c r="C273" s="20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 spans="3:31" ht="12.75">
      <c r="C274" s="20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 spans="3:31" ht="12.75">
      <c r="C275" s="20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 spans="3:31" ht="12.75">
      <c r="C276" s="20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 spans="3:31" ht="12.75">
      <c r="C277" s="20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 spans="3:31" ht="12.75">
      <c r="C278" s="20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 spans="3:31" ht="12.75">
      <c r="C279" s="20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 spans="3:31" ht="12.75">
      <c r="C280" s="20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 spans="3:31" ht="12.75">
      <c r="C281" s="20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 spans="3:31" ht="12.75">
      <c r="C282" s="20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 spans="3:31" ht="12.75">
      <c r="C283" s="20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 spans="3:31" ht="12.75">
      <c r="C284" s="20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 spans="3:31" ht="12.75">
      <c r="C285" s="20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 spans="3:31" ht="12.75">
      <c r="C286" s="20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 spans="3:31" ht="12.75">
      <c r="C287" s="20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 spans="3:31" ht="12.75">
      <c r="C288" s="20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 spans="3:31" ht="12.75">
      <c r="C289" s="20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 spans="3:31" ht="12.75">
      <c r="C290" s="20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 spans="3:31" ht="12.75">
      <c r="C291" s="20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 spans="3:31" ht="12.75">
      <c r="C292" s="20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 spans="3:31" ht="12.75">
      <c r="C293" s="20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 spans="3:31" ht="12.75">
      <c r="C294" s="20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 spans="3:31" ht="12.75">
      <c r="C295" s="20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 spans="3:31" ht="12.75">
      <c r="C296" s="20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 spans="3:31" ht="12.75">
      <c r="C297" s="20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 spans="3:31" ht="12.75">
      <c r="C298" s="20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 spans="3:31" ht="12.75">
      <c r="C299" s="20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 spans="3:31" ht="12.75">
      <c r="C300" s="20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 spans="3:31" ht="12.75">
      <c r="C301" s="20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 spans="3:31" ht="12.75">
      <c r="C302" s="20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 spans="3:31" ht="12.75">
      <c r="C303" s="20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 spans="3:31" ht="12.75">
      <c r="C304" s="20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 spans="3:31" ht="12.75">
      <c r="C305" s="20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 spans="3:31" ht="12.75">
      <c r="C306" s="20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 spans="3:31" ht="12.75">
      <c r="C307" s="20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 spans="3:31" ht="12.75">
      <c r="C308" s="20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 spans="3:31" ht="12.75">
      <c r="C309" s="20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 spans="3:31" ht="12.75">
      <c r="C310" s="20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 spans="3:31" ht="12.75">
      <c r="C311" s="20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 spans="3:31" ht="12.75">
      <c r="C312" s="20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 spans="3:31" ht="12.75">
      <c r="C313" s="20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 spans="3:31" ht="12.75">
      <c r="C314" s="20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 spans="3:31" ht="12.75">
      <c r="C315" s="20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 spans="3:31" ht="12.75">
      <c r="C316" s="20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 spans="3:31" ht="12.75">
      <c r="C317" s="20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 spans="3:31" ht="12.75">
      <c r="C318" s="20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 spans="3:31" ht="12.75">
      <c r="C319" s="20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 spans="3:31" ht="12.75">
      <c r="C320" s="20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 spans="3:31" ht="12.75">
      <c r="C321" s="20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 spans="3:31" ht="12.75">
      <c r="C322" s="20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 spans="3:31" ht="12.75">
      <c r="C323" s="20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 spans="3:31" ht="12.75">
      <c r="C324" s="20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 spans="3:31" ht="12.75">
      <c r="C325" s="20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 spans="3:31" ht="12.75">
      <c r="C326" s="20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 spans="3:31" ht="12.75">
      <c r="C327" s="20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 spans="3:31" ht="12.75">
      <c r="C328" s="20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 spans="3:31" ht="12.75">
      <c r="C329" s="20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 spans="3:31" ht="12.75">
      <c r="C330" s="20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 spans="3:31" ht="12.75">
      <c r="C331" s="20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 spans="3:31" ht="12.75">
      <c r="C332" s="20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 spans="3:31" ht="12.75">
      <c r="C333" s="20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 spans="3:31" ht="12.75">
      <c r="C334" s="20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 spans="3:31" ht="12.75">
      <c r="C335" s="20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 spans="3:31" ht="12.75">
      <c r="C336" s="20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 spans="3:31" ht="12.75">
      <c r="C337" s="20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 spans="3:31" ht="12.75">
      <c r="C338" s="20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 spans="3:31" ht="12.75">
      <c r="C339" s="20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 spans="3:31" ht="12.75">
      <c r="C340" s="20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 spans="3:31" ht="12.75">
      <c r="C341" s="20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 spans="3:31" ht="12.75">
      <c r="C342" s="20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 spans="3:31" ht="12.75">
      <c r="C343" s="20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 spans="3:31" ht="12.75">
      <c r="C344" s="20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 spans="3:31" ht="12.75">
      <c r="C345" s="20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 spans="3:31" ht="12.75">
      <c r="C346" s="20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 spans="3:31" ht="12.75">
      <c r="C347" s="20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 spans="3:31" ht="12.75">
      <c r="C348" s="20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 spans="3:31" ht="12.75">
      <c r="C349" s="20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 spans="3:31" ht="12.75">
      <c r="C350" s="20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 spans="3:31" ht="12.75">
      <c r="C351" s="20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 spans="3:31" ht="12.75">
      <c r="C352" s="20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 spans="3:31" ht="12.75">
      <c r="C353" s="20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 spans="3:31" ht="12.75">
      <c r="C354" s="20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 spans="3:31" ht="12.75">
      <c r="C355" s="20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 spans="3:31" ht="12.75">
      <c r="C356" s="20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 spans="3:31" ht="12.75">
      <c r="C357" s="20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 spans="3:31" ht="12.75">
      <c r="C358" s="20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 spans="3:31" ht="12.75">
      <c r="C359" s="20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 spans="3:31" ht="12.75">
      <c r="C360" s="20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 spans="3:31" ht="12.75">
      <c r="C361" s="20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 spans="3:31" ht="12.75">
      <c r="C362" s="20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 spans="3:31" ht="12.75">
      <c r="C363" s="20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 spans="3:31" ht="12.75">
      <c r="C364" s="20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 spans="3:31" ht="12.75">
      <c r="C365" s="20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 spans="3:31" ht="12.75">
      <c r="C366" s="20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 spans="3:31" ht="12.75">
      <c r="C367" s="20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 spans="3:31" ht="12.75">
      <c r="C368" s="20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 spans="3:31" ht="12.75">
      <c r="C369" s="20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 spans="3:31" ht="12.75">
      <c r="C370" s="20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 spans="3:31" ht="12.75">
      <c r="C371" s="20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 spans="3:31" ht="12.75">
      <c r="C372" s="20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 spans="3:31" ht="12.75">
      <c r="C373" s="20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 spans="3:31" ht="12.75">
      <c r="C374" s="20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 spans="3:31" ht="12.75">
      <c r="C375" s="20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 spans="3:31" ht="12.75">
      <c r="C376" s="20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 spans="3:31" ht="12.75">
      <c r="C377" s="20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 spans="3:31" ht="12.75">
      <c r="C378" s="20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 spans="3:31" ht="12.75">
      <c r="C379" s="20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 spans="3:31" ht="12.75">
      <c r="C380" s="20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 spans="3:31" ht="12.75">
      <c r="C381" s="20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 spans="3:31" ht="12.75">
      <c r="C382" s="20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 spans="3:31" ht="12.75">
      <c r="C383" s="20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 spans="3:31" ht="12.75">
      <c r="C384" s="20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 spans="3:31" ht="12.75">
      <c r="C385" s="20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 spans="3:31" ht="12.75">
      <c r="C386" s="20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 spans="3:31" ht="12.75">
      <c r="C387" s="20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 spans="3:31" ht="12.75">
      <c r="C388" s="20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 spans="3:31" ht="12.75">
      <c r="C389" s="20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 spans="3:31" ht="12.75">
      <c r="C390" s="20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 spans="3:31" ht="12.75">
      <c r="C391" s="20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 spans="3:31" ht="12.75">
      <c r="C392" s="20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 spans="3:31" ht="12.75">
      <c r="C393" s="20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 spans="3:31" ht="12.75">
      <c r="C394" s="20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 spans="3:31" ht="12.75">
      <c r="C395" s="20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 spans="3:31" ht="12.75">
      <c r="C396" s="20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 spans="3:31" ht="12.75">
      <c r="C397" s="20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 spans="3:31" ht="12.75">
      <c r="C398" s="20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 spans="3:31" ht="12.75">
      <c r="C399" s="20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 spans="3:31" ht="12.75">
      <c r="C400" s="20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 spans="3:31" ht="12.75">
      <c r="C401" s="20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 spans="3:31" ht="12.75">
      <c r="C402" s="20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 spans="3:31" ht="12.75">
      <c r="C403" s="20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 spans="3:31" ht="12.75">
      <c r="C404" s="20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 spans="3:31" ht="12.75">
      <c r="C405" s="20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 spans="3:31" ht="12.75">
      <c r="C406" s="20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 spans="3:31" ht="12.75">
      <c r="C407" s="20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 spans="3:31" ht="12.75">
      <c r="C408" s="20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 spans="3:31" ht="12.75">
      <c r="C409" s="20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 spans="3:31" ht="12.75">
      <c r="C410" s="20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 spans="3:31" ht="12.75">
      <c r="C411" s="20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 spans="3:31" ht="12.75">
      <c r="C412" s="20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 spans="3:31" ht="12.75">
      <c r="C413" s="20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 spans="3:31" ht="12.75">
      <c r="C414" s="20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 spans="3:31" ht="12.75">
      <c r="C415" s="20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 spans="3:31" ht="12.75">
      <c r="C416" s="20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 spans="3:31" ht="12.75">
      <c r="C417" s="20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 spans="3:31" ht="12.75">
      <c r="C418" s="20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 spans="3:31" ht="12.75">
      <c r="C419" s="20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 spans="3:31" ht="12.75">
      <c r="C420" s="20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 spans="3:31" ht="12.75">
      <c r="C421" s="20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 spans="3:31" ht="12.75">
      <c r="C422" s="20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 spans="3:31" ht="12.75">
      <c r="C423" s="20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 spans="3:31" ht="12.75">
      <c r="C424" s="20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 spans="3:31" ht="12.75">
      <c r="C425" s="20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 spans="3:31" ht="12.75">
      <c r="C426" s="20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 spans="3:31" ht="12.75">
      <c r="C427" s="20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 spans="3:31" ht="12.75">
      <c r="C428" s="20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 spans="3:31" ht="12.75">
      <c r="C429" s="20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 spans="3:31" ht="12.75">
      <c r="C430" s="20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 spans="3:31" ht="12.75">
      <c r="C431" s="20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 spans="3:31" ht="12.75">
      <c r="C432" s="20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 spans="3:31" ht="12.75">
      <c r="C433" s="20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 spans="3:31" ht="12.75">
      <c r="C434" s="20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 spans="3:31" ht="12.75">
      <c r="C435" s="20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 spans="3:31" ht="12.75">
      <c r="C436" s="20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 spans="3:31" ht="12.75">
      <c r="C437" s="20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 spans="3:31" ht="12.75">
      <c r="C438" s="20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 spans="3:31" ht="12.75">
      <c r="C439" s="20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 spans="3:31" ht="12.75">
      <c r="C440" s="20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 spans="3:31" ht="12.75">
      <c r="C441" s="20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 spans="3:31" ht="12.75">
      <c r="C442" s="20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 spans="3:31" ht="12.75">
      <c r="C443" s="20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 spans="3:31" ht="12.75">
      <c r="C444" s="20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 spans="3:31" ht="12.75">
      <c r="C445" s="20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 spans="3:31" ht="12.75">
      <c r="C446" s="20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 spans="3:31" ht="12.75">
      <c r="C447" s="20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 spans="3:31" ht="12.75">
      <c r="C448" s="20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 spans="3:31" ht="12.75">
      <c r="C449" s="20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 spans="3:31" ht="12.75">
      <c r="C450" s="20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 spans="3:31" ht="12.75">
      <c r="C451" s="20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 spans="3:31" ht="12.75">
      <c r="C452" s="20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 spans="3:31" ht="12.75">
      <c r="C453" s="20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 spans="3:31" ht="12.75">
      <c r="C454" s="20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 spans="3:31" ht="12.75">
      <c r="C455" s="20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 spans="3:31" ht="12.75">
      <c r="C456" s="20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 spans="3:31" ht="12.75">
      <c r="C457" s="20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 spans="3:31" ht="12.75">
      <c r="C458" s="20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 spans="3:31" ht="12.75">
      <c r="C459" s="20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 spans="3:31" ht="12.75">
      <c r="C460" s="20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 spans="3:31" ht="12.75">
      <c r="C461" s="20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 spans="3:31" ht="12.75">
      <c r="C462" s="20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 spans="3:31" ht="12.75">
      <c r="C463" s="20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 spans="3:31" ht="12.75">
      <c r="C464" s="20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 spans="3:31" ht="12.75">
      <c r="C465" s="20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 spans="3:31" ht="12.75">
      <c r="C466" s="20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 spans="3:31" ht="12.75">
      <c r="C467" s="20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 spans="3:31" ht="12.75">
      <c r="C468" s="20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 spans="3:31" ht="12.75">
      <c r="C469" s="20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 spans="3:31" ht="12.75">
      <c r="C470" s="20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 spans="3:31" ht="12.75">
      <c r="C471" s="20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 spans="3:31" ht="12.75">
      <c r="C472" s="20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 spans="3:31" ht="12.75">
      <c r="C473" s="20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 spans="3:31" ht="12.75">
      <c r="C474" s="20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 spans="3:31" ht="12.75">
      <c r="C475" s="20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 spans="3:31" ht="12.75">
      <c r="C476" s="20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 spans="3:31" ht="12.75">
      <c r="C477" s="20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 spans="3:31" ht="12.75">
      <c r="C478" s="20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 spans="3:31" ht="12.75">
      <c r="C479" s="20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 spans="3:31" ht="12.75">
      <c r="C480" s="20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 spans="3:31" ht="12.75">
      <c r="C481" s="20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 spans="3:31" ht="12.75">
      <c r="C482" s="20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 spans="3:31" ht="12.75">
      <c r="C483" s="20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 spans="3:31" ht="12.75">
      <c r="C484" s="20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 spans="3:31" ht="12.75">
      <c r="C485" s="20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 spans="3:31" ht="12.75">
      <c r="C486" s="20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 spans="3:31" ht="12.75">
      <c r="C487" s="20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 spans="3:31" ht="12.75">
      <c r="C488" s="20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 spans="3:31" ht="12.75">
      <c r="C489" s="20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 spans="3:31" ht="12.75">
      <c r="C490" s="20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 spans="3:31" ht="12.75">
      <c r="C491" s="20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 spans="3:31" ht="12.75">
      <c r="C492" s="20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 spans="3:31" ht="12.75">
      <c r="C493" s="20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 spans="3:31" ht="12.75">
      <c r="C494" s="20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 spans="3:31" ht="12.75">
      <c r="C495" s="20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 spans="3:31" ht="12.75">
      <c r="C496" s="20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 spans="3:31" ht="12.75">
      <c r="C497" s="20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 spans="3:31" ht="12.75">
      <c r="C498" s="20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 spans="3:31" ht="12.75">
      <c r="C499" s="20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 spans="3:31" ht="12.75">
      <c r="C500" s="20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 spans="3:31" ht="12.75">
      <c r="C501" s="20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 spans="3:31" ht="12.75">
      <c r="C502" s="20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 spans="3:31" ht="12.75">
      <c r="C503" s="20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 spans="3:31" ht="12.75">
      <c r="C504" s="20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 spans="3:31" ht="12.75">
      <c r="C505" s="20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 spans="3:31" ht="12.75">
      <c r="C506" s="20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 spans="3:31" ht="12.75">
      <c r="C507" s="20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 spans="3:31" ht="12.75">
      <c r="C508" s="20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 spans="3:31" ht="12.75">
      <c r="C509" s="20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 spans="3:31" ht="12.75">
      <c r="C510" s="20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 spans="3:31" ht="12.75">
      <c r="C511" s="20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 spans="3:31" ht="12.75">
      <c r="C512" s="20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 spans="3:31" ht="12.75">
      <c r="C513" s="20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 spans="3:31" ht="12.75">
      <c r="C514" s="20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 spans="3:31" ht="12.75">
      <c r="C515" s="20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 spans="3:31" ht="12.75">
      <c r="C516" s="20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 spans="3:31" ht="12.75">
      <c r="C517" s="20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 spans="3:31" ht="12.75">
      <c r="C518" s="20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 spans="3:31" ht="12.75">
      <c r="C519" s="20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 spans="3:31" ht="12.75">
      <c r="C520" s="20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 spans="3:31" ht="12.75">
      <c r="C521" s="20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 spans="3:31" ht="12.75">
      <c r="C522" s="20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 spans="3:31" ht="12.75">
      <c r="C523" s="20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 spans="3:31" ht="12.75">
      <c r="C524" s="20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 spans="3:31" ht="12.75">
      <c r="C525" s="20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 spans="3:31" ht="12.75">
      <c r="C526" s="20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 spans="3:31" ht="12.75">
      <c r="C527" s="20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 spans="3:31" ht="12.75">
      <c r="C528" s="20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 spans="3:31" ht="12.75">
      <c r="C529" s="20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 spans="3:31" ht="12.75">
      <c r="C530" s="20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 spans="3:31" ht="12.75">
      <c r="C531" s="20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 spans="3:31" ht="12.75">
      <c r="C532" s="20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 spans="3:31" ht="12.75">
      <c r="C533" s="20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 spans="3:31" ht="12.75">
      <c r="C534" s="20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 spans="3:31" ht="12.75">
      <c r="C535" s="20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 spans="3:31" ht="12.75">
      <c r="C536" s="20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 spans="3:31" ht="12.75">
      <c r="C537" s="20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 spans="3:31" ht="12.75">
      <c r="C538" s="20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 spans="3:31" ht="12.75">
      <c r="C539" s="20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 spans="3:31" ht="12.75">
      <c r="C540" s="20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 spans="3:31" ht="12.75">
      <c r="C541" s="20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 spans="3:31" ht="12.75">
      <c r="C542" s="20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 spans="3:31" ht="12.75">
      <c r="C543" s="20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 spans="3:31" ht="12.75">
      <c r="C544" s="20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 spans="3:31" ht="12.75">
      <c r="C545" s="20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 spans="3:31" ht="12.75">
      <c r="C546" s="20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 spans="3:31" ht="12.75">
      <c r="C547" s="20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 spans="3:31" ht="12.75">
      <c r="C548" s="20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 spans="3:31" ht="12.75">
      <c r="C549" s="20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 spans="3:31" ht="12.75">
      <c r="C550" s="20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 spans="3:31" ht="12.75">
      <c r="C551" s="20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 spans="3:31" ht="12.75">
      <c r="C552" s="20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 spans="3:31" ht="12.75">
      <c r="C553" s="20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 spans="3:31" ht="12.75">
      <c r="C554" s="20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 spans="3:31" ht="12.75">
      <c r="C555" s="20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 spans="3:31" ht="12.75">
      <c r="C556" s="20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 spans="3:31" ht="12.75">
      <c r="C557" s="20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 spans="3:31" ht="12.75">
      <c r="C558" s="20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 spans="3:31" ht="12.75">
      <c r="C559" s="20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 spans="3:31" ht="12.75">
      <c r="C560" s="20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 spans="3:31" ht="12.75">
      <c r="C561" s="20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 spans="3:31" ht="12.75">
      <c r="C562" s="20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 spans="3:31" ht="12.75">
      <c r="C563" s="20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 spans="3:31" ht="12.75">
      <c r="C564" s="20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 spans="3:31" ht="12.75">
      <c r="C565" s="20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 spans="3:31" ht="12.75">
      <c r="C566" s="20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 spans="3:31" ht="12.75">
      <c r="C567" s="20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 spans="3:31" ht="12.75">
      <c r="C568" s="20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 spans="3:31" ht="12.75">
      <c r="C569" s="20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 spans="3:31" ht="12.75">
      <c r="C570" s="20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 spans="3:31" ht="12.75">
      <c r="C571" s="20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 spans="3:31" ht="12.75">
      <c r="C572" s="20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 spans="3:31" ht="12.75">
      <c r="C573" s="20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 spans="3:31" ht="12.75">
      <c r="C574" s="20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 spans="3:31" ht="12.75">
      <c r="C575" s="20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 spans="3:31" ht="12.75">
      <c r="C576" s="20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 spans="3:31" ht="12.75">
      <c r="C577" s="20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 spans="3:31" ht="12.75">
      <c r="C578" s="20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 spans="3:31" ht="12.75">
      <c r="C579" s="20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 spans="3:31" ht="12.75">
      <c r="C580" s="20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 spans="3:31" ht="12.75">
      <c r="C581" s="20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 spans="3:31" ht="12.75">
      <c r="C582" s="20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 spans="3:31" ht="12.75">
      <c r="C583" s="20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 spans="3:31" ht="12.75">
      <c r="C584" s="20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 spans="3:31" ht="12.75">
      <c r="C585" s="20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 spans="3:31" ht="12.75">
      <c r="C586" s="20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 spans="3:31" ht="12.75">
      <c r="C587" s="20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 spans="3:31" ht="12.75">
      <c r="C588" s="20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 spans="3:31" ht="12.75">
      <c r="C589" s="20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 spans="3:31" ht="12.75">
      <c r="C590" s="20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 spans="3:31" ht="12.75">
      <c r="C591" s="20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 spans="3:31" ht="12.75">
      <c r="C592" s="20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 spans="3:31" ht="12.75">
      <c r="C593" s="20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 spans="3:31" ht="12.75">
      <c r="C594" s="20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 spans="3:31" ht="12.75">
      <c r="C595" s="20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 spans="3:31" ht="12.75">
      <c r="C596" s="20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 spans="3:31" ht="12.75">
      <c r="C597" s="20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 spans="3:31" ht="12.75">
      <c r="C598" s="20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 spans="3:31" ht="12.75">
      <c r="C599" s="20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 spans="3:31" ht="12.75">
      <c r="C600" s="20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 spans="3:31" ht="12.75">
      <c r="C601" s="20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 spans="3:31" ht="12.75">
      <c r="C602" s="20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 spans="3:31" ht="12.75">
      <c r="C603" s="20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 spans="3:31" ht="12.75">
      <c r="C604" s="20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 spans="3:31" ht="12.75">
      <c r="C605" s="20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 spans="3:31" ht="12.75">
      <c r="C606" s="20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 spans="3:31" ht="12.75">
      <c r="C607" s="20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 spans="3:31" ht="12.75">
      <c r="C608" s="20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 spans="3:31" ht="12.75">
      <c r="C609" s="20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 spans="3:31" ht="12.75">
      <c r="C610" s="20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 spans="3:31" ht="12.75">
      <c r="C611" s="20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 spans="3:31" ht="12.75">
      <c r="C612" s="20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 spans="3:31" ht="12.75">
      <c r="C613" s="20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 spans="3:31" ht="12.75">
      <c r="C614" s="20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 spans="3:31" ht="12.75">
      <c r="C615" s="20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 spans="3:31" ht="12.75">
      <c r="C616" s="20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 spans="3:31" ht="12.75">
      <c r="C617" s="20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 spans="3:31" ht="12.75">
      <c r="C618" s="20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 spans="3:31" ht="12.75">
      <c r="C619" s="20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 spans="3:31" ht="12.75">
      <c r="C620" s="20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 spans="3:31" ht="12.75">
      <c r="C621" s="20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 spans="3:31" ht="12.75">
      <c r="C622" s="20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 spans="3:31" ht="12.75">
      <c r="C623" s="20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 spans="3:31" ht="12.75">
      <c r="C624" s="20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 spans="3:31" ht="12.75">
      <c r="C625" s="20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 spans="3:31" ht="12.75">
      <c r="C626" s="20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 spans="3:31" ht="12.75">
      <c r="C627" s="20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 spans="3:31" ht="12.75">
      <c r="C628" s="20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 spans="3:31" ht="12.75">
      <c r="C629" s="20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 spans="3:31" ht="12.75">
      <c r="C630" s="20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 spans="3:31" ht="12.75">
      <c r="C631" s="20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 spans="3:31" ht="12.75">
      <c r="C632" s="20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 spans="3:31" ht="12.75">
      <c r="C633" s="20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 spans="3:31" ht="12.75">
      <c r="C634" s="20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 spans="3:31" ht="12.75">
      <c r="C635" s="20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 spans="3:31" ht="12.75">
      <c r="C636" s="20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 spans="3:31" ht="12.75">
      <c r="C637" s="20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 spans="3:31" ht="12.75">
      <c r="C638" s="20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 spans="3:31" ht="12.75">
      <c r="C639" s="20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 spans="3:31" ht="12.75">
      <c r="C640" s="20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 spans="3:31" ht="12.75">
      <c r="C641" s="20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 spans="3:31" ht="12.75">
      <c r="C642" s="20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 spans="3:31" ht="12.75">
      <c r="C643" s="20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 spans="3:31" ht="12.75">
      <c r="C644" s="20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 spans="3:31" ht="12.75">
      <c r="C645" s="20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 spans="3:31" ht="12.75">
      <c r="C646" s="20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 spans="3:31" ht="12.75">
      <c r="C647" s="20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 spans="3:31" ht="12.75">
      <c r="C648" s="20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 spans="3:31" ht="12.75">
      <c r="C649" s="20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 spans="3:31" ht="12.75">
      <c r="C650" s="20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 spans="3:31" ht="12.75">
      <c r="C651" s="20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 spans="3:31" ht="12.75">
      <c r="C652" s="20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 spans="3:31" ht="12.75">
      <c r="C653" s="20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 spans="3:31" ht="12.75">
      <c r="C654" s="20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 spans="3:31" ht="12.75">
      <c r="C655" s="20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 spans="3:31" ht="12.75">
      <c r="C656" s="20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 spans="3:31" ht="12.75">
      <c r="C657" s="20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spans="3:31" ht="12.75">
      <c r="C658" s="20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spans="3:31" ht="12.75">
      <c r="C659" s="20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spans="3:31" ht="12.75">
      <c r="C660" s="20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spans="3:31" ht="12.75">
      <c r="C661" s="20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spans="3:31" ht="12.75">
      <c r="C662" s="20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 spans="3:31" ht="12.75">
      <c r="C663" s="20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 spans="3:31" ht="12.75">
      <c r="C664" s="20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 spans="3:31" ht="12.75">
      <c r="C665" s="20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 spans="3:31" ht="12.75">
      <c r="C666" s="20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 spans="3:31" ht="12.75">
      <c r="C667" s="20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 spans="3:31" ht="12.75">
      <c r="C668" s="20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 spans="3:31" ht="12.75">
      <c r="C669" s="20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 spans="3:31" ht="12.75">
      <c r="C670" s="20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 spans="3:31" ht="12.75">
      <c r="C671" s="20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 spans="3:31" ht="12.75">
      <c r="C672" s="20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 spans="3:31" ht="12.75">
      <c r="C673" s="20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 spans="3:31" ht="12.75">
      <c r="C674" s="20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 spans="3:31" ht="12.75">
      <c r="C675" s="20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 spans="3:31" ht="12.75">
      <c r="C676" s="20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 spans="3:31" ht="12.75">
      <c r="C677" s="20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 spans="3:31" ht="12.75">
      <c r="C678" s="20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 spans="3:31" ht="12.75">
      <c r="C679" s="20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 spans="3:31" ht="12.75">
      <c r="C680" s="20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 spans="3:31" ht="12.75">
      <c r="C681" s="20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spans="3:31" ht="12.75">
      <c r="C682" s="20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 spans="3:31" ht="12.75">
      <c r="C683" s="20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 spans="3:31" ht="12.75">
      <c r="C684" s="20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spans="3:31" ht="12.75">
      <c r="C685" s="20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spans="3:31" ht="12.75">
      <c r="C686" s="20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spans="3:31" ht="12.75">
      <c r="C687" s="20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 spans="3:31" ht="12.75">
      <c r="C688" s="20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spans="3:31" ht="12.75">
      <c r="C689" s="20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 spans="3:31" ht="12.75">
      <c r="C690" s="20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 spans="3:31" ht="12.75">
      <c r="C691" s="20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 spans="3:31" ht="12.75">
      <c r="C692" s="20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 spans="3:31" ht="12.75">
      <c r="C693" s="20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 spans="3:31" ht="12.75">
      <c r="C694" s="20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 spans="3:31" ht="12.75">
      <c r="C695" s="20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 spans="3:31" ht="12.75">
      <c r="C696" s="20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 spans="3:31" ht="12.75">
      <c r="C697" s="20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 spans="3:31" ht="12.75">
      <c r="C698" s="20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 spans="3:31" ht="12.75">
      <c r="C699" s="20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 spans="3:31" ht="12.75">
      <c r="C700" s="20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 spans="3:31" ht="12.75">
      <c r="C701" s="20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 spans="3:31" ht="12.75">
      <c r="C702" s="20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 spans="3:31" ht="12.75">
      <c r="C703" s="20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 spans="3:31" ht="12.75">
      <c r="C704" s="20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 spans="3:31" ht="12.75">
      <c r="C705" s="20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spans="3:31" ht="12.75">
      <c r="C706" s="20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 spans="3:31" ht="12.75">
      <c r="C707" s="20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 spans="3:31" ht="12.75">
      <c r="C708" s="20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 spans="3:31" ht="12.75">
      <c r="C709" s="20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 spans="3:31" ht="12.75">
      <c r="C710" s="20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 spans="3:31" ht="12.75">
      <c r="C711" s="20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 spans="3:31" ht="12.75">
      <c r="C712" s="20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 spans="3:31" ht="12.75">
      <c r="C713" s="20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 spans="3:31" ht="12.75">
      <c r="C714" s="20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 spans="3:31" ht="12.75">
      <c r="C715" s="20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 spans="3:31" ht="12.75">
      <c r="C716" s="20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 spans="3:31" ht="12.75">
      <c r="C717" s="20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 spans="3:31" ht="12.75">
      <c r="C718" s="20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 spans="3:31" ht="12.75">
      <c r="C719" s="20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 spans="3:31" ht="12.75">
      <c r="C720" s="20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 spans="3:31" ht="12.75">
      <c r="C721" s="20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 spans="3:31" ht="12.75">
      <c r="C722" s="20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 spans="3:31" ht="12.75">
      <c r="C723" s="20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 spans="3:31" ht="12.75">
      <c r="C724" s="20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 spans="3:31" ht="12.75">
      <c r="C725" s="20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 spans="3:31" ht="12.75">
      <c r="C726" s="20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 spans="3:31" ht="12.75">
      <c r="C727" s="20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 spans="3:31" ht="12.75">
      <c r="C728" s="20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 spans="3:31" ht="12.75">
      <c r="C729" s="20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 spans="3:31" ht="12.75">
      <c r="C730" s="20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 spans="3:31" ht="12.75">
      <c r="C731" s="20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 spans="3:31" ht="12.75">
      <c r="C732" s="20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 spans="3:31" ht="12.75">
      <c r="C733" s="20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 spans="3:31" ht="12.75">
      <c r="C734" s="20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 spans="3:31" ht="12.75">
      <c r="C735" s="20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 spans="3:31" ht="12.75">
      <c r="C736" s="20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 spans="3:31" ht="12.75">
      <c r="C737" s="20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 spans="3:31" ht="12.75">
      <c r="C738" s="20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 spans="3:31" ht="12.75">
      <c r="C739" s="20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 spans="3:31" ht="12.75">
      <c r="C740" s="20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 spans="3:31" ht="12.75">
      <c r="C741" s="20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 spans="3:31" ht="12.75">
      <c r="C742" s="20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 spans="3:31" ht="12.75">
      <c r="C743" s="20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 spans="3:31" ht="12.75">
      <c r="C744" s="20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 spans="3:31" ht="12.75">
      <c r="C745" s="20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 spans="3:31" ht="12.75">
      <c r="C746" s="20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 spans="3:31" ht="12.75">
      <c r="C747" s="20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 spans="3:31" ht="12.75">
      <c r="C748" s="20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 spans="3:31" ht="12.75">
      <c r="C749" s="20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 spans="3:31" ht="12.75">
      <c r="C750" s="20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 spans="3:31" ht="12.75">
      <c r="C751" s="20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 spans="3:31" ht="12.75">
      <c r="C752" s="20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 spans="3:31" ht="12.75">
      <c r="C753" s="20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 spans="3:31" ht="12.75">
      <c r="C754" s="20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 spans="3:31" ht="12.75">
      <c r="C755" s="20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 spans="3:31" ht="12.75">
      <c r="C756" s="20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 spans="3:31" ht="12.75">
      <c r="C757" s="20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 spans="3:31" ht="12.75">
      <c r="C758" s="20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 spans="3:31" ht="12.75">
      <c r="C759" s="20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 spans="3:31" ht="12.75">
      <c r="C760" s="20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 spans="3:31" ht="12.75">
      <c r="C761" s="20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 spans="3:31" ht="12.75">
      <c r="C762" s="20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 spans="3:31" ht="12.75">
      <c r="C763" s="20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 spans="3:31" ht="12.75">
      <c r="C764" s="20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 spans="3:31" ht="12.75">
      <c r="C765" s="20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 spans="3:31" ht="12.75">
      <c r="C766" s="20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 spans="3:31" ht="12.75">
      <c r="C767" s="20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 spans="3:31" ht="12.75">
      <c r="C768" s="20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 spans="3:31" ht="12.75">
      <c r="C769" s="20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 spans="3:31" ht="12.75">
      <c r="C770" s="20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 spans="3:31" ht="12.75">
      <c r="C771" s="20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 spans="3:31" ht="12.75">
      <c r="C772" s="20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 spans="3:31" ht="12.75">
      <c r="C773" s="20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 spans="3:31" ht="12.75">
      <c r="C774" s="20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 spans="3:31" ht="12.75">
      <c r="C775" s="20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 spans="3:31" ht="12.75">
      <c r="C776" s="20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 spans="3:31" ht="12.75">
      <c r="C777" s="20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 spans="3:31" ht="12.75">
      <c r="C778" s="20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 spans="3:31" ht="12.75">
      <c r="C779" s="20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 spans="3:31" ht="12.75">
      <c r="C780" s="20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 spans="3:31" ht="12.75">
      <c r="C781" s="20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 spans="3:31" ht="12.75">
      <c r="C782" s="20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 spans="3:31" ht="12.75">
      <c r="C783" s="20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 spans="3:31" ht="12.75">
      <c r="C784" s="20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 spans="3:31" ht="12.75">
      <c r="C785" s="20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 spans="3:31" ht="12.75">
      <c r="C786" s="20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 spans="3:31" ht="12.75">
      <c r="C787" s="20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 spans="3:31" ht="12.75">
      <c r="C788" s="20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 spans="3:31" ht="12.75">
      <c r="C789" s="20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 spans="3:31" ht="12.75">
      <c r="C790" s="20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 spans="3:31" ht="12.75">
      <c r="C791" s="20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 spans="3:31" ht="12.75">
      <c r="C792" s="20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 spans="3:31" ht="12.75">
      <c r="C793" s="20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 spans="3:31" ht="12.75">
      <c r="C794" s="20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 spans="3:31" ht="12.75">
      <c r="C795" s="20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 spans="3:31" ht="12.75">
      <c r="C796" s="20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 spans="3:31" ht="12.75">
      <c r="C797" s="20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 spans="3:31" ht="12.75">
      <c r="C798" s="20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 spans="3:31" ht="12.75">
      <c r="C799" s="20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 spans="3:31" ht="12.75">
      <c r="C800" s="20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 spans="3:31" ht="12.75">
      <c r="C801" s="20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 spans="3:31" ht="12.75">
      <c r="C802" s="20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 spans="3:31" ht="12.75">
      <c r="C803" s="20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 spans="3:31" ht="12.75">
      <c r="C804" s="20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 spans="3:31" ht="12.75">
      <c r="C805" s="20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 spans="3:31" ht="12.75">
      <c r="C806" s="20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 spans="3:31" ht="12.75">
      <c r="C807" s="20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 spans="3:31" ht="12.75">
      <c r="C808" s="20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 spans="3:31" ht="12.75">
      <c r="C809" s="20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 spans="3:31" ht="12.75">
      <c r="C810" s="20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 spans="3:31" ht="12.75">
      <c r="C811" s="20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 spans="3:31" ht="12.75">
      <c r="C812" s="20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 spans="3:31" ht="12.75">
      <c r="C813" s="20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 spans="3:31" ht="12.75">
      <c r="C814" s="20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 spans="3:31" ht="12.75">
      <c r="C815" s="20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 spans="3:31" ht="12.75">
      <c r="C816" s="20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 spans="3:31" ht="12.75">
      <c r="C817" s="20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 spans="3:31" ht="12.75">
      <c r="C818" s="20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 spans="3:31" ht="12.75">
      <c r="C819" s="20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 spans="3:31" ht="12.75">
      <c r="C820" s="20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 spans="3:31" ht="12.75">
      <c r="C821" s="20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 spans="3:31" ht="12.75">
      <c r="C822" s="20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 spans="3:31" ht="12.75">
      <c r="C823" s="20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 spans="3:31" ht="12.75">
      <c r="C824" s="20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 spans="3:31" ht="12.75">
      <c r="C825" s="20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 spans="3:31" ht="12.75">
      <c r="C826" s="20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 spans="3:31" ht="12.75">
      <c r="C827" s="20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 spans="3:31" ht="12.75">
      <c r="C828" s="20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 spans="3:31" ht="12.75">
      <c r="C829" s="20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 spans="3:31" ht="12.75">
      <c r="C830" s="20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 spans="3:31" ht="12.75">
      <c r="C831" s="20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 spans="3:31" ht="12.75">
      <c r="C832" s="20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 spans="3:31" ht="12.75">
      <c r="C833" s="20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 spans="3:31" ht="12.75">
      <c r="C834" s="20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 spans="3:31" ht="12.75">
      <c r="C835" s="20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 spans="3:31" ht="12.75">
      <c r="C836" s="20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 spans="3:31" ht="12.75">
      <c r="C837" s="20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 spans="3:31" ht="12.75">
      <c r="C838" s="20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 spans="3:31" ht="12.75">
      <c r="C839" s="20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 spans="3:31" ht="12.75">
      <c r="C840" s="20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 spans="3:31" ht="12.75">
      <c r="C841" s="20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 spans="3:31" ht="12.75">
      <c r="C842" s="20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 spans="3:31" ht="12.75">
      <c r="C843" s="20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 spans="3:31" ht="12.75">
      <c r="C844" s="20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 spans="3:31" ht="12.75">
      <c r="C845" s="20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 spans="3:31" ht="12.75">
      <c r="C846" s="20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 spans="3:31" ht="12.75">
      <c r="C847" s="20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 spans="3:31" ht="12.75">
      <c r="C848" s="20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 spans="3:31" ht="12.75">
      <c r="C849" s="20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 spans="3:31" ht="12.75">
      <c r="C850" s="20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 spans="3:31" ht="12.75">
      <c r="C851" s="20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 spans="3:31" ht="12.75">
      <c r="C852" s="20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 spans="3:31" ht="12.75">
      <c r="C853" s="20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 spans="3:31" ht="12.75">
      <c r="C854" s="20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 spans="3:31" ht="12.75">
      <c r="C855" s="20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 spans="3:31" ht="12.75">
      <c r="C856" s="20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 spans="3:31" ht="12.75">
      <c r="C857" s="20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 spans="3:31" ht="12.75">
      <c r="C858" s="20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 spans="3:31" ht="12.75">
      <c r="C859" s="20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 spans="3:31" ht="12.75">
      <c r="C860" s="20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 spans="3:31" ht="12.75">
      <c r="C861" s="20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 spans="3:31" ht="12.75">
      <c r="C862" s="20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 spans="3:31" ht="12.75">
      <c r="C863" s="20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 spans="3:31" ht="12.75">
      <c r="C864" s="20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 spans="3:31" ht="12.75">
      <c r="C865" s="20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 spans="3:31" ht="12.75">
      <c r="C866" s="20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 spans="3:31" ht="12.75">
      <c r="C867" s="20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 spans="3:31" ht="12.75">
      <c r="C868" s="20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 spans="3:31" ht="12.75">
      <c r="C869" s="20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 spans="3:31" ht="12.75">
      <c r="C870" s="20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 spans="3:31" ht="12.75">
      <c r="C871" s="20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 spans="3:31" ht="12.75">
      <c r="C872" s="20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 spans="3:31" ht="12.75">
      <c r="C873" s="20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 spans="3:31" ht="12.75">
      <c r="C874" s="20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 spans="3:31" ht="12.75">
      <c r="C875" s="20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 spans="3:31" ht="12.75">
      <c r="C876" s="20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 spans="3:31" ht="12.75">
      <c r="C877" s="20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 spans="3:31" ht="12.75">
      <c r="C878" s="20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 spans="3:31" ht="12.75">
      <c r="C879" s="20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 spans="3:31" ht="12.75">
      <c r="C880" s="20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 spans="3:31" ht="12.75">
      <c r="C881" s="20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 spans="3:31" ht="12.75">
      <c r="C882" s="20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 spans="3:31" ht="12.75">
      <c r="C883" s="20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 spans="3:31" ht="12.75">
      <c r="C884" s="20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 spans="3:31" ht="12.75">
      <c r="C885" s="20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 spans="3:31" ht="12.75">
      <c r="C886" s="20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 spans="3:31" ht="12.75">
      <c r="C887" s="20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 spans="3:31" ht="12.75">
      <c r="C888" s="20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 spans="3:31" ht="12.75">
      <c r="C889" s="20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 spans="3:31" ht="12.75">
      <c r="C890" s="20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 spans="3:31" ht="12.75">
      <c r="C891" s="20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 spans="3:31" ht="12.75">
      <c r="C892" s="20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 spans="3:31" ht="12.75">
      <c r="C893" s="20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 spans="3:31" ht="12.75">
      <c r="C894" s="20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 spans="3:31" ht="12.75">
      <c r="C895" s="20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 spans="3:31" ht="12.75">
      <c r="C896" s="20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 spans="3:31" ht="12.75">
      <c r="C897" s="20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 spans="3:31" ht="12.75">
      <c r="C898" s="20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 spans="3:31" ht="12.75">
      <c r="C899" s="20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 spans="3:31" ht="12.75">
      <c r="C900" s="20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 spans="3:31" ht="12.75">
      <c r="C901" s="20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 spans="3:31" ht="12.75">
      <c r="C902" s="20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 spans="3:31" ht="12.75">
      <c r="C903" s="20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 spans="3:31" ht="12.75">
      <c r="C904" s="20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 spans="3:31" ht="12.75">
      <c r="C905" s="20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 spans="3:31" ht="12.75">
      <c r="C906" s="20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 spans="3:31" ht="12.75">
      <c r="C907" s="20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 spans="3:31" ht="12.75">
      <c r="C908" s="20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 spans="3:31" ht="12.75">
      <c r="C909" s="20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 spans="3:31" ht="12.75">
      <c r="C910" s="20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 spans="3:31" ht="12.75">
      <c r="C911" s="20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 spans="3:31" ht="12.75">
      <c r="C912" s="20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 spans="3:31" ht="12.75">
      <c r="C913" s="20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 spans="3:31" ht="12.75">
      <c r="C914" s="20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 spans="3:31" ht="12.75">
      <c r="C915" s="20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 spans="3:31" ht="12.75">
      <c r="C916" s="20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 spans="3:31" ht="12.75">
      <c r="C917" s="20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 spans="3:31" ht="12.75">
      <c r="C918" s="20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 spans="3:31" ht="12.75">
      <c r="C919" s="20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 spans="3:31" ht="12.75">
      <c r="C920" s="20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 spans="3:31" ht="12.75">
      <c r="C921" s="20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 spans="3:31" ht="12.75">
      <c r="C922" s="20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 spans="3:31" ht="12.75">
      <c r="C923" s="20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 spans="3:31" ht="12.75">
      <c r="C924" s="20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 spans="3:31" ht="12.75">
      <c r="C925" s="20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 spans="3:31" ht="12.75">
      <c r="C926" s="20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 spans="3:31" ht="12.75">
      <c r="C927" s="20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 spans="3:31" ht="12.75">
      <c r="C928" s="20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 spans="3:31" ht="12.75">
      <c r="C929" s="20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 spans="3:31" ht="12.75">
      <c r="C930" s="20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 spans="3:31" ht="12.75">
      <c r="C931" s="20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 spans="3:31" ht="12.75">
      <c r="C932" s="20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 spans="3:31" ht="12.75">
      <c r="C933" s="20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 spans="3:31" ht="12.75">
      <c r="C934" s="20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 spans="3:31" ht="12.75">
      <c r="C935" s="20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 spans="3:31" ht="12.75">
      <c r="C936" s="20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 spans="3:31" ht="12.75">
      <c r="C937" s="20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 spans="3:31" ht="12.75">
      <c r="C938" s="20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 spans="3:31" ht="12.75">
      <c r="C939" s="20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 spans="3:31" ht="12.75">
      <c r="C940" s="20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 spans="3:31" ht="12.75">
      <c r="C941" s="20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 spans="3:31" ht="12.75">
      <c r="C942" s="20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 spans="3:31" ht="12.75">
      <c r="C943" s="20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 spans="3:31" ht="12.75">
      <c r="C944" s="20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 spans="3:31" ht="12.75">
      <c r="C945" s="20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 spans="3:31" ht="12.75">
      <c r="C946" s="20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 spans="3:31" ht="12.75">
      <c r="C947" s="20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 spans="3:31" ht="12.75">
      <c r="C948" s="20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 spans="3:31" ht="12.75">
      <c r="C949" s="20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 spans="3:31" ht="12.75">
      <c r="C950" s="20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 spans="3:31" ht="12.75">
      <c r="C951" s="20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 spans="3:31" ht="12.75">
      <c r="C952" s="20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 spans="3:31" ht="12.75">
      <c r="C953" s="20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 spans="3:31" ht="12.75">
      <c r="C954" s="20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 spans="3:31" ht="12.75">
      <c r="C955" s="20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 spans="3:31" ht="12.75">
      <c r="C956" s="20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 spans="3:31" ht="12.75">
      <c r="C957" s="20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 spans="3:31" ht="12.75">
      <c r="C958" s="20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 spans="3:31" ht="12.75">
      <c r="C959" s="20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 spans="3:31" ht="12.75">
      <c r="C960" s="20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 spans="3:31" ht="12.75">
      <c r="C961" s="20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 spans="3:31" ht="12.75">
      <c r="C962" s="20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 spans="3:31" ht="12.75">
      <c r="C963" s="20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 spans="3:31" ht="12.75">
      <c r="C964" s="20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 spans="3:31" ht="12.75">
      <c r="C965" s="20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 spans="3:31" ht="12.75">
      <c r="C966" s="20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 spans="3:31" ht="12.75">
      <c r="C967" s="20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 spans="3:31" ht="12.75">
      <c r="C968" s="20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 spans="3:31" ht="12.75">
      <c r="C969" s="20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 spans="3:31" ht="12.75">
      <c r="C970" s="20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 spans="3:31" ht="12.75">
      <c r="C971" s="20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 spans="3:31" ht="12.75">
      <c r="C972" s="20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 spans="3:31" ht="12.75">
      <c r="C973" s="20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 spans="3:31" ht="12.75">
      <c r="C974" s="20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 spans="3:31" ht="12.75">
      <c r="C975" s="20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 spans="3:31" ht="12.75">
      <c r="C976" s="20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 spans="3:31" ht="12.75">
      <c r="C977" s="20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 spans="3:31" ht="12.75">
      <c r="C978" s="20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 spans="3:31" ht="12.75">
      <c r="C979" s="20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 spans="3:31" ht="12.75">
      <c r="C980" s="20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 spans="3:31" ht="12.75">
      <c r="C981" s="20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 spans="3:31" ht="12.75">
      <c r="C982" s="20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 spans="3:31" ht="12.75">
      <c r="C983" s="20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 spans="3:31" ht="12.75">
      <c r="C984" s="20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 spans="3:31" ht="12.75">
      <c r="C985" s="20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 spans="3:31" ht="12.75">
      <c r="C986" s="20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 spans="3:31" ht="12.75">
      <c r="C987" s="20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 spans="3:31" ht="12.75">
      <c r="C988" s="20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 spans="3:31" ht="12.75">
      <c r="C989" s="20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 spans="3:31" ht="12.75">
      <c r="C990" s="20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 spans="3:31" ht="12.75">
      <c r="C991" s="20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 spans="3:31" ht="12.75">
      <c r="C992" s="20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 spans="3:31" ht="12.75">
      <c r="C993" s="20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 spans="3:31" ht="12.75">
      <c r="C994" s="20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 spans="3:31" ht="12.75">
      <c r="C995" s="20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 spans="3:31" ht="12.75">
      <c r="C996" s="20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 spans="3:31" ht="12.75">
      <c r="C997" s="20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 spans="3:31" ht="12.75">
      <c r="C998" s="20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 spans="3:31" ht="12.75">
      <c r="C999" s="20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 spans="3:31" ht="12.75">
      <c r="C1000" s="20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  <row r="1001" spans="3:31" ht="12.75">
      <c r="C1001" s="20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</row>
    <row r="1002" spans="3:31" ht="12.75">
      <c r="C1002" s="20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</row>
    <row r="1003" spans="3:31" ht="12.75">
      <c r="C1003" s="20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</row>
    <row r="1004" spans="3:31" ht="12.75">
      <c r="C1004" s="20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</row>
    <row r="1005" spans="3:31" ht="12.75">
      <c r="C1005" s="20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</row>
    <row r="1006" spans="3:31" ht="12.75">
      <c r="C1006" s="20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</row>
    <row r="1007" spans="3:31" ht="12.75">
      <c r="C1007" s="20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</row>
    <row r="1008" spans="3:31" ht="12.75">
      <c r="C1008" s="20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</row>
    <row r="1009" spans="3:31" ht="12.75">
      <c r="C1009" s="20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</row>
    <row r="1010" spans="3:31" ht="12.75">
      <c r="C1010" s="20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</row>
    <row r="1011" spans="3:31" ht="12.75">
      <c r="C1011" s="20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</row>
    <row r="1012" spans="3:31" ht="12.75">
      <c r="C1012" s="20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</row>
    <row r="1013" spans="3:31" ht="12.75">
      <c r="C1013" s="20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</row>
    <row r="1014" spans="3:31" ht="12.75">
      <c r="C1014" s="20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</row>
    <row r="1015" spans="3:31" ht="12.75">
      <c r="C1015" s="20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</row>
    <row r="1016" spans="3:31" ht="12.75">
      <c r="C1016" s="20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</row>
    <row r="1017" spans="3:31" ht="12.75">
      <c r="C1017" s="20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</row>
    <row r="1018" spans="3:31" ht="12.75">
      <c r="C1018" s="20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</row>
    <row r="1019" spans="3:31" ht="12.75">
      <c r="C1019" s="20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</row>
    <row r="1020" spans="3:31" ht="12.75">
      <c r="C1020" s="20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</row>
    <row r="1021" spans="3:31" ht="12.75">
      <c r="C1021" s="20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</row>
    <row r="1022" spans="3:31" ht="12.75">
      <c r="C1022" s="20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</row>
    <row r="1023" spans="3:31" ht="12.75">
      <c r="C1023" s="20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</row>
    <row r="1024" spans="3:31" ht="12.75">
      <c r="C1024" s="20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</row>
    <row r="1025" spans="3:31" ht="12.75">
      <c r="C1025" s="20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</row>
    <row r="1026" spans="3:31" ht="12.75">
      <c r="C1026" s="20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</row>
    <row r="1027" spans="3:31" ht="12.75">
      <c r="C1027" s="20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</row>
    <row r="1028" spans="3:31" ht="12.75">
      <c r="C1028" s="20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</row>
    <row r="1029" spans="3:31" ht="12.75">
      <c r="C1029" s="20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</row>
    <row r="1030" spans="3:31" ht="12.75">
      <c r="C1030" s="20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</row>
    <row r="1031" spans="3:31" ht="12.75">
      <c r="C1031" s="20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</row>
  </sheetData>
  <mergeCells count="80">
    <mergeCell ref="R40:S41"/>
    <mergeCell ref="B2:C3"/>
    <mergeCell ref="F2:G3"/>
    <mergeCell ref="M33:M37"/>
    <mergeCell ref="M27:M31"/>
    <mergeCell ref="E41:E42"/>
    <mergeCell ref="I41:I42"/>
    <mergeCell ref="R2:S3"/>
    <mergeCell ref="B18:C19"/>
    <mergeCell ref="E5:E7"/>
    <mergeCell ref="J2:K3"/>
    <mergeCell ref="E13:E15"/>
    <mergeCell ref="J18:K19"/>
    <mergeCell ref="I19:I20"/>
    <mergeCell ref="B40:C41"/>
    <mergeCell ref="E27:E31"/>
    <mergeCell ref="A21:A25"/>
    <mergeCell ref="I65:I74"/>
    <mergeCell ref="N40:O41"/>
    <mergeCell ref="I27:I31"/>
    <mergeCell ref="M54:M63"/>
    <mergeCell ref="E65:E74"/>
    <mergeCell ref="A54:A63"/>
    <mergeCell ref="A41:A42"/>
    <mergeCell ref="A43:A52"/>
    <mergeCell ref="A65:A74"/>
    <mergeCell ref="E43:E52"/>
    <mergeCell ref="I54:I63"/>
    <mergeCell ref="I43:I52"/>
    <mergeCell ref="E54:E63"/>
    <mergeCell ref="A19:A20"/>
    <mergeCell ref="A13:A15"/>
    <mergeCell ref="A9:A11"/>
    <mergeCell ref="F40:G41"/>
    <mergeCell ref="J40:K41"/>
    <mergeCell ref="I33:I37"/>
    <mergeCell ref="E33:E37"/>
    <mergeCell ref="E21:E25"/>
    <mergeCell ref="E19:E20"/>
    <mergeCell ref="I9:I11"/>
    <mergeCell ref="I13:I15"/>
    <mergeCell ref="E9:E11"/>
    <mergeCell ref="F18:G19"/>
    <mergeCell ref="I21:I25"/>
    <mergeCell ref="A27:A31"/>
    <mergeCell ref="A33:A37"/>
    <mergeCell ref="I1:K1"/>
    <mergeCell ref="E1:G1"/>
    <mergeCell ref="A1:C1"/>
    <mergeCell ref="A3:A4"/>
    <mergeCell ref="A5:A7"/>
    <mergeCell ref="I5:I7"/>
    <mergeCell ref="I3:I4"/>
    <mergeCell ref="E3:E4"/>
    <mergeCell ref="M19:M20"/>
    <mergeCell ref="Q21:Q25"/>
    <mergeCell ref="Q19:Q20"/>
    <mergeCell ref="N18:O19"/>
    <mergeCell ref="M65:M74"/>
    <mergeCell ref="M43:M52"/>
    <mergeCell ref="M41:M42"/>
    <mergeCell ref="Q54:Q63"/>
    <mergeCell ref="Q65:Q74"/>
    <mergeCell ref="Q43:Q52"/>
    <mergeCell ref="M1:O1"/>
    <mergeCell ref="Q5:Q7"/>
    <mergeCell ref="Q3:Q4"/>
    <mergeCell ref="Q1:S1"/>
    <mergeCell ref="Q41:Q42"/>
    <mergeCell ref="Q33:Q37"/>
    <mergeCell ref="Q27:Q31"/>
    <mergeCell ref="N2:O3"/>
    <mergeCell ref="M9:M11"/>
    <mergeCell ref="M13:M15"/>
    <mergeCell ref="M5:M7"/>
    <mergeCell ref="M3:M4"/>
    <mergeCell ref="Q9:Q11"/>
    <mergeCell ref="Q13:Q15"/>
    <mergeCell ref="R18:S19"/>
    <mergeCell ref="M21:M2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3"/>
  <sheetViews>
    <sheetView workbookViewId="0">
      <pane xSplit="2" ySplit="2" topLeftCell="C177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2578125" defaultRowHeight="15.75" customHeight="1"/>
  <cols>
    <col min="2" max="2" width="47" customWidth="1"/>
  </cols>
  <sheetData>
    <row r="1" spans="1:16" ht="15.75" customHeight="1">
      <c r="A1" s="1">
        <v>10000</v>
      </c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0</v>
      </c>
      <c r="N1" s="1" t="s">
        <v>1</v>
      </c>
      <c r="O1" s="1" t="s">
        <v>2</v>
      </c>
      <c r="P1" s="1" t="s">
        <v>3</v>
      </c>
    </row>
    <row r="2" spans="1:16" ht="30" customHeight="1">
      <c r="A2" s="1"/>
      <c r="B2" s="1"/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ht="15.75" customHeight="1">
      <c r="A3" s="2" t="s">
        <v>5</v>
      </c>
      <c r="B3" s="3" t="s">
        <v>6</v>
      </c>
      <c r="C3" s="4">
        <v>0.36701069390000002</v>
      </c>
      <c r="D3" s="4">
        <v>0.48397064179999999</v>
      </c>
      <c r="E3" s="4">
        <v>0.36464468259999999</v>
      </c>
      <c r="F3" s="4">
        <v>0.26727306560000003</v>
      </c>
      <c r="G3" s="4">
        <v>0.22497248610000001</v>
      </c>
      <c r="H3" s="4">
        <v>0.20223359690000001</v>
      </c>
      <c r="I3" s="4">
        <v>0.40599643330000001</v>
      </c>
      <c r="J3" s="4">
        <v>0.60862059820000003</v>
      </c>
      <c r="K3" s="4">
        <v>0.58277029800000002</v>
      </c>
      <c r="L3" s="4">
        <v>0.30344774229999999</v>
      </c>
      <c r="M3" s="6">
        <f t="shared" ref="M3:M40" si="0">MIN(C3:L3)</f>
        <v>0.20223359690000001</v>
      </c>
      <c r="N3" s="6">
        <f t="shared" ref="N3:N40" si="1">MAX(C3:L3)</f>
        <v>0.60862059820000003</v>
      </c>
      <c r="O3" s="9">
        <f t="shared" ref="O3:O40" si="2">AVERAGE(C3:L3)</f>
        <v>0.38109402387000002</v>
      </c>
      <c r="P3" s="9">
        <f t="shared" ref="P3:P40" si="3">PERCENTILE(C3:L3,0.95)</f>
        <v>0.59698796311000002</v>
      </c>
    </row>
    <row r="4" spans="1:16" ht="15.75" customHeight="1">
      <c r="A4" s="2" t="s">
        <v>5</v>
      </c>
      <c r="B4" s="3" t="s">
        <v>15</v>
      </c>
      <c r="C4" s="4">
        <v>0.36701069390000002</v>
      </c>
      <c r="D4" s="4">
        <v>0.48397064179999999</v>
      </c>
      <c r="E4" s="4">
        <v>0.36464468259999999</v>
      </c>
      <c r="F4" s="4">
        <v>0.26727306560000003</v>
      </c>
      <c r="G4" s="4">
        <v>0.22497248610000001</v>
      </c>
      <c r="H4" s="4">
        <v>0.20223359690000001</v>
      </c>
      <c r="I4" s="4">
        <v>0.40599643330000001</v>
      </c>
      <c r="J4" s="4">
        <v>0.60862059820000003</v>
      </c>
      <c r="K4" s="4">
        <v>0.58277029800000002</v>
      </c>
      <c r="L4" s="4">
        <v>0.30344774229999999</v>
      </c>
      <c r="M4" s="6">
        <f t="shared" si="0"/>
        <v>0.20223359690000001</v>
      </c>
      <c r="N4" s="6">
        <f t="shared" si="1"/>
        <v>0.60862059820000003</v>
      </c>
      <c r="O4" s="9">
        <f t="shared" si="2"/>
        <v>0.38109402387000002</v>
      </c>
      <c r="P4" s="9">
        <f t="shared" si="3"/>
        <v>0.59698796311000002</v>
      </c>
    </row>
    <row r="5" spans="1:16" ht="15.75" customHeight="1">
      <c r="A5" s="2" t="s">
        <v>5</v>
      </c>
      <c r="B5" s="3" t="s">
        <v>17</v>
      </c>
      <c r="C5" s="4">
        <v>9.2936055700000006E-2</v>
      </c>
      <c r="D5" s="4">
        <v>0.4129494729</v>
      </c>
      <c r="E5" s="4">
        <v>0.12922106589999999</v>
      </c>
      <c r="F5" s="4">
        <v>0.15780112590000001</v>
      </c>
      <c r="G5" s="4">
        <v>0.17462539899999999</v>
      </c>
      <c r="H5" s="4">
        <v>0.15707123589999999</v>
      </c>
      <c r="I5" s="4">
        <v>0.38989143780000002</v>
      </c>
      <c r="J5" s="4">
        <v>8.4894078900000003E-2</v>
      </c>
      <c r="K5" s="4">
        <v>0.14181059109999999</v>
      </c>
      <c r="L5" s="4">
        <v>0.45112008549999999</v>
      </c>
      <c r="M5" s="6">
        <f t="shared" si="0"/>
        <v>8.4894078900000003E-2</v>
      </c>
      <c r="N5" s="6">
        <f t="shared" si="1"/>
        <v>0.45112008549999999</v>
      </c>
      <c r="O5" s="9">
        <f t="shared" si="2"/>
        <v>0.21923205486000003</v>
      </c>
      <c r="P5" s="9">
        <f t="shared" si="3"/>
        <v>0.43394330982999996</v>
      </c>
    </row>
    <row r="6" spans="1:16" ht="15.75" customHeight="1">
      <c r="A6" s="2" t="s">
        <v>5</v>
      </c>
      <c r="B6" s="3" t="s">
        <v>18</v>
      </c>
      <c r="C6" s="4">
        <v>9.2936055700000006E-2</v>
      </c>
      <c r="D6" s="4">
        <v>0.4129494729</v>
      </c>
      <c r="E6" s="4">
        <v>0.12922106589999999</v>
      </c>
      <c r="F6" s="4">
        <v>0.15780112590000001</v>
      </c>
      <c r="G6" s="4">
        <v>0.17462539899999999</v>
      </c>
      <c r="H6" s="4">
        <v>0.15707123589999999</v>
      </c>
      <c r="I6" s="4">
        <v>0.38989143780000002</v>
      </c>
      <c r="J6" s="4">
        <v>8.4894078900000003E-2</v>
      </c>
      <c r="K6" s="4">
        <v>0.14181059109999999</v>
      </c>
      <c r="L6" s="4">
        <v>0.45112008549999999</v>
      </c>
      <c r="M6" s="6">
        <f t="shared" si="0"/>
        <v>8.4894078900000003E-2</v>
      </c>
      <c r="N6" s="6">
        <f t="shared" si="1"/>
        <v>0.45112008549999999</v>
      </c>
      <c r="O6" s="9">
        <f t="shared" si="2"/>
        <v>0.21923205486000003</v>
      </c>
      <c r="P6" s="9">
        <f t="shared" si="3"/>
        <v>0.43394330982999996</v>
      </c>
    </row>
    <row r="7" spans="1:16" ht="15.75" customHeight="1">
      <c r="A7" s="2" t="s">
        <v>5</v>
      </c>
      <c r="B7" s="3" t="s">
        <v>19</v>
      </c>
      <c r="C7" s="4">
        <v>0.28780667739999999</v>
      </c>
      <c r="D7" s="4">
        <v>0.53969636060000004</v>
      </c>
      <c r="E7" s="4">
        <v>0.19562357359999999</v>
      </c>
      <c r="F7" s="4">
        <v>0.34806886949999999</v>
      </c>
      <c r="G7" s="4">
        <v>0.28058507440000002</v>
      </c>
      <c r="H7" s="4">
        <v>0.18374487440000001</v>
      </c>
      <c r="I7" s="4">
        <v>0.2201674176</v>
      </c>
      <c r="J7" s="4">
        <v>0.47581148309999999</v>
      </c>
      <c r="K7" s="4">
        <v>0.47870497849999999</v>
      </c>
      <c r="L7" s="4">
        <v>0.36449893760000002</v>
      </c>
      <c r="M7" s="6">
        <f t="shared" si="0"/>
        <v>0.18374487440000001</v>
      </c>
      <c r="N7" s="6">
        <f t="shared" si="1"/>
        <v>0.53969636060000004</v>
      </c>
      <c r="O7" s="9">
        <f t="shared" si="2"/>
        <v>0.33747082467</v>
      </c>
      <c r="P7" s="9">
        <f t="shared" si="3"/>
        <v>0.51225023865499997</v>
      </c>
    </row>
    <row r="8" spans="1:16" ht="15.75" customHeight="1">
      <c r="A8" s="2" t="s">
        <v>5</v>
      </c>
      <c r="B8" s="3" t="s">
        <v>20</v>
      </c>
      <c r="C8" s="4">
        <v>0.28780667739999999</v>
      </c>
      <c r="D8" s="4">
        <v>0.53969636060000004</v>
      </c>
      <c r="E8" s="4">
        <v>0.19562357359999999</v>
      </c>
      <c r="F8" s="4">
        <v>0.34806886949999999</v>
      </c>
      <c r="G8" s="4">
        <v>0.28058507440000002</v>
      </c>
      <c r="H8" s="4">
        <v>0.18374487440000001</v>
      </c>
      <c r="I8" s="4">
        <v>0.2201674176</v>
      </c>
      <c r="J8" s="4">
        <v>0.47581148309999999</v>
      </c>
      <c r="K8" s="4">
        <v>0.47870497849999999</v>
      </c>
      <c r="L8" s="4">
        <v>0.36449893760000002</v>
      </c>
      <c r="M8" s="6">
        <f t="shared" si="0"/>
        <v>0.18374487440000001</v>
      </c>
      <c r="N8" s="6">
        <f t="shared" si="1"/>
        <v>0.53969636060000004</v>
      </c>
      <c r="O8" s="9">
        <f t="shared" si="2"/>
        <v>0.33747082467</v>
      </c>
      <c r="P8" s="9">
        <f t="shared" si="3"/>
        <v>0.51225023865499997</v>
      </c>
    </row>
    <row r="9" spans="1:16" ht="15.75" customHeight="1">
      <c r="A9" s="2" t="s">
        <v>5</v>
      </c>
      <c r="B9" s="3" t="s">
        <v>22</v>
      </c>
      <c r="C9" s="4">
        <v>0.36701069390000002</v>
      </c>
      <c r="D9" s="4">
        <v>0.48397064179999999</v>
      </c>
      <c r="E9" s="4">
        <v>0.36464468259999999</v>
      </c>
      <c r="F9" s="4">
        <v>0.26727306560000003</v>
      </c>
      <c r="G9" s="4">
        <v>0.22497248610000001</v>
      </c>
      <c r="H9" s="4">
        <v>0.20223359690000001</v>
      </c>
      <c r="I9" s="4">
        <v>0.40599643330000001</v>
      </c>
      <c r="J9" s="4">
        <v>0.60862059820000003</v>
      </c>
      <c r="K9" s="4">
        <v>0.58277029800000002</v>
      </c>
      <c r="L9" s="4">
        <v>0.30344774229999999</v>
      </c>
      <c r="M9" s="6">
        <f t="shared" si="0"/>
        <v>0.20223359690000001</v>
      </c>
      <c r="N9" s="6">
        <f t="shared" si="1"/>
        <v>0.60862059820000003</v>
      </c>
      <c r="O9" s="9">
        <f t="shared" si="2"/>
        <v>0.38109402387000002</v>
      </c>
      <c r="P9" s="9">
        <f t="shared" si="3"/>
        <v>0.59698796311000002</v>
      </c>
    </row>
    <row r="10" spans="1:16" ht="15.75" customHeight="1">
      <c r="A10" s="2" t="s">
        <v>5</v>
      </c>
      <c r="B10" s="3" t="s">
        <v>24</v>
      </c>
      <c r="C10" s="4">
        <v>9.2936055700000006E-2</v>
      </c>
      <c r="D10" s="4">
        <v>0.4129494729</v>
      </c>
      <c r="E10" s="4">
        <v>0.12922106589999999</v>
      </c>
      <c r="F10" s="4">
        <v>0.15780112590000001</v>
      </c>
      <c r="G10" s="4">
        <v>0.17462539899999999</v>
      </c>
      <c r="H10" s="4">
        <v>0.15707123589999999</v>
      </c>
      <c r="I10" s="4">
        <v>0.38989143780000002</v>
      </c>
      <c r="J10" s="4">
        <v>8.4894078900000003E-2</v>
      </c>
      <c r="K10" s="4">
        <v>0.14181059109999999</v>
      </c>
      <c r="L10" s="13">
        <v>0.45112008549999999</v>
      </c>
      <c r="M10" s="6">
        <f t="shared" si="0"/>
        <v>8.4894078900000003E-2</v>
      </c>
      <c r="N10" s="6">
        <f t="shared" si="1"/>
        <v>0.45112008549999999</v>
      </c>
      <c r="O10" s="9">
        <f t="shared" si="2"/>
        <v>0.21923205486000003</v>
      </c>
      <c r="P10" s="9">
        <f t="shared" si="3"/>
        <v>0.43394330982999996</v>
      </c>
    </row>
    <row r="11" spans="1:16" ht="15.75" customHeight="1">
      <c r="A11" s="2" t="s">
        <v>5</v>
      </c>
      <c r="B11" s="3" t="s">
        <v>26</v>
      </c>
      <c r="C11" s="4">
        <v>0.36701069390000002</v>
      </c>
      <c r="D11" s="4">
        <v>0.48397064179999999</v>
      </c>
      <c r="E11" s="4">
        <v>0.36464468259999999</v>
      </c>
      <c r="F11" s="4">
        <v>0.26727306560000003</v>
      </c>
      <c r="G11" s="4">
        <v>0.22497248610000001</v>
      </c>
      <c r="H11" s="4">
        <v>0.20223359690000001</v>
      </c>
      <c r="I11" s="4">
        <v>0.40599643330000001</v>
      </c>
      <c r="J11" s="4">
        <v>0.60862059820000003</v>
      </c>
      <c r="K11" s="4">
        <v>0.58277029800000002</v>
      </c>
      <c r="L11" s="4">
        <v>0.30344774229999999</v>
      </c>
      <c r="M11" s="6">
        <f t="shared" si="0"/>
        <v>0.20223359690000001</v>
      </c>
      <c r="N11" s="6">
        <f t="shared" si="1"/>
        <v>0.60862059820000003</v>
      </c>
      <c r="O11" s="9">
        <f t="shared" si="2"/>
        <v>0.38109402387000002</v>
      </c>
      <c r="P11" s="9">
        <f t="shared" si="3"/>
        <v>0.59698796311000002</v>
      </c>
    </row>
    <row r="12" spans="1:16" ht="15.75" customHeight="1">
      <c r="A12" s="2" t="s">
        <v>5</v>
      </c>
      <c r="B12" s="3" t="s">
        <v>27</v>
      </c>
      <c r="C12" s="4">
        <v>9.2936055700000006E-2</v>
      </c>
      <c r="D12" s="4">
        <v>0.4129494729</v>
      </c>
      <c r="E12" s="4">
        <v>0.12922106589999999</v>
      </c>
      <c r="F12" s="4">
        <v>0.15780112590000001</v>
      </c>
      <c r="G12" s="4">
        <v>0.17462539899999999</v>
      </c>
      <c r="H12" s="4">
        <v>0.15707123589999999</v>
      </c>
      <c r="I12" s="4">
        <v>0.38989143780000002</v>
      </c>
      <c r="J12" s="4">
        <v>8.4894078900000003E-2</v>
      </c>
      <c r="K12" s="4">
        <v>0.14181059109999999</v>
      </c>
      <c r="L12" s="4">
        <v>0.45112008549999999</v>
      </c>
      <c r="M12" s="6">
        <f t="shared" si="0"/>
        <v>8.4894078900000003E-2</v>
      </c>
      <c r="N12" s="6">
        <f t="shared" si="1"/>
        <v>0.45112008549999999</v>
      </c>
      <c r="O12" s="9">
        <f t="shared" si="2"/>
        <v>0.21923205486000003</v>
      </c>
      <c r="P12" s="9">
        <f t="shared" si="3"/>
        <v>0.43394330982999996</v>
      </c>
    </row>
    <row r="13" spans="1:16" ht="15.75" customHeight="1">
      <c r="A13" s="2" t="s">
        <v>5</v>
      </c>
      <c r="B13" s="3" t="s">
        <v>28</v>
      </c>
      <c r="C13" s="4">
        <v>0.28780667739999999</v>
      </c>
      <c r="D13" s="4">
        <v>0.53969636060000004</v>
      </c>
      <c r="E13" s="4">
        <v>0.19562357359999999</v>
      </c>
      <c r="F13" s="4">
        <v>0.34806886949999999</v>
      </c>
      <c r="G13" s="4">
        <v>0.28058507440000002</v>
      </c>
      <c r="H13" s="4">
        <v>0.18374487440000001</v>
      </c>
      <c r="I13" s="4">
        <v>0.2201674176</v>
      </c>
      <c r="J13" s="4">
        <v>0.47581148309999999</v>
      </c>
      <c r="K13" s="4">
        <v>0.47870497849999999</v>
      </c>
      <c r="L13" s="4">
        <v>0.36449893760000002</v>
      </c>
      <c r="M13" s="6">
        <f t="shared" si="0"/>
        <v>0.18374487440000001</v>
      </c>
      <c r="N13" s="6">
        <f t="shared" si="1"/>
        <v>0.53969636060000004</v>
      </c>
      <c r="O13" s="9">
        <f t="shared" si="2"/>
        <v>0.33747082467</v>
      </c>
      <c r="P13" s="9">
        <f t="shared" si="3"/>
        <v>0.51225023865499997</v>
      </c>
    </row>
    <row r="14" spans="1:16" ht="15.75" customHeight="1">
      <c r="A14" s="2" t="s">
        <v>5</v>
      </c>
      <c r="B14" s="3" t="s">
        <v>29</v>
      </c>
      <c r="C14" s="4">
        <v>0.28780667739999999</v>
      </c>
      <c r="D14" s="4">
        <v>0.53969636060000004</v>
      </c>
      <c r="E14" s="4">
        <v>0.19562357359999999</v>
      </c>
      <c r="F14" s="4">
        <v>0.34806886949999999</v>
      </c>
      <c r="G14" s="4">
        <v>0.28058507440000002</v>
      </c>
      <c r="H14" s="4">
        <v>0.18374487440000001</v>
      </c>
      <c r="I14" s="4">
        <v>0.2201674176</v>
      </c>
      <c r="J14" s="4">
        <v>0.47581148309999999</v>
      </c>
      <c r="K14" s="4">
        <v>0.47870497849999999</v>
      </c>
      <c r="L14" s="4">
        <v>0.36449893760000002</v>
      </c>
      <c r="M14" s="6">
        <f t="shared" si="0"/>
        <v>0.18374487440000001</v>
      </c>
      <c r="N14" s="6">
        <f t="shared" si="1"/>
        <v>0.53969636060000004</v>
      </c>
      <c r="O14" s="9">
        <f t="shared" si="2"/>
        <v>0.33747082467</v>
      </c>
      <c r="P14" s="9">
        <f t="shared" si="3"/>
        <v>0.51225023865499997</v>
      </c>
    </row>
    <row r="15" spans="1:16" ht="15.75" customHeight="1">
      <c r="A15" s="2" t="s">
        <v>30</v>
      </c>
      <c r="B15" s="3" t="s">
        <v>31</v>
      </c>
      <c r="C15" s="4">
        <v>1.7320508076000001</v>
      </c>
      <c r="D15" s="16" t="s">
        <v>32</v>
      </c>
      <c r="E15" s="16" t="s">
        <v>32</v>
      </c>
      <c r="F15" s="16" t="s">
        <v>32</v>
      </c>
      <c r="G15" s="16" t="s">
        <v>32</v>
      </c>
      <c r="H15" s="16" t="s">
        <v>32</v>
      </c>
      <c r="I15" s="16" t="s">
        <v>32</v>
      </c>
      <c r="J15" s="16" t="s">
        <v>32</v>
      </c>
      <c r="K15" s="16" t="s">
        <v>32</v>
      </c>
      <c r="L15" s="16" t="s">
        <v>32</v>
      </c>
      <c r="M15" s="6">
        <f t="shared" si="0"/>
        <v>1.7320508076000001</v>
      </c>
      <c r="N15" s="6">
        <f t="shared" si="1"/>
        <v>1.7320508076000001</v>
      </c>
      <c r="O15" s="9">
        <f t="shared" si="2"/>
        <v>1.7320508076000001</v>
      </c>
      <c r="P15" s="9">
        <f t="shared" si="3"/>
        <v>1.7320508076000001</v>
      </c>
    </row>
    <row r="16" spans="1:16" ht="15.75" customHeight="1">
      <c r="A16" s="2" t="s">
        <v>30</v>
      </c>
      <c r="B16" s="3" t="s">
        <v>33</v>
      </c>
      <c r="C16" s="4">
        <v>0.31063401029999999</v>
      </c>
      <c r="D16" s="4">
        <v>0.42113762580000003</v>
      </c>
      <c r="E16" s="4">
        <v>0.18027793889999999</v>
      </c>
      <c r="F16" s="4">
        <v>0.17749324790000001</v>
      </c>
      <c r="G16" s="4">
        <v>0.40513612710000002</v>
      </c>
      <c r="H16" s="4">
        <v>0.28289752010000002</v>
      </c>
      <c r="I16" s="4">
        <v>0.39944107280000002</v>
      </c>
      <c r="J16" s="4">
        <v>0.40528203639999999</v>
      </c>
      <c r="K16" s="4">
        <v>0.17728405850000001</v>
      </c>
      <c r="L16" s="4">
        <v>0.2224687175</v>
      </c>
      <c r="M16" s="6">
        <f t="shared" si="0"/>
        <v>0.17728405850000001</v>
      </c>
      <c r="N16" s="6">
        <f t="shared" si="1"/>
        <v>0.42113762580000003</v>
      </c>
      <c r="O16" s="9">
        <f t="shared" si="2"/>
        <v>0.29820523553000006</v>
      </c>
      <c r="P16" s="9">
        <f t="shared" si="3"/>
        <v>0.41400261056999998</v>
      </c>
    </row>
    <row r="17" spans="1:16" ht="15.75" customHeight="1">
      <c r="A17" s="2" t="s">
        <v>30</v>
      </c>
      <c r="B17" s="3" t="s">
        <v>34</v>
      </c>
      <c r="C17" s="4">
        <v>0.42566184350000003</v>
      </c>
      <c r="D17" s="4">
        <v>0.62867325380000005</v>
      </c>
      <c r="E17" s="4">
        <v>0.2336687878</v>
      </c>
      <c r="F17" s="4">
        <v>0.43260510880000003</v>
      </c>
      <c r="G17" s="4">
        <v>0.41621158320000001</v>
      </c>
      <c r="H17" s="4">
        <v>0.115235956</v>
      </c>
      <c r="I17" s="4">
        <v>0.41129216819999997</v>
      </c>
      <c r="J17" s="4">
        <v>0.50499783139999999</v>
      </c>
      <c r="K17" s="4">
        <v>0.14552958739999999</v>
      </c>
      <c r="L17" s="4">
        <v>0.41726253489999998</v>
      </c>
      <c r="M17" s="6">
        <f t="shared" si="0"/>
        <v>0.115235956</v>
      </c>
      <c r="N17" s="6">
        <f t="shared" si="1"/>
        <v>0.62867325380000005</v>
      </c>
      <c r="O17" s="9">
        <f t="shared" si="2"/>
        <v>0.37311386550000003</v>
      </c>
      <c r="P17" s="9">
        <f t="shared" si="3"/>
        <v>0.57301931371999992</v>
      </c>
    </row>
    <row r="18" spans="1:16" ht="15.75" customHeight="1">
      <c r="A18" s="2" t="s">
        <v>30</v>
      </c>
      <c r="B18" s="3" t="s">
        <v>35</v>
      </c>
      <c r="C18" s="4">
        <v>0.18930888530000001</v>
      </c>
      <c r="D18" s="4">
        <v>0.38595452029999999</v>
      </c>
      <c r="E18" s="4">
        <v>0.12239972709999999</v>
      </c>
      <c r="F18" s="4">
        <v>0.29202733800000003</v>
      </c>
      <c r="G18" s="4">
        <v>0.33411606490000001</v>
      </c>
      <c r="H18" s="4">
        <v>0.13776602490000001</v>
      </c>
      <c r="I18" s="4">
        <v>0.29000697250000002</v>
      </c>
      <c r="J18" s="4">
        <v>0.28281369769999998</v>
      </c>
      <c r="K18" s="4">
        <v>0.12286308360000001</v>
      </c>
      <c r="L18" s="4">
        <v>0.30435292289999999</v>
      </c>
      <c r="M18" s="6">
        <f t="shared" si="0"/>
        <v>0.12239972709999999</v>
      </c>
      <c r="N18" s="6">
        <f t="shared" si="1"/>
        <v>0.38595452029999999</v>
      </c>
      <c r="O18" s="9">
        <f t="shared" si="2"/>
        <v>0.24616092372000004</v>
      </c>
      <c r="P18" s="9">
        <f t="shared" si="3"/>
        <v>0.36262721536999992</v>
      </c>
    </row>
    <row r="19" spans="1:16" ht="15.75" customHeight="1">
      <c r="A19" s="2" t="s">
        <v>30</v>
      </c>
      <c r="B19" s="3" t="s">
        <v>36</v>
      </c>
      <c r="C19" s="4">
        <v>0.29071468249999999</v>
      </c>
      <c r="D19" s="4">
        <v>0.40924179760000001</v>
      </c>
      <c r="E19" s="4">
        <v>0.18000725379999999</v>
      </c>
      <c r="F19" s="4">
        <v>0.3343516359</v>
      </c>
      <c r="G19" s="4">
        <v>0.45863016130000001</v>
      </c>
      <c r="H19" s="4">
        <v>5.2771763300000003E-2</v>
      </c>
      <c r="I19" s="4">
        <v>0.28815996290000001</v>
      </c>
      <c r="J19" s="4">
        <v>0.33280520419999998</v>
      </c>
      <c r="K19" s="4">
        <v>0.25974793489999998</v>
      </c>
      <c r="L19" s="4">
        <v>0.3157893356</v>
      </c>
      <c r="M19" s="6">
        <f t="shared" si="0"/>
        <v>5.2771763300000003E-2</v>
      </c>
      <c r="N19" s="6">
        <f t="shared" si="1"/>
        <v>0.45863016130000001</v>
      </c>
      <c r="O19" s="9">
        <f t="shared" si="2"/>
        <v>0.29222197319999998</v>
      </c>
      <c r="P19" s="9">
        <f t="shared" si="3"/>
        <v>0.43640539763499997</v>
      </c>
    </row>
    <row r="20" spans="1:16" ht="15.75" customHeight="1">
      <c r="A20" s="2" t="s">
        <v>30</v>
      </c>
      <c r="B20" s="3" t="s">
        <v>37</v>
      </c>
      <c r="C20" s="4">
        <v>0.28799566300000001</v>
      </c>
      <c r="D20" s="4">
        <v>0.58809912310000001</v>
      </c>
      <c r="E20" s="4">
        <v>0.18403874479999999</v>
      </c>
      <c r="F20" s="4">
        <v>0.27380857240000001</v>
      </c>
      <c r="G20" s="4">
        <v>0.51197964309999999</v>
      </c>
      <c r="H20" s="4">
        <v>0.1295319076</v>
      </c>
      <c r="I20" s="4">
        <v>0.23373678419999999</v>
      </c>
      <c r="J20" s="4">
        <v>0.55466452259999999</v>
      </c>
      <c r="K20" s="4">
        <v>0.5362967595</v>
      </c>
      <c r="L20" s="4">
        <v>0.52777707750000002</v>
      </c>
      <c r="M20" s="6">
        <f t="shared" si="0"/>
        <v>0.1295319076</v>
      </c>
      <c r="N20" s="6">
        <f t="shared" si="1"/>
        <v>0.58809912310000001</v>
      </c>
      <c r="O20" s="9">
        <f t="shared" si="2"/>
        <v>0.38279287978000004</v>
      </c>
      <c r="P20" s="9">
        <f t="shared" si="3"/>
        <v>0.57305355287499993</v>
      </c>
    </row>
    <row r="21" spans="1:16" ht="15.75" customHeight="1">
      <c r="A21" s="2" t="s">
        <v>30</v>
      </c>
      <c r="B21" s="3" t="s">
        <v>38</v>
      </c>
      <c r="C21" s="4">
        <v>0.27540190440000001</v>
      </c>
      <c r="D21" s="4">
        <v>0.39920785930000002</v>
      </c>
      <c r="E21" s="4">
        <v>0.12645131339999999</v>
      </c>
      <c r="F21" s="4">
        <v>0.28652378309999998</v>
      </c>
      <c r="G21" s="4">
        <v>0.35522800180000003</v>
      </c>
      <c r="H21" s="4">
        <v>2.8161452300000001E-2</v>
      </c>
      <c r="I21" s="4">
        <v>0.25651518010000002</v>
      </c>
      <c r="J21" s="4">
        <v>0.2830510322</v>
      </c>
      <c r="K21" s="4">
        <v>0.10333261420000001</v>
      </c>
      <c r="L21" s="4">
        <v>0.30089699980000001</v>
      </c>
      <c r="M21" s="6">
        <f t="shared" si="0"/>
        <v>2.8161452300000001E-2</v>
      </c>
      <c r="N21" s="6">
        <f t="shared" si="1"/>
        <v>0.39920785930000002</v>
      </c>
      <c r="O21" s="9">
        <f t="shared" si="2"/>
        <v>0.24147701406000005</v>
      </c>
      <c r="P21" s="9">
        <f t="shared" si="3"/>
        <v>0.379416923425</v>
      </c>
    </row>
    <row r="22" spans="1:16" ht="15.75" customHeight="1">
      <c r="A22" s="2" t="s">
        <v>30</v>
      </c>
      <c r="B22" s="3" t="s">
        <v>39</v>
      </c>
      <c r="C22" s="4">
        <v>0.29387619939999998</v>
      </c>
      <c r="D22" s="4">
        <v>0.46880756779999999</v>
      </c>
      <c r="E22" s="4">
        <v>0.14407185659999999</v>
      </c>
      <c r="F22" s="4">
        <v>0.28718977470000001</v>
      </c>
      <c r="G22" s="4">
        <v>0.43401201499999997</v>
      </c>
      <c r="H22" s="4">
        <v>7.7616373799999999E-2</v>
      </c>
      <c r="I22" s="4">
        <v>0.30418724889999998</v>
      </c>
      <c r="J22" s="4">
        <v>0.2830510322</v>
      </c>
      <c r="K22" s="4">
        <v>0.25490966729999998</v>
      </c>
      <c r="L22" s="4">
        <v>0.27759447990000002</v>
      </c>
      <c r="M22" s="6">
        <f t="shared" si="0"/>
        <v>7.7616373799999999E-2</v>
      </c>
      <c r="N22" s="6">
        <f t="shared" si="1"/>
        <v>0.46880756779999999</v>
      </c>
      <c r="O22" s="9">
        <f t="shared" si="2"/>
        <v>0.28253162155999995</v>
      </c>
      <c r="P22" s="9">
        <f t="shared" si="3"/>
        <v>0.45314956903999992</v>
      </c>
    </row>
    <row r="23" spans="1:16" ht="15.75" customHeight="1">
      <c r="A23" s="2" t="s">
        <v>30</v>
      </c>
      <c r="B23" s="3" t="s">
        <v>40</v>
      </c>
      <c r="C23" s="4">
        <v>0.15725186669999999</v>
      </c>
      <c r="D23" s="4">
        <v>0.48846709109999997</v>
      </c>
      <c r="E23" s="4">
        <v>0.117104325</v>
      </c>
      <c r="F23" s="4">
        <v>0.21282674530000001</v>
      </c>
      <c r="G23" s="4">
        <v>0.63693325440000004</v>
      </c>
      <c r="H23" s="4">
        <v>0.12769501459999999</v>
      </c>
      <c r="I23" s="4">
        <v>0.20307730869999999</v>
      </c>
      <c r="J23" s="4">
        <v>0.39361818609999999</v>
      </c>
      <c r="K23" s="4">
        <v>0.24681045300000001</v>
      </c>
      <c r="L23" s="4">
        <v>0.18778770249999999</v>
      </c>
      <c r="M23" s="6">
        <f t="shared" si="0"/>
        <v>0.117104325</v>
      </c>
      <c r="N23" s="6">
        <f t="shared" si="1"/>
        <v>0.63693325440000004</v>
      </c>
      <c r="O23" s="9">
        <f t="shared" si="2"/>
        <v>0.27715719474000006</v>
      </c>
      <c r="P23" s="9">
        <f t="shared" si="3"/>
        <v>0.57012348091499987</v>
      </c>
    </row>
    <row r="24" spans="1:16" ht="15.75" customHeight="1">
      <c r="A24" s="2" t="s">
        <v>30</v>
      </c>
      <c r="B24" s="3" t="s">
        <v>41</v>
      </c>
      <c r="C24" s="4">
        <v>0.29071468249999999</v>
      </c>
      <c r="D24" s="4">
        <v>0.40924179760000001</v>
      </c>
      <c r="E24" s="4">
        <v>0.15053098849999999</v>
      </c>
      <c r="F24" s="4">
        <v>0.3343516359</v>
      </c>
      <c r="G24" s="4">
        <v>0.45863016130000001</v>
      </c>
      <c r="H24" s="4">
        <v>5.2771763300000003E-2</v>
      </c>
      <c r="I24" s="4">
        <v>0.28815996290000001</v>
      </c>
      <c r="J24" s="4">
        <v>0.33280520419999998</v>
      </c>
      <c r="K24" s="4">
        <v>0.25974793489999998</v>
      </c>
      <c r="L24" s="4">
        <v>0.3157893356</v>
      </c>
      <c r="M24" s="6">
        <f t="shared" si="0"/>
        <v>5.2771763300000003E-2</v>
      </c>
      <c r="N24" s="6">
        <f t="shared" si="1"/>
        <v>0.45863016130000001</v>
      </c>
      <c r="O24" s="9">
        <f t="shared" si="2"/>
        <v>0.28927434666999996</v>
      </c>
      <c r="P24" s="9">
        <f t="shared" si="3"/>
        <v>0.43640539763499997</v>
      </c>
    </row>
    <row r="25" spans="1:16" ht="15.75" customHeight="1">
      <c r="A25" s="2" t="s">
        <v>30</v>
      </c>
      <c r="B25" s="3" t="s">
        <v>42</v>
      </c>
      <c r="C25" s="4">
        <v>0.15725186669999999</v>
      </c>
      <c r="D25" s="4">
        <v>0.48846709109999997</v>
      </c>
      <c r="E25" s="4">
        <v>0.117104325</v>
      </c>
      <c r="F25" s="4">
        <v>0.21282674530000001</v>
      </c>
      <c r="G25" s="4">
        <v>0.63693325440000004</v>
      </c>
      <c r="H25" s="4">
        <v>0.12769501459999999</v>
      </c>
      <c r="I25" s="4">
        <v>0.20307730869999999</v>
      </c>
      <c r="J25" s="4">
        <v>0.39361818609999999</v>
      </c>
      <c r="K25" s="4">
        <v>0.24681045300000001</v>
      </c>
      <c r="L25" s="4">
        <v>0.18778770249999999</v>
      </c>
      <c r="M25" s="6">
        <f t="shared" si="0"/>
        <v>0.117104325</v>
      </c>
      <c r="N25" s="6">
        <f t="shared" si="1"/>
        <v>0.63693325440000004</v>
      </c>
      <c r="O25" s="9">
        <f t="shared" si="2"/>
        <v>0.27715719474000006</v>
      </c>
      <c r="P25" s="9">
        <f t="shared" si="3"/>
        <v>0.57012348091499987</v>
      </c>
    </row>
    <row r="26" spans="1:16" ht="15.75" customHeight="1">
      <c r="A26" s="2" t="s">
        <v>30</v>
      </c>
      <c r="B26" s="3" t="s">
        <v>43</v>
      </c>
      <c r="C26" s="4">
        <v>0.2029600164</v>
      </c>
      <c r="D26" s="4">
        <v>0.38975474859999998</v>
      </c>
      <c r="E26" s="4">
        <v>0.16249599349999999</v>
      </c>
      <c r="F26" s="4">
        <v>0.28527242930000002</v>
      </c>
      <c r="G26" s="4">
        <v>0.42539229379999999</v>
      </c>
      <c r="H26" s="4">
        <v>0.2599220377</v>
      </c>
      <c r="I26" s="4">
        <v>0.37125929670000002</v>
      </c>
      <c r="J26" s="4">
        <v>0.34995036349999997</v>
      </c>
      <c r="K26" s="4">
        <v>8.2833160399999994E-2</v>
      </c>
      <c r="L26" s="4">
        <v>0.51038497940000005</v>
      </c>
      <c r="M26" s="6">
        <f t="shared" si="0"/>
        <v>8.2833160399999994E-2</v>
      </c>
      <c r="N26" s="6">
        <f t="shared" si="1"/>
        <v>0.51038497940000005</v>
      </c>
      <c r="O26" s="9">
        <f t="shared" si="2"/>
        <v>0.30402253192999995</v>
      </c>
      <c r="P26" s="9">
        <f t="shared" si="3"/>
        <v>0.47213827087999993</v>
      </c>
    </row>
    <row r="27" spans="1:16" ht="15.75" customHeight="1">
      <c r="A27" s="2" t="s">
        <v>30</v>
      </c>
      <c r="B27" s="3" t="s">
        <v>44</v>
      </c>
      <c r="C27" s="4">
        <v>0.27540190440000001</v>
      </c>
      <c r="D27" s="4">
        <v>0.39920785930000002</v>
      </c>
      <c r="E27" s="4">
        <v>0.12645131339999999</v>
      </c>
      <c r="F27" s="4">
        <v>0.28652378309999998</v>
      </c>
      <c r="G27" s="4">
        <v>0.35522800180000003</v>
      </c>
      <c r="H27" s="4">
        <v>2.8161452300000001E-2</v>
      </c>
      <c r="I27" s="4">
        <v>0.25651518010000002</v>
      </c>
      <c r="J27" s="4">
        <v>0.2830510322</v>
      </c>
      <c r="K27" s="4">
        <v>0.10333261420000001</v>
      </c>
      <c r="L27" s="4">
        <v>0.30089699980000001</v>
      </c>
      <c r="M27" s="6">
        <f t="shared" si="0"/>
        <v>2.8161452300000001E-2</v>
      </c>
      <c r="N27" s="6">
        <f t="shared" si="1"/>
        <v>0.39920785930000002</v>
      </c>
      <c r="O27" s="9">
        <f t="shared" si="2"/>
        <v>0.24147701406000005</v>
      </c>
      <c r="P27" s="9">
        <f t="shared" si="3"/>
        <v>0.379416923425</v>
      </c>
    </row>
    <row r="28" spans="1:16" ht="15.75" customHeight="1">
      <c r="A28" s="2" t="s">
        <v>30</v>
      </c>
      <c r="B28" s="3" t="s">
        <v>45</v>
      </c>
      <c r="C28" s="4">
        <v>0.29071468249999999</v>
      </c>
      <c r="D28" s="4">
        <v>0.40924179760000001</v>
      </c>
      <c r="E28" s="4">
        <v>0.15053098849999999</v>
      </c>
      <c r="F28" s="4">
        <v>0.3343516359</v>
      </c>
      <c r="G28" s="4">
        <v>0.45863016130000001</v>
      </c>
      <c r="H28" s="4">
        <v>5.2771763300000003E-2</v>
      </c>
      <c r="I28" s="4">
        <v>0.28815996290000001</v>
      </c>
      <c r="J28" s="4">
        <v>0.33280520419999998</v>
      </c>
      <c r="K28" s="4">
        <v>0.25974793489999998</v>
      </c>
      <c r="L28" s="4">
        <v>0.3157893356</v>
      </c>
      <c r="M28" s="6">
        <f t="shared" si="0"/>
        <v>5.2771763300000003E-2</v>
      </c>
      <c r="N28" s="6">
        <f t="shared" si="1"/>
        <v>0.45863016130000001</v>
      </c>
      <c r="O28" s="9">
        <f t="shared" si="2"/>
        <v>0.28927434666999996</v>
      </c>
      <c r="P28" s="9">
        <f t="shared" si="3"/>
        <v>0.43640539763499997</v>
      </c>
    </row>
    <row r="29" spans="1:16" ht="15.75" customHeight="1">
      <c r="A29" s="2" t="s">
        <v>30</v>
      </c>
      <c r="B29" s="3" t="s">
        <v>46</v>
      </c>
      <c r="C29" s="4">
        <v>0.29071468249999999</v>
      </c>
      <c r="D29" s="4">
        <v>0.40924179760000001</v>
      </c>
      <c r="E29" s="4">
        <v>0.18000725379999999</v>
      </c>
      <c r="F29" s="4">
        <v>0.3343516359</v>
      </c>
      <c r="G29" s="4">
        <v>0.45863016130000001</v>
      </c>
      <c r="H29" s="4">
        <v>5.2771763300000003E-2</v>
      </c>
      <c r="I29" s="4">
        <v>0.28815996290000001</v>
      </c>
      <c r="J29" s="4">
        <v>0.33280520419999998</v>
      </c>
      <c r="K29" s="4">
        <v>0.25974793489999998</v>
      </c>
      <c r="L29" s="4">
        <v>0.3157893356</v>
      </c>
      <c r="M29" s="6">
        <f t="shared" si="0"/>
        <v>5.2771763300000003E-2</v>
      </c>
      <c r="N29" s="6">
        <f t="shared" si="1"/>
        <v>0.45863016130000001</v>
      </c>
      <c r="O29" s="9">
        <f t="shared" si="2"/>
        <v>0.29222197319999998</v>
      </c>
      <c r="P29" s="9">
        <f t="shared" si="3"/>
        <v>0.43640539763499997</v>
      </c>
    </row>
    <row r="30" spans="1:16" ht="15.75" customHeight="1">
      <c r="A30" s="2" t="s">
        <v>30</v>
      </c>
      <c r="B30" s="3" t="s">
        <v>47</v>
      </c>
      <c r="C30" s="4">
        <v>0.29387619939999998</v>
      </c>
      <c r="D30" s="4">
        <v>0.46880756779999999</v>
      </c>
      <c r="E30" s="4">
        <v>0.14407185659999999</v>
      </c>
      <c r="F30" s="4">
        <v>0.28718977470000001</v>
      </c>
      <c r="G30" s="4">
        <v>0.43401201499999997</v>
      </c>
      <c r="H30" s="4">
        <v>7.7616373799999999E-2</v>
      </c>
      <c r="I30" s="4">
        <v>0.30418724889999998</v>
      </c>
      <c r="J30" s="4">
        <v>0.2830510322</v>
      </c>
      <c r="K30" s="4">
        <v>0.25490966729999998</v>
      </c>
      <c r="L30" s="4">
        <v>0.27759447990000002</v>
      </c>
      <c r="M30" s="6">
        <f t="shared" si="0"/>
        <v>7.7616373799999999E-2</v>
      </c>
      <c r="N30" s="6">
        <f t="shared" si="1"/>
        <v>0.46880756779999999</v>
      </c>
      <c r="O30" s="9">
        <f t="shared" si="2"/>
        <v>0.28253162155999995</v>
      </c>
      <c r="P30" s="9">
        <f t="shared" si="3"/>
        <v>0.45314956903999992</v>
      </c>
    </row>
    <row r="31" spans="1:16" ht="15.75" customHeight="1">
      <c r="A31" s="2" t="s">
        <v>30</v>
      </c>
      <c r="B31" s="3" t="s">
        <v>48</v>
      </c>
      <c r="C31" s="4">
        <v>0.25477771869999999</v>
      </c>
      <c r="D31" s="4">
        <v>0.45935738059999998</v>
      </c>
      <c r="E31" s="4">
        <v>0.26477851889999998</v>
      </c>
      <c r="F31" s="4">
        <v>3.88989218E-2</v>
      </c>
      <c r="G31" s="4">
        <v>0.5250715963</v>
      </c>
      <c r="H31" s="4">
        <v>9.4507910900000006E-2</v>
      </c>
      <c r="I31" s="4">
        <v>0.2480481021</v>
      </c>
      <c r="J31" s="4">
        <v>0.29945138469999999</v>
      </c>
      <c r="K31" s="4">
        <v>0.26022409359999998</v>
      </c>
      <c r="L31" s="4">
        <v>0.30251669780000001</v>
      </c>
      <c r="M31" s="6">
        <f t="shared" si="0"/>
        <v>3.88989218E-2</v>
      </c>
      <c r="N31" s="6">
        <f t="shared" si="1"/>
        <v>0.5250715963</v>
      </c>
      <c r="O31" s="9">
        <f t="shared" si="2"/>
        <v>0.27476323253999996</v>
      </c>
      <c r="P31" s="9">
        <f t="shared" si="3"/>
        <v>0.49550019923499994</v>
      </c>
    </row>
    <row r="32" spans="1:16" ht="15.75" customHeight="1">
      <c r="A32" s="2" t="s">
        <v>30</v>
      </c>
      <c r="B32" s="3" t="s">
        <v>50</v>
      </c>
      <c r="C32" s="4">
        <v>0.18655982400000001</v>
      </c>
      <c r="D32" s="4">
        <v>0.41780331790000003</v>
      </c>
      <c r="E32" s="4">
        <v>0.142775811</v>
      </c>
      <c r="F32" s="4">
        <v>0.28367811209999999</v>
      </c>
      <c r="G32" s="4">
        <v>0.34215797599999997</v>
      </c>
      <c r="H32" s="4">
        <v>8.3015933900000005E-2</v>
      </c>
      <c r="I32" s="4">
        <v>0.37650685989999999</v>
      </c>
      <c r="J32" s="4">
        <v>0.29835068510000001</v>
      </c>
      <c r="K32" s="4">
        <v>0.27557616150000003</v>
      </c>
      <c r="L32" s="4">
        <v>0.55464702030000002</v>
      </c>
      <c r="M32" s="6">
        <f t="shared" si="0"/>
        <v>8.3015933900000005E-2</v>
      </c>
      <c r="N32" s="6">
        <f t="shared" si="1"/>
        <v>0.55464702030000002</v>
      </c>
      <c r="O32" s="9">
        <f t="shared" si="2"/>
        <v>0.29610717017000004</v>
      </c>
      <c r="P32" s="9">
        <f t="shared" si="3"/>
        <v>0.49306735421999986</v>
      </c>
    </row>
    <row r="33" spans="1:16" ht="15.75" customHeight="1">
      <c r="A33" s="2" t="s">
        <v>30</v>
      </c>
      <c r="B33" s="3" t="s">
        <v>51</v>
      </c>
      <c r="C33" s="4">
        <v>0.28799566300000001</v>
      </c>
      <c r="D33" s="4">
        <v>0.58809912310000001</v>
      </c>
      <c r="E33" s="4">
        <v>0.18403874479999999</v>
      </c>
      <c r="F33" s="4">
        <v>0.27380857240000001</v>
      </c>
      <c r="G33" s="4">
        <v>0.51197964309999999</v>
      </c>
      <c r="H33" s="4">
        <v>0.1295319076</v>
      </c>
      <c r="I33" s="4">
        <v>0.23373678419999999</v>
      </c>
      <c r="J33" s="4">
        <v>0.55466452259999999</v>
      </c>
      <c r="K33" s="4">
        <v>0.5362967595</v>
      </c>
      <c r="L33" s="4">
        <v>0.52777707750000002</v>
      </c>
      <c r="M33" s="6">
        <f t="shared" si="0"/>
        <v>0.1295319076</v>
      </c>
      <c r="N33" s="6">
        <f t="shared" si="1"/>
        <v>0.58809912310000001</v>
      </c>
      <c r="O33" s="9">
        <f t="shared" si="2"/>
        <v>0.38279287978000004</v>
      </c>
      <c r="P33" s="9">
        <f t="shared" si="3"/>
        <v>0.57305355287499993</v>
      </c>
    </row>
    <row r="34" spans="1:16" ht="15.75" customHeight="1">
      <c r="A34" s="2" t="s">
        <v>30</v>
      </c>
      <c r="B34" s="3" t="s">
        <v>52</v>
      </c>
      <c r="C34" s="4">
        <v>0.27805395360000001</v>
      </c>
      <c r="D34" s="4">
        <v>0.3828991316</v>
      </c>
      <c r="E34" s="4">
        <v>0.1653650267</v>
      </c>
      <c r="F34" s="4">
        <v>0.2124513945</v>
      </c>
      <c r="G34" s="4">
        <v>0.28956998490000002</v>
      </c>
      <c r="H34" s="4">
        <v>0.15957959020000001</v>
      </c>
      <c r="I34" s="4">
        <v>0.1973981615</v>
      </c>
      <c r="J34" s="4">
        <v>0.3101314785</v>
      </c>
      <c r="K34" s="4">
        <v>0.15882435650000001</v>
      </c>
      <c r="L34" s="4">
        <v>0.3407890368</v>
      </c>
      <c r="M34" s="6">
        <f t="shared" si="0"/>
        <v>0.15882435650000001</v>
      </c>
      <c r="N34" s="6">
        <f t="shared" si="1"/>
        <v>0.3828991316</v>
      </c>
      <c r="O34" s="9">
        <f t="shared" si="2"/>
        <v>0.24950621147999996</v>
      </c>
      <c r="P34" s="9">
        <f t="shared" si="3"/>
        <v>0.36394958893999996</v>
      </c>
    </row>
    <row r="35" spans="1:16" ht="15.75" customHeight="1">
      <c r="A35" s="2" t="s">
        <v>30</v>
      </c>
      <c r="B35" s="3" t="s">
        <v>53</v>
      </c>
      <c r="C35" s="4">
        <v>0.42566184350000003</v>
      </c>
      <c r="D35" s="4">
        <v>0.62867325380000005</v>
      </c>
      <c r="E35" s="4">
        <v>0.2336687878</v>
      </c>
      <c r="F35" s="4">
        <v>0.43260510880000003</v>
      </c>
      <c r="G35" s="4">
        <v>0.41621158320000001</v>
      </c>
      <c r="H35" s="4">
        <v>0.115235956</v>
      </c>
      <c r="I35" s="4">
        <v>0.41129216819999997</v>
      </c>
      <c r="J35" s="4">
        <v>0.50499783139999999</v>
      </c>
      <c r="K35" s="4">
        <v>0.14552958739999999</v>
      </c>
      <c r="L35" s="4">
        <v>0.41726253489999998</v>
      </c>
      <c r="M35" s="6">
        <f t="shared" si="0"/>
        <v>0.115235956</v>
      </c>
      <c r="N35" s="6">
        <f t="shared" si="1"/>
        <v>0.62867325380000005</v>
      </c>
      <c r="O35" s="9">
        <f t="shared" si="2"/>
        <v>0.37311386550000003</v>
      </c>
      <c r="P35" s="9">
        <f t="shared" si="3"/>
        <v>0.57301931371999992</v>
      </c>
    </row>
    <row r="36" spans="1:16" ht="15.75" customHeight="1">
      <c r="A36" s="2" t="s">
        <v>30</v>
      </c>
      <c r="B36" s="3" t="s">
        <v>54</v>
      </c>
      <c r="C36" s="4">
        <v>0.17272267729999999</v>
      </c>
      <c r="D36" s="4">
        <v>0.39690783460000001</v>
      </c>
      <c r="E36" s="4">
        <v>0.14366257160000001</v>
      </c>
      <c r="F36" s="4">
        <v>0.25045328709999998</v>
      </c>
      <c r="G36" s="4">
        <v>0.41552320570000001</v>
      </c>
      <c r="H36" s="4">
        <v>9.5232116399999997E-2</v>
      </c>
      <c r="I36" s="4">
        <v>0.28473992920000002</v>
      </c>
      <c r="J36" s="4">
        <v>0.31102423779999999</v>
      </c>
      <c r="K36" s="4">
        <v>0.21792941530000001</v>
      </c>
      <c r="L36" s="4">
        <v>0.45704223669999999</v>
      </c>
      <c r="M36" s="6">
        <f t="shared" si="0"/>
        <v>9.5232116399999997E-2</v>
      </c>
      <c r="N36" s="6">
        <f t="shared" si="1"/>
        <v>0.45704223669999999</v>
      </c>
      <c r="O36" s="9">
        <f t="shared" si="2"/>
        <v>0.27452375117</v>
      </c>
      <c r="P36" s="9">
        <f t="shared" si="3"/>
        <v>0.43835867274999996</v>
      </c>
    </row>
    <row r="37" spans="1:16" ht="15.75" customHeight="1">
      <c r="A37" s="2" t="s">
        <v>30</v>
      </c>
      <c r="B37" s="3" t="s">
        <v>55</v>
      </c>
      <c r="C37" s="4">
        <v>0.35488008989999997</v>
      </c>
      <c r="D37" s="4">
        <v>0.77641788919999999</v>
      </c>
      <c r="E37" s="4">
        <v>0.19834965979999999</v>
      </c>
      <c r="F37" s="4">
        <v>0.42386325819999998</v>
      </c>
      <c r="G37" s="4">
        <v>0.48988404660000001</v>
      </c>
      <c r="H37" s="4">
        <v>0.2061009781</v>
      </c>
      <c r="I37" s="4">
        <v>0.5307851039</v>
      </c>
      <c r="J37" s="4">
        <v>0.57426494189999999</v>
      </c>
      <c r="K37" s="4">
        <v>0.594544768</v>
      </c>
      <c r="L37" s="4">
        <v>0.2075531035</v>
      </c>
      <c r="M37" s="6">
        <f t="shared" si="0"/>
        <v>0.19834965979999999</v>
      </c>
      <c r="N37" s="6">
        <f t="shared" si="1"/>
        <v>0.77641788919999999</v>
      </c>
      <c r="O37" s="9">
        <f t="shared" si="2"/>
        <v>0.43566438391000001</v>
      </c>
      <c r="P37" s="9">
        <f t="shared" si="3"/>
        <v>0.69457498465999978</v>
      </c>
    </row>
    <row r="38" spans="1:16" ht="15.75" customHeight="1">
      <c r="A38" s="2" t="s">
        <v>30</v>
      </c>
      <c r="B38" s="3" t="s">
        <v>56</v>
      </c>
      <c r="C38" s="4">
        <v>0.42566184350000003</v>
      </c>
      <c r="D38" s="4">
        <v>0.62867325380000005</v>
      </c>
      <c r="E38" s="4">
        <v>0.2336687878</v>
      </c>
      <c r="F38" s="4">
        <v>0.43260510880000003</v>
      </c>
      <c r="G38" s="4">
        <v>0.41621158320000001</v>
      </c>
      <c r="H38" s="4">
        <v>0.115235956</v>
      </c>
      <c r="I38" s="4">
        <v>0.41129216819999997</v>
      </c>
      <c r="J38" s="4">
        <v>0.50499783139999999</v>
      </c>
      <c r="K38" s="4">
        <v>0.14552958739999999</v>
      </c>
      <c r="L38" s="4">
        <v>0.41726253489999998</v>
      </c>
      <c r="M38" s="6">
        <f t="shared" si="0"/>
        <v>0.115235956</v>
      </c>
      <c r="N38" s="6">
        <f t="shared" si="1"/>
        <v>0.62867325380000005</v>
      </c>
      <c r="O38" s="9">
        <f t="shared" si="2"/>
        <v>0.37311386550000003</v>
      </c>
      <c r="P38" s="9">
        <f t="shared" si="3"/>
        <v>0.57301931371999992</v>
      </c>
    </row>
    <row r="39" spans="1:16" ht="15.75" customHeight="1">
      <c r="A39" s="2" t="s">
        <v>30</v>
      </c>
      <c r="B39" s="3" t="s">
        <v>57</v>
      </c>
      <c r="C39" s="4">
        <v>0.29071468249999999</v>
      </c>
      <c r="D39" s="4">
        <v>0.40924179760000001</v>
      </c>
      <c r="E39" s="4">
        <v>0.18000725379999999</v>
      </c>
      <c r="F39" s="4">
        <v>0.3343516359</v>
      </c>
      <c r="G39" s="4">
        <v>0.45863016130000001</v>
      </c>
      <c r="H39" s="4">
        <v>5.2771763300000003E-2</v>
      </c>
      <c r="I39" s="4">
        <v>0.28815996290000001</v>
      </c>
      <c r="J39" s="4">
        <v>0.33280520419999998</v>
      </c>
      <c r="K39" s="4">
        <v>0.25974793489999998</v>
      </c>
      <c r="L39" s="4">
        <v>0.3157893356</v>
      </c>
      <c r="M39" s="6">
        <f t="shared" si="0"/>
        <v>5.2771763300000003E-2</v>
      </c>
      <c r="N39" s="6">
        <f t="shared" si="1"/>
        <v>0.45863016130000001</v>
      </c>
      <c r="O39" s="9">
        <f t="shared" si="2"/>
        <v>0.29222197319999998</v>
      </c>
      <c r="P39" s="9">
        <f t="shared" si="3"/>
        <v>0.43640539763499997</v>
      </c>
    </row>
    <row r="40" spans="1:16" ht="15.75" customHeight="1">
      <c r="A40" s="2" t="s">
        <v>30</v>
      </c>
      <c r="B40" s="3" t="s">
        <v>58</v>
      </c>
      <c r="C40" s="4">
        <v>0.48615581749999998</v>
      </c>
      <c r="D40" s="4">
        <v>0.62038972910000001</v>
      </c>
      <c r="E40" s="4">
        <v>0.3105402182</v>
      </c>
      <c r="F40" s="4">
        <v>0.35362547119999999</v>
      </c>
      <c r="G40" s="4">
        <v>0.52412226269999995</v>
      </c>
      <c r="H40" s="4">
        <v>0.24755921240000001</v>
      </c>
      <c r="I40" s="4">
        <v>0.50409459130000001</v>
      </c>
      <c r="J40" s="4">
        <v>0.59152422549999994</v>
      </c>
      <c r="K40" s="4">
        <v>0.58509147159999997</v>
      </c>
      <c r="L40" s="4">
        <v>0.34506882439999997</v>
      </c>
      <c r="M40" s="6">
        <f t="shared" si="0"/>
        <v>0.24755921240000001</v>
      </c>
      <c r="N40" s="6">
        <f t="shared" si="1"/>
        <v>0.62038972910000001</v>
      </c>
      <c r="O40" s="9">
        <f t="shared" si="2"/>
        <v>0.45681718239000002</v>
      </c>
      <c r="P40" s="9">
        <f t="shared" si="3"/>
        <v>0.60740025247999996</v>
      </c>
    </row>
    <row r="41" spans="1:16" ht="12.75">
      <c r="A41" s="2" t="s">
        <v>30</v>
      </c>
      <c r="B41" s="3" t="s">
        <v>59</v>
      </c>
      <c r="C41" s="16" t="s">
        <v>32</v>
      </c>
      <c r="D41" s="16" t="s">
        <v>32</v>
      </c>
      <c r="E41" s="16" t="s">
        <v>32</v>
      </c>
      <c r="F41" s="16" t="s">
        <v>32</v>
      </c>
      <c r="G41" s="16" t="s">
        <v>32</v>
      </c>
      <c r="H41" s="16" t="s">
        <v>32</v>
      </c>
      <c r="I41" s="16" t="s">
        <v>32</v>
      </c>
      <c r="J41" s="16" t="s">
        <v>32</v>
      </c>
      <c r="K41" s="16" t="s">
        <v>32</v>
      </c>
      <c r="L41" s="16" t="s">
        <v>32</v>
      </c>
      <c r="M41" s="19" t="s">
        <v>32</v>
      </c>
      <c r="N41" s="19" t="s">
        <v>32</v>
      </c>
      <c r="O41" s="19" t="s">
        <v>32</v>
      </c>
      <c r="P41" s="19" t="s">
        <v>32</v>
      </c>
    </row>
    <row r="42" spans="1:16" ht="14.25">
      <c r="A42" s="2" t="s">
        <v>30</v>
      </c>
      <c r="B42" s="3" t="s">
        <v>60</v>
      </c>
      <c r="C42" s="4">
        <v>0.18568269130000001</v>
      </c>
      <c r="D42" s="4">
        <v>0.3719636932</v>
      </c>
      <c r="E42" s="4">
        <v>7.2700536499999996E-2</v>
      </c>
      <c r="F42" s="4">
        <v>0.338183658</v>
      </c>
      <c r="G42" s="4">
        <v>0.3879320336</v>
      </c>
      <c r="H42" s="4">
        <v>0.10385790540000001</v>
      </c>
      <c r="I42" s="4">
        <v>0.27901851700000002</v>
      </c>
      <c r="J42" s="4">
        <v>0.3648869166</v>
      </c>
      <c r="K42" s="4">
        <v>7.3408120800000004E-2</v>
      </c>
      <c r="L42" s="4">
        <v>0.45486799259999999</v>
      </c>
      <c r="M42" s="6">
        <f t="shared" ref="M42:M44" si="4">MIN(C42:L42)</f>
        <v>7.2700536499999996E-2</v>
      </c>
      <c r="N42" s="6">
        <f t="shared" ref="N42:N44" si="5">MAX(C42:L42)</f>
        <v>0.45486799259999999</v>
      </c>
      <c r="O42" s="9">
        <f t="shared" ref="O42:O44" si="6">AVERAGE(C42:L42)</f>
        <v>0.26325020650000003</v>
      </c>
      <c r="P42" s="9">
        <f t="shared" ref="P42:P44" si="7">PERCENTILE(C42:L42,0.95)</f>
        <v>0.42474681104999995</v>
      </c>
    </row>
    <row r="43" spans="1:16" ht="14.25">
      <c r="A43" s="2" t="s">
        <v>30</v>
      </c>
      <c r="B43" s="3" t="s">
        <v>61</v>
      </c>
      <c r="C43" s="4">
        <v>0.48245110349999998</v>
      </c>
      <c r="D43" s="4">
        <v>0.70307532640000003</v>
      </c>
      <c r="E43" s="4">
        <v>7.3920007699999998E-2</v>
      </c>
      <c r="F43" s="4">
        <v>0.3639935809</v>
      </c>
      <c r="G43" s="4">
        <v>0.41875210280000003</v>
      </c>
      <c r="H43" s="4">
        <v>0.24782726829999999</v>
      </c>
      <c r="I43" s="4">
        <v>0.45347612430000001</v>
      </c>
      <c r="J43" s="4">
        <v>0.3803284924</v>
      </c>
      <c r="K43" s="4">
        <v>0.44561384700000001</v>
      </c>
      <c r="L43" s="4">
        <v>0.25149098790000002</v>
      </c>
      <c r="M43" s="6">
        <f t="shared" si="4"/>
        <v>7.3920007699999998E-2</v>
      </c>
      <c r="N43" s="6">
        <f t="shared" si="5"/>
        <v>0.70307532640000003</v>
      </c>
      <c r="O43" s="9">
        <f t="shared" si="6"/>
        <v>0.38209288411999998</v>
      </c>
      <c r="P43" s="9">
        <f t="shared" si="7"/>
        <v>0.60379442609499978</v>
      </c>
    </row>
    <row r="44" spans="1:16" ht="14.25">
      <c r="A44" s="2" t="s">
        <v>30</v>
      </c>
      <c r="B44" s="3" t="s">
        <v>62</v>
      </c>
      <c r="C44" s="4">
        <v>0.25477771869999999</v>
      </c>
      <c r="D44" s="4">
        <v>0.45935738059999998</v>
      </c>
      <c r="E44" s="4">
        <v>0.26477851889999998</v>
      </c>
      <c r="F44" s="4">
        <v>3.88989218E-2</v>
      </c>
      <c r="G44" s="4">
        <v>0.5250715963</v>
      </c>
      <c r="H44" s="4">
        <v>9.4507910900000006E-2</v>
      </c>
      <c r="I44" s="4">
        <v>0.2480481021</v>
      </c>
      <c r="J44" s="4">
        <v>0.29945138469999999</v>
      </c>
      <c r="K44" s="4">
        <v>0.26022409359999998</v>
      </c>
      <c r="L44" s="4">
        <v>0.30251669780000001</v>
      </c>
      <c r="M44" s="6">
        <f t="shared" si="4"/>
        <v>3.88989218E-2</v>
      </c>
      <c r="N44" s="6">
        <f t="shared" si="5"/>
        <v>0.5250715963</v>
      </c>
      <c r="O44" s="9">
        <f t="shared" si="6"/>
        <v>0.27476323253999996</v>
      </c>
      <c r="P44" s="9">
        <f t="shared" si="7"/>
        <v>0.49550019923499994</v>
      </c>
    </row>
    <row r="45" spans="1:16" ht="12.75">
      <c r="A45" s="2" t="s">
        <v>30</v>
      </c>
      <c r="B45" s="3" t="s">
        <v>63</v>
      </c>
      <c r="C45" s="16" t="s">
        <v>32</v>
      </c>
      <c r="D45" s="16" t="s">
        <v>32</v>
      </c>
      <c r="E45" s="16" t="s">
        <v>32</v>
      </c>
      <c r="F45" s="16" t="s">
        <v>32</v>
      </c>
      <c r="G45" s="16" t="s">
        <v>32</v>
      </c>
      <c r="H45" s="16" t="s">
        <v>32</v>
      </c>
      <c r="I45" s="16" t="s">
        <v>32</v>
      </c>
      <c r="J45" s="16" t="s">
        <v>32</v>
      </c>
      <c r="K45" s="16" t="s">
        <v>32</v>
      </c>
      <c r="L45" s="16" t="s">
        <v>32</v>
      </c>
      <c r="M45" s="19" t="s">
        <v>32</v>
      </c>
      <c r="N45" s="19" t="s">
        <v>32</v>
      </c>
      <c r="O45" s="19" t="s">
        <v>32</v>
      </c>
      <c r="P45" s="19" t="s">
        <v>32</v>
      </c>
    </row>
    <row r="46" spans="1:16" ht="14.25">
      <c r="A46" s="2" t="s">
        <v>30</v>
      </c>
      <c r="B46" s="3" t="s">
        <v>64</v>
      </c>
      <c r="C46" s="4">
        <v>0.28799566300000001</v>
      </c>
      <c r="D46" s="4">
        <v>0.58809912310000001</v>
      </c>
      <c r="E46" s="4">
        <v>0.18403874479999999</v>
      </c>
      <c r="F46" s="4">
        <v>0.27380857240000001</v>
      </c>
      <c r="G46" s="4">
        <v>0.51197964309999999</v>
      </c>
      <c r="H46" s="4">
        <v>0.1295319076</v>
      </c>
      <c r="I46" s="4">
        <v>0.23373678419999999</v>
      </c>
      <c r="J46" s="4">
        <v>0.55466452259999999</v>
      </c>
      <c r="K46" s="4">
        <v>0.5362967595</v>
      </c>
      <c r="L46" s="4">
        <v>0.52777707750000002</v>
      </c>
      <c r="M46" s="6">
        <f t="shared" ref="M46:M50" si="8">MIN(C46:L46)</f>
        <v>0.1295319076</v>
      </c>
      <c r="N46" s="6">
        <f t="shared" ref="N46:N50" si="9">MAX(C46:L46)</f>
        <v>0.58809912310000001</v>
      </c>
      <c r="O46" s="9">
        <f t="shared" ref="O46:O50" si="10">AVERAGE(C46:L46)</f>
        <v>0.38279287978000004</v>
      </c>
      <c r="P46" s="9">
        <f t="shared" ref="P46:P50" si="11">PERCENTILE(C46:L46,0.95)</f>
        <v>0.57305355287499993</v>
      </c>
    </row>
    <row r="47" spans="1:16" ht="14.25">
      <c r="A47" s="2" t="s">
        <v>30</v>
      </c>
      <c r="B47" s="3" t="s">
        <v>65</v>
      </c>
      <c r="C47" s="4">
        <v>0.30022702680000002</v>
      </c>
      <c r="D47" s="4">
        <v>0.64664487029999995</v>
      </c>
      <c r="E47" s="4">
        <v>0.19508472039999999</v>
      </c>
      <c r="F47" s="4">
        <v>0.45375176960000002</v>
      </c>
      <c r="G47" s="4">
        <v>0.55882747249999998</v>
      </c>
      <c r="H47" s="4">
        <v>0.2428437856</v>
      </c>
      <c r="I47" s="4">
        <v>0.52564002639999996</v>
      </c>
      <c r="J47" s="4">
        <v>0.4446239931</v>
      </c>
      <c r="K47" s="4">
        <v>0.63175790939999998</v>
      </c>
      <c r="L47" s="4">
        <v>0.45432117599999999</v>
      </c>
      <c r="M47" s="6">
        <f t="shared" si="8"/>
        <v>0.19508472039999999</v>
      </c>
      <c r="N47" s="6">
        <f t="shared" si="9"/>
        <v>0.64664487029999995</v>
      </c>
      <c r="O47" s="9">
        <f t="shared" si="10"/>
        <v>0.44537227500999998</v>
      </c>
      <c r="P47" s="9">
        <f t="shared" si="11"/>
        <v>0.63994573789499998</v>
      </c>
    </row>
    <row r="48" spans="1:16" ht="14.25">
      <c r="A48" s="2" t="s">
        <v>30</v>
      </c>
      <c r="B48" s="3" t="s">
        <v>66</v>
      </c>
      <c r="C48" s="4">
        <v>0.48245110349999998</v>
      </c>
      <c r="D48" s="4">
        <v>0.70307532640000003</v>
      </c>
      <c r="E48" s="4">
        <v>7.3920007699999998E-2</v>
      </c>
      <c r="F48" s="4">
        <v>0.3639935809</v>
      </c>
      <c r="G48" s="4">
        <v>0.41875210280000003</v>
      </c>
      <c r="H48" s="4">
        <v>0.24782726829999999</v>
      </c>
      <c r="I48" s="4">
        <v>0.45347612430000001</v>
      </c>
      <c r="J48" s="4">
        <v>0.3803284924</v>
      </c>
      <c r="K48" s="4">
        <v>0.44561384700000001</v>
      </c>
      <c r="L48" s="4">
        <v>0.25149098790000002</v>
      </c>
      <c r="M48" s="6">
        <f t="shared" si="8"/>
        <v>7.3920007699999998E-2</v>
      </c>
      <c r="N48" s="6">
        <f t="shared" si="9"/>
        <v>0.70307532640000003</v>
      </c>
      <c r="O48" s="9">
        <f t="shared" si="10"/>
        <v>0.38209288411999998</v>
      </c>
      <c r="P48" s="9">
        <f t="shared" si="11"/>
        <v>0.60379442609499978</v>
      </c>
    </row>
    <row r="49" spans="1:16" ht="14.25">
      <c r="A49" s="2" t="s">
        <v>30</v>
      </c>
      <c r="B49" s="3" t="s">
        <v>67</v>
      </c>
      <c r="C49" s="4">
        <v>0.28799566300000001</v>
      </c>
      <c r="D49" s="4">
        <v>0.58809912310000001</v>
      </c>
      <c r="E49" s="4">
        <v>0.18403874479999999</v>
      </c>
      <c r="F49" s="4">
        <v>0.27380857240000001</v>
      </c>
      <c r="G49" s="4">
        <v>0.51197964309999999</v>
      </c>
      <c r="H49" s="4">
        <v>0.1295319076</v>
      </c>
      <c r="I49" s="4">
        <v>0.23373678419999999</v>
      </c>
      <c r="J49" s="4">
        <v>0.55466452259999999</v>
      </c>
      <c r="K49" s="4">
        <v>0.5362967595</v>
      </c>
      <c r="L49" s="4">
        <v>0.52777707750000002</v>
      </c>
      <c r="M49" s="6">
        <f t="shared" si="8"/>
        <v>0.1295319076</v>
      </c>
      <c r="N49" s="6">
        <f t="shared" si="9"/>
        <v>0.58809912310000001</v>
      </c>
      <c r="O49" s="9">
        <f t="shared" si="10"/>
        <v>0.38279287978000004</v>
      </c>
      <c r="P49" s="9">
        <f t="shared" si="11"/>
        <v>0.57305355287499993</v>
      </c>
    </row>
    <row r="50" spans="1:16" ht="14.25">
      <c r="A50" s="2" t="s">
        <v>30</v>
      </c>
      <c r="B50" s="3" t="s">
        <v>68</v>
      </c>
      <c r="C50" s="4">
        <v>0.27540190440000001</v>
      </c>
      <c r="D50" s="4">
        <v>0.39920785930000002</v>
      </c>
      <c r="E50" s="4">
        <v>0.12645131339999999</v>
      </c>
      <c r="F50" s="4">
        <v>0.28652378309999998</v>
      </c>
      <c r="G50" s="4">
        <v>0.35522800180000003</v>
      </c>
      <c r="H50" s="4">
        <v>2.8161452300000001E-2</v>
      </c>
      <c r="I50" s="4">
        <v>0.25651518010000002</v>
      </c>
      <c r="J50" s="4">
        <v>0.2830510322</v>
      </c>
      <c r="K50" s="4">
        <v>0.10333261420000001</v>
      </c>
      <c r="L50" s="4">
        <v>0.30089699980000001</v>
      </c>
      <c r="M50" s="6">
        <f t="shared" si="8"/>
        <v>2.8161452300000001E-2</v>
      </c>
      <c r="N50" s="6">
        <f t="shared" si="9"/>
        <v>0.39920785930000002</v>
      </c>
      <c r="O50" s="9">
        <f t="shared" si="10"/>
        <v>0.24147701406000005</v>
      </c>
      <c r="P50" s="9">
        <f t="shared" si="11"/>
        <v>0.379416923425</v>
      </c>
    </row>
    <row r="51" spans="1:16" ht="12.75">
      <c r="A51" s="2" t="s">
        <v>30</v>
      </c>
      <c r="B51" s="3" t="s">
        <v>69</v>
      </c>
      <c r="C51" s="16" t="s">
        <v>32</v>
      </c>
      <c r="D51" s="16" t="s">
        <v>32</v>
      </c>
      <c r="E51" s="16" t="s">
        <v>32</v>
      </c>
      <c r="F51" s="16" t="s">
        <v>32</v>
      </c>
      <c r="G51" s="16" t="s">
        <v>32</v>
      </c>
      <c r="H51" s="16" t="s">
        <v>32</v>
      </c>
      <c r="I51" s="16" t="s">
        <v>32</v>
      </c>
      <c r="J51" s="16" t="s">
        <v>32</v>
      </c>
      <c r="K51" s="16" t="s">
        <v>32</v>
      </c>
      <c r="L51" s="16" t="s">
        <v>32</v>
      </c>
      <c r="M51" s="19" t="s">
        <v>32</v>
      </c>
      <c r="N51" s="19" t="s">
        <v>32</v>
      </c>
      <c r="O51" s="19" t="s">
        <v>32</v>
      </c>
      <c r="P51" s="19" t="s">
        <v>32</v>
      </c>
    </row>
    <row r="52" spans="1:16" ht="14.25">
      <c r="A52" s="2" t="s">
        <v>30</v>
      </c>
      <c r="B52" s="3" t="s">
        <v>70</v>
      </c>
      <c r="C52" s="4">
        <v>0.2464679145</v>
      </c>
      <c r="D52" s="4">
        <v>0.40072311170000002</v>
      </c>
      <c r="E52" s="4">
        <v>1.6443232299999999E-2</v>
      </c>
      <c r="F52" s="4">
        <v>0.291279542</v>
      </c>
      <c r="G52" s="4">
        <v>0.48606122670000002</v>
      </c>
      <c r="H52" s="4">
        <v>9.6196383499999996E-2</v>
      </c>
      <c r="I52" s="4">
        <v>0.18412649419999999</v>
      </c>
      <c r="J52" s="4">
        <v>0.2618316188</v>
      </c>
      <c r="K52" s="4">
        <v>0.2437437851</v>
      </c>
      <c r="L52" s="4">
        <v>0.39442476409999999</v>
      </c>
      <c r="M52" s="6">
        <f t="shared" ref="M52:M72" si="12">MIN(C52:L52)</f>
        <v>1.6443232299999999E-2</v>
      </c>
      <c r="N52" s="6">
        <f t="shared" ref="N52:N72" si="13">MAX(C52:L52)</f>
        <v>0.48606122670000002</v>
      </c>
      <c r="O52" s="9">
        <f t="shared" ref="O52:O72" si="14">AVERAGE(C52:L52)</f>
        <v>0.26212980729000002</v>
      </c>
      <c r="P52" s="9">
        <f t="shared" ref="P52:P72" si="15">PERCENTILE(C52:L52,0.95)</f>
        <v>0.4476590749499999</v>
      </c>
    </row>
    <row r="53" spans="1:16" ht="14.25">
      <c r="A53" s="2" t="s">
        <v>30</v>
      </c>
      <c r="B53" s="3" t="s">
        <v>71</v>
      </c>
      <c r="C53" s="4">
        <v>0.29071468249999999</v>
      </c>
      <c r="D53" s="4">
        <v>0.40924179760000001</v>
      </c>
      <c r="E53" s="4">
        <v>0.15053098849999999</v>
      </c>
      <c r="F53" s="4">
        <v>0.3343516359</v>
      </c>
      <c r="G53" s="4">
        <v>0.45863016130000001</v>
      </c>
      <c r="H53" s="4">
        <v>5.2771763300000003E-2</v>
      </c>
      <c r="I53" s="4">
        <v>0.28815996290000001</v>
      </c>
      <c r="J53" s="4">
        <v>0.33280520419999998</v>
      </c>
      <c r="K53" s="4">
        <v>0.25974793489999998</v>
      </c>
      <c r="L53" s="4">
        <v>0.3157893356</v>
      </c>
      <c r="M53" s="6">
        <f t="shared" si="12"/>
        <v>5.2771763300000003E-2</v>
      </c>
      <c r="N53" s="6">
        <f t="shared" si="13"/>
        <v>0.45863016130000001</v>
      </c>
      <c r="O53" s="9">
        <f t="shared" si="14"/>
        <v>0.28927434666999996</v>
      </c>
      <c r="P53" s="9">
        <f t="shared" si="15"/>
        <v>0.43640539763499997</v>
      </c>
    </row>
    <row r="54" spans="1:16" ht="14.25">
      <c r="A54" s="2" t="s">
        <v>30</v>
      </c>
      <c r="B54" s="3" t="s">
        <v>72</v>
      </c>
      <c r="C54" s="4">
        <v>0.2029600164</v>
      </c>
      <c r="D54" s="4">
        <v>0.38975474859999998</v>
      </c>
      <c r="E54" s="4">
        <v>0.16249599349999999</v>
      </c>
      <c r="F54" s="4">
        <v>0.28527242930000002</v>
      </c>
      <c r="G54" s="4">
        <v>0.42539229379999999</v>
      </c>
      <c r="H54" s="4">
        <v>0.2599220377</v>
      </c>
      <c r="I54" s="4">
        <v>0.37125929670000002</v>
      </c>
      <c r="J54" s="4">
        <v>0.34995036349999997</v>
      </c>
      <c r="K54" s="4">
        <v>8.2833160399999994E-2</v>
      </c>
      <c r="L54" s="4">
        <v>0.51038497940000005</v>
      </c>
      <c r="M54" s="6">
        <f t="shared" si="12"/>
        <v>8.2833160399999994E-2</v>
      </c>
      <c r="N54" s="6">
        <f t="shared" si="13"/>
        <v>0.51038497940000005</v>
      </c>
      <c r="O54" s="9">
        <f t="shared" si="14"/>
        <v>0.30402253192999995</v>
      </c>
      <c r="P54" s="9">
        <f t="shared" si="15"/>
        <v>0.47213827087999993</v>
      </c>
    </row>
    <row r="55" spans="1:16" ht="14.25">
      <c r="A55" s="2" t="s">
        <v>30</v>
      </c>
      <c r="B55" s="3" t="s">
        <v>73</v>
      </c>
      <c r="C55" s="4">
        <v>0.15725186669999999</v>
      </c>
      <c r="D55" s="4">
        <v>0.48846709109999997</v>
      </c>
      <c r="E55" s="4">
        <v>0.117104325</v>
      </c>
      <c r="F55" s="4">
        <v>0.21282674530000001</v>
      </c>
      <c r="G55" s="4">
        <v>0.63693325440000004</v>
      </c>
      <c r="H55" s="4">
        <v>0.12769501459999999</v>
      </c>
      <c r="I55" s="4">
        <v>0.20307730869999999</v>
      </c>
      <c r="J55" s="4">
        <v>0.39361818609999999</v>
      </c>
      <c r="K55" s="4">
        <v>0.24681045300000001</v>
      </c>
      <c r="L55" s="4">
        <v>0.18778770249999999</v>
      </c>
      <c r="M55" s="6">
        <f t="shared" si="12"/>
        <v>0.117104325</v>
      </c>
      <c r="N55" s="6">
        <f t="shared" si="13"/>
        <v>0.63693325440000004</v>
      </c>
      <c r="O55" s="9">
        <f t="shared" si="14"/>
        <v>0.27715719474000006</v>
      </c>
      <c r="P55" s="9">
        <f t="shared" si="15"/>
        <v>0.57012348091499987</v>
      </c>
    </row>
    <row r="56" spans="1:16" ht="14.25">
      <c r="A56" s="2" t="s">
        <v>30</v>
      </c>
      <c r="B56" s="3" t="s">
        <v>74</v>
      </c>
      <c r="C56" s="4">
        <v>0.48245110349999998</v>
      </c>
      <c r="D56" s="4">
        <v>0.70307532640000003</v>
      </c>
      <c r="E56" s="4">
        <v>7.3920007699999998E-2</v>
      </c>
      <c r="F56" s="4">
        <v>0.3639935809</v>
      </c>
      <c r="G56" s="4">
        <v>0.41875210280000003</v>
      </c>
      <c r="H56" s="4">
        <v>0.24782726829999999</v>
      </c>
      <c r="I56" s="4">
        <v>0.45347612430000001</v>
      </c>
      <c r="J56" s="4">
        <v>0.3803284924</v>
      </c>
      <c r="K56" s="4">
        <v>0.44561384700000001</v>
      </c>
      <c r="L56" s="4">
        <v>0.25149098790000002</v>
      </c>
      <c r="M56" s="6">
        <f t="shared" si="12"/>
        <v>7.3920007699999998E-2</v>
      </c>
      <c r="N56" s="6">
        <f t="shared" si="13"/>
        <v>0.70307532640000003</v>
      </c>
      <c r="O56" s="9">
        <f t="shared" si="14"/>
        <v>0.38209288411999998</v>
      </c>
      <c r="P56" s="9">
        <f t="shared" si="15"/>
        <v>0.60379442609499978</v>
      </c>
    </row>
    <row r="57" spans="1:16" ht="14.25">
      <c r="A57" s="2" t="s">
        <v>30</v>
      </c>
      <c r="B57" s="3" t="s">
        <v>75</v>
      </c>
      <c r="C57" s="4">
        <v>0.35367052399999999</v>
      </c>
      <c r="D57" s="4">
        <v>0.6292532783</v>
      </c>
      <c r="E57" s="4">
        <v>0.21285586719999999</v>
      </c>
      <c r="F57" s="4">
        <v>0.27792921380000002</v>
      </c>
      <c r="G57" s="4">
        <v>0.4262049503</v>
      </c>
      <c r="H57" s="4">
        <v>0.16173406670000001</v>
      </c>
      <c r="I57" s="4">
        <v>0.2947984166</v>
      </c>
      <c r="J57" s="4">
        <v>0.51500532170000002</v>
      </c>
      <c r="K57" s="4">
        <v>0.56245742200000004</v>
      </c>
      <c r="L57" s="4">
        <v>0.70402305970000001</v>
      </c>
      <c r="M57" s="6">
        <f t="shared" si="12"/>
        <v>0.16173406670000001</v>
      </c>
      <c r="N57" s="6">
        <f t="shared" si="13"/>
        <v>0.70402305970000001</v>
      </c>
      <c r="O57" s="9">
        <f t="shared" si="14"/>
        <v>0.41379321203000002</v>
      </c>
      <c r="P57" s="9">
        <f t="shared" si="15"/>
        <v>0.67037665806999991</v>
      </c>
    </row>
    <row r="58" spans="1:16" ht="14.25">
      <c r="A58" s="2" t="s">
        <v>30</v>
      </c>
      <c r="B58" s="3" t="s">
        <v>76</v>
      </c>
      <c r="C58" s="4">
        <v>0.15725186669999999</v>
      </c>
      <c r="D58" s="4">
        <v>0.48846709109999997</v>
      </c>
      <c r="E58" s="4">
        <v>0.117104325</v>
      </c>
      <c r="F58" s="4">
        <v>0.21282674530000001</v>
      </c>
      <c r="G58" s="4">
        <v>0.63693325440000004</v>
      </c>
      <c r="H58" s="4">
        <v>0.12769501459999999</v>
      </c>
      <c r="I58" s="4">
        <v>0.20307730869999999</v>
      </c>
      <c r="J58" s="4">
        <v>0.39361818609999999</v>
      </c>
      <c r="K58" s="4">
        <v>0.24681045300000001</v>
      </c>
      <c r="L58" s="4">
        <v>0.18778770249999999</v>
      </c>
      <c r="M58" s="6">
        <f t="shared" si="12"/>
        <v>0.117104325</v>
      </c>
      <c r="N58" s="6">
        <f t="shared" si="13"/>
        <v>0.63693325440000004</v>
      </c>
      <c r="O58" s="9">
        <f t="shared" si="14"/>
        <v>0.27715719474000006</v>
      </c>
      <c r="P58" s="9">
        <f t="shared" si="15"/>
        <v>0.57012348091499987</v>
      </c>
    </row>
    <row r="59" spans="1:16" ht="14.25">
      <c r="A59" s="2" t="s">
        <v>30</v>
      </c>
      <c r="B59" s="3" t="s">
        <v>77</v>
      </c>
      <c r="C59" s="4">
        <v>0.29071468249999999</v>
      </c>
      <c r="D59" s="4">
        <v>0.40924179760000001</v>
      </c>
      <c r="E59" s="4">
        <v>0.18000725379999999</v>
      </c>
      <c r="F59" s="4">
        <v>0.3343516359</v>
      </c>
      <c r="G59" s="4">
        <v>0.45863016130000001</v>
      </c>
      <c r="H59" s="4">
        <v>5.2771763300000003E-2</v>
      </c>
      <c r="I59" s="4">
        <v>0.28815996290000001</v>
      </c>
      <c r="J59" s="4">
        <v>0.33280520419999998</v>
      </c>
      <c r="K59" s="4">
        <v>0.25974793489999998</v>
      </c>
      <c r="L59" s="4">
        <v>0.3157893356</v>
      </c>
      <c r="M59" s="6">
        <f t="shared" si="12"/>
        <v>5.2771763300000003E-2</v>
      </c>
      <c r="N59" s="6">
        <f t="shared" si="13"/>
        <v>0.45863016130000001</v>
      </c>
      <c r="O59" s="9">
        <f t="shared" si="14"/>
        <v>0.29222197319999998</v>
      </c>
      <c r="P59" s="9">
        <f t="shared" si="15"/>
        <v>0.43640539763499997</v>
      </c>
    </row>
    <row r="60" spans="1:16" ht="14.25">
      <c r="A60" s="2" t="s">
        <v>30</v>
      </c>
      <c r="B60" s="3" t="s">
        <v>78</v>
      </c>
      <c r="C60" s="4">
        <v>0.42566184350000003</v>
      </c>
      <c r="D60" s="4">
        <v>0.62867325380000005</v>
      </c>
      <c r="E60" s="4">
        <v>0.2336687878</v>
      </c>
      <c r="F60" s="4">
        <v>0.43260510880000003</v>
      </c>
      <c r="G60" s="4">
        <v>0.41621158320000001</v>
      </c>
      <c r="H60" s="4">
        <v>0.115235956</v>
      </c>
      <c r="I60" s="4">
        <v>0.41129216819999997</v>
      </c>
      <c r="J60" s="4">
        <v>0.50499783139999999</v>
      </c>
      <c r="K60" s="4">
        <v>0.14552958739999999</v>
      </c>
      <c r="L60" s="4">
        <v>0.41726253489999998</v>
      </c>
      <c r="M60" s="6">
        <f t="shared" si="12"/>
        <v>0.115235956</v>
      </c>
      <c r="N60" s="6">
        <f t="shared" si="13"/>
        <v>0.62867325380000005</v>
      </c>
      <c r="O60" s="9">
        <f t="shared" si="14"/>
        <v>0.37311386550000003</v>
      </c>
      <c r="P60" s="9">
        <f t="shared" si="15"/>
        <v>0.57301931371999992</v>
      </c>
    </row>
    <row r="61" spans="1:16" ht="14.25">
      <c r="A61" s="2" t="s">
        <v>30</v>
      </c>
      <c r="B61" s="3" t="s">
        <v>79</v>
      </c>
      <c r="C61" s="4">
        <v>0.29387619939999998</v>
      </c>
      <c r="D61" s="4">
        <v>0.46880756779999999</v>
      </c>
      <c r="E61" s="4">
        <v>0.14407185659999999</v>
      </c>
      <c r="F61" s="4">
        <v>0.28718977470000001</v>
      </c>
      <c r="G61" s="4">
        <v>0.43401201499999997</v>
      </c>
      <c r="H61" s="4">
        <v>7.7616373799999999E-2</v>
      </c>
      <c r="I61" s="4">
        <v>0.30418724889999998</v>
      </c>
      <c r="J61" s="4">
        <v>0.2830510322</v>
      </c>
      <c r="K61" s="4">
        <v>0.25490966729999998</v>
      </c>
      <c r="L61" s="4">
        <v>0.27759447990000002</v>
      </c>
      <c r="M61" s="6">
        <f t="shared" si="12"/>
        <v>7.7616373799999999E-2</v>
      </c>
      <c r="N61" s="6">
        <f t="shared" si="13"/>
        <v>0.46880756779999999</v>
      </c>
      <c r="O61" s="9">
        <f t="shared" si="14"/>
        <v>0.28253162155999995</v>
      </c>
      <c r="P61" s="9">
        <f t="shared" si="15"/>
        <v>0.45314956903999992</v>
      </c>
    </row>
    <row r="62" spans="1:16" ht="14.25">
      <c r="A62" s="2" t="s">
        <v>30</v>
      </c>
      <c r="B62" s="3" t="s">
        <v>80</v>
      </c>
      <c r="C62" s="4">
        <v>0.25477771869999999</v>
      </c>
      <c r="D62" s="4">
        <v>0.45935738059999998</v>
      </c>
      <c r="E62" s="4">
        <v>0.26477851889999998</v>
      </c>
      <c r="F62" s="4">
        <v>3.88989218E-2</v>
      </c>
      <c r="G62" s="4">
        <v>0.5250715963</v>
      </c>
      <c r="H62" s="4">
        <v>9.4507910900000006E-2</v>
      </c>
      <c r="I62" s="4">
        <v>0.2480481021</v>
      </c>
      <c r="J62" s="4">
        <v>0.29945138469999999</v>
      </c>
      <c r="K62" s="4">
        <v>0.26022409359999998</v>
      </c>
      <c r="L62" s="4">
        <v>0.30251669780000001</v>
      </c>
      <c r="M62" s="6">
        <f t="shared" si="12"/>
        <v>3.88989218E-2</v>
      </c>
      <c r="N62" s="6">
        <f t="shared" si="13"/>
        <v>0.5250715963</v>
      </c>
      <c r="O62" s="9">
        <f t="shared" si="14"/>
        <v>0.27476323253999996</v>
      </c>
      <c r="P62" s="9">
        <f t="shared" si="15"/>
        <v>0.49550019923499994</v>
      </c>
    </row>
    <row r="63" spans="1:16" ht="14.25">
      <c r="A63" s="2" t="s">
        <v>30</v>
      </c>
      <c r="B63" s="3" t="s">
        <v>81</v>
      </c>
      <c r="C63" s="4">
        <v>0.48245110349999998</v>
      </c>
      <c r="D63" s="4">
        <v>0.70307532640000003</v>
      </c>
      <c r="E63" s="4">
        <v>7.3920007699999998E-2</v>
      </c>
      <c r="F63" s="4">
        <v>0.3639935809</v>
      </c>
      <c r="G63" s="4">
        <v>0.41875210280000003</v>
      </c>
      <c r="H63" s="4">
        <v>0.24782726829999999</v>
      </c>
      <c r="I63" s="4">
        <v>0.45347612430000001</v>
      </c>
      <c r="J63" s="4">
        <v>0.3803284924</v>
      </c>
      <c r="K63" s="4">
        <v>0.44561384700000001</v>
      </c>
      <c r="L63" s="4">
        <v>0.25149098790000002</v>
      </c>
      <c r="M63" s="6">
        <f t="shared" si="12"/>
        <v>7.3920007699999998E-2</v>
      </c>
      <c r="N63" s="6">
        <f t="shared" si="13"/>
        <v>0.70307532640000003</v>
      </c>
      <c r="O63" s="9">
        <f t="shared" si="14"/>
        <v>0.38209288411999998</v>
      </c>
      <c r="P63" s="9">
        <f t="shared" si="15"/>
        <v>0.60379442609499978</v>
      </c>
    </row>
    <row r="64" spans="1:16" ht="14.25">
      <c r="A64" s="2" t="s">
        <v>30</v>
      </c>
      <c r="B64" s="3" t="s">
        <v>82</v>
      </c>
      <c r="C64" s="4">
        <v>1.7320508076000001</v>
      </c>
      <c r="D64" s="16" t="s">
        <v>32</v>
      </c>
      <c r="E64" s="16" t="s">
        <v>32</v>
      </c>
      <c r="F64" s="16" t="s">
        <v>32</v>
      </c>
      <c r="G64" s="16" t="s">
        <v>32</v>
      </c>
      <c r="H64" s="16" t="s">
        <v>32</v>
      </c>
      <c r="I64" s="16" t="s">
        <v>32</v>
      </c>
      <c r="J64" s="16" t="s">
        <v>32</v>
      </c>
      <c r="K64" s="16" t="s">
        <v>32</v>
      </c>
      <c r="L64" s="16" t="s">
        <v>32</v>
      </c>
      <c r="M64" s="6">
        <f t="shared" si="12"/>
        <v>1.7320508076000001</v>
      </c>
      <c r="N64" s="6">
        <f t="shared" si="13"/>
        <v>1.7320508076000001</v>
      </c>
      <c r="O64" s="9">
        <f t="shared" si="14"/>
        <v>1.7320508076000001</v>
      </c>
      <c r="P64" s="9">
        <f t="shared" si="15"/>
        <v>1.7320508076000001</v>
      </c>
    </row>
    <row r="65" spans="1:16" ht="14.25">
      <c r="A65" s="2" t="s">
        <v>30</v>
      </c>
      <c r="B65" s="3" t="s">
        <v>83</v>
      </c>
      <c r="C65" s="4">
        <v>0.25477771869999999</v>
      </c>
      <c r="D65" s="4">
        <v>0.45935738059999998</v>
      </c>
      <c r="E65" s="4">
        <v>0.26477851889999998</v>
      </c>
      <c r="F65" s="4">
        <v>3.88989218E-2</v>
      </c>
      <c r="G65" s="4">
        <v>0.5250715963</v>
      </c>
      <c r="H65" s="4">
        <v>9.4507910900000006E-2</v>
      </c>
      <c r="I65" s="4">
        <v>0.2480481021</v>
      </c>
      <c r="J65" s="4">
        <v>0.29945138469999999</v>
      </c>
      <c r="K65" s="4">
        <v>0.26022409359999998</v>
      </c>
      <c r="L65" s="4">
        <v>0.30251669780000001</v>
      </c>
      <c r="M65" s="6">
        <f t="shared" si="12"/>
        <v>3.88989218E-2</v>
      </c>
      <c r="N65" s="6">
        <f t="shared" si="13"/>
        <v>0.5250715963</v>
      </c>
      <c r="O65" s="9">
        <f t="shared" si="14"/>
        <v>0.27476323253999996</v>
      </c>
      <c r="P65" s="9">
        <f t="shared" si="15"/>
        <v>0.49550019923499994</v>
      </c>
    </row>
    <row r="66" spans="1:16" ht="14.25">
      <c r="A66" s="2" t="s">
        <v>30</v>
      </c>
      <c r="B66" s="3" t="s">
        <v>84</v>
      </c>
      <c r="C66" s="4">
        <v>1.7320508076000001</v>
      </c>
      <c r="D66" s="16" t="s">
        <v>32</v>
      </c>
      <c r="E66" s="16" t="s">
        <v>32</v>
      </c>
      <c r="F66" s="16" t="s">
        <v>32</v>
      </c>
      <c r="G66" s="16" t="s">
        <v>32</v>
      </c>
      <c r="H66" s="16" t="s">
        <v>32</v>
      </c>
      <c r="I66" s="16" t="s">
        <v>32</v>
      </c>
      <c r="J66" s="16" t="s">
        <v>32</v>
      </c>
      <c r="K66" s="16" t="s">
        <v>32</v>
      </c>
      <c r="L66" s="16" t="s">
        <v>32</v>
      </c>
      <c r="M66" s="6">
        <f t="shared" si="12"/>
        <v>1.7320508076000001</v>
      </c>
      <c r="N66" s="6">
        <f t="shared" si="13"/>
        <v>1.7320508076000001</v>
      </c>
      <c r="O66" s="9">
        <f t="shared" si="14"/>
        <v>1.7320508076000001</v>
      </c>
      <c r="P66" s="9">
        <f t="shared" si="15"/>
        <v>1.7320508076000001</v>
      </c>
    </row>
    <row r="67" spans="1:16" ht="14.25">
      <c r="A67" s="2" t="s">
        <v>30</v>
      </c>
      <c r="B67" s="3" t="s">
        <v>85</v>
      </c>
      <c r="C67" s="4">
        <v>0.37405347659999999</v>
      </c>
      <c r="D67" s="4">
        <v>0.41256180710000001</v>
      </c>
      <c r="E67" s="4">
        <v>0.24554349719999999</v>
      </c>
      <c r="F67" s="4">
        <v>0.1084092039</v>
      </c>
      <c r="G67" s="4">
        <v>0.49040635469999999</v>
      </c>
      <c r="H67" s="4">
        <v>0.2145931619</v>
      </c>
      <c r="I67" s="4">
        <v>0.3074518571</v>
      </c>
      <c r="J67" s="4">
        <v>0.34662369859999997</v>
      </c>
      <c r="K67" s="4">
        <v>0.10818061280000001</v>
      </c>
      <c r="L67" s="4">
        <v>0.44680695570000001</v>
      </c>
      <c r="M67" s="6">
        <f t="shared" si="12"/>
        <v>0.10818061280000001</v>
      </c>
      <c r="N67" s="6">
        <f t="shared" si="13"/>
        <v>0.49040635469999999</v>
      </c>
      <c r="O67" s="9">
        <f t="shared" si="14"/>
        <v>0.30546306256</v>
      </c>
      <c r="P67" s="9">
        <f t="shared" si="15"/>
        <v>0.47078662514999997</v>
      </c>
    </row>
    <row r="68" spans="1:16" ht="14.25">
      <c r="A68" s="2" t="s">
        <v>30</v>
      </c>
      <c r="B68" s="3" t="s">
        <v>86</v>
      </c>
      <c r="C68" s="4">
        <v>0.27540190440000001</v>
      </c>
      <c r="D68" s="4">
        <v>0.39920785930000002</v>
      </c>
      <c r="E68" s="4">
        <v>0.12645131339999999</v>
      </c>
      <c r="F68" s="4">
        <v>0.28652378309999998</v>
      </c>
      <c r="G68" s="4">
        <v>0.35522800180000003</v>
      </c>
      <c r="H68" s="4">
        <v>2.8161452300000001E-2</v>
      </c>
      <c r="I68" s="4">
        <v>0.25651518010000002</v>
      </c>
      <c r="J68" s="4">
        <v>0.2830510322</v>
      </c>
      <c r="K68" s="4">
        <v>0.10333261420000001</v>
      </c>
      <c r="L68" s="4">
        <v>0.30089699980000001</v>
      </c>
      <c r="M68" s="6">
        <f t="shared" si="12"/>
        <v>2.8161452300000001E-2</v>
      </c>
      <c r="N68" s="6">
        <f t="shared" si="13"/>
        <v>0.39920785930000002</v>
      </c>
      <c r="O68" s="9">
        <f t="shared" si="14"/>
        <v>0.24147701406000005</v>
      </c>
      <c r="P68" s="9">
        <f t="shared" si="15"/>
        <v>0.379416923425</v>
      </c>
    </row>
    <row r="69" spans="1:16" ht="14.25">
      <c r="A69" s="2" t="s">
        <v>30</v>
      </c>
      <c r="B69" s="3" t="s">
        <v>87</v>
      </c>
      <c r="C69" s="4">
        <v>0.2029600164</v>
      </c>
      <c r="D69" s="4">
        <v>0.38975474859999998</v>
      </c>
      <c r="E69" s="4">
        <v>0.16249599349999999</v>
      </c>
      <c r="F69" s="4">
        <v>0.28527242930000002</v>
      </c>
      <c r="G69" s="4">
        <v>0.42539229379999999</v>
      </c>
      <c r="H69" s="4">
        <v>0.2599220377</v>
      </c>
      <c r="I69" s="4">
        <v>0.37125929670000002</v>
      </c>
      <c r="J69" s="4">
        <v>0.34995036349999997</v>
      </c>
      <c r="K69" s="4">
        <v>8.2833160399999994E-2</v>
      </c>
      <c r="L69" s="4">
        <v>0.51038497940000005</v>
      </c>
      <c r="M69" s="6">
        <f t="shared" si="12"/>
        <v>8.2833160399999994E-2</v>
      </c>
      <c r="N69" s="6">
        <f t="shared" si="13"/>
        <v>0.51038497940000005</v>
      </c>
      <c r="O69" s="9">
        <f t="shared" si="14"/>
        <v>0.30402253192999995</v>
      </c>
      <c r="P69" s="9">
        <f t="shared" si="15"/>
        <v>0.47213827087999993</v>
      </c>
    </row>
    <row r="70" spans="1:16" ht="14.25">
      <c r="A70" s="2" t="s">
        <v>30</v>
      </c>
      <c r="B70" s="3" t="s">
        <v>89</v>
      </c>
      <c r="C70" s="4">
        <v>0.2029600164</v>
      </c>
      <c r="D70" s="4">
        <v>0.38975474859999998</v>
      </c>
      <c r="E70" s="4">
        <v>0.16249599349999999</v>
      </c>
      <c r="F70" s="4">
        <v>0.28527242930000002</v>
      </c>
      <c r="G70" s="4">
        <v>0.42539229379999999</v>
      </c>
      <c r="H70" s="4">
        <v>0.2599220377</v>
      </c>
      <c r="I70" s="4">
        <v>0.37125929670000002</v>
      </c>
      <c r="J70" s="4">
        <v>0.34995036349999997</v>
      </c>
      <c r="K70" s="4">
        <v>8.2833160399999994E-2</v>
      </c>
      <c r="L70" s="4">
        <v>0.51038497940000005</v>
      </c>
      <c r="M70" s="6">
        <f t="shared" si="12"/>
        <v>8.2833160399999994E-2</v>
      </c>
      <c r="N70" s="6">
        <f t="shared" si="13"/>
        <v>0.51038497940000005</v>
      </c>
      <c r="O70" s="9">
        <f t="shared" si="14"/>
        <v>0.30402253192999995</v>
      </c>
      <c r="P70" s="9">
        <f t="shared" si="15"/>
        <v>0.47213827087999993</v>
      </c>
    </row>
    <row r="71" spans="1:16" ht="14.25">
      <c r="A71" s="2" t="s">
        <v>30</v>
      </c>
      <c r="B71" s="3" t="s">
        <v>91</v>
      </c>
      <c r="C71" s="4">
        <v>1.7320508076000001</v>
      </c>
      <c r="D71" s="16" t="s">
        <v>32</v>
      </c>
      <c r="E71" s="16" t="s">
        <v>32</v>
      </c>
      <c r="F71" s="16" t="s">
        <v>32</v>
      </c>
      <c r="G71" s="16" t="s">
        <v>32</v>
      </c>
      <c r="H71" s="16" t="s">
        <v>32</v>
      </c>
      <c r="I71" s="16" t="s">
        <v>32</v>
      </c>
      <c r="J71" s="16" t="s">
        <v>32</v>
      </c>
      <c r="K71" s="16" t="s">
        <v>32</v>
      </c>
      <c r="L71" s="16" t="s">
        <v>32</v>
      </c>
      <c r="M71" s="6">
        <f t="shared" si="12"/>
        <v>1.7320508076000001</v>
      </c>
      <c r="N71" s="6">
        <f t="shared" si="13"/>
        <v>1.7320508076000001</v>
      </c>
      <c r="O71" s="9">
        <f t="shared" si="14"/>
        <v>1.7320508076000001</v>
      </c>
      <c r="P71" s="9">
        <f t="shared" si="15"/>
        <v>1.7320508076000001</v>
      </c>
    </row>
    <row r="72" spans="1:16" ht="14.25">
      <c r="A72" s="2" t="s">
        <v>30</v>
      </c>
      <c r="B72" s="3" t="s">
        <v>92</v>
      </c>
      <c r="C72" s="4">
        <v>0.29071468249999999</v>
      </c>
      <c r="D72" s="4">
        <v>0.40924179760000001</v>
      </c>
      <c r="E72" s="4">
        <v>0.15053098849999999</v>
      </c>
      <c r="F72" s="4">
        <v>0.3343516359</v>
      </c>
      <c r="G72" s="4">
        <v>0.45863016130000001</v>
      </c>
      <c r="H72" s="4">
        <v>5.2771763300000003E-2</v>
      </c>
      <c r="I72" s="4">
        <v>0.28815996290000001</v>
      </c>
      <c r="J72" s="4">
        <v>0.33280520419999998</v>
      </c>
      <c r="K72" s="4">
        <v>0.25974793489999998</v>
      </c>
      <c r="L72" s="4">
        <v>0.3157893356</v>
      </c>
      <c r="M72" s="6">
        <f t="shared" si="12"/>
        <v>5.2771763300000003E-2</v>
      </c>
      <c r="N72" s="6">
        <f t="shared" si="13"/>
        <v>0.45863016130000001</v>
      </c>
      <c r="O72" s="9">
        <f t="shared" si="14"/>
        <v>0.28927434666999996</v>
      </c>
      <c r="P72" s="9">
        <f t="shared" si="15"/>
        <v>0.43640539763499997</v>
      </c>
    </row>
    <row r="73" spans="1:16" ht="12.75">
      <c r="A73" s="2" t="s">
        <v>30</v>
      </c>
      <c r="B73" s="3" t="s">
        <v>93</v>
      </c>
      <c r="C73" s="16" t="s">
        <v>32</v>
      </c>
      <c r="D73" s="16" t="s">
        <v>32</v>
      </c>
      <c r="E73" s="16" t="s">
        <v>32</v>
      </c>
      <c r="F73" s="16" t="s">
        <v>32</v>
      </c>
      <c r="G73" s="16" t="s">
        <v>32</v>
      </c>
      <c r="H73" s="16" t="s">
        <v>32</v>
      </c>
      <c r="I73" s="16" t="s">
        <v>32</v>
      </c>
      <c r="J73" s="16" t="s">
        <v>32</v>
      </c>
      <c r="K73" s="16" t="s">
        <v>32</v>
      </c>
      <c r="L73" s="16" t="s">
        <v>32</v>
      </c>
      <c r="M73" s="19" t="s">
        <v>32</v>
      </c>
      <c r="N73" s="19" t="s">
        <v>32</v>
      </c>
      <c r="O73" s="19" t="s">
        <v>32</v>
      </c>
      <c r="P73" s="19" t="s">
        <v>32</v>
      </c>
    </row>
    <row r="74" spans="1:16" ht="14.25">
      <c r="A74" s="2" t="s">
        <v>30</v>
      </c>
      <c r="B74" s="3" t="s">
        <v>94</v>
      </c>
      <c r="C74" s="4">
        <v>0.29387619939999998</v>
      </c>
      <c r="D74" s="4">
        <v>0.46880756779999999</v>
      </c>
      <c r="E74" s="4">
        <v>0.14407185659999999</v>
      </c>
      <c r="F74" s="4">
        <v>0.28718977470000001</v>
      </c>
      <c r="G74" s="4">
        <v>0.43401201499999997</v>
      </c>
      <c r="H74" s="4">
        <v>7.7616373799999999E-2</v>
      </c>
      <c r="I74" s="4">
        <v>0.30418724889999998</v>
      </c>
      <c r="J74" s="4">
        <v>0.2830510322</v>
      </c>
      <c r="K74" s="4">
        <v>0.25490966729999998</v>
      </c>
      <c r="L74" s="4">
        <v>0.27759447990000002</v>
      </c>
      <c r="M74" s="6">
        <f t="shared" ref="M74:M183" si="16">MIN(C74:L74)</f>
        <v>7.7616373799999999E-2</v>
      </c>
      <c r="N74" s="6">
        <f t="shared" ref="N74:N183" si="17">MAX(C74:L74)</f>
        <v>0.46880756779999999</v>
      </c>
      <c r="O74" s="9">
        <f t="shared" ref="O74:O183" si="18">AVERAGE(C74:L74)</f>
        <v>0.28253162155999995</v>
      </c>
      <c r="P74" s="9">
        <f t="shared" ref="P74:P183" si="19">PERCENTILE(C74:L74,0.95)</f>
        <v>0.45314956903999992</v>
      </c>
    </row>
    <row r="75" spans="1:16" ht="14.25">
      <c r="A75" s="10" t="s">
        <v>95</v>
      </c>
      <c r="B75" s="3" t="s">
        <v>96</v>
      </c>
      <c r="C75" s="4">
        <v>0.1850045011</v>
      </c>
      <c r="D75" s="4">
        <v>0.64211138609999996</v>
      </c>
      <c r="E75" s="4">
        <v>6.2233314499999998E-2</v>
      </c>
      <c r="F75" s="4">
        <v>9.9283264900000001E-2</v>
      </c>
      <c r="G75" s="4">
        <v>0.59169914069999996</v>
      </c>
      <c r="H75" s="4">
        <v>0.60039051269999999</v>
      </c>
      <c r="I75" s="4">
        <v>0.41286538389999999</v>
      </c>
      <c r="J75" s="4">
        <v>0.26568942550000002</v>
      </c>
      <c r="K75" s="4">
        <v>0.60427594510000004</v>
      </c>
      <c r="L75" s="4">
        <v>0.56351463469999996</v>
      </c>
      <c r="M75" s="6">
        <f t="shared" si="16"/>
        <v>6.2233314499999998E-2</v>
      </c>
      <c r="N75" s="6">
        <f t="shared" si="17"/>
        <v>0.64211138609999996</v>
      </c>
      <c r="O75" s="9">
        <f t="shared" si="18"/>
        <v>0.40270675091999991</v>
      </c>
      <c r="P75" s="9">
        <f t="shared" si="19"/>
        <v>0.62508543764999991</v>
      </c>
    </row>
    <row r="76" spans="1:16" ht="14.25">
      <c r="A76" s="10" t="s">
        <v>95</v>
      </c>
      <c r="B76" s="3" t="s">
        <v>97</v>
      </c>
      <c r="C76" s="4">
        <v>9.6989589200000004E-2</v>
      </c>
      <c r="D76" s="4">
        <v>0.3889979381</v>
      </c>
      <c r="E76" s="4">
        <v>2.4390942999999998E-3</v>
      </c>
      <c r="F76" s="4">
        <v>5.7908915999999996E-3</v>
      </c>
      <c r="G76" s="4">
        <v>0.13737673189999999</v>
      </c>
      <c r="H76" s="4">
        <v>3.6220668E-3</v>
      </c>
      <c r="I76" s="4">
        <v>7.4248599999999999E-4</v>
      </c>
      <c r="J76" s="4">
        <v>2.1784142000000001E-3</v>
      </c>
      <c r="K76" s="4">
        <v>7.4318412E-2</v>
      </c>
      <c r="L76" s="4">
        <v>0.3767271606</v>
      </c>
      <c r="M76" s="6">
        <f t="shared" si="16"/>
        <v>7.4248599999999999E-4</v>
      </c>
      <c r="N76" s="6">
        <f t="shared" si="17"/>
        <v>0.3889979381</v>
      </c>
      <c r="O76" s="9">
        <f t="shared" si="18"/>
        <v>0.10891827847000002</v>
      </c>
      <c r="P76" s="9">
        <f t="shared" si="19"/>
        <v>0.38347608822500001</v>
      </c>
    </row>
    <row r="77" spans="1:16" ht="14.25">
      <c r="A77" s="10" t="s">
        <v>95</v>
      </c>
      <c r="B77" s="3" t="s">
        <v>98</v>
      </c>
      <c r="C77" s="4">
        <v>0.1850045011</v>
      </c>
      <c r="D77" s="4">
        <v>0.64211138609999996</v>
      </c>
      <c r="E77" s="4">
        <v>6.2233314499999998E-2</v>
      </c>
      <c r="F77" s="4">
        <v>9.9283264900000001E-2</v>
      </c>
      <c r="G77" s="4">
        <v>0.59169914069999996</v>
      </c>
      <c r="H77" s="4">
        <v>0.60039051269999999</v>
      </c>
      <c r="I77" s="4">
        <v>0.41286538389999999</v>
      </c>
      <c r="J77" s="4">
        <v>0.26568942550000002</v>
      </c>
      <c r="K77" s="4">
        <v>0.60427594510000004</v>
      </c>
      <c r="L77" s="4">
        <v>0.56351463469999996</v>
      </c>
      <c r="M77" s="6">
        <f t="shared" si="16"/>
        <v>6.2233314499999998E-2</v>
      </c>
      <c r="N77" s="6">
        <f t="shared" si="17"/>
        <v>0.64211138609999996</v>
      </c>
      <c r="O77" s="9">
        <f t="shared" si="18"/>
        <v>0.40270675091999991</v>
      </c>
      <c r="P77" s="9">
        <f t="shared" si="19"/>
        <v>0.62508543764999991</v>
      </c>
    </row>
    <row r="78" spans="1:16" ht="14.25">
      <c r="A78" s="10" t="s">
        <v>95</v>
      </c>
      <c r="B78" s="3" t="s">
        <v>99</v>
      </c>
      <c r="C78" s="4">
        <v>9.6714250500000001E-2</v>
      </c>
      <c r="D78" s="4">
        <v>0.38869780819999999</v>
      </c>
      <c r="E78" s="4">
        <v>2.4390942999999998E-3</v>
      </c>
      <c r="F78" s="4">
        <v>5.6400403999999999E-3</v>
      </c>
      <c r="G78" s="4">
        <v>0.1305636332</v>
      </c>
      <c r="H78" s="4">
        <v>3.2559946000000001E-3</v>
      </c>
      <c r="I78" s="4">
        <v>6.7921599999999996E-4</v>
      </c>
      <c r="J78" s="4">
        <v>2.902174E-3</v>
      </c>
      <c r="K78" s="4">
        <v>7.1576855999999994E-2</v>
      </c>
      <c r="L78" s="4">
        <v>0.3767271606</v>
      </c>
      <c r="M78" s="6">
        <f t="shared" si="16"/>
        <v>6.7921599999999996E-4</v>
      </c>
      <c r="N78" s="6">
        <f t="shared" si="17"/>
        <v>0.38869780819999999</v>
      </c>
      <c r="O78" s="9">
        <f t="shared" si="18"/>
        <v>0.10791962278</v>
      </c>
      <c r="P78" s="9">
        <f t="shared" si="19"/>
        <v>0.38331101677999996</v>
      </c>
    </row>
    <row r="79" spans="1:16" ht="14.25">
      <c r="A79" s="10" t="s">
        <v>95</v>
      </c>
      <c r="B79" s="3" t="s">
        <v>100</v>
      </c>
      <c r="C79" s="4">
        <v>9.6989589200000004E-2</v>
      </c>
      <c r="D79" s="4">
        <v>0.3889979381</v>
      </c>
      <c r="E79" s="4">
        <v>2.4390942999999998E-3</v>
      </c>
      <c r="F79" s="4">
        <v>5.7908915999999996E-3</v>
      </c>
      <c r="G79" s="4">
        <v>0.13737673189999999</v>
      </c>
      <c r="H79" s="4">
        <v>3.6220668E-3</v>
      </c>
      <c r="I79" s="4">
        <v>7.4248599999999999E-4</v>
      </c>
      <c r="J79" s="4">
        <v>2.1784142000000001E-3</v>
      </c>
      <c r="K79" s="4">
        <v>7.4318412E-2</v>
      </c>
      <c r="L79" s="4">
        <v>0.3767271606</v>
      </c>
      <c r="M79" s="6">
        <f t="shared" si="16"/>
        <v>7.4248599999999999E-4</v>
      </c>
      <c r="N79" s="6">
        <f t="shared" si="17"/>
        <v>0.3889979381</v>
      </c>
      <c r="O79" s="9">
        <f t="shared" si="18"/>
        <v>0.10891827847000002</v>
      </c>
      <c r="P79" s="9">
        <f t="shared" si="19"/>
        <v>0.38347608822500001</v>
      </c>
    </row>
    <row r="80" spans="1:16" ht="14.25">
      <c r="A80" s="10" t="s">
        <v>95</v>
      </c>
      <c r="B80" s="3" t="s">
        <v>101</v>
      </c>
      <c r="C80" s="4">
        <v>9.6989589200000004E-2</v>
      </c>
      <c r="D80" s="4">
        <v>0.3889979381</v>
      </c>
      <c r="E80" s="4">
        <v>2.4390942999999998E-3</v>
      </c>
      <c r="F80" s="4">
        <v>5.7908915999999996E-3</v>
      </c>
      <c r="G80" s="4">
        <v>0.13737673189999999</v>
      </c>
      <c r="H80" s="4">
        <v>3.6220668E-3</v>
      </c>
      <c r="I80" s="4">
        <v>7.4248599999999999E-4</v>
      </c>
      <c r="J80" s="4">
        <v>2.1784142000000001E-3</v>
      </c>
      <c r="K80" s="4">
        <v>7.4318412E-2</v>
      </c>
      <c r="L80" s="4">
        <v>0.3767271606</v>
      </c>
      <c r="M80" s="6">
        <f t="shared" si="16"/>
        <v>7.4248599999999999E-4</v>
      </c>
      <c r="N80" s="6">
        <f t="shared" si="17"/>
        <v>0.3889979381</v>
      </c>
      <c r="O80" s="9">
        <f t="shared" si="18"/>
        <v>0.10891827847000002</v>
      </c>
      <c r="P80" s="9">
        <f t="shared" si="19"/>
        <v>0.38347608822500001</v>
      </c>
    </row>
    <row r="81" spans="1:16" ht="14.25">
      <c r="A81" s="10" t="s">
        <v>95</v>
      </c>
      <c r="B81" s="3" t="s">
        <v>102</v>
      </c>
      <c r="C81" s="4">
        <v>9.6989589200000004E-2</v>
      </c>
      <c r="D81" s="4">
        <v>0.38869308819999998</v>
      </c>
      <c r="E81" s="4">
        <v>2.6833731999999998E-3</v>
      </c>
      <c r="F81" s="4">
        <v>5.6370884000000003E-3</v>
      </c>
      <c r="G81" s="4">
        <v>0.13568745290000001</v>
      </c>
      <c r="H81" s="4">
        <v>4.1585051999999999E-3</v>
      </c>
      <c r="I81" s="4">
        <v>8.039055E-4</v>
      </c>
      <c r="J81" s="4">
        <v>2.1784142000000001E-3</v>
      </c>
      <c r="K81" s="4">
        <v>7.4318412E-2</v>
      </c>
      <c r="L81" s="4">
        <v>0.37796743649999998</v>
      </c>
      <c r="M81" s="6">
        <f t="shared" si="16"/>
        <v>8.039055E-4</v>
      </c>
      <c r="N81" s="6">
        <f t="shared" si="17"/>
        <v>0.38869308819999998</v>
      </c>
      <c r="O81" s="9">
        <f t="shared" si="18"/>
        <v>0.10891172653</v>
      </c>
      <c r="P81" s="9">
        <f t="shared" si="19"/>
        <v>0.38386654493499994</v>
      </c>
    </row>
    <row r="82" spans="1:16" ht="14.25">
      <c r="A82" s="10" t="s">
        <v>95</v>
      </c>
      <c r="B82" s="3" t="s">
        <v>103</v>
      </c>
      <c r="C82" s="4">
        <v>0.1789387016</v>
      </c>
      <c r="D82" s="4">
        <v>0.64171715730000001</v>
      </c>
      <c r="E82" s="4">
        <v>0.229832074</v>
      </c>
      <c r="F82" s="4">
        <v>0.11747543050000001</v>
      </c>
      <c r="G82" s="4">
        <v>0.57834666509999999</v>
      </c>
      <c r="H82" s="4">
        <v>4.8397361799999997E-2</v>
      </c>
      <c r="I82" s="4">
        <v>0.50495779429999998</v>
      </c>
      <c r="J82" s="4">
        <v>0.2174798252</v>
      </c>
      <c r="K82" s="4">
        <v>6.7744421599999993E-2</v>
      </c>
      <c r="L82" s="4">
        <v>0.75288130590000002</v>
      </c>
      <c r="M82" s="6">
        <f t="shared" si="16"/>
        <v>4.8397361799999997E-2</v>
      </c>
      <c r="N82" s="6">
        <f t="shared" si="17"/>
        <v>0.75288130590000002</v>
      </c>
      <c r="O82" s="9">
        <f t="shared" si="18"/>
        <v>0.33377707372999998</v>
      </c>
      <c r="P82" s="9">
        <f t="shared" si="19"/>
        <v>0.70285743902999986</v>
      </c>
    </row>
    <row r="83" spans="1:16" ht="14.25">
      <c r="A83" s="10" t="s">
        <v>95</v>
      </c>
      <c r="B83" s="3" t="s">
        <v>104</v>
      </c>
      <c r="C83" s="4">
        <v>0.1850045011</v>
      </c>
      <c r="D83" s="4">
        <v>0.64211138609999996</v>
      </c>
      <c r="E83" s="4">
        <v>6.2233314499999998E-2</v>
      </c>
      <c r="F83" s="4">
        <v>9.9283264900000001E-2</v>
      </c>
      <c r="G83" s="4">
        <v>0.59169914069999996</v>
      </c>
      <c r="H83" s="4">
        <v>0.60039051269999999</v>
      </c>
      <c r="I83" s="4">
        <v>0.41286538389999999</v>
      </c>
      <c r="J83" s="4">
        <v>0.26568942550000002</v>
      </c>
      <c r="K83" s="4">
        <v>0.60427594510000004</v>
      </c>
      <c r="L83" s="4">
        <v>0.56351463469999996</v>
      </c>
      <c r="M83" s="6">
        <f t="shared" si="16"/>
        <v>6.2233314499999998E-2</v>
      </c>
      <c r="N83" s="6">
        <f t="shared" si="17"/>
        <v>0.64211138609999996</v>
      </c>
      <c r="O83" s="9">
        <f t="shared" si="18"/>
        <v>0.40270675091999991</v>
      </c>
      <c r="P83" s="9">
        <f t="shared" si="19"/>
        <v>0.62508543764999991</v>
      </c>
    </row>
    <row r="84" spans="1:16" ht="14.25">
      <c r="A84" s="10" t="s">
        <v>95</v>
      </c>
      <c r="B84" s="3" t="s">
        <v>105</v>
      </c>
      <c r="C84" s="4">
        <v>9.6989589200000004E-2</v>
      </c>
      <c r="D84" s="4">
        <v>0.3889979381</v>
      </c>
      <c r="E84" s="4">
        <v>2.4390942999999998E-3</v>
      </c>
      <c r="F84" s="4">
        <v>5.7908915999999996E-3</v>
      </c>
      <c r="G84" s="4">
        <v>0.13737673189999999</v>
      </c>
      <c r="H84" s="4">
        <v>3.6220668E-3</v>
      </c>
      <c r="I84" s="4">
        <v>7.4248599999999999E-4</v>
      </c>
      <c r="J84" s="4">
        <v>2.1784142000000001E-3</v>
      </c>
      <c r="K84" s="4">
        <v>7.4318412E-2</v>
      </c>
      <c r="L84" s="4">
        <v>0.3767271606</v>
      </c>
      <c r="M84" s="6">
        <f t="shared" si="16"/>
        <v>7.4248599999999999E-4</v>
      </c>
      <c r="N84" s="6">
        <f t="shared" si="17"/>
        <v>0.3889979381</v>
      </c>
      <c r="O84" s="9">
        <f t="shared" si="18"/>
        <v>0.10891827847000002</v>
      </c>
      <c r="P84" s="9">
        <f t="shared" si="19"/>
        <v>0.38347608822500001</v>
      </c>
    </row>
    <row r="85" spans="1:16" ht="14.25">
      <c r="A85" s="10" t="s">
        <v>95</v>
      </c>
      <c r="B85" s="3" t="s">
        <v>106</v>
      </c>
      <c r="C85" s="4">
        <v>9.6989589200000004E-2</v>
      </c>
      <c r="D85" s="4">
        <v>0.38899648180000002</v>
      </c>
      <c r="E85" s="4">
        <v>2.4261585E-3</v>
      </c>
      <c r="F85" s="4">
        <v>5.5193483E-3</v>
      </c>
      <c r="G85" s="4">
        <v>0.13734002109999999</v>
      </c>
      <c r="H85" s="4">
        <v>3.6220668E-3</v>
      </c>
      <c r="I85" s="4">
        <v>2.7920646000000001E-3</v>
      </c>
      <c r="J85" s="4">
        <v>2.1784142000000001E-3</v>
      </c>
      <c r="K85" s="4">
        <v>7.3053122700000001E-2</v>
      </c>
      <c r="L85" s="4">
        <v>0.37758451389999997</v>
      </c>
      <c r="M85" s="6">
        <f t="shared" si="16"/>
        <v>2.1784142000000001E-3</v>
      </c>
      <c r="N85" s="6">
        <f t="shared" si="17"/>
        <v>0.38899648180000002</v>
      </c>
      <c r="O85" s="9">
        <f t="shared" si="18"/>
        <v>0.10905017810999999</v>
      </c>
      <c r="P85" s="9">
        <f t="shared" si="19"/>
        <v>0.38386109624499998</v>
      </c>
    </row>
    <row r="86" spans="1:16" ht="14.25">
      <c r="A86" s="10" t="s">
        <v>95</v>
      </c>
      <c r="B86" s="3" t="s">
        <v>107</v>
      </c>
      <c r="C86" s="4">
        <v>9.6989589200000004E-2</v>
      </c>
      <c r="D86" s="4">
        <v>0.3889979381</v>
      </c>
      <c r="E86" s="4">
        <v>2.4390942999999998E-3</v>
      </c>
      <c r="F86" s="4">
        <v>5.7908915999999996E-3</v>
      </c>
      <c r="G86" s="4">
        <v>0.13737673189999999</v>
      </c>
      <c r="H86" s="4">
        <v>3.6220668E-3</v>
      </c>
      <c r="I86" s="4">
        <v>7.4248599999999999E-4</v>
      </c>
      <c r="J86" s="4">
        <v>2.1784142000000001E-3</v>
      </c>
      <c r="K86" s="4">
        <v>7.4318412E-2</v>
      </c>
      <c r="L86" s="4">
        <v>0.3767271606</v>
      </c>
      <c r="M86" s="6">
        <f t="shared" si="16"/>
        <v>7.4248599999999999E-4</v>
      </c>
      <c r="N86" s="6">
        <f t="shared" si="17"/>
        <v>0.3889979381</v>
      </c>
      <c r="O86" s="9">
        <f t="shared" si="18"/>
        <v>0.10891827847000002</v>
      </c>
      <c r="P86" s="9">
        <f t="shared" si="19"/>
        <v>0.38347608822500001</v>
      </c>
    </row>
    <row r="87" spans="1:16" ht="14.25">
      <c r="A87" s="10" t="s">
        <v>95</v>
      </c>
      <c r="B87" s="3" t="s">
        <v>108</v>
      </c>
      <c r="C87" s="4">
        <v>0.1209750747</v>
      </c>
      <c r="D87" s="4">
        <v>0.72374092990000005</v>
      </c>
      <c r="E87" s="4">
        <v>8.8685247199999998E-2</v>
      </c>
      <c r="F87" s="4">
        <v>0.13199480359999999</v>
      </c>
      <c r="G87" s="4">
        <v>0.57834666509999999</v>
      </c>
      <c r="H87" s="4">
        <v>0.61065148719999995</v>
      </c>
      <c r="I87" s="4">
        <v>0.48025338010000002</v>
      </c>
      <c r="J87" s="4">
        <v>0.34054743050000003</v>
      </c>
      <c r="K87" s="4">
        <v>0.29508376689999999</v>
      </c>
      <c r="L87" s="4">
        <v>0.56293909590000002</v>
      </c>
      <c r="M87" s="6">
        <f t="shared" si="16"/>
        <v>8.8685247199999998E-2</v>
      </c>
      <c r="N87" s="6">
        <f t="shared" si="17"/>
        <v>0.72374092990000005</v>
      </c>
      <c r="O87" s="9">
        <f t="shared" si="18"/>
        <v>0.39332178811000001</v>
      </c>
      <c r="P87" s="9">
        <f t="shared" si="19"/>
        <v>0.67285068068499987</v>
      </c>
    </row>
    <row r="88" spans="1:16" ht="14.25">
      <c r="A88" s="10" t="s">
        <v>95</v>
      </c>
      <c r="B88" s="3" t="s">
        <v>109</v>
      </c>
      <c r="C88" s="4">
        <v>9.7236175800000005E-2</v>
      </c>
      <c r="D88" s="4">
        <v>0.38864343289999997</v>
      </c>
      <c r="E88" s="4">
        <v>3.0450748999999999E-3</v>
      </c>
      <c r="F88" s="4">
        <v>5.8563267999999996E-3</v>
      </c>
      <c r="G88" s="4">
        <v>0.13456444300000001</v>
      </c>
      <c r="H88" s="4">
        <v>3.6220668E-3</v>
      </c>
      <c r="I88" s="4">
        <v>7.4248599999999999E-4</v>
      </c>
      <c r="J88" s="4">
        <v>2.1784142000000001E-3</v>
      </c>
      <c r="K88" s="4">
        <v>7.4318412E-2</v>
      </c>
      <c r="L88" s="4">
        <v>0.3767271606</v>
      </c>
      <c r="M88" s="6">
        <f t="shared" si="16"/>
        <v>7.4248599999999999E-4</v>
      </c>
      <c r="N88" s="6">
        <f t="shared" si="17"/>
        <v>0.38864343289999997</v>
      </c>
      <c r="O88" s="9">
        <f t="shared" si="18"/>
        <v>0.10869339929999999</v>
      </c>
      <c r="P88" s="9">
        <f t="shared" si="19"/>
        <v>0.38328111036499996</v>
      </c>
    </row>
    <row r="89" spans="1:16" ht="14.25">
      <c r="A89" s="10" t="s">
        <v>95</v>
      </c>
      <c r="B89" s="3" t="s">
        <v>110</v>
      </c>
      <c r="C89" s="4">
        <v>9.6989589200000004E-2</v>
      </c>
      <c r="D89" s="4">
        <v>0.3889979381</v>
      </c>
      <c r="E89" s="4">
        <v>2.4390942999999998E-3</v>
      </c>
      <c r="F89" s="4">
        <v>5.7908915999999996E-3</v>
      </c>
      <c r="G89" s="4">
        <v>0.13737673189999999</v>
      </c>
      <c r="H89" s="4">
        <v>3.6220668E-3</v>
      </c>
      <c r="I89" s="4">
        <v>7.4248599999999999E-4</v>
      </c>
      <c r="J89" s="4">
        <v>2.1784142000000001E-3</v>
      </c>
      <c r="K89" s="4">
        <v>7.4318412E-2</v>
      </c>
      <c r="L89" s="4">
        <v>0.3767271606</v>
      </c>
      <c r="M89" s="6">
        <f t="shared" si="16"/>
        <v>7.4248599999999999E-4</v>
      </c>
      <c r="N89" s="6">
        <f t="shared" si="17"/>
        <v>0.3889979381</v>
      </c>
      <c r="O89" s="9">
        <f t="shared" si="18"/>
        <v>0.10891827847000002</v>
      </c>
      <c r="P89" s="9">
        <f t="shared" si="19"/>
        <v>0.38347608822500001</v>
      </c>
    </row>
    <row r="90" spans="1:16" ht="14.25">
      <c r="A90" s="10" t="s">
        <v>95</v>
      </c>
      <c r="B90" s="3" t="s">
        <v>111</v>
      </c>
      <c r="C90" s="4">
        <v>9.6989589200000004E-2</v>
      </c>
      <c r="D90" s="4">
        <v>0.3889979381</v>
      </c>
      <c r="E90" s="4">
        <v>2.4390942999999998E-3</v>
      </c>
      <c r="F90" s="4">
        <v>5.7908915999999996E-3</v>
      </c>
      <c r="G90" s="4">
        <v>0.13737673189999999</v>
      </c>
      <c r="H90" s="4">
        <v>3.6220668E-3</v>
      </c>
      <c r="I90" s="4">
        <v>7.4248599999999999E-4</v>
      </c>
      <c r="J90" s="4">
        <v>2.1784142000000001E-3</v>
      </c>
      <c r="K90" s="4">
        <v>7.4318412E-2</v>
      </c>
      <c r="L90" s="4">
        <v>0.3767271606</v>
      </c>
      <c r="M90" s="6">
        <f t="shared" si="16"/>
        <v>7.4248599999999999E-4</v>
      </c>
      <c r="N90" s="6">
        <f t="shared" si="17"/>
        <v>0.3889979381</v>
      </c>
      <c r="O90" s="9">
        <f t="shared" si="18"/>
        <v>0.10891827847000002</v>
      </c>
      <c r="P90" s="9">
        <f t="shared" si="19"/>
        <v>0.38347608822500001</v>
      </c>
    </row>
    <row r="91" spans="1:16" ht="14.25">
      <c r="A91" s="10" t="s">
        <v>95</v>
      </c>
      <c r="B91" s="3" t="s">
        <v>112</v>
      </c>
      <c r="C91" s="4">
        <v>0.1850045011</v>
      </c>
      <c r="D91" s="4">
        <v>0.64211138609999996</v>
      </c>
      <c r="E91" s="4">
        <v>6.2233314499999998E-2</v>
      </c>
      <c r="F91" s="4">
        <v>9.9283264900000001E-2</v>
      </c>
      <c r="G91" s="4">
        <v>0.59169914069999996</v>
      </c>
      <c r="H91" s="4">
        <v>0.60039051269999999</v>
      </c>
      <c r="I91" s="4">
        <v>0.41286538389999999</v>
      </c>
      <c r="J91" s="4">
        <v>0.26568942550000002</v>
      </c>
      <c r="K91" s="4">
        <v>0.60427594510000004</v>
      </c>
      <c r="L91" s="4">
        <v>0.56351463469999996</v>
      </c>
      <c r="M91" s="6">
        <f t="shared" si="16"/>
        <v>6.2233314499999998E-2</v>
      </c>
      <c r="N91" s="6">
        <f t="shared" si="17"/>
        <v>0.64211138609999996</v>
      </c>
      <c r="O91" s="9">
        <f t="shared" si="18"/>
        <v>0.40270675091999991</v>
      </c>
      <c r="P91" s="9">
        <f t="shared" si="19"/>
        <v>0.62508543764999991</v>
      </c>
    </row>
    <row r="92" spans="1:16" ht="14.25">
      <c r="A92" s="10" t="s">
        <v>95</v>
      </c>
      <c r="B92" s="3" t="s">
        <v>113</v>
      </c>
      <c r="C92" s="4">
        <v>9.6695809399999999E-2</v>
      </c>
      <c r="D92" s="4">
        <v>0.38869308819999998</v>
      </c>
      <c r="E92" s="4">
        <v>2.4390942999999998E-3</v>
      </c>
      <c r="F92" s="4">
        <v>5.2303054999999999E-3</v>
      </c>
      <c r="G92" s="4">
        <v>0.14040891890000001</v>
      </c>
      <c r="H92" s="4">
        <v>3.5156168999999999E-3</v>
      </c>
      <c r="I92" s="4">
        <v>7.4248599999999999E-4</v>
      </c>
      <c r="J92" s="4">
        <v>2.1784142000000001E-3</v>
      </c>
      <c r="K92" s="4">
        <v>7.4318412E-2</v>
      </c>
      <c r="L92" s="4">
        <v>0.3767271606</v>
      </c>
      <c r="M92" s="6">
        <f t="shared" si="16"/>
        <v>7.4248599999999999E-4</v>
      </c>
      <c r="N92" s="6">
        <f t="shared" si="17"/>
        <v>0.38869308819999998</v>
      </c>
      <c r="O92" s="9">
        <f t="shared" si="18"/>
        <v>0.1090949306</v>
      </c>
      <c r="P92" s="9">
        <f t="shared" si="19"/>
        <v>0.38330842077999999</v>
      </c>
    </row>
    <row r="93" spans="1:16" ht="14.25">
      <c r="A93" s="10" t="s">
        <v>95</v>
      </c>
      <c r="B93" s="3" t="s">
        <v>114</v>
      </c>
      <c r="C93" s="4">
        <v>9.6989589200000004E-2</v>
      </c>
      <c r="D93" s="4">
        <v>0.3889979381</v>
      </c>
      <c r="E93" s="4">
        <v>2.4390942999999998E-3</v>
      </c>
      <c r="F93" s="4">
        <v>5.7908915999999996E-3</v>
      </c>
      <c r="G93" s="4">
        <v>0.13737673189999999</v>
      </c>
      <c r="H93" s="4">
        <v>3.6220668E-3</v>
      </c>
      <c r="I93" s="4">
        <v>7.4248599999999999E-4</v>
      </c>
      <c r="J93" s="4">
        <v>2.1784142000000001E-3</v>
      </c>
      <c r="K93" s="4">
        <v>7.4318412E-2</v>
      </c>
      <c r="L93" s="4">
        <v>0.3767271606</v>
      </c>
      <c r="M93" s="6">
        <f t="shared" si="16"/>
        <v>7.4248599999999999E-4</v>
      </c>
      <c r="N93" s="6">
        <f t="shared" si="17"/>
        <v>0.3889979381</v>
      </c>
      <c r="O93" s="9">
        <f t="shared" si="18"/>
        <v>0.10891827847000002</v>
      </c>
      <c r="P93" s="9">
        <f t="shared" si="19"/>
        <v>0.38347608822500001</v>
      </c>
    </row>
    <row r="94" spans="1:16" ht="14.25">
      <c r="A94" s="10" t="s">
        <v>95</v>
      </c>
      <c r="B94" s="3" t="s">
        <v>115</v>
      </c>
      <c r="C94" s="4">
        <v>0.14267442790000001</v>
      </c>
      <c r="D94" s="4">
        <v>0.66293453849999995</v>
      </c>
      <c r="E94" s="4">
        <v>0.25912275429999998</v>
      </c>
      <c r="F94" s="4">
        <v>0.3943461754</v>
      </c>
      <c r="G94" s="4">
        <v>0.57834666509999999</v>
      </c>
      <c r="H94" s="4">
        <v>0.1149261102</v>
      </c>
      <c r="I94" s="4">
        <v>0.26245426589999998</v>
      </c>
      <c r="J94" s="4">
        <v>0.44009231560000001</v>
      </c>
      <c r="K94" s="4">
        <v>0.3205883766</v>
      </c>
      <c r="L94" s="4">
        <v>0.59577802830000004</v>
      </c>
      <c r="M94" s="6">
        <f t="shared" si="16"/>
        <v>0.1149261102</v>
      </c>
      <c r="N94" s="6">
        <f t="shared" si="17"/>
        <v>0.66293453849999995</v>
      </c>
      <c r="O94" s="9">
        <f t="shared" si="18"/>
        <v>0.37712636577999997</v>
      </c>
      <c r="P94" s="9">
        <f t="shared" si="19"/>
        <v>0.63271410890999991</v>
      </c>
    </row>
    <row r="95" spans="1:16" ht="14.25">
      <c r="A95" s="10" t="s">
        <v>95</v>
      </c>
      <c r="B95" s="3" t="s">
        <v>116</v>
      </c>
      <c r="C95" s="4">
        <v>9.6733978700000001E-2</v>
      </c>
      <c r="D95" s="4">
        <v>0.3889979381</v>
      </c>
      <c r="E95" s="4">
        <v>2.2441755999999999E-3</v>
      </c>
      <c r="F95" s="4">
        <v>5.6929503000000001E-3</v>
      </c>
      <c r="G95" s="4">
        <v>0.13526725419999999</v>
      </c>
      <c r="H95" s="4">
        <v>3.6743138000000001E-3</v>
      </c>
      <c r="I95" s="4">
        <v>1.7569152E-3</v>
      </c>
      <c r="J95" s="4">
        <v>2.1784142000000001E-3</v>
      </c>
      <c r="K95" s="4">
        <v>7.4732739199999995E-2</v>
      </c>
      <c r="L95" s="4">
        <v>0.3767271606</v>
      </c>
      <c r="M95" s="6">
        <f t="shared" si="16"/>
        <v>1.7569152E-3</v>
      </c>
      <c r="N95" s="6">
        <f t="shared" si="17"/>
        <v>0.3889979381</v>
      </c>
      <c r="O95" s="9">
        <f t="shared" si="18"/>
        <v>0.10880058399</v>
      </c>
      <c r="P95" s="9">
        <f t="shared" si="19"/>
        <v>0.38347608822500001</v>
      </c>
    </row>
    <row r="96" spans="1:16" ht="14.25">
      <c r="A96" s="10" t="s">
        <v>95</v>
      </c>
      <c r="B96" s="3" t="s">
        <v>117</v>
      </c>
      <c r="C96" s="4">
        <v>0.15453692499999999</v>
      </c>
      <c r="D96" s="4">
        <v>0.62513955590000003</v>
      </c>
      <c r="E96" s="4">
        <v>0.21168939470000001</v>
      </c>
      <c r="F96" s="4">
        <v>5.3621554199999998E-2</v>
      </c>
      <c r="G96" s="4">
        <v>0.57834666509999999</v>
      </c>
      <c r="H96" s="4">
        <v>0.10543261850000001</v>
      </c>
      <c r="I96" s="4">
        <v>0.3150375741</v>
      </c>
      <c r="J96" s="4">
        <v>0.2979540571</v>
      </c>
      <c r="K96" s="4">
        <v>0.3111371859</v>
      </c>
      <c r="L96" s="4">
        <v>0.48667495760000001</v>
      </c>
      <c r="M96" s="6">
        <f t="shared" si="16"/>
        <v>5.3621554199999998E-2</v>
      </c>
      <c r="N96" s="6">
        <f t="shared" si="17"/>
        <v>0.62513955590000003</v>
      </c>
      <c r="O96" s="9">
        <f t="shared" si="18"/>
        <v>0.31395704881000003</v>
      </c>
      <c r="P96" s="9">
        <f t="shared" si="19"/>
        <v>0.60408275503999997</v>
      </c>
    </row>
    <row r="97" spans="1:16" ht="14.25">
      <c r="A97" s="10" t="s">
        <v>95</v>
      </c>
      <c r="B97" s="3" t="s">
        <v>118</v>
      </c>
      <c r="C97" s="4">
        <v>0.1850045011</v>
      </c>
      <c r="D97" s="4">
        <v>0.64211138609999996</v>
      </c>
      <c r="E97" s="4">
        <v>6.2233314499999998E-2</v>
      </c>
      <c r="F97" s="4">
        <v>9.9283264900000001E-2</v>
      </c>
      <c r="G97" s="4">
        <v>0.59169914069999996</v>
      </c>
      <c r="H97" s="4">
        <v>0.60039051269999999</v>
      </c>
      <c r="I97" s="4">
        <v>0.41286538389999999</v>
      </c>
      <c r="J97" s="4">
        <v>0.26568942550000002</v>
      </c>
      <c r="K97" s="4">
        <v>0.60427594510000004</v>
      </c>
      <c r="L97" s="4">
        <v>0.56351463469999996</v>
      </c>
      <c r="M97" s="6">
        <f t="shared" si="16"/>
        <v>6.2233314499999998E-2</v>
      </c>
      <c r="N97" s="6">
        <f t="shared" si="17"/>
        <v>0.64211138609999996</v>
      </c>
      <c r="O97" s="9">
        <f t="shared" si="18"/>
        <v>0.40270675091999991</v>
      </c>
      <c r="P97" s="9">
        <f t="shared" si="19"/>
        <v>0.62508543764999991</v>
      </c>
    </row>
    <row r="98" spans="1:16" ht="14.25">
      <c r="A98" s="10" t="s">
        <v>95</v>
      </c>
      <c r="B98" s="3" t="s">
        <v>119</v>
      </c>
      <c r="C98" s="4">
        <v>9.6734084200000001E-2</v>
      </c>
      <c r="D98" s="4">
        <v>0.38938513149999998</v>
      </c>
      <c r="E98" s="4">
        <v>3.6933153000000001E-3</v>
      </c>
      <c r="F98" s="4">
        <v>5.3095119999999997E-3</v>
      </c>
      <c r="G98" s="4">
        <v>0.13508171990000001</v>
      </c>
      <c r="H98" s="4">
        <v>4.1585051999999999E-3</v>
      </c>
      <c r="I98" s="4">
        <v>7.7789850000000002E-4</v>
      </c>
      <c r="J98" s="4">
        <v>2.4956512999999999E-3</v>
      </c>
      <c r="K98" s="4">
        <v>7.4723440899999993E-2</v>
      </c>
      <c r="L98" s="4">
        <v>0.37669327609999997</v>
      </c>
      <c r="M98" s="6">
        <f t="shared" si="16"/>
        <v>7.7789850000000002E-4</v>
      </c>
      <c r="N98" s="6">
        <f t="shared" si="17"/>
        <v>0.38938513149999998</v>
      </c>
      <c r="O98" s="9">
        <f t="shared" si="18"/>
        <v>0.10890525348999999</v>
      </c>
      <c r="P98" s="9">
        <f t="shared" si="19"/>
        <v>0.38367379656999995</v>
      </c>
    </row>
    <row r="99" spans="1:16" ht="14.25">
      <c r="A99" s="10" t="s">
        <v>95</v>
      </c>
      <c r="B99" s="3" t="s">
        <v>120</v>
      </c>
      <c r="C99" s="4">
        <v>0.18589267900000001</v>
      </c>
      <c r="D99" s="4">
        <v>0.66169487490000001</v>
      </c>
      <c r="E99" s="4">
        <v>0.2485781621</v>
      </c>
      <c r="F99" s="4">
        <v>5.5932890899999997E-2</v>
      </c>
      <c r="G99" s="4">
        <v>0.57834666509999999</v>
      </c>
      <c r="H99" s="4">
        <v>1.31134948E-2</v>
      </c>
      <c r="I99" s="4">
        <v>0.38347497330000002</v>
      </c>
      <c r="J99" s="4">
        <v>0.34737348239999999</v>
      </c>
      <c r="K99" s="4">
        <v>0.58465964550000005</v>
      </c>
      <c r="L99" s="4">
        <v>0.53107111549999997</v>
      </c>
      <c r="M99" s="6">
        <f t="shared" si="16"/>
        <v>1.31134948E-2</v>
      </c>
      <c r="N99" s="6">
        <f t="shared" si="17"/>
        <v>0.66169487490000001</v>
      </c>
      <c r="O99" s="9">
        <f t="shared" si="18"/>
        <v>0.35901379835000002</v>
      </c>
      <c r="P99" s="9">
        <f t="shared" si="19"/>
        <v>0.62702902166999996</v>
      </c>
    </row>
    <row r="100" spans="1:16" ht="14.25">
      <c r="A100" s="10" t="s">
        <v>95</v>
      </c>
      <c r="B100" s="3" t="s">
        <v>121</v>
      </c>
      <c r="C100" s="4">
        <v>9.65115691E-2</v>
      </c>
      <c r="D100" s="4">
        <v>0.38891354109999998</v>
      </c>
      <c r="E100" s="4">
        <v>3.2793895999999999E-3</v>
      </c>
      <c r="F100" s="4">
        <v>5.3686717999999996E-3</v>
      </c>
      <c r="G100" s="4">
        <v>0.13737673189999999</v>
      </c>
      <c r="H100" s="4">
        <v>3.6220668E-3</v>
      </c>
      <c r="I100" s="4">
        <v>7.7789850000000002E-4</v>
      </c>
      <c r="J100" s="4">
        <v>2.1784142000000001E-3</v>
      </c>
      <c r="K100" s="4">
        <v>7.4318412E-2</v>
      </c>
      <c r="L100" s="4">
        <v>0.3767271606</v>
      </c>
      <c r="M100" s="6">
        <f t="shared" si="16"/>
        <v>7.7789850000000002E-4</v>
      </c>
      <c r="N100" s="6">
        <f t="shared" si="17"/>
        <v>0.38891354109999998</v>
      </c>
      <c r="O100" s="9">
        <f t="shared" si="18"/>
        <v>0.10890738556000001</v>
      </c>
      <c r="P100" s="9">
        <f t="shared" si="19"/>
        <v>0.38342966987499999</v>
      </c>
    </row>
    <row r="101" spans="1:16" ht="14.25">
      <c r="A101" s="10" t="s">
        <v>95</v>
      </c>
      <c r="B101" s="3" t="s">
        <v>122</v>
      </c>
      <c r="C101" s="4">
        <v>9.6989589200000004E-2</v>
      </c>
      <c r="D101" s="4">
        <v>0.3889979381</v>
      </c>
      <c r="E101" s="4">
        <v>2.4390942999999998E-3</v>
      </c>
      <c r="F101" s="4">
        <v>5.7908915999999996E-3</v>
      </c>
      <c r="G101" s="4">
        <v>0.13737673189999999</v>
      </c>
      <c r="H101" s="4">
        <v>3.6220668E-3</v>
      </c>
      <c r="I101" s="4">
        <v>7.4248599999999999E-4</v>
      </c>
      <c r="J101" s="4">
        <v>2.1784142000000001E-3</v>
      </c>
      <c r="K101" s="4">
        <v>7.4318412E-2</v>
      </c>
      <c r="L101" s="4">
        <v>0.3767271606</v>
      </c>
      <c r="M101" s="6">
        <f t="shared" si="16"/>
        <v>7.4248599999999999E-4</v>
      </c>
      <c r="N101" s="6">
        <f t="shared" si="17"/>
        <v>0.3889979381</v>
      </c>
      <c r="O101" s="9">
        <f t="shared" si="18"/>
        <v>0.10891827847000002</v>
      </c>
      <c r="P101" s="9">
        <f t="shared" si="19"/>
        <v>0.38347608822500001</v>
      </c>
    </row>
    <row r="102" spans="1:16" ht="14.25">
      <c r="A102" s="10" t="s">
        <v>95</v>
      </c>
      <c r="B102" s="3" t="s">
        <v>123</v>
      </c>
      <c r="C102" s="4">
        <v>9.6989589200000004E-2</v>
      </c>
      <c r="D102" s="4">
        <v>0.3889979381</v>
      </c>
      <c r="E102" s="4">
        <v>2.4390942999999998E-3</v>
      </c>
      <c r="F102" s="4">
        <v>5.7908915999999996E-3</v>
      </c>
      <c r="G102" s="4">
        <v>0.13737673189999999</v>
      </c>
      <c r="H102" s="4">
        <v>3.6220668E-3</v>
      </c>
      <c r="I102" s="4">
        <v>7.4248599999999999E-4</v>
      </c>
      <c r="J102" s="4">
        <v>2.1784142000000001E-3</v>
      </c>
      <c r="K102" s="4">
        <v>7.4318412E-2</v>
      </c>
      <c r="L102" s="4">
        <v>0.3767271606</v>
      </c>
      <c r="M102" s="6">
        <f t="shared" si="16"/>
        <v>7.4248599999999999E-4</v>
      </c>
      <c r="N102" s="6">
        <f t="shared" si="17"/>
        <v>0.3889979381</v>
      </c>
      <c r="O102" s="9">
        <f t="shared" si="18"/>
        <v>0.10891827847000002</v>
      </c>
      <c r="P102" s="9">
        <f t="shared" si="19"/>
        <v>0.38347608822500001</v>
      </c>
    </row>
    <row r="103" spans="1:16" ht="14.25">
      <c r="A103" s="10" t="s">
        <v>95</v>
      </c>
      <c r="B103" s="3" t="s">
        <v>124</v>
      </c>
      <c r="C103" s="4">
        <v>0.179251928</v>
      </c>
      <c r="D103" s="4">
        <v>0.68200308529999998</v>
      </c>
      <c r="E103" s="4">
        <v>9.1586523399999994E-2</v>
      </c>
      <c r="F103" s="4">
        <v>9.9325026400000002E-2</v>
      </c>
      <c r="G103" s="4">
        <v>0.34806209030000002</v>
      </c>
      <c r="H103" s="4">
        <v>0.61374356760000004</v>
      </c>
      <c r="I103" s="4">
        <v>0.3586548886</v>
      </c>
      <c r="J103" s="4">
        <v>0.26238214329999998</v>
      </c>
      <c r="K103" s="4">
        <v>0.53350232289999999</v>
      </c>
      <c r="L103" s="4">
        <v>0.52381844389999999</v>
      </c>
      <c r="M103" s="6">
        <f t="shared" si="16"/>
        <v>9.1586523399999994E-2</v>
      </c>
      <c r="N103" s="6">
        <f t="shared" si="17"/>
        <v>0.68200308529999998</v>
      </c>
      <c r="O103" s="9">
        <f t="shared" si="18"/>
        <v>0.36923300196999997</v>
      </c>
      <c r="P103" s="9">
        <f t="shared" si="19"/>
        <v>0.65128630233499996</v>
      </c>
    </row>
    <row r="104" spans="1:16" ht="14.25">
      <c r="A104" s="10" t="s">
        <v>95</v>
      </c>
      <c r="B104" s="3" t="s">
        <v>125</v>
      </c>
      <c r="C104" s="4">
        <v>0.1666520017</v>
      </c>
      <c r="D104" s="4">
        <v>0.64249830249999995</v>
      </c>
      <c r="E104" s="4">
        <v>0.25773759540000002</v>
      </c>
      <c r="F104" s="4">
        <v>0.4080776109</v>
      </c>
      <c r="G104" s="4">
        <v>0.57834666509999999</v>
      </c>
      <c r="H104" s="4">
        <v>0.1047778508</v>
      </c>
      <c r="I104" s="4">
        <v>0.23569774190000001</v>
      </c>
      <c r="J104" s="4">
        <v>0.3545296724</v>
      </c>
      <c r="K104" s="4">
        <v>3.2093849299999998E-2</v>
      </c>
      <c r="L104" s="4">
        <v>0.53586737929999995</v>
      </c>
      <c r="M104" s="6">
        <f t="shared" si="16"/>
        <v>3.2093849299999998E-2</v>
      </c>
      <c r="N104" s="6">
        <f t="shared" si="17"/>
        <v>0.64249830249999995</v>
      </c>
      <c r="O104" s="9">
        <f t="shared" si="18"/>
        <v>0.33162786693000001</v>
      </c>
      <c r="P104" s="9">
        <f t="shared" si="19"/>
        <v>0.61363006566999989</v>
      </c>
    </row>
    <row r="105" spans="1:16" ht="14.25">
      <c r="A105" s="10" t="s">
        <v>95</v>
      </c>
      <c r="B105" s="3" t="s">
        <v>126</v>
      </c>
      <c r="C105" s="4">
        <v>0.1850045011</v>
      </c>
      <c r="D105" s="4">
        <v>0.64211138609999996</v>
      </c>
      <c r="E105" s="4">
        <v>6.2233314499999998E-2</v>
      </c>
      <c r="F105" s="4">
        <v>9.9283264900000001E-2</v>
      </c>
      <c r="G105" s="4">
        <v>0.59169914069999996</v>
      </c>
      <c r="H105" s="4">
        <v>0.60039051269999999</v>
      </c>
      <c r="I105" s="4">
        <v>0.41286538389999999</v>
      </c>
      <c r="J105" s="4">
        <v>0.26568942550000002</v>
      </c>
      <c r="K105" s="4">
        <v>0.60427594510000004</v>
      </c>
      <c r="L105" s="4">
        <v>0.56351463469999996</v>
      </c>
      <c r="M105" s="6">
        <f t="shared" si="16"/>
        <v>6.2233314499999998E-2</v>
      </c>
      <c r="N105" s="6">
        <f t="shared" si="17"/>
        <v>0.64211138609999996</v>
      </c>
      <c r="O105" s="9">
        <f t="shared" si="18"/>
        <v>0.40270675091999991</v>
      </c>
      <c r="P105" s="9">
        <f t="shared" si="19"/>
        <v>0.62508543764999991</v>
      </c>
    </row>
    <row r="106" spans="1:16" ht="14.25">
      <c r="A106" s="10" t="s">
        <v>95</v>
      </c>
      <c r="B106" s="3" t="s">
        <v>127</v>
      </c>
      <c r="C106" s="4">
        <v>9.6494182600000006E-2</v>
      </c>
      <c r="D106" s="4">
        <v>0.38862829290000001</v>
      </c>
      <c r="E106" s="4">
        <v>2.4390942999999998E-3</v>
      </c>
      <c r="F106" s="4">
        <v>5.3467604E-3</v>
      </c>
      <c r="G106" s="4">
        <v>0.1373376127</v>
      </c>
      <c r="H106" s="4">
        <v>4.3563891E-3</v>
      </c>
      <c r="I106" s="4">
        <v>1.881195E-3</v>
      </c>
      <c r="J106" s="4">
        <v>1.5345761E-3</v>
      </c>
      <c r="K106" s="4">
        <v>7.4713034299999995E-2</v>
      </c>
      <c r="L106" s="4">
        <v>0.37798831459999999</v>
      </c>
      <c r="M106" s="6">
        <f t="shared" si="16"/>
        <v>1.5345761E-3</v>
      </c>
      <c r="N106" s="6">
        <f t="shared" si="17"/>
        <v>0.38862829290000001</v>
      </c>
      <c r="O106" s="9">
        <f t="shared" si="18"/>
        <v>0.10907194519999999</v>
      </c>
      <c r="P106" s="9">
        <f t="shared" si="19"/>
        <v>0.38384030266499997</v>
      </c>
    </row>
    <row r="107" spans="1:16" ht="14.25">
      <c r="A107" s="10" t="s">
        <v>95</v>
      </c>
      <c r="B107" s="3" t="s">
        <v>128</v>
      </c>
      <c r="C107" s="4">
        <v>9.6989589200000004E-2</v>
      </c>
      <c r="D107" s="4">
        <v>0.38903893960000002</v>
      </c>
      <c r="E107" s="4">
        <v>2.0933533000000002E-3</v>
      </c>
      <c r="F107" s="4">
        <v>5.7908915999999996E-3</v>
      </c>
      <c r="G107" s="4">
        <v>0.13737673189999999</v>
      </c>
      <c r="H107" s="4">
        <v>3.6220668E-3</v>
      </c>
      <c r="I107" s="4">
        <v>1.7131144000000001E-3</v>
      </c>
      <c r="J107" s="4">
        <v>2.2771079999999999E-3</v>
      </c>
      <c r="K107" s="4">
        <v>7.4334107299999994E-2</v>
      </c>
      <c r="L107" s="4">
        <v>0.3767271606</v>
      </c>
      <c r="M107" s="6">
        <f t="shared" si="16"/>
        <v>1.7131144000000001E-3</v>
      </c>
      <c r="N107" s="6">
        <f t="shared" si="17"/>
        <v>0.38903893960000002</v>
      </c>
      <c r="O107" s="9">
        <f t="shared" si="18"/>
        <v>0.10899630627000001</v>
      </c>
      <c r="P107" s="9">
        <f t="shared" si="19"/>
        <v>0.38349863904999998</v>
      </c>
    </row>
    <row r="108" spans="1:16" ht="14.25">
      <c r="A108" s="10" t="s">
        <v>95</v>
      </c>
      <c r="B108" s="3" t="s">
        <v>129</v>
      </c>
      <c r="C108" s="4">
        <v>0.1850045011</v>
      </c>
      <c r="D108" s="4">
        <v>0.64211138609999996</v>
      </c>
      <c r="E108" s="4">
        <v>6.2233314499999998E-2</v>
      </c>
      <c r="F108" s="4">
        <v>9.9283264900000001E-2</v>
      </c>
      <c r="G108" s="4">
        <v>0.59169914069999996</v>
      </c>
      <c r="H108" s="4">
        <v>0.60039051269999999</v>
      </c>
      <c r="I108" s="4">
        <v>0.41286538389999999</v>
      </c>
      <c r="J108" s="4">
        <v>0.26568942550000002</v>
      </c>
      <c r="K108" s="4">
        <v>0.60427594510000004</v>
      </c>
      <c r="L108" s="4">
        <v>0.56351463469999996</v>
      </c>
      <c r="M108" s="6">
        <f t="shared" si="16"/>
        <v>6.2233314499999998E-2</v>
      </c>
      <c r="N108" s="6">
        <f t="shared" si="17"/>
        <v>0.64211138609999996</v>
      </c>
      <c r="O108" s="9">
        <f t="shared" si="18"/>
        <v>0.40270675091999991</v>
      </c>
      <c r="P108" s="9">
        <f t="shared" si="19"/>
        <v>0.62508543764999991</v>
      </c>
    </row>
    <row r="109" spans="1:16" ht="14.25">
      <c r="A109" s="10" t="s">
        <v>95</v>
      </c>
      <c r="B109" s="3" t="s">
        <v>130</v>
      </c>
      <c r="C109" s="4">
        <v>9.6989589200000004E-2</v>
      </c>
      <c r="D109" s="4">
        <v>0.3889979381</v>
      </c>
      <c r="E109" s="4">
        <v>2.4390942999999998E-3</v>
      </c>
      <c r="F109" s="4">
        <v>5.7908915999999996E-3</v>
      </c>
      <c r="G109" s="4">
        <v>0.13737673189999999</v>
      </c>
      <c r="H109" s="4">
        <v>3.6220668E-3</v>
      </c>
      <c r="I109" s="4">
        <v>7.4248599999999999E-4</v>
      </c>
      <c r="J109" s="4">
        <v>2.1784142000000001E-3</v>
      </c>
      <c r="K109" s="4">
        <v>7.4318412E-2</v>
      </c>
      <c r="L109" s="4">
        <v>0.3767271606</v>
      </c>
      <c r="M109" s="6">
        <f t="shared" si="16"/>
        <v>7.4248599999999999E-4</v>
      </c>
      <c r="N109" s="6">
        <f t="shared" si="17"/>
        <v>0.3889979381</v>
      </c>
      <c r="O109" s="9">
        <f t="shared" si="18"/>
        <v>0.10891827847000002</v>
      </c>
      <c r="P109" s="9">
        <f t="shared" si="19"/>
        <v>0.38347608822500001</v>
      </c>
    </row>
    <row r="110" spans="1:16" ht="14.25">
      <c r="A110" s="10" t="s">
        <v>95</v>
      </c>
      <c r="B110" s="3" t="s">
        <v>131</v>
      </c>
      <c r="C110" s="4">
        <v>0.1882077898</v>
      </c>
      <c r="D110" s="4">
        <v>0.61774791470000001</v>
      </c>
      <c r="E110" s="4">
        <v>0.17996003369999999</v>
      </c>
      <c r="F110" s="4">
        <v>7.9802566599999999E-2</v>
      </c>
      <c r="G110" s="4">
        <v>0.59169914069999996</v>
      </c>
      <c r="H110" s="4">
        <v>8.8028290699999998E-2</v>
      </c>
      <c r="I110" s="4">
        <v>0.49234654259999999</v>
      </c>
      <c r="J110" s="4">
        <v>0.32898317259999998</v>
      </c>
      <c r="K110" s="4">
        <v>0.11726461069999999</v>
      </c>
      <c r="L110" s="4">
        <v>0.73174030649999999</v>
      </c>
      <c r="M110" s="6">
        <f t="shared" si="16"/>
        <v>7.9802566599999999E-2</v>
      </c>
      <c r="N110" s="6">
        <f t="shared" si="17"/>
        <v>0.73174030649999999</v>
      </c>
      <c r="O110" s="9">
        <f t="shared" si="18"/>
        <v>0.34157803685999999</v>
      </c>
      <c r="P110" s="9">
        <f t="shared" si="19"/>
        <v>0.68044373018999993</v>
      </c>
    </row>
    <row r="111" spans="1:16" ht="14.25">
      <c r="A111" s="10" t="s">
        <v>95</v>
      </c>
      <c r="B111" s="3" t="s">
        <v>132</v>
      </c>
      <c r="C111" s="4">
        <v>9.6989589200000004E-2</v>
      </c>
      <c r="D111" s="4">
        <v>0.3889979381</v>
      </c>
      <c r="E111" s="4">
        <v>2.4390942999999998E-3</v>
      </c>
      <c r="F111" s="4">
        <v>5.7908915999999996E-3</v>
      </c>
      <c r="G111" s="4">
        <v>0.13737673189999999</v>
      </c>
      <c r="H111" s="4">
        <v>3.6220668E-3</v>
      </c>
      <c r="I111" s="4">
        <v>7.4248599999999999E-4</v>
      </c>
      <c r="J111" s="4">
        <v>2.1784142000000001E-3</v>
      </c>
      <c r="K111" s="4">
        <v>7.4318412E-2</v>
      </c>
      <c r="L111" s="4">
        <v>0.3767271606</v>
      </c>
      <c r="M111" s="6">
        <f t="shared" si="16"/>
        <v>7.4248599999999999E-4</v>
      </c>
      <c r="N111" s="6">
        <f t="shared" si="17"/>
        <v>0.3889979381</v>
      </c>
      <c r="O111" s="9">
        <f t="shared" si="18"/>
        <v>0.10891827847000002</v>
      </c>
      <c r="P111" s="9">
        <f t="shared" si="19"/>
        <v>0.38347608822500001</v>
      </c>
    </row>
    <row r="112" spans="1:16" ht="14.25">
      <c r="A112" s="10" t="s">
        <v>95</v>
      </c>
      <c r="B112" s="3" t="s">
        <v>133</v>
      </c>
      <c r="C112" s="4">
        <v>9.6989589200000004E-2</v>
      </c>
      <c r="D112" s="4">
        <v>0.38891354109999998</v>
      </c>
      <c r="E112" s="4">
        <v>3.232792E-3</v>
      </c>
      <c r="F112" s="4">
        <v>5.2932785E-3</v>
      </c>
      <c r="G112" s="4">
        <v>0.13737673189999999</v>
      </c>
      <c r="H112" s="4">
        <v>4.0094856999999999E-3</v>
      </c>
      <c r="I112" s="4">
        <v>9.747569E-4</v>
      </c>
      <c r="J112" s="4">
        <v>2.6498105E-3</v>
      </c>
      <c r="K112" s="4">
        <v>7.5786358900000003E-2</v>
      </c>
      <c r="L112" s="4">
        <v>0.3767271606</v>
      </c>
      <c r="M112" s="6">
        <f t="shared" si="16"/>
        <v>9.747569E-4</v>
      </c>
      <c r="N112" s="6">
        <f t="shared" si="17"/>
        <v>0.38891354109999998</v>
      </c>
      <c r="O112" s="9">
        <f t="shared" si="18"/>
        <v>0.10919535053</v>
      </c>
      <c r="P112" s="9">
        <f t="shared" si="19"/>
        <v>0.38342966987499999</v>
      </c>
    </row>
    <row r="113" spans="1:16" ht="14.25">
      <c r="A113" s="10" t="s">
        <v>95</v>
      </c>
      <c r="B113" s="3" t="s">
        <v>134</v>
      </c>
      <c r="C113" s="4">
        <v>9.6742714100000002E-2</v>
      </c>
      <c r="D113" s="4">
        <v>0.38859717069999999</v>
      </c>
      <c r="E113" s="4">
        <v>3.0697325000000001E-3</v>
      </c>
      <c r="F113" s="4">
        <v>5.2860336000000001E-3</v>
      </c>
      <c r="G113" s="4">
        <v>0.1405056173</v>
      </c>
      <c r="H113" s="4">
        <v>3.6220668E-3</v>
      </c>
      <c r="I113" s="4">
        <v>8.3370540000000004E-4</v>
      </c>
      <c r="J113" s="4">
        <v>2.3528746999999998E-3</v>
      </c>
      <c r="K113" s="4">
        <v>7.3590307800000004E-2</v>
      </c>
      <c r="L113" s="4">
        <v>0.37861036349999999</v>
      </c>
      <c r="M113" s="6">
        <f t="shared" si="16"/>
        <v>8.3370540000000004E-4</v>
      </c>
      <c r="N113" s="6">
        <f t="shared" si="17"/>
        <v>0.38859717069999999</v>
      </c>
      <c r="O113" s="9">
        <f t="shared" si="18"/>
        <v>0.10932105864000001</v>
      </c>
      <c r="P113" s="9">
        <f t="shared" si="19"/>
        <v>0.38410310745999998</v>
      </c>
    </row>
    <row r="114" spans="1:16" ht="14.25">
      <c r="A114" s="10" t="s">
        <v>95</v>
      </c>
      <c r="B114" s="3" t="s">
        <v>135</v>
      </c>
      <c r="C114" s="4">
        <v>0.1850045011</v>
      </c>
      <c r="D114" s="4">
        <v>0.64211138609999996</v>
      </c>
      <c r="E114" s="4">
        <v>6.2233314499999998E-2</v>
      </c>
      <c r="F114" s="4">
        <v>9.9283264900000001E-2</v>
      </c>
      <c r="G114" s="4">
        <v>0.59169914069999996</v>
      </c>
      <c r="H114" s="4">
        <v>0.60039051269999999</v>
      </c>
      <c r="I114" s="4">
        <v>0.41286538389999999</v>
      </c>
      <c r="J114" s="4">
        <v>0.26568942550000002</v>
      </c>
      <c r="K114" s="4">
        <v>0.60427594510000004</v>
      </c>
      <c r="L114" s="4">
        <v>0.56351463469999996</v>
      </c>
      <c r="M114" s="6">
        <f t="shared" si="16"/>
        <v>6.2233314499999998E-2</v>
      </c>
      <c r="N114" s="6">
        <f t="shared" si="17"/>
        <v>0.64211138609999996</v>
      </c>
      <c r="O114" s="9">
        <f t="shared" si="18"/>
        <v>0.40270675091999991</v>
      </c>
      <c r="P114" s="9">
        <f t="shared" si="19"/>
        <v>0.62508543764999991</v>
      </c>
    </row>
    <row r="115" spans="1:16" ht="14.25">
      <c r="A115" s="10" t="s">
        <v>95</v>
      </c>
      <c r="B115" s="3" t="s">
        <v>136</v>
      </c>
      <c r="C115" s="4">
        <v>9.6989589200000004E-2</v>
      </c>
      <c r="D115" s="4">
        <v>0.38932219639999999</v>
      </c>
      <c r="E115" s="4">
        <v>2.9614697999999998E-3</v>
      </c>
      <c r="F115" s="4">
        <v>6.0362567000000001E-3</v>
      </c>
      <c r="G115" s="4">
        <v>0.13737673189999999</v>
      </c>
      <c r="H115" s="4">
        <v>3.6220668E-3</v>
      </c>
      <c r="I115" s="4">
        <v>1.1321904000000001E-3</v>
      </c>
      <c r="J115" s="4">
        <v>2.1784142000000001E-3</v>
      </c>
      <c r="K115" s="4">
        <v>7.5654269400000002E-2</v>
      </c>
      <c r="L115" s="4">
        <v>0.3767271606</v>
      </c>
      <c r="M115" s="6">
        <f t="shared" si="16"/>
        <v>1.1321904000000001E-3</v>
      </c>
      <c r="N115" s="6">
        <f t="shared" si="17"/>
        <v>0.38932219639999999</v>
      </c>
      <c r="O115" s="9">
        <f t="shared" si="18"/>
        <v>0.10920003454</v>
      </c>
      <c r="P115" s="9">
        <f t="shared" si="19"/>
        <v>0.38365443028999996</v>
      </c>
    </row>
    <row r="116" spans="1:16" ht="14.25">
      <c r="A116" s="10" t="s">
        <v>95</v>
      </c>
      <c r="B116" s="3" t="s">
        <v>137</v>
      </c>
      <c r="C116" s="4">
        <v>9.7599254100000005E-2</v>
      </c>
      <c r="D116" s="4">
        <v>0.38900726050000001</v>
      </c>
      <c r="E116" s="4">
        <v>2.4390942999999998E-3</v>
      </c>
      <c r="F116" s="4">
        <v>5.7231197000000003E-3</v>
      </c>
      <c r="G116" s="4">
        <v>0.13737673189999999</v>
      </c>
      <c r="H116" s="4">
        <v>4.0824622000000003E-3</v>
      </c>
      <c r="I116" s="4">
        <v>1.7592686E-3</v>
      </c>
      <c r="J116" s="4">
        <v>3.3713750999999998E-3</v>
      </c>
      <c r="K116" s="4">
        <v>7.4920424400000005E-2</v>
      </c>
      <c r="L116" s="4">
        <v>0.37669327609999997</v>
      </c>
      <c r="M116" s="6">
        <f t="shared" si="16"/>
        <v>1.7592686E-3</v>
      </c>
      <c r="N116" s="6">
        <f t="shared" si="17"/>
        <v>0.38900726050000001</v>
      </c>
      <c r="O116" s="9">
        <f t="shared" si="18"/>
        <v>0.10929722669</v>
      </c>
      <c r="P116" s="9">
        <f t="shared" si="19"/>
        <v>0.38346596752000001</v>
      </c>
    </row>
    <row r="117" spans="1:16" ht="14.25">
      <c r="A117" s="10" t="s">
        <v>95</v>
      </c>
      <c r="B117" s="3" t="s">
        <v>138</v>
      </c>
      <c r="C117" s="4">
        <v>9.6734084200000001E-2</v>
      </c>
      <c r="D117" s="4">
        <v>0.38869780819999999</v>
      </c>
      <c r="E117" s="4">
        <v>2.0418280999999999E-3</v>
      </c>
      <c r="F117" s="4">
        <v>5.7908915999999996E-3</v>
      </c>
      <c r="G117" s="4">
        <v>0.13823865839999999</v>
      </c>
      <c r="H117" s="4">
        <v>4.4680242000000002E-3</v>
      </c>
      <c r="I117" s="4">
        <v>9.5769129999999998E-4</v>
      </c>
      <c r="J117" s="4">
        <v>2.1784142000000001E-3</v>
      </c>
      <c r="K117" s="4">
        <v>7.4318412E-2</v>
      </c>
      <c r="L117" s="4">
        <v>0.37745381610000001</v>
      </c>
      <c r="M117" s="6">
        <f t="shared" si="16"/>
        <v>9.5769129999999998E-4</v>
      </c>
      <c r="N117" s="6">
        <f t="shared" si="17"/>
        <v>0.38869780819999999</v>
      </c>
      <c r="O117" s="9">
        <f t="shared" si="18"/>
        <v>0.10908796283</v>
      </c>
      <c r="P117" s="9">
        <f t="shared" si="19"/>
        <v>0.38363801175500001</v>
      </c>
    </row>
    <row r="118" spans="1:16" ht="14.25">
      <c r="A118" s="10" t="s">
        <v>95</v>
      </c>
      <c r="B118" s="3" t="s">
        <v>139</v>
      </c>
      <c r="C118" s="4">
        <v>9.6989589200000004E-2</v>
      </c>
      <c r="D118" s="4">
        <v>0.3889979381</v>
      </c>
      <c r="E118" s="4">
        <v>2.4390942999999998E-3</v>
      </c>
      <c r="F118" s="4">
        <v>5.7908915999999996E-3</v>
      </c>
      <c r="G118" s="4">
        <v>0.13737673189999999</v>
      </c>
      <c r="H118" s="4">
        <v>3.6220668E-3</v>
      </c>
      <c r="I118" s="4">
        <v>7.4248599999999999E-4</v>
      </c>
      <c r="J118" s="4">
        <v>2.1784142000000001E-3</v>
      </c>
      <c r="K118" s="4">
        <v>7.4318412E-2</v>
      </c>
      <c r="L118" s="4">
        <v>0.3767271606</v>
      </c>
      <c r="M118" s="6">
        <f t="shared" si="16"/>
        <v>7.4248599999999999E-4</v>
      </c>
      <c r="N118" s="6">
        <f t="shared" si="17"/>
        <v>0.3889979381</v>
      </c>
      <c r="O118" s="9">
        <f t="shared" si="18"/>
        <v>0.10891827847000002</v>
      </c>
      <c r="P118" s="9">
        <f t="shared" si="19"/>
        <v>0.38347608822500001</v>
      </c>
    </row>
    <row r="119" spans="1:16" ht="14.25">
      <c r="A119" s="10" t="s">
        <v>95</v>
      </c>
      <c r="B119" s="3" t="s">
        <v>140</v>
      </c>
      <c r="C119" s="4">
        <v>9.5581785399999994E-2</v>
      </c>
      <c r="D119" s="4">
        <v>0.3893422466</v>
      </c>
      <c r="E119" s="4">
        <v>2.3897796000000001E-3</v>
      </c>
      <c r="F119" s="4">
        <v>5.7908915999999996E-3</v>
      </c>
      <c r="G119" s="4">
        <v>0.13737673189999999</v>
      </c>
      <c r="H119" s="4">
        <v>3.6220668E-3</v>
      </c>
      <c r="I119" s="4">
        <v>1.2624321E-3</v>
      </c>
      <c r="J119" s="4">
        <v>1.4897351000000001E-3</v>
      </c>
      <c r="K119" s="4">
        <v>7.3732118799999996E-2</v>
      </c>
      <c r="L119" s="4">
        <v>0.37624868880000001</v>
      </c>
      <c r="M119" s="6">
        <f t="shared" si="16"/>
        <v>1.2624321E-3</v>
      </c>
      <c r="N119" s="6">
        <f t="shared" si="17"/>
        <v>0.3893422466</v>
      </c>
      <c r="O119" s="9">
        <f t="shared" si="18"/>
        <v>0.10868364766999998</v>
      </c>
      <c r="P119" s="9">
        <f t="shared" si="19"/>
        <v>0.38345014559000001</v>
      </c>
    </row>
    <row r="120" spans="1:16" ht="14.25">
      <c r="A120" s="10" t="s">
        <v>95</v>
      </c>
      <c r="B120" s="3" t="s">
        <v>141</v>
      </c>
      <c r="C120" s="4">
        <v>9.6989589200000004E-2</v>
      </c>
      <c r="D120" s="4">
        <v>0.3889979381</v>
      </c>
      <c r="E120" s="4">
        <v>2.4390942999999998E-3</v>
      </c>
      <c r="F120" s="4">
        <v>5.7908915999999996E-3</v>
      </c>
      <c r="G120" s="4">
        <v>0.13737673189999999</v>
      </c>
      <c r="H120" s="4">
        <v>3.6220668E-3</v>
      </c>
      <c r="I120" s="4">
        <v>7.4248599999999999E-4</v>
      </c>
      <c r="J120" s="4">
        <v>2.1784142000000001E-3</v>
      </c>
      <c r="K120" s="4">
        <v>7.4318412E-2</v>
      </c>
      <c r="L120" s="4">
        <v>0.3767271606</v>
      </c>
      <c r="M120" s="6">
        <f t="shared" si="16"/>
        <v>7.4248599999999999E-4</v>
      </c>
      <c r="N120" s="6">
        <f t="shared" si="17"/>
        <v>0.3889979381</v>
      </c>
      <c r="O120" s="9">
        <f t="shared" si="18"/>
        <v>0.10891827847000002</v>
      </c>
      <c r="P120" s="9">
        <f t="shared" si="19"/>
        <v>0.38347608822500001</v>
      </c>
    </row>
    <row r="121" spans="1:16" ht="14.25">
      <c r="A121" s="10" t="s">
        <v>95</v>
      </c>
      <c r="B121" s="3" t="s">
        <v>142</v>
      </c>
      <c r="C121" s="4">
        <v>9.6989589200000004E-2</v>
      </c>
      <c r="D121" s="4">
        <v>0.3889979381</v>
      </c>
      <c r="E121" s="4">
        <v>2.4390942999999998E-3</v>
      </c>
      <c r="F121" s="4">
        <v>5.7908915999999996E-3</v>
      </c>
      <c r="G121" s="4">
        <v>0.13737673189999999</v>
      </c>
      <c r="H121" s="4">
        <v>3.6220668E-3</v>
      </c>
      <c r="I121" s="4">
        <v>7.4248599999999999E-4</v>
      </c>
      <c r="J121" s="4">
        <v>2.1784142000000001E-3</v>
      </c>
      <c r="K121" s="4">
        <v>7.4318412E-2</v>
      </c>
      <c r="L121" s="4">
        <v>0.3767271606</v>
      </c>
      <c r="M121" s="6">
        <f t="shared" si="16"/>
        <v>7.4248599999999999E-4</v>
      </c>
      <c r="N121" s="6">
        <f t="shared" si="17"/>
        <v>0.3889979381</v>
      </c>
      <c r="O121" s="9">
        <f t="shared" si="18"/>
        <v>0.10891827847000002</v>
      </c>
      <c r="P121" s="9">
        <f t="shared" si="19"/>
        <v>0.38347608822500001</v>
      </c>
    </row>
    <row r="122" spans="1:16" ht="14.25">
      <c r="A122" s="10" t="s">
        <v>95</v>
      </c>
      <c r="B122" s="3" t="s">
        <v>143</v>
      </c>
      <c r="C122" s="4">
        <v>9.6989589200000004E-2</v>
      </c>
      <c r="D122" s="4">
        <v>0.3889979381</v>
      </c>
      <c r="E122" s="4">
        <v>2.4390942999999998E-3</v>
      </c>
      <c r="F122" s="4">
        <v>5.7908915999999996E-3</v>
      </c>
      <c r="G122" s="4">
        <v>0.13737673189999999</v>
      </c>
      <c r="H122" s="4">
        <v>3.6220668E-3</v>
      </c>
      <c r="I122" s="4">
        <v>7.4248599999999999E-4</v>
      </c>
      <c r="J122" s="4">
        <v>2.1784142000000001E-3</v>
      </c>
      <c r="K122" s="4">
        <v>7.4318412E-2</v>
      </c>
      <c r="L122" s="4">
        <v>0.3767271606</v>
      </c>
      <c r="M122" s="6">
        <f t="shared" si="16"/>
        <v>7.4248599999999999E-4</v>
      </c>
      <c r="N122" s="6">
        <f t="shared" si="17"/>
        <v>0.3889979381</v>
      </c>
      <c r="O122" s="9">
        <f t="shared" si="18"/>
        <v>0.10891827847000002</v>
      </c>
      <c r="P122" s="9">
        <f t="shared" si="19"/>
        <v>0.38347608822500001</v>
      </c>
    </row>
    <row r="123" spans="1:16" ht="14.25">
      <c r="A123" s="10" t="s">
        <v>144</v>
      </c>
      <c r="B123" s="3" t="s">
        <v>145</v>
      </c>
      <c r="C123" s="4">
        <v>9.4694334199999994E-2</v>
      </c>
      <c r="D123" s="4">
        <v>0.56109604800000001</v>
      </c>
      <c r="E123" s="4">
        <v>0.1870234687</v>
      </c>
      <c r="F123" s="4">
        <v>0.43528714029999999</v>
      </c>
      <c r="G123" s="4">
        <v>0.69401636219999996</v>
      </c>
      <c r="H123" s="4">
        <v>5.9598174599999998E-2</v>
      </c>
      <c r="I123" s="4">
        <v>0.64739353310000003</v>
      </c>
      <c r="J123" s="4">
        <v>0.71209103480000002</v>
      </c>
      <c r="K123" s="4">
        <v>0.39983981600000001</v>
      </c>
      <c r="L123" s="4">
        <v>0.24068323229999999</v>
      </c>
      <c r="M123" s="6">
        <f t="shared" si="16"/>
        <v>5.9598174599999998E-2</v>
      </c>
      <c r="N123" s="6">
        <f t="shared" si="17"/>
        <v>0.71209103480000002</v>
      </c>
      <c r="O123" s="9">
        <f t="shared" si="18"/>
        <v>0.40317231442000007</v>
      </c>
      <c r="P123" s="9">
        <f t="shared" si="19"/>
        <v>0.70395743212999995</v>
      </c>
    </row>
    <row r="124" spans="1:16" ht="14.25">
      <c r="A124" s="10" t="s">
        <v>144</v>
      </c>
      <c r="B124" s="3" t="s">
        <v>146</v>
      </c>
      <c r="C124" s="4">
        <v>0.3770079925</v>
      </c>
      <c r="D124" s="4">
        <v>0.55264756370000001</v>
      </c>
      <c r="E124" s="4">
        <v>0.47652655989999998</v>
      </c>
      <c r="F124" s="4">
        <v>0.50562413309999998</v>
      </c>
      <c r="G124" s="4">
        <v>0.42487686600000002</v>
      </c>
      <c r="H124" s="4">
        <v>9.9805154899999998E-2</v>
      </c>
      <c r="I124" s="4">
        <v>0.3076532488</v>
      </c>
      <c r="J124" s="4">
        <v>0.21292064560000001</v>
      </c>
      <c r="K124" s="4">
        <v>0.4832915773</v>
      </c>
      <c r="L124" s="4">
        <v>0.63565290760000004</v>
      </c>
      <c r="M124" s="6">
        <f t="shared" si="16"/>
        <v>9.9805154899999998E-2</v>
      </c>
      <c r="N124" s="6">
        <f t="shared" si="17"/>
        <v>0.63565290760000004</v>
      </c>
      <c r="O124" s="9">
        <f t="shared" si="18"/>
        <v>0.40760066494000002</v>
      </c>
      <c r="P124" s="9">
        <f t="shared" si="19"/>
        <v>0.59830050284499992</v>
      </c>
    </row>
    <row r="125" spans="1:16" ht="14.25">
      <c r="A125" s="10" t="s">
        <v>144</v>
      </c>
      <c r="B125" s="3" t="s">
        <v>147</v>
      </c>
      <c r="C125" s="4">
        <v>9.0617593799999993E-2</v>
      </c>
      <c r="D125" s="4">
        <v>0.38924336199999998</v>
      </c>
      <c r="E125" s="4">
        <v>3.9367134400000003E-2</v>
      </c>
      <c r="F125" s="4">
        <v>5.2392344200000003E-2</v>
      </c>
      <c r="G125" s="4">
        <v>0.1254164264</v>
      </c>
      <c r="H125" s="4">
        <v>6.3352488999999998E-3</v>
      </c>
      <c r="I125" s="4">
        <v>8.0458660900000006E-2</v>
      </c>
      <c r="J125" s="4">
        <v>1.41443084E-2</v>
      </c>
      <c r="K125" s="4">
        <v>8.0331639600000004E-2</v>
      </c>
      <c r="L125" s="4">
        <v>0.37989571570000003</v>
      </c>
      <c r="M125" s="6">
        <f t="shared" si="16"/>
        <v>6.3352488999999998E-3</v>
      </c>
      <c r="N125" s="6">
        <f t="shared" si="17"/>
        <v>0.38924336199999998</v>
      </c>
      <c r="O125" s="9">
        <f t="shared" si="18"/>
        <v>0.12582024343000001</v>
      </c>
      <c r="P125" s="9">
        <f t="shared" si="19"/>
        <v>0.38503692116499999</v>
      </c>
    </row>
    <row r="126" spans="1:16" ht="14.25">
      <c r="A126" s="10" t="s">
        <v>144</v>
      </c>
      <c r="B126" s="3" t="s">
        <v>148</v>
      </c>
      <c r="C126" s="4">
        <v>0.2248853187</v>
      </c>
      <c r="D126" s="4">
        <v>0.6416083132</v>
      </c>
      <c r="E126" s="4">
        <v>0.162683049</v>
      </c>
      <c r="F126" s="4">
        <v>0.19895647050000001</v>
      </c>
      <c r="G126" s="4">
        <v>0.75587423190000003</v>
      </c>
      <c r="H126" s="4">
        <v>8.1967014800000002E-2</v>
      </c>
      <c r="I126" s="4">
        <v>0.51434833150000003</v>
      </c>
      <c r="J126" s="4">
        <v>0.41035611399999999</v>
      </c>
      <c r="K126" s="4">
        <v>0.53405926150000005</v>
      </c>
      <c r="L126" s="4">
        <v>0.41277517860000001</v>
      </c>
      <c r="M126" s="6">
        <f t="shared" si="16"/>
        <v>8.1967014800000002E-2</v>
      </c>
      <c r="N126" s="6">
        <f t="shared" si="17"/>
        <v>0.75587423190000003</v>
      </c>
      <c r="O126" s="9">
        <f t="shared" si="18"/>
        <v>0.39375132836999993</v>
      </c>
      <c r="P126" s="9">
        <f t="shared" si="19"/>
        <v>0.70445456848499988</v>
      </c>
    </row>
    <row r="127" spans="1:16" ht="14.25">
      <c r="A127" s="10" t="s">
        <v>144</v>
      </c>
      <c r="B127" s="3" t="s">
        <v>149</v>
      </c>
      <c r="C127" s="4">
        <v>0.3469467463</v>
      </c>
      <c r="D127" s="4">
        <v>0.62030250490000005</v>
      </c>
      <c r="E127" s="4">
        <v>0.31424466699999998</v>
      </c>
      <c r="F127" s="4">
        <v>0.52373338449999995</v>
      </c>
      <c r="G127" s="4">
        <v>0.45058903700000003</v>
      </c>
      <c r="H127" s="4">
        <v>4.1977633700000003E-2</v>
      </c>
      <c r="I127" s="4">
        <v>0.44278819749999998</v>
      </c>
      <c r="J127" s="4">
        <v>0.48377176370000002</v>
      </c>
      <c r="K127" s="4">
        <v>5.2244341499999999E-2</v>
      </c>
      <c r="L127" s="4">
        <v>0.35664696239999999</v>
      </c>
      <c r="M127" s="6">
        <f t="shared" si="16"/>
        <v>4.1977633700000003E-2</v>
      </c>
      <c r="N127" s="6">
        <f t="shared" si="17"/>
        <v>0.62030250490000005</v>
      </c>
      <c r="O127" s="9">
        <f t="shared" si="18"/>
        <v>0.36332452385000003</v>
      </c>
      <c r="P127" s="9">
        <f t="shared" si="19"/>
        <v>0.57684640071999993</v>
      </c>
    </row>
    <row r="128" spans="1:16" ht="14.25">
      <c r="A128" s="10" t="s">
        <v>144</v>
      </c>
      <c r="B128" s="3" t="s">
        <v>150</v>
      </c>
      <c r="C128" s="4">
        <v>0.1875775958</v>
      </c>
      <c r="D128" s="4">
        <v>0.71418517039999996</v>
      </c>
      <c r="E128" s="4">
        <v>0.15887030739999999</v>
      </c>
      <c r="F128" s="4">
        <v>0.27444209320000001</v>
      </c>
      <c r="G128" s="4">
        <v>0.49112309479999999</v>
      </c>
      <c r="H128" s="4">
        <v>9.9195183500000006E-2</v>
      </c>
      <c r="I128" s="4">
        <v>0.28555109410000001</v>
      </c>
      <c r="J128" s="4">
        <v>0.44975999649999998</v>
      </c>
      <c r="K128" s="4">
        <v>0.30154503329999999</v>
      </c>
      <c r="L128" s="4">
        <v>0.64950078590000004</v>
      </c>
      <c r="M128" s="6">
        <f t="shared" si="16"/>
        <v>9.9195183500000006E-2</v>
      </c>
      <c r="N128" s="6">
        <f t="shared" si="17"/>
        <v>0.71418517039999996</v>
      </c>
      <c r="O128" s="9">
        <f t="shared" si="18"/>
        <v>0.36117503549000002</v>
      </c>
      <c r="P128" s="9">
        <f t="shared" si="19"/>
        <v>0.68507719737499995</v>
      </c>
    </row>
    <row r="129" spans="1:16" ht="14.25">
      <c r="A129" s="10" t="s">
        <v>144</v>
      </c>
      <c r="B129" s="3" t="s">
        <v>151</v>
      </c>
      <c r="C129" s="4">
        <v>0.18201632130000001</v>
      </c>
      <c r="D129" s="4">
        <v>0.70580106210000004</v>
      </c>
      <c r="E129" s="4">
        <v>0.35408146000000001</v>
      </c>
      <c r="F129" s="4">
        <v>0.21139908830000001</v>
      </c>
      <c r="G129" s="4">
        <v>0.21041222279999999</v>
      </c>
      <c r="H129" s="4">
        <v>0.23448204340000001</v>
      </c>
      <c r="I129" s="4">
        <v>0.44278819749999998</v>
      </c>
      <c r="J129" s="4">
        <v>0.50714908869999997</v>
      </c>
      <c r="K129" s="4">
        <v>0.5031243125</v>
      </c>
      <c r="L129" s="4">
        <v>0.63565290760000004</v>
      </c>
      <c r="M129" s="6">
        <f t="shared" si="16"/>
        <v>0.18201632130000001</v>
      </c>
      <c r="N129" s="6">
        <f t="shared" si="17"/>
        <v>0.70580106210000004</v>
      </c>
      <c r="O129" s="9">
        <f t="shared" si="18"/>
        <v>0.39869067042</v>
      </c>
      <c r="P129" s="9">
        <f t="shared" si="19"/>
        <v>0.67423439257499995</v>
      </c>
    </row>
    <row r="130" spans="1:16" ht="14.25">
      <c r="A130" s="10" t="s">
        <v>144</v>
      </c>
      <c r="B130" s="3" t="s">
        <v>152</v>
      </c>
      <c r="C130" s="4">
        <v>0.18749490560000001</v>
      </c>
      <c r="D130" s="4">
        <v>0.60680523939999997</v>
      </c>
      <c r="E130" s="4">
        <v>0.29250145529999999</v>
      </c>
      <c r="F130" s="13">
        <v>0.40143493759999999</v>
      </c>
      <c r="G130" s="4">
        <v>0.35409901300000002</v>
      </c>
      <c r="H130" s="4">
        <v>0.15371174009999999</v>
      </c>
      <c r="I130" s="4">
        <v>0.50001900799999999</v>
      </c>
      <c r="J130" s="4">
        <v>0.40094578469999997</v>
      </c>
      <c r="K130" s="4">
        <v>0.50253484000000004</v>
      </c>
      <c r="L130" s="4">
        <v>0.38150641709999999</v>
      </c>
      <c r="M130" s="6">
        <f t="shared" si="16"/>
        <v>0.15371174009999999</v>
      </c>
      <c r="N130" s="6">
        <f t="shared" si="17"/>
        <v>0.60680523939999997</v>
      </c>
      <c r="O130" s="9">
        <f t="shared" si="18"/>
        <v>0.37810533407999997</v>
      </c>
      <c r="P130" s="9">
        <f t="shared" si="19"/>
        <v>0.55988355966999992</v>
      </c>
    </row>
    <row r="131" spans="1:16" ht="14.25">
      <c r="A131" s="10" t="s">
        <v>144</v>
      </c>
      <c r="B131" s="3" t="s">
        <v>154</v>
      </c>
      <c r="C131" s="4">
        <v>0.32391345840000002</v>
      </c>
      <c r="D131" s="4">
        <v>0.63011132849999996</v>
      </c>
      <c r="E131" s="4">
        <v>0.1968811808</v>
      </c>
      <c r="F131" s="4">
        <v>0.49738007280000002</v>
      </c>
      <c r="G131" s="4">
        <v>0.84571199080000004</v>
      </c>
      <c r="H131" s="4">
        <v>0.24150406669999999</v>
      </c>
      <c r="I131" s="4">
        <v>0.64714432759999996</v>
      </c>
      <c r="J131" s="4">
        <v>0.33926670799999997</v>
      </c>
      <c r="K131" s="4">
        <v>0.38678845560000003</v>
      </c>
      <c r="L131" s="4">
        <v>0.49092916559999999</v>
      </c>
      <c r="M131" s="6">
        <f t="shared" si="16"/>
        <v>0.1968811808</v>
      </c>
      <c r="N131" s="6">
        <f t="shared" si="17"/>
        <v>0.84571199080000004</v>
      </c>
      <c r="O131" s="9">
        <f t="shared" si="18"/>
        <v>0.45996307547999998</v>
      </c>
      <c r="P131" s="9">
        <f t="shared" si="19"/>
        <v>0.75635654235999983</v>
      </c>
    </row>
    <row r="132" spans="1:16" ht="14.25">
      <c r="A132" s="10" t="s">
        <v>144</v>
      </c>
      <c r="B132" s="3" t="s">
        <v>156</v>
      </c>
      <c r="C132" s="4">
        <v>0.19116970050000001</v>
      </c>
      <c r="D132" s="4">
        <v>0.75784366800000003</v>
      </c>
      <c r="E132" s="4">
        <v>0.2651063159</v>
      </c>
      <c r="F132" s="4">
        <v>0.52373338449999995</v>
      </c>
      <c r="G132" s="4">
        <v>0.45058903700000003</v>
      </c>
      <c r="H132" s="4">
        <v>0.26994175149999999</v>
      </c>
      <c r="I132" s="4">
        <v>0.44278819749999998</v>
      </c>
      <c r="J132" s="4">
        <v>0.32224742179999999</v>
      </c>
      <c r="K132" s="4">
        <v>0.27515932609999999</v>
      </c>
      <c r="L132" s="4">
        <v>0.30439595930000002</v>
      </c>
      <c r="M132" s="6">
        <f t="shared" si="16"/>
        <v>0.19116970050000001</v>
      </c>
      <c r="N132" s="6">
        <f t="shared" si="17"/>
        <v>0.75784366800000003</v>
      </c>
      <c r="O132" s="9">
        <f t="shared" si="18"/>
        <v>0.38029747620999987</v>
      </c>
      <c r="P132" s="9">
        <f t="shared" si="19"/>
        <v>0.6524940404249997</v>
      </c>
    </row>
    <row r="133" spans="1:16" ht="14.25">
      <c r="A133" s="10" t="s">
        <v>144</v>
      </c>
      <c r="B133" s="3" t="s">
        <v>157</v>
      </c>
      <c r="C133" s="4">
        <v>0.13875192259999999</v>
      </c>
      <c r="D133" s="4">
        <v>0.62030250490000005</v>
      </c>
      <c r="E133" s="4">
        <v>0.31424466699999998</v>
      </c>
      <c r="F133" s="4">
        <v>0.56847139690000004</v>
      </c>
      <c r="G133" s="4">
        <v>0.24854197750000001</v>
      </c>
      <c r="H133" s="4">
        <v>8.0922075699999998E-2</v>
      </c>
      <c r="I133" s="4">
        <v>0.44278819749999998</v>
      </c>
      <c r="J133" s="4">
        <v>0.5147368162</v>
      </c>
      <c r="K133" s="4">
        <v>0.40965825820000001</v>
      </c>
      <c r="L133" s="4">
        <v>0.35106935319999999</v>
      </c>
      <c r="M133" s="6">
        <f t="shared" si="16"/>
        <v>8.0922075699999998E-2</v>
      </c>
      <c r="N133" s="6">
        <f t="shared" si="17"/>
        <v>0.62030250490000005</v>
      </c>
      <c r="O133" s="9">
        <f t="shared" si="18"/>
        <v>0.36894871696999998</v>
      </c>
      <c r="P133" s="9">
        <f t="shared" si="19"/>
        <v>0.59697850629999993</v>
      </c>
    </row>
    <row r="134" spans="1:16" ht="14.25">
      <c r="A134" s="10" t="s">
        <v>144</v>
      </c>
      <c r="B134" s="3" t="s">
        <v>158</v>
      </c>
      <c r="C134" s="4">
        <v>0.3469467463</v>
      </c>
      <c r="D134" s="4">
        <v>0.78704482519999996</v>
      </c>
      <c r="E134" s="4">
        <v>0.20331217809999999</v>
      </c>
      <c r="F134" s="4">
        <v>0.1520825368</v>
      </c>
      <c r="G134" s="4">
        <v>0.4059307197</v>
      </c>
      <c r="H134" s="4">
        <v>0.20479879970000001</v>
      </c>
      <c r="I134" s="4">
        <v>0.2263759695</v>
      </c>
      <c r="J134" s="4">
        <v>0.25917688459999999</v>
      </c>
      <c r="K134" s="4">
        <v>6.5576945799999994E-2</v>
      </c>
      <c r="L134" s="4">
        <v>0.40728686559999999</v>
      </c>
      <c r="M134" s="6">
        <f t="shared" si="16"/>
        <v>6.5576945799999994E-2</v>
      </c>
      <c r="N134" s="6">
        <f t="shared" si="17"/>
        <v>0.78704482519999996</v>
      </c>
      <c r="O134" s="9">
        <f t="shared" si="18"/>
        <v>0.30585324713000001</v>
      </c>
      <c r="P134" s="9">
        <f t="shared" si="19"/>
        <v>0.61615374337999951</v>
      </c>
    </row>
    <row r="135" spans="1:16" ht="14.25">
      <c r="A135" s="10" t="s">
        <v>144</v>
      </c>
      <c r="B135" s="3" t="s">
        <v>159</v>
      </c>
      <c r="C135" s="4">
        <v>9.5042439500000006E-2</v>
      </c>
      <c r="D135" s="4">
        <v>0.38947404629999999</v>
      </c>
      <c r="E135" s="4">
        <v>3.7744072599999998E-2</v>
      </c>
      <c r="F135" s="4">
        <v>3.6307252900000003E-2</v>
      </c>
      <c r="G135" s="4">
        <v>0.1267159635</v>
      </c>
      <c r="H135" s="4">
        <v>7.1368756000000002E-3</v>
      </c>
      <c r="I135" s="4">
        <v>7.9061027399999997E-2</v>
      </c>
      <c r="J135" s="4">
        <v>0.20239135429999999</v>
      </c>
      <c r="K135" s="4">
        <v>6.1751045300000001E-2</v>
      </c>
      <c r="L135" s="4">
        <v>0.3794441106</v>
      </c>
      <c r="M135" s="6">
        <f t="shared" si="16"/>
        <v>7.1368756000000002E-3</v>
      </c>
      <c r="N135" s="6">
        <f t="shared" si="17"/>
        <v>0.38947404629999999</v>
      </c>
      <c r="O135" s="9">
        <f t="shared" si="18"/>
        <v>0.14150681879999999</v>
      </c>
      <c r="P135" s="9">
        <f t="shared" si="19"/>
        <v>0.38496057523499999</v>
      </c>
    </row>
    <row r="136" spans="1:16" ht="14.25">
      <c r="A136" s="10" t="s">
        <v>144</v>
      </c>
      <c r="B136" s="3" t="s">
        <v>160</v>
      </c>
      <c r="C136" s="4">
        <v>8.3131178700000002E-2</v>
      </c>
      <c r="D136" s="4">
        <v>0.46468385359999997</v>
      </c>
      <c r="E136" s="4">
        <v>1.9598979999999998E-2</v>
      </c>
      <c r="F136" s="4">
        <v>1.3435879600000001E-2</v>
      </c>
      <c r="G136" s="4">
        <v>0.118157629</v>
      </c>
      <c r="H136" s="4">
        <v>9.2477426000000008E-3</v>
      </c>
      <c r="I136" s="4">
        <v>6.74101124E-2</v>
      </c>
      <c r="J136" s="4">
        <v>0.1937968206</v>
      </c>
      <c r="K136" s="4">
        <v>8.8550382699999999E-2</v>
      </c>
      <c r="L136" s="4">
        <v>0.37332507980000001</v>
      </c>
      <c r="M136" s="6">
        <f t="shared" si="16"/>
        <v>9.2477426000000008E-3</v>
      </c>
      <c r="N136" s="6">
        <f t="shared" si="17"/>
        <v>0.46468385359999997</v>
      </c>
      <c r="O136" s="9">
        <f t="shared" si="18"/>
        <v>0.14313376590000002</v>
      </c>
      <c r="P136" s="9">
        <f t="shared" si="19"/>
        <v>0.42357240538999991</v>
      </c>
    </row>
    <row r="137" spans="1:16" ht="14.25">
      <c r="A137" s="10" t="s">
        <v>144</v>
      </c>
      <c r="B137" s="3" t="s">
        <v>161</v>
      </c>
      <c r="C137" s="4">
        <v>0.27172726740000003</v>
      </c>
      <c r="D137" s="4">
        <v>0.54792016349999995</v>
      </c>
      <c r="E137" s="4">
        <v>0.20775809579999999</v>
      </c>
      <c r="F137" s="4">
        <v>0.34736133590000001</v>
      </c>
      <c r="G137" s="4">
        <v>0.45058903700000003</v>
      </c>
      <c r="H137" s="4">
        <v>0.65253943859999997</v>
      </c>
      <c r="I137" s="4">
        <v>0.1008049935</v>
      </c>
      <c r="J137" s="4">
        <v>0.43497519750000002</v>
      </c>
      <c r="K137" s="4">
        <v>0.53405926150000005</v>
      </c>
      <c r="L137" s="4">
        <v>0.65651952830000004</v>
      </c>
      <c r="M137" s="6">
        <f t="shared" si="16"/>
        <v>0.1008049935</v>
      </c>
      <c r="N137" s="6">
        <f t="shared" si="17"/>
        <v>0.65651952830000004</v>
      </c>
      <c r="O137" s="9">
        <f t="shared" si="18"/>
        <v>0.42042543190000004</v>
      </c>
      <c r="P137" s="9">
        <f t="shared" si="19"/>
        <v>0.65472848793500005</v>
      </c>
    </row>
    <row r="138" spans="1:16" ht="14.25">
      <c r="A138" s="10" t="s">
        <v>144</v>
      </c>
      <c r="B138" s="3" t="s">
        <v>162</v>
      </c>
      <c r="C138" s="4">
        <v>0.3469467463</v>
      </c>
      <c r="D138" s="4">
        <v>0.62030250490000005</v>
      </c>
      <c r="E138" s="4">
        <v>0.15733617189999999</v>
      </c>
      <c r="F138" s="4">
        <v>0.45267544199999998</v>
      </c>
      <c r="G138" s="4">
        <v>0.39916626579999998</v>
      </c>
      <c r="H138" s="4">
        <v>0.167208092</v>
      </c>
      <c r="I138" s="4">
        <v>0.44278819749999998</v>
      </c>
      <c r="J138" s="4">
        <v>0.4079564457</v>
      </c>
      <c r="K138" s="4">
        <v>0.5582997999</v>
      </c>
      <c r="L138" s="4">
        <v>0.67337623820000003</v>
      </c>
      <c r="M138" s="6">
        <f t="shared" si="16"/>
        <v>0.15733617189999999</v>
      </c>
      <c r="N138" s="6">
        <f t="shared" si="17"/>
        <v>0.67337623820000003</v>
      </c>
      <c r="O138" s="9">
        <f t="shared" si="18"/>
        <v>0.42260559042000001</v>
      </c>
      <c r="P138" s="9">
        <f t="shared" si="19"/>
        <v>0.64949305821500003</v>
      </c>
    </row>
    <row r="139" spans="1:16" ht="14.25">
      <c r="A139" s="10" t="s">
        <v>144</v>
      </c>
      <c r="B139" s="3" t="s">
        <v>163</v>
      </c>
      <c r="C139" s="4">
        <v>8.1230545700000004E-2</v>
      </c>
      <c r="D139" s="4">
        <v>0.37806116670000001</v>
      </c>
      <c r="E139" s="4">
        <v>4.0405313499999998E-2</v>
      </c>
      <c r="F139" s="4">
        <v>0.12811862260000001</v>
      </c>
      <c r="G139" s="4">
        <v>0.1318643988</v>
      </c>
      <c r="H139" s="4">
        <v>4.6044179000000003E-3</v>
      </c>
      <c r="I139" s="4">
        <v>5.6257449500000001E-2</v>
      </c>
      <c r="J139" s="4">
        <v>0.19965957970000001</v>
      </c>
      <c r="K139" s="4">
        <v>7.0338223199999994E-2</v>
      </c>
      <c r="L139" s="4">
        <v>0.3923736531</v>
      </c>
      <c r="M139" s="6">
        <f t="shared" si="16"/>
        <v>4.6044179000000003E-3</v>
      </c>
      <c r="N139" s="6">
        <f t="shared" si="17"/>
        <v>0.3923736531</v>
      </c>
      <c r="O139" s="9">
        <f t="shared" si="18"/>
        <v>0.14829133707</v>
      </c>
      <c r="P139" s="9">
        <f t="shared" si="19"/>
        <v>0.38593303421999997</v>
      </c>
    </row>
    <row r="140" spans="1:16" ht="14.25">
      <c r="A140" s="10" t="s">
        <v>144</v>
      </c>
      <c r="B140" s="3" t="s">
        <v>164</v>
      </c>
      <c r="C140" s="4">
        <v>7.1559206400000006E-2</v>
      </c>
      <c r="D140" s="4">
        <v>0.61616257910000005</v>
      </c>
      <c r="E140" s="4">
        <v>0.14554626230000001</v>
      </c>
      <c r="F140" s="4">
        <v>0.39576681229999999</v>
      </c>
      <c r="G140" s="4">
        <v>0.37228482190000001</v>
      </c>
      <c r="H140" s="4">
        <v>0.13755607489999999</v>
      </c>
      <c r="I140" s="4">
        <v>0.13833611270000001</v>
      </c>
      <c r="J140" s="4">
        <v>0.55454956359999996</v>
      </c>
      <c r="K140" s="4">
        <v>0.59137564789999997</v>
      </c>
      <c r="L140" s="4">
        <v>0.3335216419</v>
      </c>
      <c r="M140" s="6">
        <f t="shared" si="16"/>
        <v>7.1559206400000006E-2</v>
      </c>
      <c r="N140" s="6">
        <f t="shared" si="17"/>
        <v>0.61616257910000005</v>
      </c>
      <c r="O140" s="9">
        <f t="shared" si="18"/>
        <v>0.3356658723</v>
      </c>
      <c r="P140" s="9">
        <f t="shared" si="19"/>
        <v>0.60500846005999998</v>
      </c>
    </row>
    <row r="141" spans="1:16" ht="14.25">
      <c r="A141" s="10" t="s">
        <v>144</v>
      </c>
      <c r="B141" s="3" t="s">
        <v>165</v>
      </c>
      <c r="C141" s="4">
        <v>9.1527365099999994E-2</v>
      </c>
      <c r="D141" s="4">
        <v>0.38899265979999997</v>
      </c>
      <c r="E141" s="4">
        <v>1.48311173E-2</v>
      </c>
      <c r="F141" s="4">
        <v>8.7604469999999993E-3</v>
      </c>
      <c r="G141" s="4">
        <v>0.1138293878</v>
      </c>
      <c r="H141" s="4">
        <v>1.11783392E-2</v>
      </c>
      <c r="I141" s="4">
        <v>6.6588649599999994E-2</v>
      </c>
      <c r="J141" s="4">
        <v>0.1979971606</v>
      </c>
      <c r="K141" s="4">
        <v>6.2528328100000002E-2</v>
      </c>
      <c r="L141" s="4">
        <v>0.38055477049999997</v>
      </c>
      <c r="M141" s="6">
        <f t="shared" si="16"/>
        <v>8.7604469999999993E-3</v>
      </c>
      <c r="N141" s="6">
        <f t="shared" si="17"/>
        <v>0.38899265979999997</v>
      </c>
      <c r="O141" s="9">
        <f t="shared" si="18"/>
        <v>0.13367882249999999</v>
      </c>
      <c r="P141" s="9">
        <f t="shared" si="19"/>
        <v>0.38519560961499999</v>
      </c>
    </row>
    <row r="142" spans="1:16" ht="14.25">
      <c r="A142" s="10" t="s">
        <v>144</v>
      </c>
      <c r="B142" s="3" t="s">
        <v>166</v>
      </c>
      <c r="C142" s="4">
        <v>0.10247049029999999</v>
      </c>
      <c r="D142" s="4">
        <v>0.39297444440000001</v>
      </c>
      <c r="E142" s="4">
        <v>2.3013724199999998E-2</v>
      </c>
      <c r="F142" s="4">
        <v>6.1027710800000003E-2</v>
      </c>
      <c r="G142" s="4">
        <v>0.1153402857</v>
      </c>
      <c r="H142" s="4">
        <v>4.5517737999999997E-3</v>
      </c>
      <c r="I142" s="4">
        <v>7.6066182100000004E-2</v>
      </c>
      <c r="J142" s="4">
        <v>0.1489631739</v>
      </c>
      <c r="K142" s="4">
        <v>0.1238894433</v>
      </c>
      <c r="L142" s="4">
        <v>0.37781431409999999</v>
      </c>
      <c r="M142" s="6">
        <f t="shared" si="16"/>
        <v>4.5517737999999997E-3</v>
      </c>
      <c r="N142" s="6">
        <f t="shared" si="17"/>
        <v>0.39297444440000001</v>
      </c>
      <c r="O142" s="9">
        <f t="shared" si="18"/>
        <v>0.14261115426000001</v>
      </c>
      <c r="P142" s="9">
        <f t="shared" si="19"/>
        <v>0.38615238576499999</v>
      </c>
    </row>
    <row r="143" spans="1:16" ht="14.25">
      <c r="A143" s="10" t="s">
        <v>144</v>
      </c>
      <c r="B143" s="3" t="s">
        <v>167</v>
      </c>
      <c r="C143" s="4">
        <v>0.50095286490000002</v>
      </c>
      <c r="D143" s="4">
        <v>0.49816790059999999</v>
      </c>
      <c r="E143" s="4">
        <v>0.2387952287</v>
      </c>
      <c r="F143" s="4">
        <v>0.46323883970000002</v>
      </c>
      <c r="G143" s="4">
        <v>0.47439236359999998</v>
      </c>
      <c r="H143" s="4">
        <v>0.1910793479</v>
      </c>
      <c r="I143" s="4">
        <v>0.30779785050000003</v>
      </c>
      <c r="J143" s="4">
        <v>0.65800093260000003</v>
      </c>
      <c r="K143" s="4">
        <v>0.62883830090000004</v>
      </c>
      <c r="L143" s="4">
        <v>0.41314715029999999</v>
      </c>
      <c r="M143" s="6">
        <f t="shared" si="16"/>
        <v>0.1910793479</v>
      </c>
      <c r="N143" s="6">
        <f t="shared" si="17"/>
        <v>0.65800093260000003</v>
      </c>
      <c r="O143" s="9">
        <f t="shared" si="18"/>
        <v>0.43744107797000009</v>
      </c>
      <c r="P143" s="9">
        <f t="shared" si="19"/>
        <v>0.644877748335</v>
      </c>
    </row>
    <row r="144" spans="1:16" ht="14.25">
      <c r="A144" s="10" t="s">
        <v>144</v>
      </c>
      <c r="B144" s="3" t="s">
        <v>168</v>
      </c>
      <c r="C144" s="4">
        <v>0.340835891</v>
      </c>
      <c r="D144" s="4">
        <v>0.47191472919999999</v>
      </c>
      <c r="E144" s="4">
        <v>0.10924460129999999</v>
      </c>
      <c r="F144" s="4">
        <v>0.39994181359999997</v>
      </c>
      <c r="G144" s="4">
        <v>0.31023597000000003</v>
      </c>
      <c r="H144" s="4">
        <v>4.1977633700000003E-2</v>
      </c>
      <c r="I144" s="4">
        <v>0.31890189000000002</v>
      </c>
      <c r="J144" s="4">
        <v>0.56102112520000003</v>
      </c>
      <c r="K144" s="4">
        <v>0.58103879359999999</v>
      </c>
      <c r="L144" s="4">
        <v>0.48289913670000001</v>
      </c>
      <c r="M144" s="6">
        <f t="shared" si="16"/>
        <v>4.1977633700000003E-2</v>
      </c>
      <c r="N144" s="6">
        <f t="shared" si="17"/>
        <v>0.58103879359999999</v>
      </c>
      <c r="O144" s="9">
        <f t="shared" si="18"/>
        <v>0.36180115842999994</v>
      </c>
      <c r="P144" s="9">
        <f t="shared" si="19"/>
        <v>0.57203084281999994</v>
      </c>
    </row>
    <row r="145" spans="1:16" ht="14.25">
      <c r="A145" s="10" t="s">
        <v>144</v>
      </c>
      <c r="B145" s="3" t="s">
        <v>169</v>
      </c>
      <c r="C145" s="4">
        <v>0.3469467463</v>
      </c>
      <c r="D145" s="4">
        <v>0.81095493470000002</v>
      </c>
      <c r="E145" s="4">
        <v>0.1277178269</v>
      </c>
      <c r="F145" s="4">
        <v>0.33493109720000003</v>
      </c>
      <c r="G145" s="4">
        <v>0.49778713349999998</v>
      </c>
      <c r="H145" s="4">
        <v>4.2684592799999997E-2</v>
      </c>
      <c r="I145" s="4">
        <v>0.33497662649999999</v>
      </c>
      <c r="J145" s="4">
        <v>0.58706332989999999</v>
      </c>
      <c r="K145" s="4">
        <v>0.30144433059999998</v>
      </c>
      <c r="L145" s="4">
        <v>0.4008389805</v>
      </c>
      <c r="M145" s="6">
        <f t="shared" si="16"/>
        <v>4.2684592799999997E-2</v>
      </c>
      <c r="N145" s="6">
        <f t="shared" si="17"/>
        <v>0.81095493470000002</v>
      </c>
      <c r="O145" s="9">
        <f t="shared" si="18"/>
        <v>0.37853455989000001</v>
      </c>
      <c r="P145" s="9">
        <f t="shared" si="19"/>
        <v>0.71020371253999981</v>
      </c>
    </row>
    <row r="146" spans="1:16" ht="14.25">
      <c r="A146" s="10" t="s">
        <v>144</v>
      </c>
      <c r="B146" s="3" t="s">
        <v>170</v>
      </c>
      <c r="C146" s="4">
        <v>9.3398954500000006E-2</v>
      </c>
      <c r="D146" s="4">
        <v>0.39176195940000003</v>
      </c>
      <c r="E146" s="4">
        <v>2.8025913900000001E-2</v>
      </c>
      <c r="F146" s="4">
        <v>4.7106781600000001E-2</v>
      </c>
      <c r="G146" s="4">
        <v>0.14785021819999999</v>
      </c>
      <c r="H146" s="4">
        <v>6.1021291E-3</v>
      </c>
      <c r="I146" s="4">
        <v>8.0403650399999999E-2</v>
      </c>
      <c r="J146" s="4">
        <v>0.1934001175</v>
      </c>
      <c r="K146" s="4">
        <v>8.0741145200000003E-2</v>
      </c>
      <c r="L146" s="4">
        <v>0.38336528069999998</v>
      </c>
      <c r="M146" s="6">
        <f t="shared" si="16"/>
        <v>6.1021291E-3</v>
      </c>
      <c r="N146" s="6">
        <f t="shared" si="17"/>
        <v>0.39176195940000003</v>
      </c>
      <c r="O146" s="9">
        <f t="shared" si="18"/>
        <v>0.14521561505</v>
      </c>
      <c r="P146" s="9">
        <f t="shared" si="19"/>
        <v>0.387983453985</v>
      </c>
    </row>
    <row r="147" spans="1:16" ht="14.25">
      <c r="A147" s="10" t="s">
        <v>144</v>
      </c>
      <c r="B147" s="3" t="s">
        <v>171</v>
      </c>
      <c r="C147" s="4">
        <v>0.3469467463</v>
      </c>
      <c r="D147" s="4">
        <v>0.69049254699999996</v>
      </c>
      <c r="E147" s="4">
        <v>0.39029331229999997</v>
      </c>
      <c r="F147" s="4">
        <v>0.63985445760000004</v>
      </c>
      <c r="G147" s="4">
        <v>0.45058903700000003</v>
      </c>
      <c r="H147" s="4">
        <v>0.1118875282</v>
      </c>
      <c r="I147" s="4">
        <v>0.42818251969999999</v>
      </c>
      <c r="J147" s="4">
        <v>0.428433968</v>
      </c>
      <c r="K147" s="4">
        <v>0.36116444679999998</v>
      </c>
      <c r="L147" s="4">
        <v>0.62413984749999996</v>
      </c>
      <c r="M147" s="6">
        <f t="shared" si="16"/>
        <v>0.1118875282</v>
      </c>
      <c r="N147" s="6">
        <f t="shared" si="17"/>
        <v>0.69049254699999996</v>
      </c>
      <c r="O147" s="9">
        <f t="shared" si="18"/>
        <v>0.44719844103999995</v>
      </c>
      <c r="P147" s="9">
        <f t="shared" si="19"/>
        <v>0.6677054067699999</v>
      </c>
    </row>
    <row r="148" spans="1:16" ht="14.25">
      <c r="A148" s="10" t="s">
        <v>144</v>
      </c>
      <c r="B148" s="3" t="s">
        <v>172</v>
      </c>
      <c r="C148" s="4">
        <v>0.3144776936</v>
      </c>
      <c r="D148" s="4">
        <v>0.66154297660000005</v>
      </c>
      <c r="E148" s="4">
        <v>0.26643562459999998</v>
      </c>
      <c r="F148" s="4">
        <v>0.25662703720000002</v>
      </c>
      <c r="G148" s="4">
        <v>0.56087210610000005</v>
      </c>
      <c r="H148" s="4">
        <v>0.14759695819999999</v>
      </c>
      <c r="I148" s="4">
        <v>0.3736037404</v>
      </c>
      <c r="J148" s="4">
        <v>0.47699547850000001</v>
      </c>
      <c r="K148" s="4">
        <v>0.41614736489999998</v>
      </c>
      <c r="L148" s="4">
        <v>0.47056259340000001</v>
      </c>
      <c r="M148" s="6">
        <f t="shared" si="16"/>
        <v>0.14759695819999999</v>
      </c>
      <c r="N148" s="6">
        <f t="shared" si="17"/>
        <v>0.66154297660000005</v>
      </c>
      <c r="O148" s="9">
        <f t="shared" si="18"/>
        <v>0.39448615735000003</v>
      </c>
      <c r="P148" s="9">
        <f t="shared" si="19"/>
        <v>0.61624108487499996</v>
      </c>
    </row>
    <row r="149" spans="1:16" ht="14.25">
      <c r="A149" s="10" t="s">
        <v>144</v>
      </c>
      <c r="B149" s="3" t="s">
        <v>173</v>
      </c>
      <c r="C149" s="4">
        <v>0.24027914289999999</v>
      </c>
      <c r="D149" s="4">
        <v>0.59126634509999998</v>
      </c>
      <c r="E149" s="4">
        <v>5.76675138E-2</v>
      </c>
      <c r="F149" s="4">
        <v>0.51579959310000001</v>
      </c>
      <c r="G149" s="4">
        <v>0.52219924129999995</v>
      </c>
      <c r="H149" s="4">
        <v>0.15940869290000001</v>
      </c>
      <c r="I149" s="4">
        <v>0.32203833450000002</v>
      </c>
      <c r="J149" s="4">
        <v>0.67208778989999995</v>
      </c>
      <c r="K149" s="4">
        <v>0.37405070610000002</v>
      </c>
      <c r="L149" s="4">
        <v>0.50367031920000005</v>
      </c>
      <c r="M149" s="6">
        <f t="shared" si="16"/>
        <v>5.76675138E-2</v>
      </c>
      <c r="N149" s="6">
        <f t="shared" si="17"/>
        <v>0.67208778989999995</v>
      </c>
      <c r="O149" s="9">
        <f t="shared" si="18"/>
        <v>0.39584676788000006</v>
      </c>
      <c r="P149" s="9">
        <f t="shared" si="19"/>
        <v>0.63571813973999991</v>
      </c>
    </row>
    <row r="150" spans="1:16" ht="14.25">
      <c r="A150" s="10" t="s">
        <v>144</v>
      </c>
      <c r="B150" s="3" t="s">
        <v>174</v>
      </c>
      <c r="C150" s="4">
        <v>0.23821369379999999</v>
      </c>
      <c r="D150" s="4">
        <v>0.65769094139999995</v>
      </c>
      <c r="E150" s="4">
        <v>0.21020981150000001</v>
      </c>
      <c r="F150" s="4">
        <v>0.26830259490000002</v>
      </c>
      <c r="G150" s="4">
        <v>0.70349648909999996</v>
      </c>
      <c r="H150" s="4">
        <v>0.4265941238</v>
      </c>
      <c r="I150" s="4">
        <v>0.58199081190000002</v>
      </c>
      <c r="J150" s="4">
        <v>0.3420778484</v>
      </c>
      <c r="K150" s="4">
        <v>0.47429098079999998</v>
      </c>
      <c r="L150" s="4">
        <v>0.60985357650000005</v>
      </c>
      <c r="M150" s="6">
        <f t="shared" si="16"/>
        <v>0.21020981150000001</v>
      </c>
      <c r="N150" s="6">
        <f t="shared" si="17"/>
        <v>0.70349648909999996</v>
      </c>
      <c r="O150" s="9">
        <f t="shared" si="18"/>
        <v>0.45127208721000001</v>
      </c>
      <c r="P150" s="9">
        <f t="shared" si="19"/>
        <v>0.68288399263499988</v>
      </c>
    </row>
    <row r="151" spans="1:16" ht="14.25">
      <c r="A151" s="10" t="s">
        <v>144</v>
      </c>
      <c r="B151" s="3" t="s">
        <v>175</v>
      </c>
      <c r="C151" s="4">
        <v>0.3469467463</v>
      </c>
      <c r="D151" s="4">
        <v>0.59415172390000004</v>
      </c>
      <c r="E151" s="4">
        <v>0.3564349993</v>
      </c>
      <c r="F151" s="4">
        <v>0.50501860040000002</v>
      </c>
      <c r="G151" s="4">
        <v>0.45058903700000003</v>
      </c>
      <c r="H151" s="4">
        <v>0.21256404209999999</v>
      </c>
      <c r="I151" s="4">
        <v>0.44278819749999998</v>
      </c>
      <c r="J151" s="4">
        <v>0.4079564457</v>
      </c>
      <c r="K151" s="4">
        <v>0.49037103879999999</v>
      </c>
      <c r="L151" s="4">
        <v>0.58358801729999998</v>
      </c>
      <c r="M151" s="6">
        <f t="shared" si="16"/>
        <v>0.21256404209999999</v>
      </c>
      <c r="N151" s="6">
        <f t="shared" si="17"/>
        <v>0.59415172390000004</v>
      </c>
      <c r="O151" s="9">
        <f t="shared" si="18"/>
        <v>0.43904088482999998</v>
      </c>
      <c r="P151" s="9">
        <f t="shared" si="19"/>
        <v>0.58939805593000005</v>
      </c>
    </row>
    <row r="152" spans="1:16" ht="14.25">
      <c r="A152" s="10" t="s">
        <v>144</v>
      </c>
      <c r="B152" s="3" t="s">
        <v>176</v>
      </c>
      <c r="C152" s="4">
        <v>0.1207766987</v>
      </c>
      <c r="D152" s="4">
        <v>0.40674657660000002</v>
      </c>
      <c r="E152" s="4">
        <v>2.19887704E-2</v>
      </c>
      <c r="F152" s="4">
        <v>0.15119771900000001</v>
      </c>
      <c r="G152" s="4">
        <v>0.13645340559999999</v>
      </c>
      <c r="H152" s="4">
        <v>7.5299089200000002E-2</v>
      </c>
      <c r="I152" s="4">
        <v>0.2067221045</v>
      </c>
      <c r="J152" s="4">
        <v>0.1522416623</v>
      </c>
      <c r="K152" s="4">
        <v>9.1144981599999994E-2</v>
      </c>
      <c r="L152" s="4">
        <v>0.40576117249999999</v>
      </c>
      <c r="M152" s="6">
        <f t="shared" si="16"/>
        <v>2.19887704E-2</v>
      </c>
      <c r="N152" s="6">
        <f t="shared" si="17"/>
        <v>0.40674657660000002</v>
      </c>
      <c r="O152" s="9">
        <f t="shared" si="18"/>
        <v>0.17683321804000002</v>
      </c>
      <c r="P152" s="9">
        <f t="shared" si="19"/>
        <v>0.40630314475500001</v>
      </c>
    </row>
    <row r="153" spans="1:16" ht="14.25">
      <c r="A153" s="10" t="s">
        <v>144</v>
      </c>
      <c r="B153" s="3" t="s">
        <v>177</v>
      </c>
      <c r="C153" s="4">
        <v>0.26278145879999998</v>
      </c>
      <c r="D153" s="4">
        <v>0.58522524789999997</v>
      </c>
      <c r="E153" s="4">
        <v>4.9504553899999998E-2</v>
      </c>
      <c r="F153" s="4">
        <v>0.4433361274</v>
      </c>
      <c r="G153" s="4">
        <v>0.45058903700000003</v>
      </c>
      <c r="H153" s="4">
        <v>0.4602096993</v>
      </c>
      <c r="I153" s="4">
        <v>0.30955431570000003</v>
      </c>
      <c r="J153" s="4">
        <v>0.67384229819999997</v>
      </c>
      <c r="K153" s="4">
        <v>7.7298855700000002E-2</v>
      </c>
      <c r="L153" s="4">
        <v>0.36416170240000001</v>
      </c>
      <c r="M153" s="6">
        <f t="shared" si="16"/>
        <v>4.9504553899999998E-2</v>
      </c>
      <c r="N153" s="6">
        <f t="shared" si="17"/>
        <v>0.67384229819999997</v>
      </c>
      <c r="O153" s="9">
        <f t="shared" si="18"/>
        <v>0.36765032962999994</v>
      </c>
      <c r="P153" s="9">
        <f t="shared" si="19"/>
        <v>0.63396462556499988</v>
      </c>
    </row>
    <row r="154" spans="1:16" ht="14.25">
      <c r="A154" s="10" t="s">
        <v>144</v>
      </c>
      <c r="B154" s="3" t="s">
        <v>178</v>
      </c>
      <c r="C154" s="4">
        <v>0.29108678700000001</v>
      </c>
      <c r="D154" s="4">
        <v>0.62030250490000005</v>
      </c>
      <c r="E154" s="4">
        <v>0.25197725069999999</v>
      </c>
      <c r="F154" s="4">
        <v>0.1567829057</v>
      </c>
      <c r="G154" s="4">
        <v>0.45058903700000003</v>
      </c>
      <c r="H154" s="4">
        <v>0.16403397350000001</v>
      </c>
      <c r="I154" s="4">
        <v>0.33489473530000002</v>
      </c>
      <c r="J154" s="4">
        <v>0.32588941339999999</v>
      </c>
      <c r="K154" s="4">
        <v>0.66730298799999999</v>
      </c>
      <c r="L154" s="4">
        <v>0.22350212650000001</v>
      </c>
      <c r="M154" s="6">
        <f t="shared" si="16"/>
        <v>0.1567829057</v>
      </c>
      <c r="N154" s="6">
        <f t="shared" si="17"/>
        <v>0.66730298799999999</v>
      </c>
      <c r="O154" s="9">
        <f t="shared" si="18"/>
        <v>0.34863617220000004</v>
      </c>
      <c r="P154" s="9">
        <f t="shared" si="19"/>
        <v>0.64615277060499998</v>
      </c>
    </row>
    <row r="155" spans="1:16" ht="14.25">
      <c r="A155" s="10" t="s">
        <v>144</v>
      </c>
      <c r="B155" s="3" t="s">
        <v>179</v>
      </c>
      <c r="C155" s="4">
        <v>0.3469467463</v>
      </c>
      <c r="D155" s="4">
        <v>0.62030250490000005</v>
      </c>
      <c r="E155" s="4">
        <v>0.31424466699999998</v>
      </c>
      <c r="F155" s="4">
        <v>0.52373338449999995</v>
      </c>
      <c r="G155" s="4">
        <v>0.45058903700000003</v>
      </c>
      <c r="H155" s="4">
        <v>4.1977633700000003E-2</v>
      </c>
      <c r="I155" s="4">
        <v>0.44278819749999998</v>
      </c>
      <c r="J155" s="4">
        <v>0.50030018870000004</v>
      </c>
      <c r="K155" s="4">
        <v>5.2244341499999999E-2</v>
      </c>
      <c r="L155" s="4">
        <v>0.45339799390000002</v>
      </c>
      <c r="M155" s="6">
        <f t="shared" si="16"/>
        <v>4.1977633700000003E-2</v>
      </c>
      <c r="N155" s="6">
        <f t="shared" si="17"/>
        <v>0.62030250490000005</v>
      </c>
      <c r="O155" s="9">
        <f t="shared" si="18"/>
        <v>0.37465246950000003</v>
      </c>
      <c r="P155" s="9">
        <f t="shared" si="19"/>
        <v>0.57684640071999993</v>
      </c>
    </row>
    <row r="156" spans="1:16" ht="14.25">
      <c r="A156" s="10" t="s">
        <v>144</v>
      </c>
      <c r="B156" s="3" t="s">
        <v>180</v>
      </c>
      <c r="C156" s="4">
        <v>0.1875775958</v>
      </c>
      <c r="D156" s="4">
        <v>0.71418517039999996</v>
      </c>
      <c r="E156" s="4">
        <v>0.15887030739999999</v>
      </c>
      <c r="F156" s="4">
        <v>0.27444209320000001</v>
      </c>
      <c r="G156" s="4">
        <v>0.49112309479999999</v>
      </c>
      <c r="H156" s="4">
        <v>9.9195183500000006E-2</v>
      </c>
      <c r="I156" s="4">
        <v>0.28555109410000001</v>
      </c>
      <c r="J156" s="4">
        <v>0.44975999649999998</v>
      </c>
      <c r="K156" s="4">
        <v>0.30154503329999999</v>
      </c>
      <c r="L156" s="4">
        <v>0.64950078590000004</v>
      </c>
      <c r="M156" s="6">
        <f t="shared" si="16"/>
        <v>9.9195183500000006E-2</v>
      </c>
      <c r="N156" s="6">
        <f t="shared" si="17"/>
        <v>0.71418517039999996</v>
      </c>
      <c r="O156" s="9">
        <f t="shared" si="18"/>
        <v>0.36117503549000002</v>
      </c>
      <c r="P156" s="9">
        <f t="shared" si="19"/>
        <v>0.68507719737499995</v>
      </c>
    </row>
    <row r="157" spans="1:16" ht="14.25">
      <c r="A157" s="10" t="s">
        <v>144</v>
      </c>
      <c r="B157" s="3" t="s">
        <v>181</v>
      </c>
      <c r="C157" s="4">
        <v>0.1533218552</v>
      </c>
      <c r="D157" s="4">
        <v>0.56947437639999998</v>
      </c>
      <c r="E157" s="4">
        <v>0.136708633</v>
      </c>
      <c r="F157" s="4">
        <v>0.3571588101</v>
      </c>
      <c r="G157" s="4">
        <v>0.36076431939999998</v>
      </c>
      <c r="H157" s="4">
        <v>0.17833674499999999</v>
      </c>
      <c r="I157" s="4">
        <v>0.4170470932</v>
      </c>
      <c r="J157" s="4">
        <v>0.28215675489999997</v>
      </c>
      <c r="K157" s="4">
        <v>0.57104797060000001</v>
      </c>
      <c r="L157" s="4">
        <v>0.75078664969999998</v>
      </c>
      <c r="M157" s="6">
        <f t="shared" si="16"/>
        <v>0.136708633</v>
      </c>
      <c r="N157" s="6">
        <f t="shared" si="17"/>
        <v>0.75078664969999998</v>
      </c>
      <c r="O157" s="9">
        <f t="shared" si="18"/>
        <v>0.37768032074999996</v>
      </c>
      <c r="P157" s="9">
        <f t="shared" si="19"/>
        <v>0.66990424410499982</v>
      </c>
    </row>
    <row r="158" spans="1:16" ht="14.25">
      <c r="A158" s="10" t="s">
        <v>144</v>
      </c>
      <c r="B158" s="3" t="s">
        <v>182</v>
      </c>
      <c r="C158" s="4">
        <v>0.3469467463</v>
      </c>
      <c r="D158" s="4">
        <v>0.61674414399999999</v>
      </c>
      <c r="E158" s="4">
        <v>0.28958886439999998</v>
      </c>
      <c r="F158" s="4">
        <v>0.52373338449999995</v>
      </c>
      <c r="G158" s="4">
        <v>0.58518041139999999</v>
      </c>
      <c r="H158" s="4">
        <v>0.17172244640000001</v>
      </c>
      <c r="I158" s="4">
        <v>0.58221164879999998</v>
      </c>
      <c r="J158" s="4">
        <v>0.33153644539999999</v>
      </c>
      <c r="K158" s="4">
        <v>0.38218880620000001</v>
      </c>
      <c r="L158" s="4">
        <v>0.3531973974</v>
      </c>
      <c r="M158" s="6">
        <f t="shared" si="16"/>
        <v>0.17172244640000001</v>
      </c>
      <c r="N158" s="6">
        <f t="shared" si="17"/>
        <v>0.61674414399999999</v>
      </c>
      <c r="O158" s="9">
        <f t="shared" si="18"/>
        <v>0.41830502947999992</v>
      </c>
      <c r="P158" s="9">
        <f t="shared" si="19"/>
        <v>0.60254046432999997</v>
      </c>
    </row>
    <row r="159" spans="1:16" ht="14.25">
      <c r="A159" s="10" t="s">
        <v>183</v>
      </c>
      <c r="B159" s="3" t="s">
        <v>184</v>
      </c>
      <c r="C159" s="4">
        <v>1.7320508076000001</v>
      </c>
      <c r="D159" s="4">
        <v>1.7320508076000001</v>
      </c>
      <c r="E159" s="4">
        <v>1.7320508076000001</v>
      </c>
      <c r="F159" s="4">
        <v>0.5097821132</v>
      </c>
      <c r="G159" s="4">
        <v>1.7320508076000001</v>
      </c>
      <c r="H159" s="4">
        <v>1.7320508076000001</v>
      </c>
      <c r="I159" s="4">
        <v>1.7320508076000001</v>
      </c>
      <c r="J159" s="4">
        <v>0.71657490349999997</v>
      </c>
      <c r="K159" s="4">
        <v>0.44342723420000002</v>
      </c>
      <c r="L159" s="4">
        <v>1.6921067343</v>
      </c>
      <c r="M159" s="6">
        <f t="shared" si="16"/>
        <v>0.44342723420000002</v>
      </c>
      <c r="N159" s="6">
        <f t="shared" si="17"/>
        <v>1.7320508076000001</v>
      </c>
      <c r="O159" s="9">
        <f t="shared" si="18"/>
        <v>1.3754195830799998</v>
      </c>
      <c r="P159" s="9">
        <f t="shared" si="19"/>
        <v>1.7320508076000001</v>
      </c>
    </row>
    <row r="160" spans="1:16" ht="14.25">
      <c r="A160" s="10" t="s">
        <v>183</v>
      </c>
      <c r="B160" s="3" t="s">
        <v>185</v>
      </c>
      <c r="C160" s="4">
        <v>1.6427728320999999</v>
      </c>
      <c r="D160" s="4">
        <v>1.6159456543999999</v>
      </c>
      <c r="E160" s="4">
        <v>2.8632193999999999E-3</v>
      </c>
      <c r="F160" s="4">
        <v>5.6957607E-3</v>
      </c>
      <c r="G160" s="4">
        <v>0.1360938777</v>
      </c>
      <c r="H160" s="4">
        <v>3.8890917000000001E-3</v>
      </c>
      <c r="I160" s="4">
        <v>2.5605849999999999E-4</v>
      </c>
      <c r="J160" s="4">
        <v>0.29517797680000002</v>
      </c>
      <c r="K160" s="4">
        <v>0.76733327080000002</v>
      </c>
      <c r="L160" s="4">
        <v>0.37675572730000001</v>
      </c>
      <c r="M160" s="6">
        <f t="shared" si="16"/>
        <v>2.5605849999999999E-4</v>
      </c>
      <c r="N160" s="6">
        <f t="shared" si="17"/>
        <v>1.6427728320999999</v>
      </c>
      <c r="O160" s="9">
        <f t="shared" si="18"/>
        <v>0.48467834694</v>
      </c>
      <c r="P160" s="9">
        <f t="shared" si="19"/>
        <v>1.6307006021349999</v>
      </c>
    </row>
    <row r="161" spans="1:16" ht="14.25">
      <c r="A161" s="10" t="s">
        <v>183</v>
      </c>
      <c r="B161" s="3" t="s">
        <v>186</v>
      </c>
      <c r="C161" s="4">
        <v>1.7320508076000001</v>
      </c>
      <c r="D161" s="4">
        <v>0.37040412519999999</v>
      </c>
      <c r="E161" s="4">
        <v>1.6158144900000001E-2</v>
      </c>
      <c r="F161" s="4">
        <v>1.7320508076000001</v>
      </c>
      <c r="G161" s="4">
        <v>0.33238743030000001</v>
      </c>
      <c r="H161" s="4">
        <v>0.23586351310000001</v>
      </c>
      <c r="I161" s="4">
        <v>1.0139707E-2</v>
      </c>
      <c r="J161" s="4">
        <v>2.0776101000000002E-2</v>
      </c>
      <c r="K161" s="4">
        <v>0.50304956609999996</v>
      </c>
      <c r="L161" s="4">
        <v>0.64325583529999997</v>
      </c>
      <c r="M161" s="6">
        <f t="shared" si="16"/>
        <v>1.0139707E-2</v>
      </c>
      <c r="N161" s="6">
        <f t="shared" si="17"/>
        <v>1.7320508076000001</v>
      </c>
      <c r="O161" s="9">
        <f t="shared" si="18"/>
        <v>0.55961360381000003</v>
      </c>
      <c r="P161" s="9">
        <f t="shared" si="19"/>
        <v>1.7320508076000001</v>
      </c>
    </row>
    <row r="162" spans="1:16" ht="14.25">
      <c r="A162" s="10" t="s">
        <v>183</v>
      </c>
      <c r="B162" s="3" t="s">
        <v>187</v>
      </c>
      <c r="C162" s="4">
        <v>1.7320508076000001</v>
      </c>
      <c r="D162" s="4">
        <v>0.38883032699999998</v>
      </c>
      <c r="E162" s="4">
        <v>2.8632193999999999E-3</v>
      </c>
      <c r="F162" s="4">
        <v>5.6957607E-3</v>
      </c>
      <c r="G162" s="4">
        <v>0.1360938777</v>
      </c>
      <c r="H162" s="4">
        <v>3.8890917000000001E-3</v>
      </c>
      <c r="I162" s="4">
        <v>2.5605849999999999E-4</v>
      </c>
      <c r="J162" s="4">
        <v>2.0809185999999999E-3</v>
      </c>
      <c r="K162" s="4">
        <v>7.4187936199999999E-2</v>
      </c>
      <c r="L162" s="4">
        <v>0.45510583799999998</v>
      </c>
      <c r="M162" s="6">
        <f t="shared" si="16"/>
        <v>2.5605849999999999E-4</v>
      </c>
      <c r="N162" s="6">
        <f t="shared" si="17"/>
        <v>1.7320508076000001</v>
      </c>
      <c r="O162" s="9">
        <f t="shared" si="18"/>
        <v>0.28010538354000009</v>
      </c>
      <c r="P162" s="9">
        <f t="shared" si="19"/>
        <v>1.1574255712799988</v>
      </c>
    </row>
    <row r="163" spans="1:16" ht="14.25">
      <c r="A163" s="10" t="s">
        <v>183</v>
      </c>
      <c r="B163" s="3" t="s">
        <v>188</v>
      </c>
      <c r="C163" s="4">
        <v>0.37949109380000001</v>
      </c>
      <c r="D163" s="4">
        <v>0.38883032699999998</v>
      </c>
      <c r="E163" s="4">
        <v>2.8632193999999999E-3</v>
      </c>
      <c r="F163" s="4">
        <v>5.6957607E-3</v>
      </c>
      <c r="G163" s="4">
        <v>0.1360938777</v>
      </c>
      <c r="H163" s="4">
        <v>0.74397930280000002</v>
      </c>
      <c r="I163" s="4">
        <v>0.69733857030000002</v>
      </c>
      <c r="J163" s="4">
        <v>1.7320508076000001</v>
      </c>
      <c r="K163" s="4">
        <v>7.4187936199999999E-2</v>
      </c>
      <c r="L163" s="4">
        <v>0.58832576739999998</v>
      </c>
      <c r="M163" s="6">
        <f t="shared" si="16"/>
        <v>2.8632193999999999E-3</v>
      </c>
      <c r="N163" s="6">
        <f t="shared" si="17"/>
        <v>1.7320508076000001</v>
      </c>
      <c r="O163" s="9">
        <f t="shared" si="18"/>
        <v>0.47488566629000006</v>
      </c>
      <c r="P163" s="9">
        <f t="shared" si="19"/>
        <v>1.287418630439999</v>
      </c>
    </row>
    <row r="164" spans="1:16" ht="14.25">
      <c r="A164" s="10" t="s">
        <v>183</v>
      </c>
      <c r="B164" s="3" t="s">
        <v>188</v>
      </c>
      <c r="C164" s="4">
        <v>9.6844443599999996E-2</v>
      </c>
      <c r="D164" s="4">
        <v>0.38883032699999998</v>
      </c>
      <c r="E164" s="4">
        <v>0.54519849639999995</v>
      </c>
      <c r="F164" s="4">
        <v>5.6957607E-3</v>
      </c>
      <c r="G164" s="4">
        <v>0.13609966130000001</v>
      </c>
      <c r="H164" s="4">
        <v>3.8890917000000001E-3</v>
      </c>
      <c r="I164" s="4">
        <v>2.5605849999999999E-4</v>
      </c>
      <c r="J164" s="4">
        <v>2.0906464E-3</v>
      </c>
      <c r="K164" s="4">
        <v>7.4187936199999999E-2</v>
      </c>
      <c r="L164" s="4">
        <v>0.31636242250000002</v>
      </c>
      <c r="M164" s="6">
        <f t="shared" si="16"/>
        <v>2.5605849999999999E-4</v>
      </c>
      <c r="N164" s="6">
        <f t="shared" si="17"/>
        <v>0.54519849639999995</v>
      </c>
      <c r="O164" s="9">
        <f t="shared" si="18"/>
        <v>0.15694548443</v>
      </c>
      <c r="P164" s="9">
        <f t="shared" si="19"/>
        <v>0.47483282016999978</v>
      </c>
    </row>
    <row r="165" spans="1:16" ht="14.25">
      <c r="A165" s="10" t="s">
        <v>183</v>
      </c>
      <c r="B165" s="3" t="s">
        <v>189</v>
      </c>
      <c r="C165" s="4">
        <v>0.11367409000000001</v>
      </c>
      <c r="D165" s="4">
        <v>0.36559407970000002</v>
      </c>
      <c r="E165" s="4">
        <v>3.7768765900000001E-2</v>
      </c>
      <c r="F165" s="4">
        <v>4.53725325E-2</v>
      </c>
      <c r="G165" s="4">
        <v>0.256915954</v>
      </c>
      <c r="H165" s="4">
        <v>2.6848900200000001E-2</v>
      </c>
      <c r="I165" s="4">
        <v>2.6560062499999999E-2</v>
      </c>
      <c r="J165" s="4">
        <v>6.1885561E-3</v>
      </c>
      <c r="K165" s="4">
        <v>6.4072005599999995E-2</v>
      </c>
      <c r="L165" s="4">
        <v>0.36026888870000001</v>
      </c>
      <c r="M165" s="6">
        <f t="shared" si="16"/>
        <v>6.1885561E-3</v>
      </c>
      <c r="N165" s="6">
        <f t="shared" si="17"/>
        <v>0.36559407970000002</v>
      </c>
      <c r="O165" s="9">
        <f t="shared" si="18"/>
        <v>0.13032638351999998</v>
      </c>
      <c r="P165" s="9">
        <f t="shared" si="19"/>
        <v>0.36319774375000002</v>
      </c>
    </row>
    <row r="166" spans="1:16" ht="14.25">
      <c r="A166" s="10" t="s">
        <v>183</v>
      </c>
      <c r="B166" s="3" t="s">
        <v>190</v>
      </c>
      <c r="C166" s="4">
        <v>0.17362986289999999</v>
      </c>
      <c r="D166" s="4">
        <v>0.38614658699999999</v>
      </c>
      <c r="E166" s="4">
        <v>2.2971664199999998E-2</v>
      </c>
      <c r="F166" s="4">
        <v>0.27919842210000001</v>
      </c>
      <c r="G166" s="4">
        <v>0.17319206479999999</v>
      </c>
      <c r="H166" s="4">
        <v>9.0714844099999997E-2</v>
      </c>
      <c r="I166" s="4">
        <v>2.11291833E-2</v>
      </c>
      <c r="J166" s="4">
        <v>2.9763972000000001E-3</v>
      </c>
      <c r="K166" s="4">
        <v>0.12997674670000001</v>
      </c>
      <c r="L166" s="4">
        <v>0.3790560047</v>
      </c>
      <c r="M166" s="6">
        <f t="shared" si="16"/>
        <v>2.9763972000000001E-3</v>
      </c>
      <c r="N166" s="6">
        <f t="shared" si="17"/>
        <v>0.38614658699999999</v>
      </c>
      <c r="O166" s="9">
        <f t="shared" si="18"/>
        <v>0.16589917770000001</v>
      </c>
      <c r="P166" s="9">
        <f t="shared" si="19"/>
        <v>0.38295582496499997</v>
      </c>
    </row>
    <row r="167" spans="1:16" ht="14.25">
      <c r="A167" s="10" t="s">
        <v>183</v>
      </c>
      <c r="B167" s="3" t="s">
        <v>191</v>
      </c>
      <c r="C167" s="4">
        <v>1.7320508076000001</v>
      </c>
      <c r="D167" s="4">
        <v>0.39350709049999999</v>
      </c>
      <c r="E167" s="4">
        <v>0.14741590969999999</v>
      </c>
      <c r="F167" s="4">
        <v>1.7320508076000001</v>
      </c>
      <c r="G167" s="4">
        <v>1.7320508076000001</v>
      </c>
      <c r="H167" s="4">
        <v>0.20493240970000001</v>
      </c>
      <c r="I167" s="4">
        <v>0.1821759986</v>
      </c>
      <c r="J167" s="4">
        <v>1.1638024300000001E-2</v>
      </c>
      <c r="K167" s="4">
        <v>0.67965441770000001</v>
      </c>
      <c r="L167" s="4">
        <v>0.44697761870000002</v>
      </c>
      <c r="M167" s="6">
        <f t="shared" si="16"/>
        <v>1.1638024300000001E-2</v>
      </c>
      <c r="N167" s="6">
        <f t="shared" si="17"/>
        <v>1.7320508076000001</v>
      </c>
      <c r="O167" s="9">
        <f t="shared" si="18"/>
        <v>0.72624538920000004</v>
      </c>
      <c r="P167" s="9">
        <f t="shared" si="19"/>
        <v>1.7320508076000001</v>
      </c>
    </row>
    <row r="168" spans="1:16" ht="14.25">
      <c r="A168" s="10" t="s">
        <v>183</v>
      </c>
      <c r="B168" s="3" t="s">
        <v>192</v>
      </c>
      <c r="C168" s="4">
        <v>1.7320508076000001</v>
      </c>
      <c r="D168" s="4">
        <v>0.63078145129999996</v>
      </c>
      <c r="E168" s="4">
        <v>0.3137353832</v>
      </c>
      <c r="F168" s="4">
        <v>1.7320508076000001</v>
      </c>
      <c r="G168" s="4">
        <v>1.7320508076000001</v>
      </c>
      <c r="H168" s="4">
        <v>0.2002173703</v>
      </c>
      <c r="I168" s="4">
        <v>1.7320508076000001</v>
      </c>
      <c r="J168" s="4">
        <v>0.36947412210000002</v>
      </c>
      <c r="K168" s="4">
        <v>1.7320508076000001</v>
      </c>
      <c r="L168" s="4">
        <v>1.7320508076000001</v>
      </c>
      <c r="M168" s="6">
        <f t="shared" si="16"/>
        <v>0.2002173703</v>
      </c>
      <c r="N168" s="6">
        <f t="shared" si="17"/>
        <v>1.7320508076000001</v>
      </c>
      <c r="O168" s="9">
        <f t="shared" si="18"/>
        <v>1.19065131725</v>
      </c>
      <c r="P168" s="9">
        <f t="shared" si="19"/>
        <v>1.7320508076000001</v>
      </c>
    </row>
    <row r="169" spans="1:16" ht="14.25">
      <c r="A169" s="10" t="s">
        <v>183</v>
      </c>
      <c r="B169" s="3" t="s">
        <v>193</v>
      </c>
      <c r="C169" s="4">
        <v>1.7320508076000001</v>
      </c>
      <c r="D169" s="4">
        <v>0.38855828710000001</v>
      </c>
      <c r="E169" s="4">
        <v>1.1724252500000001E-2</v>
      </c>
      <c r="F169" s="4">
        <v>5.2398986999999996E-3</v>
      </c>
      <c r="G169" s="4">
        <v>0.50902947129999998</v>
      </c>
      <c r="H169" s="4">
        <v>7.9564295699999996E-2</v>
      </c>
      <c r="I169" s="4">
        <v>1.2125619000000001E-2</v>
      </c>
      <c r="J169" s="4">
        <v>1.7320508076000001</v>
      </c>
      <c r="K169" s="4">
        <v>9.3444028100000007E-2</v>
      </c>
      <c r="L169" s="4">
        <v>0.3793707033</v>
      </c>
      <c r="M169" s="6">
        <f t="shared" si="16"/>
        <v>5.2398986999999996E-3</v>
      </c>
      <c r="N169" s="6">
        <f t="shared" si="17"/>
        <v>1.7320508076000001</v>
      </c>
      <c r="O169" s="9">
        <f t="shared" si="18"/>
        <v>0.49431581709000011</v>
      </c>
      <c r="P169" s="9">
        <f t="shared" si="19"/>
        <v>1.7320508076000001</v>
      </c>
    </row>
    <row r="170" spans="1:16" ht="14.25">
      <c r="A170" s="10" t="s">
        <v>183</v>
      </c>
      <c r="B170" s="3" t="s">
        <v>194</v>
      </c>
      <c r="C170" s="4">
        <v>0.17342141320000001</v>
      </c>
      <c r="D170" s="4">
        <v>0.49626968659999998</v>
      </c>
      <c r="E170" s="4">
        <v>1.13720825E-2</v>
      </c>
      <c r="F170" s="4">
        <v>0.19328207459999999</v>
      </c>
      <c r="G170" s="4">
        <v>7.6679655299999996E-2</v>
      </c>
      <c r="H170" s="4">
        <v>3.9565316999999999E-3</v>
      </c>
      <c r="I170" s="4">
        <v>1.7320508076000001</v>
      </c>
      <c r="J170" s="4">
        <v>0.18050746470000001</v>
      </c>
      <c r="K170" s="4">
        <v>7.4169413700000006E-2</v>
      </c>
      <c r="L170" s="4">
        <v>0.37751832940000002</v>
      </c>
      <c r="M170" s="6">
        <f t="shared" si="16"/>
        <v>3.9565316999999999E-3</v>
      </c>
      <c r="N170" s="6">
        <f t="shared" si="17"/>
        <v>1.7320508076000001</v>
      </c>
      <c r="O170" s="9">
        <f t="shared" si="18"/>
        <v>0.33192274592999993</v>
      </c>
      <c r="P170" s="9">
        <f t="shared" si="19"/>
        <v>1.1759493031499988</v>
      </c>
    </row>
    <row r="171" spans="1:16" ht="14.25">
      <c r="A171" s="10" t="s">
        <v>183</v>
      </c>
      <c r="B171" s="3" t="s">
        <v>195</v>
      </c>
      <c r="C171" s="4">
        <v>9.6844447099999995E-2</v>
      </c>
      <c r="D171" s="4">
        <v>1.7320508076000001</v>
      </c>
      <c r="E171" s="4">
        <v>2.8632193999999999E-3</v>
      </c>
      <c r="F171" s="4">
        <v>0.56514103110000002</v>
      </c>
      <c r="G171" s="4">
        <v>0.1360938777</v>
      </c>
      <c r="H171" s="4">
        <v>0.82903179309999997</v>
      </c>
      <c r="I171" s="4">
        <v>1.7320508076000001</v>
      </c>
      <c r="J171" s="4">
        <v>2.0844545000000001E-3</v>
      </c>
      <c r="K171" s="4">
        <v>1.7320508076000001</v>
      </c>
      <c r="L171" s="4">
        <v>0.48111884999999999</v>
      </c>
      <c r="M171" s="6">
        <f t="shared" si="16"/>
        <v>2.0844545000000001E-3</v>
      </c>
      <c r="N171" s="6">
        <f t="shared" si="17"/>
        <v>1.7320508076000001</v>
      </c>
      <c r="O171" s="9">
        <f t="shared" si="18"/>
        <v>0.73093300957000007</v>
      </c>
      <c r="P171" s="9">
        <f t="shared" si="19"/>
        <v>1.7320508076000001</v>
      </c>
    </row>
    <row r="172" spans="1:16" ht="14.25">
      <c r="A172" s="10" t="s">
        <v>183</v>
      </c>
      <c r="B172" s="3" t="s">
        <v>196</v>
      </c>
      <c r="C172" s="4">
        <v>0.52173152560000002</v>
      </c>
      <c r="D172" s="4">
        <v>0.38883032699999998</v>
      </c>
      <c r="E172" s="4">
        <v>0.23537331719999999</v>
      </c>
      <c r="F172" s="4">
        <v>0.2015935143</v>
      </c>
      <c r="G172" s="4">
        <v>1.7320508076000001</v>
      </c>
      <c r="H172" s="4">
        <v>3.8890917000000001E-3</v>
      </c>
      <c r="I172" s="4">
        <v>2.5605849999999999E-4</v>
      </c>
      <c r="J172" s="4">
        <v>2.0809185999999999E-3</v>
      </c>
      <c r="K172" s="4">
        <v>1.7320508076000001</v>
      </c>
      <c r="L172" s="4">
        <v>0.29642014570000003</v>
      </c>
      <c r="M172" s="6">
        <f t="shared" si="16"/>
        <v>2.5605849999999999E-4</v>
      </c>
      <c r="N172" s="6">
        <f t="shared" si="17"/>
        <v>1.7320508076000001</v>
      </c>
      <c r="O172" s="9">
        <f t="shared" si="18"/>
        <v>0.51142765138000001</v>
      </c>
      <c r="P172" s="9">
        <f t="shared" si="19"/>
        <v>1.7320508076000001</v>
      </c>
    </row>
    <row r="173" spans="1:16" ht="14.25">
      <c r="A173" s="10" t="s">
        <v>183</v>
      </c>
      <c r="B173" s="3" t="s">
        <v>197</v>
      </c>
      <c r="C173" s="4">
        <v>8.64594375E-2</v>
      </c>
      <c r="D173" s="4">
        <v>0.40351835870000002</v>
      </c>
      <c r="E173" s="4">
        <v>4.7489241299999999E-2</v>
      </c>
      <c r="F173" s="4">
        <v>0.3659964436</v>
      </c>
      <c r="G173" s="4">
        <v>0.24640359849999999</v>
      </c>
      <c r="H173" s="4">
        <v>0.1070195576</v>
      </c>
      <c r="I173" s="4">
        <v>1.7320508076000001</v>
      </c>
      <c r="J173" s="4">
        <v>0.57353019579999998</v>
      </c>
      <c r="K173" s="4">
        <v>0.20329103339999999</v>
      </c>
      <c r="L173" s="4">
        <v>0.39060186790000001</v>
      </c>
      <c r="M173" s="6">
        <f t="shared" si="16"/>
        <v>4.7489241299999999E-2</v>
      </c>
      <c r="N173" s="6">
        <f t="shared" si="17"/>
        <v>1.7320508076000001</v>
      </c>
      <c r="O173" s="9">
        <f t="shared" si="18"/>
        <v>0.41563605418999999</v>
      </c>
      <c r="P173" s="9">
        <f t="shared" si="19"/>
        <v>1.2107165322899989</v>
      </c>
    </row>
    <row r="174" spans="1:16" ht="14.25">
      <c r="A174" s="10" t="s">
        <v>183</v>
      </c>
      <c r="B174" s="3" t="s">
        <v>198</v>
      </c>
      <c r="C174" s="4">
        <v>1.7320508076000001</v>
      </c>
      <c r="D174" s="4">
        <v>0.65268018019999996</v>
      </c>
      <c r="E174" s="4">
        <v>0.30951156400000002</v>
      </c>
      <c r="F174" s="4">
        <v>1.7320508076000001</v>
      </c>
      <c r="G174" s="4">
        <v>1.7320508076000001</v>
      </c>
      <c r="H174" s="4">
        <v>1.7320508076000001</v>
      </c>
      <c r="I174" s="4">
        <v>0.44397355329999999</v>
      </c>
      <c r="J174" s="4">
        <v>0.41118701959999998</v>
      </c>
      <c r="K174" s="4">
        <v>0.33823354280000001</v>
      </c>
      <c r="L174" s="4">
        <v>1.5220056592</v>
      </c>
      <c r="M174" s="6">
        <f t="shared" si="16"/>
        <v>0.30951156400000002</v>
      </c>
      <c r="N174" s="6">
        <f t="shared" si="17"/>
        <v>1.7320508076000001</v>
      </c>
      <c r="O174" s="9">
        <f t="shared" si="18"/>
        <v>1.0605794749499999</v>
      </c>
      <c r="P174" s="9">
        <f t="shared" si="19"/>
        <v>1.7320508076000001</v>
      </c>
    </row>
    <row r="175" spans="1:16" ht="14.25">
      <c r="A175" s="10" t="s">
        <v>183</v>
      </c>
      <c r="B175" s="3" t="s">
        <v>199</v>
      </c>
      <c r="C175" s="4">
        <v>0.43183199300000003</v>
      </c>
      <c r="D175" s="4">
        <v>0.38883032699999998</v>
      </c>
      <c r="E175" s="4">
        <v>2.8632193999999999E-3</v>
      </c>
      <c r="F175" s="4">
        <v>0.16217957459999999</v>
      </c>
      <c r="G175" s="4">
        <v>0.26258225569999999</v>
      </c>
      <c r="H175" s="4">
        <v>0.31878469349999999</v>
      </c>
      <c r="I175" s="4">
        <v>2.5605849999999999E-4</v>
      </c>
      <c r="J175" s="4">
        <v>2.0809185999999999E-3</v>
      </c>
      <c r="K175" s="4">
        <v>1.7320508076000001</v>
      </c>
      <c r="L175" s="4">
        <v>1.7320508076000001</v>
      </c>
      <c r="M175" s="6">
        <f t="shared" si="16"/>
        <v>2.5605849999999999E-4</v>
      </c>
      <c r="N175" s="6">
        <f t="shared" si="17"/>
        <v>1.7320508076000001</v>
      </c>
      <c r="O175" s="9">
        <f t="shared" si="18"/>
        <v>0.50335106555000009</v>
      </c>
      <c r="P175" s="9">
        <f t="shared" si="19"/>
        <v>1.7320508076000001</v>
      </c>
    </row>
    <row r="176" spans="1:16" ht="14.25">
      <c r="A176" s="10" t="s">
        <v>183</v>
      </c>
      <c r="B176" s="3" t="s">
        <v>200</v>
      </c>
      <c r="C176" s="4">
        <v>9.6844447099999995E-2</v>
      </c>
      <c r="D176" s="4">
        <v>0.38883032699999998</v>
      </c>
      <c r="E176" s="4">
        <v>0.7181995323</v>
      </c>
      <c r="F176" s="4">
        <v>5.6957607E-3</v>
      </c>
      <c r="G176" s="4">
        <v>0.1360938777</v>
      </c>
      <c r="H176" s="4">
        <v>1.7320508076000001</v>
      </c>
      <c r="I176" s="4">
        <v>2.5605849999999999E-4</v>
      </c>
      <c r="J176" s="4">
        <v>1.7320508076000001</v>
      </c>
      <c r="K176" s="4">
        <v>0.3236427341</v>
      </c>
      <c r="L176" s="4">
        <v>0.3155022374</v>
      </c>
      <c r="M176" s="6">
        <f t="shared" si="16"/>
        <v>2.5605849999999999E-4</v>
      </c>
      <c r="N176" s="6">
        <f t="shared" si="17"/>
        <v>1.7320508076000001</v>
      </c>
      <c r="O176" s="9">
        <f t="shared" si="18"/>
        <v>0.54491665899999997</v>
      </c>
      <c r="P176" s="9">
        <f t="shared" si="19"/>
        <v>1.7320508076000001</v>
      </c>
    </row>
    <row r="177" spans="1:16" ht="14.25">
      <c r="A177" s="10" t="s">
        <v>183</v>
      </c>
      <c r="B177" s="3" t="s">
        <v>201</v>
      </c>
      <c r="C177" s="4">
        <v>0.26812326339999998</v>
      </c>
      <c r="D177" s="4">
        <v>0.45447759980000002</v>
      </c>
      <c r="E177" s="4">
        <v>0.25736425089999998</v>
      </c>
      <c r="F177" s="4">
        <v>0.77650925199999998</v>
      </c>
      <c r="G177" s="4">
        <v>0.2087908202</v>
      </c>
      <c r="H177" s="4">
        <v>0.32368046979999998</v>
      </c>
      <c r="I177" s="4">
        <v>1.5907217299999998E-2</v>
      </c>
      <c r="J177" s="4">
        <v>0.85123250790000005</v>
      </c>
      <c r="K177" s="4">
        <v>6.9809406300000001E-2</v>
      </c>
      <c r="L177" s="4">
        <v>0.65129211509999996</v>
      </c>
      <c r="M177" s="6">
        <f t="shared" si="16"/>
        <v>1.5907217299999998E-2</v>
      </c>
      <c r="N177" s="6">
        <f t="shared" si="17"/>
        <v>0.85123250790000005</v>
      </c>
      <c r="O177" s="9">
        <f t="shared" si="18"/>
        <v>0.38771869027000005</v>
      </c>
      <c r="P177" s="9">
        <f t="shared" si="19"/>
        <v>0.81760704274499996</v>
      </c>
    </row>
    <row r="178" spans="1:16" ht="14.25">
      <c r="A178" s="10" t="s">
        <v>183</v>
      </c>
      <c r="B178" s="3" t="s">
        <v>202</v>
      </c>
      <c r="C178" s="4">
        <v>1.7320508076000001</v>
      </c>
      <c r="D178" s="4">
        <v>0.6880394433</v>
      </c>
      <c r="E178" s="4">
        <v>0.36929737940000001</v>
      </c>
      <c r="F178" s="4">
        <v>1.7320508076000001</v>
      </c>
      <c r="G178" s="4">
        <v>1.7320508076000001</v>
      </c>
      <c r="H178" s="4">
        <v>1.7320508076000001</v>
      </c>
      <c r="I178" s="4">
        <v>1.7320508076000001</v>
      </c>
      <c r="J178" s="4">
        <v>1.7320508076000001</v>
      </c>
      <c r="K178" s="4">
        <v>0.39907621440000002</v>
      </c>
      <c r="L178" s="4">
        <v>0.62976948880000005</v>
      </c>
      <c r="M178" s="6">
        <f t="shared" si="16"/>
        <v>0.36929737940000001</v>
      </c>
      <c r="N178" s="6">
        <f t="shared" si="17"/>
        <v>1.7320508076000001</v>
      </c>
      <c r="O178" s="9">
        <f t="shared" si="18"/>
        <v>1.2478487371500002</v>
      </c>
      <c r="P178" s="9">
        <f t="shared" si="19"/>
        <v>1.7320508076000001</v>
      </c>
    </row>
    <row r="179" spans="1:16" ht="14.25">
      <c r="A179" s="10" t="s">
        <v>183</v>
      </c>
      <c r="B179" s="3" t="s">
        <v>203</v>
      </c>
      <c r="C179" s="4">
        <v>0.24982195400000001</v>
      </c>
      <c r="D179" s="4">
        <v>1.7320508076000001</v>
      </c>
      <c r="E179" s="4">
        <v>1.7320508076000001</v>
      </c>
      <c r="F179" s="4">
        <v>1.7320508076000001</v>
      </c>
      <c r="G179" s="4">
        <v>1.7320508076000001</v>
      </c>
      <c r="H179" s="4">
        <v>0.29610018570000002</v>
      </c>
      <c r="I179" s="4">
        <v>0.35924924949999998</v>
      </c>
      <c r="J179" s="4">
        <v>0.4109637625</v>
      </c>
      <c r="K179" s="4">
        <v>1.7320508076000001</v>
      </c>
      <c r="L179" s="4">
        <v>0.5572925124</v>
      </c>
      <c r="M179" s="6">
        <f t="shared" si="16"/>
        <v>0.24982195400000001</v>
      </c>
      <c r="N179" s="6">
        <f t="shared" si="17"/>
        <v>1.7320508076000001</v>
      </c>
      <c r="O179" s="9">
        <f t="shared" si="18"/>
        <v>1.0533681702100002</v>
      </c>
      <c r="P179" s="9">
        <f t="shared" si="19"/>
        <v>1.7320508076000001</v>
      </c>
    </row>
    <row r="180" spans="1:16" ht="14.25">
      <c r="A180" s="10" t="s">
        <v>183</v>
      </c>
      <c r="B180" s="3" t="s">
        <v>204</v>
      </c>
      <c r="C180" s="4">
        <v>0.2008699078</v>
      </c>
      <c r="D180" s="4">
        <v>1.7320508076000001</v>
      </c>
      <c r="E180" s="4">
        <v>1.7320508076000001</v>
      </c>
      <c r="F180" s="4">
        <v>0.2445050188</v>
      </c>
      <c r="G180" s="4">
        <v>0.54846452509999999</v>
      </c>
      <c r="H180" s="4">
        <v>0.29752814849999998</v>
      </c>
      <c r="I180" s="4">
        <v>0.4344381705</v>
      </c>
      <c r="J180" s="4">
        <v>1.7320508076000001</v>
      </c>
      <c r="K180" s="4">
        <v>0.6431256944</v>
      </c>
      <c r="L180" s="4">
        <v>0.33812949129999997</v>
      </c>
      <c r="M180" s="6">
        <f t="shared" si="16"/>
        <v>0.2008699078</v>
      </c>
      <c r="N180" s="6">
        <f t="shared" si="17"/>
        <v>1.7320508076000001</v>
      </c>
      <c r="O180" s="9">
        <f t="shared" si="18"/>
        <v>0.79032133792000003</v>
      </c>
      <c r="P180" s="9">
        <f t="shared" si="19"/>
        <v>1.7320508076000001</v>
      </c>
    </row>
    <row r="181" spans="1:16" ht="14.25">
      <c r="A181" s="10" t="s">
        <v>183</v>
      </c>
      <c r="B181" s="3" t="s">
        <v>205</v>
      </c>
      <c r="C181" s="4">
        <v>1.7320508076000001</v>
      </c>
      <c r="D181" s="4">
        <v>0.66022172339999996</v>
      </c>
      <c r="E181" s="4">
        <v>0.3242964961</v>
      </c>
      <c r="F181" s="4">
        <v>0.2445050188</v>
      </c>
      <c r="G181" s="4">
        <v>0.57059818110000005</v>
      </c>
      <c r="H181" s="4">
        <v>0.11427669310000001</v>
      </c>
      <c r="I181" s="4">
        <v>1.7320508076000001</v>
      </c>
      <c r="J181" s="4">
        <v>0.36000706729999998</v>
      </c>
      <c r="K181" s="4">
        <v>0.1223923806</v>
      </c>
      <c r="L181" s="4">
        <v>0.41442741290000001</v>
      </c>
      <c r="M181" s="6">
        <f t="shared" si="16"/>
        <v>0.11427669310000001</v>
      </c>
      <c r="N181" s="6">
        <f t="shared" si="17"/>
        <v>1.7320508076000001</v>
      </c>
      <c r="O181" s="9">
        <f t="shared" si="18"/>
        <v>0.6274826588500001</v>
      </c>
      <c r="P181" s="9">
        <f t="shared" si="19"/>
        <v>1.7320508076000001</v>
      </c>
    </row>
    <row r="182" spans="1:16" ht="14.25">
      <c r="A182" s="10" t="s">
        <v>183</v>
      </c>
      <c r="B182" s="3" t="s">
        <v>206</v>
      </c>
      <c r="C182" s="4">
        <v>0.58392207959999998</v>
      </c>
      <c r="D182" s="4">
        <v>0.38883032699999998</v>
      </c>
      <c r="E182" s="4">
        <v>0.39097254320000002</v>
      </c>
      <c r="F182" s="4">
        <v>5.6957607E-3</v>
      </c>
      <c r="G182" s="4">
        <v>0.57193231580000004</v>
      </c>
      <c r="H182" s="4">
        <v>3.8890917000000001E-3</v>
      </c>
      <c r="I182" s="4">
        <v>2.5605849999999999E-4</v>
      </c>
      <c r="J182" s="4">
        <v>2.0809185999999999E-3</v>
      </c>
      <c r="K182" s="4">
        <v>7.4187936199999999E-2</v>
      </c>
      <c r="L182" s="4">
        <v>0.37675572730000001</v>
      </c>
      <c r="M182" s="6">
        <f t="shared" si="16"/>
        <v>2.5605849999999999E-4</v>
      </c>
      <c r="N182" s="6">
        <f t="shared" si="17"/>
        <v>0.58392207959999998</v>
      </c>
      <c r="O182" s="9">
        <f t="shared" si="18"/>
        <v>0.23985227585999999</v>
      </c>
      <c r="P182" s="9">
        <f t="shared" si="19"/>
        <v>0.57852668589</v>
      </c>
    </row>
    <row r="183" spans="1:16" ht="14.25">
      <c r="A183" s="10" t="s">
        <v>183</v>
      </c>
      <c r="B183" s="3" t="s">
        <v>207</v>
      </c>
      <c r="C183" s="4">
        <v>1.7320508076000001</v>
      </c>
      <c r="D183" s="4">
        <v>1.7320508076000001</v>
      </c>
      <c r="E183" s="4">
        <v>1.7320508076000001</v>
      </c>
      <c r="F183" s="4">
        <v>0.52373338449999995</v>
      </c>
      <c r="G183" s="4">
        <v>1.7320508076000001</v>
      </c>
      <c r="H183" s="4">
        <v>1.7320508076000001</v>
      </c>
      <c r="I183" s="4">
        <v>0.35924924949999998</v>
      </c>
      <c r="J183" s="4">
        <v>0.4109637625</v>
      </c>
      <c r="K183" s="4">
        <v>0.36273624389999998</v>
      </c>
      <c r="L183" s="4">
        <v>1.6626921403999999</v>
      </c>
      <c r="M183" s="6">
        <f t="shared" si="16"/>
        <v>0.35924924949999998</v>
      </c>
      <c r="N183" s="6">
        <f t="shared" si="17"/>
        <v>1.7320508076000001</v>
      </c>
      <c r="O183" s="9">
        <f t="shared" si="18"/>
        <v>1.1979628818799999</v>
      </c>
      <c r="P183" s="9">
        <f t="shared" si="19"/>
        <v>1.7320508076000001</v>
      </c>
    </row>
    <row r="184" spans="1:16" ht="14.25">
      <c r="B184" s="25"/>
      <c r="M184" s="26"/>
      <c r="N184" s="26"/>
    </row>
    <row r="185" spans="1:16" ht="12.75">
      <c r="B185" s="25"/>
    </row>
    <row r="186" spans="1:16" ht="12.75">
      <c r="B186" s="25"/>
    </row>
    <row r="187" spans="1:16" ht="12.75">
      <c r="B187" s="25"/>
    </row>
    <row r="188" spans="1:16" ht="12.75">
      <c r="B188" s="25"/>
    </row>
    <row r="189" spans="1:16" ht="12.75">
      <c r="B189" s="25"/>
    </row>
    <row r="190" spans="1:16" ht="12.75">
      <c r="B190" s="25"/>
    </row>
    <row r="191" spans="1:16" ht="12.75">
      <c r="B191" s="25"/>
    </row>
    <row r="192" spans="1:16" ht="12.75">
      <c r="B192" s="25"/>
    </row>
    <row r="193" spans="2:2" ht="12.75">
      <c r="B193" s="25"/>
    </row>
    <row r="194" spans="2:2" ht="12.75">
      <c r="B194" s="25"/>
    </row>
    <row r="195" spans="2:2" ht="12.75">
      <c r="B195" s="25"/>
    </row>
    <row r="196" spans="2:2" ht="12.75">
      <c r="B196" s="25"/>
    </row>
    <row r="197" spans="2:2" ht="12.75">
      <c r="B197" s="25"/>
    </row>
    <row r="198" spans="2:2" ht="12.75">
      <c r="B198" s="25"/>
    </row>
    <row r="199" spans="2:2" ht="12.75">
      <c r="B199" s="25"/>
    </row>
    <row r="200" spans="2:2" ht="12.75">
      <c r="B200" s="25"/>
    </row>
    <row r="201" spans="2:2" ht="12.75">
      <c r="B201" s="25"/>
    </row>
    <row r="202" spans="2:2" ht="12.75">
      <c r="B202" s="25"/>
    </row>
    <row r="203" spans="2:2" ht="12.75">
      <c r="B203" s="25"/>
    </row>
    <row r="204" spans="2:2" ht="12.75">
      <c r="B204" s="25"/>
    </row>
    <row r="205" spans="2:2" ht="12.75">
      <c r="B205" s="25"/>
    </row>
    <row r="206" spans="2:2" ht="12.75">
      <c r="B206" s="25"/>
    </row>
    <row r="207" spans="2:2" ht="12.75">
      <c r="B207" s="25"/>
    </row>
    <row r="208" spans="2:2" ht="12.75">
      <c r="B208" s="25"/>
    </row>
    <row r="209" spans="2:2" ht="12.75">
      <c r="B209" s="25"/>
    </row>
    <row r="210" spans="2:2" ht="12.75">
      <c r="B210" s="25"/>
    </row>
    <row r="211" spans="2:2" ht="12.75">
      <c r="B211" s="25"/>
    </row>
    <row r="212" spans="2:2" ht="12.75">
      <c r="B212" s="25"/>
    </row>
    <row r="213" spans="2:2" ht="12.75">
      <c r="B213" s="25"/>
    </row>
    <row r="214" spans="2:2" ht="12.75">
      <c r="B214" s="25"/>
    </row>
    <row r="215" spans="2:2" ht="12.75">
      <c r="B215" s="25"/>
    </row>
    <row r="216" spans="2:2" ht="12.75">
      <c r="B216" s="25"/>
    </row>
    <row r="217" spans="2:2" ht="12.75">
      <c r="B217" s="25"/>
    </row>
    <row r="218" spans="2:2" ht="12.75">
      <c r="B218" s="25"/>
    </row>
    <row r="219" spans="2:2" ht="12.75">
      <c r="B219" s="25"/>
    </row>
    <row r="220" spans="2:2" ht="12.75">
      <c r="B220" s="25"/>
    </row>
    <row r="221" spans="2:2" ht="12.75">
      <c r="B221" s="25"/>
    </row>
    <row r="222" spans="2:2" ht="12.75">
      <c r="B222" s="25"/>
    </row>
    <row r="223" spans="2:2" ht="12.75">
      <c r="B223" s="25"/>
    </row>
    <row r="224" spans="2:2" ht="12.75">
      <c r="B224" s="25"/>
    </row>
    <row r="225" spans="2:2" ht="12.75">
      <c r="B225" s="25"/>
    </row>
    <row r="226" spans="2:2" ht="12.75">
      <c r="B226" s="25"/>
    </row>
    <row r="227" spans="2:2" ht="12.75">
      <c r="B227" s="25"/>
    </row>
    <row r="228" spans="2:2" ht="12.75">
      <c r="B228" s="25"/>
    </row>
    <row r="229" spans="2:2" ht="12.75">
      <c r="B229" s="25"/>
    </row>
    <row r="230" spans="2:2" ht="12.75">
      <c r="B230" s="25"/>
    </row>
    <row r="231" spans="2:2" ht="12.75">
      <c r="B231" s="25"/>
    </row>
    <row r="232" spans="2:2" ht="12.75">
      <c r="B232" s="25"/>
    </row>
    <row r="233" spans="2:2" ht="12.75">
      <c r="B233" s="25"/>
    </row>
    <row r="234" spans="2:2" ht="12.75">
      <c r="B234" s="25"/>
    </row>
    <row r="235" spans="2:2" ht="12.75">
      <c r="B235" s="25"/>
    </row>
    <row r="236" spans="2:2" ht="12.75">
      <c r="B236" s="25"/>
    </row>
    <row r="237" spans="2:2" ht="12.75">
      <c r="B237" s="25"/>
    </row>
    <row r="238" spans="2:2" ht="12.75">
      <c r="B238" s="25"/>
    </row>
    <row r="239" spans="2:2" ht="12.75">
      <c r="B239" s="25"/>
    </row>
    <row r="240" spans="2:2" ht="12.75">
      <c r="B240" s="25"/>
    </row>
    <row r="241" spans="2:2" ht="12.75">
      <c r="B241" s="25"/>
    </row>
    <row r="242" spans="2:2" ht="12.75">
      <c r="B242" s="25"/>
    </row>
    <row r="243" spans="2:2" ht="12.75">
      <c r="B243" s="25"/>
    </row>
    <row r="244" spans="2:2" ht="12.75">
      <c r="B244" s="25"/>
    </row>
    <row r="245" spans="2:2" ht="12.75">
      <c r="B245" s="25"/>
    </row>
    <row r="246" spans="2:2" ht="12.75">
      <c r="B246" s="25"/>
    </row>
    <row r="247" spans="2:2" ht="12.75">
      <c r="B247" s="25"/>
    </row>
    <row r="248" spans="2:2" ht="12.75">
      <c r="B248" s="25"/>
    </row>
    <row r="249" spans="2:2" ht="12.75">
      <c r="B249" s="25"/>
    </row>
    <row r="250" spans="2:2" ht="12.75">
      <c r="B250" s="25"/>
    </row>
    <row r="251" spans="2:2" ht="12.75">
      <c r="B251" s="25"/>
    </row>
    <row r="252" spans="2:2" ht="12.75">
      <c r="B252" s="25"/>
    </row>
    <row r="253" spans="2:2" ht="12.75">
      <c r="B253" s="25"/>
    </row>
    <row r="254" spans="2:2" ht="12.75">
      <c r="B254" s="25"/>
    </row>
    <row r="255" spans="2:2" ht="12.75">
      <c r="B255" s="25"/>
    </row>
    <row r="256" spans="2:2" ht="12.75">
      <c r="B256" s="25"/>
    </row>
    <row r="257" spans="2:2" ht="12.75">
      <c r="B257" s="25"/>
    </row>
    <row r="258" spans="2:2" ht="12.75">
      <c r="B258" s="25"/>
    </row>
    <row r="259" spans="2:2" ht="12.75">
      <c r="B259" s="25"/>
    </row>
    <row r="260" spans="2:2" ht="12.75">
      <c r="B260" s="25"/>
    </row>
    <row r="261" spans="2:2" ht="12.75">
      <c r="B261" s="25"/>
    </row>
    <row r="262" spans="2:2" ht="12.75">
      <c r="B262" s="25"/>
    </row>
    <row r="263" spans="2:2" ht="12.75">
      <c r="B263" s="25"/>
    </row>
    <row r="264" spans="2:2" ht="12.75">
      <c r="B264" s="25"/>
    </row>
    <row r="265" spans="2:2" ht="12.75">
      <c r="B265" s="25"/>
    </row>
    <row r="266" spans="2:2" ht="12.75">
      <c r="B266" s="25"/>
    </row>
    <row r="267" spans="2:2" ht="12.75">
      <c r="B267" s="25"/>
    </row>
    <row r="268" spans="2:2" ht="12.75">
      <c r="B268" s="25"/>
    </row>
    <row r="269" spans="2:2" ht="12.75">
      <c r="B269" s="25"/>
    </row>
    <row r="270" spans="2:2" ht="12.75">
      <c r="B270" s="25"/>
    </row>
    <row r="271" spans="2:2" ht="12.75">
      <c r="B271" s="25"/>
    </row>
    <row r="272" spans="2:2" ht="12.75">
      <c r="B272" s="25"/>
    </row>
    <row r="273" spans="2:2" ht="12.75">
      <c r="B273" s="25"/>
    </row>
    <row r="274" spans="2:2" ht="12.75">
      <c r="B274" s="25"/>
    </row>
    <row r="275" spans="2:2" ht="12.75">
      <c r="B275" s="25"/>
    </row>
    <row r="276" spans="2:2" ht="12.75">
      <c r="B276" s="25"/>
    </row>
    <row r="277" spans="2:2" ht="12.75">
      <c r="B277" s="25"/>
    </row>
    <row r="278" spans="2:2" ht="12.75">
      <c r="B278" s="25"/>
    </row>
    <row r="279" spans="2:2" ht="12.75">
      <c r="B279" s="25"/>
    </row>
    <row r="280" spans="2:2" ht="12.75">
      <c r="B280" s="25"/>
    </row>
    <row r="281" spans="2:2" ht="12.75">
      <c r="B281" s="25"/>
    </row>
    <row r="282" spans="2:2" ht="12.75">
      <c r="B282" s="25"/>
    </row>
    <row r="283" spans="2:2" ht="12.75">
      <c r="B283" s="25"/>
    </row>
    <row r="284" spans="2:2" ht="12.75">
      <c r="B284" s="25"/>
    </row>
    <row r="285" spans="2:2" ht="12.75">
      <c r="B285" s="25"/>
    </row>
    <row r="286" spans="2:2" ht="12.75">
      <c r="B286" s="25"/>
    </row>
    <row r="287" spans="2:2" ht="12.75">
      <c r="B287" s="25"/>
    </row>
    <row r="288" spans="2:2" ht="12.75">
      <c r="B288" s="25"/>
    </row>
    <row r="289" spans="2:2" ht="12.75">
      <c r="B289" s="25"/>
    </row>
    <row r="290" spans="2:2" ht="12.75">
      <c r="B290" s="25"/>
    </row>
    <row r="291" spans="2:2" ht="12.75">
      <c r="B291" s="25"/>
    </row>
    <row r="292" spans="2:2" ht="12.75">
      <c r="B292" s="25"/>
    </row>
    <row r="293" spans="2:2" ht="12.75">
      <c r="B293" s="25"/>
    </row>
    <row r="294" spans="2:2" ht="12.75">
      <c r="B294" s="25"/>
    </row>
    <row r="295" spans="2:2" ht="12.75">
      <c r="B295" s="25"/>
    </row>
    <row r="296" spans="2:2" ht="12.75">
      <c r="B296" s="25"/>
    </row>
    <row r="297" spans="2:2" ht="12.75">
      <c r="B297" s="25"/>
    </row>
    <row r="298" spans="2:2" ht="12.75">
      <c r="B298" s="25"/>
    </row>
    <row r="299" spans="2:2" ht="12.75">
      <c r="B299" s="25"/>
    </row>
    <row r="300" spans="2:2" ht="12.75">
      <c r="B300" s="25"/>
    </row>
    <row r="301" spans="2:2" ht="12.75">
      <c r="B301" s="25"/>
    </row>
    <row r="302" spans="2:2" ht="12.75">
      <c r="B302" s="25"/>
    </row>
    <row r="303" spans="2:2" ht="12.75">
      <c r="B303" s="25"/>
    </row>
    <row r="304" spans="2:2" ht="12.75">
      <c r="B304" s="25"/>
    </row>
    <row r="305" spans="2:2" ht="12.75">
      <c r="B305" s="25"/>
    </row>
    <row r="306" spans="2:2" ht="12.75">
      <c r="B306" s="25"/>
    </row>
    <row r="307" spans="2:2" ht="12.75">
      <c r="B307" s="25"/>
    </row>
    <row r="308" spans="2:2" ht="12.75">
      <c r="B308" s="25"/>
    </row>
    <row r="309" spans="2:2" ht="12.75">
      <c r="B309" s="25"/>
    </row>
    <row r="310" spans="2:2" ht="12.75">
      <c r="B310" s="25"/>
    </row>
    <row r="311" spans="2:2" ht="12.75">
      <c r="B311" s="25"/>
    </row>
    <row r="312" spans="2:2" ht="12.75">
      <c r="B312" s="25"/>
    </row>
    <row r="313" spans="2:2" ht="12.75">
      <c r="B313" s="25"/>
    </row>
    <row r="314" spans="2:2" ht="12.75">
      <c r="B314" s="25"/>
    </row>
    <row r="315" spans="2:2" ht="12.75">
      <c r="B315" s="25"/>
    </row>
    <row r="316" spans="2:2" ht="12.75">
      <c r="B316" s="25"/>
    </row>
    <row r="317" spans="2:2" ht="12.75">
      <c r="B317" s="25"/>
    </row>
    <row r="318" spans="2:2" ht="12.75">
      <c r="B318" s="25"/>
    </row>
    <row r="319" spans="2:2" ht="12.75">
      <c r="B319" s="25"/>
    </row>
    <row r="320" spans="2:2" ht="12.75">
      <c r="B320" s="25"/>
    </row>
    <row r="321" spans="2:2" ht="12.75">
      <c r="B321" s="25"/>
    </row>
    <row r="322" spans="2:2" ht="12.75">
      <c r="B322" s="25"/>
    </row>
    <row r="323" spans="2:2" ht="12.75">
      <c r="B323" s="25"/>
    </row>
    <row r="324" spans="2:2" ht="12.75">
      <c r="B324" s="25"/>
    </row>
    <row r="325" spans="2:2" ht="12.75">
      <c r="B325" s="25"/>
    </row>
    <row r="326" spans="2:2" ht="12.75">
      <c r="B326" s="25"/>
    </row>
    <row r="327" spans="2:2" ht="12.75">
      <c r="B327" s="25"/>
    </row>
    <row r="328" spans="2:2" ht="12.75">
      <c r="B328" s="25"/>
    </row>
    <row r="329" spans="2:2" ht="12.75">
      <c r="B329" s="25"/>
    </row>
    <row r="330" spans="2:2" ht="12.75">
      <c r="B330" s="25"/>
    </row>
    <row r="331" spans="2:2" ht="12.75">
      <c r="B331" s="25"/>
    </row>
    <row r="332" spans="2:2" ht="12.75">
      <c r="B332" s="25"/>
    </row>
    <row r="333" spans="2:2" ht="12.75">
      <c r="B333" s="25"/>
    </row>
    <row r="334" spans="2:2" ht="12.75">
      <c r="B334" s="25"/>
    </row>
    <row r="335" spans="2:2" ht="12.75">
      <c r="B335" s="25"/>
    </row>
    <row r="336" spans="2:2" ht="12.75">
      <c r="B336" s="25"/>
    </row>
    <row r="337" spans="2:2" ht="12.75">
      <c r="B337" s="25"/>
    </row>
    <row r="338" spans="2:2" ht="12.75">
      <c r="B338" s="25"/>
    </row>
    <row r="339" spans="2:2" ht="12.75">
      <c r="B339" s="25"/>
    </row>
    <row r="340" spans="2:2" ht="12.75">
      <c r="B340" s="25"/>
    </row>
    <row r="341" spans="2:2" ht="12.75">
      <c r="B341" s="25"/>
    </row>
    <row r="342" spans="2:2" ht="12.75">
      <c r="B342" s="25"/>
    </row>
    <row r="343" spans="2:2" ht="12.75">
      <c r="B343" s="25"/>
    </row>
    <row r="344" spans="2:2" ht="12.75">
      <c r="B344" s="25"/>
    </row>
    <row r="345" spans="2:2" ht="12.75">
      <c r="B345" s="25"/>
    </row>
    <row r="346" spans="2:2" ht="12.75">
      <c r="B346" s="25"/>
    </row>
    <row r="347" spans="2:2" ht="12.75">
      <c r="B347" s="25"/>
    </row>
    <row r="348" spans="2:2" ht="12.75">
      <c r="B348" s="25"/>
    </row>
    <row r="349" spans="2:2" ht="12.75">
      <c r="B349" s="25"/>
    </row>
    <row r="350" spans="2:2" ht="12.75">
      <c r="B350" s="25"/>
    </row>
    <row r="351" spans="2:2" ht="12.75">
      <c r="B351" s="25"/>
    </row>
    <row r="352" spans="2:2" ht="12.75">
      <c r="B352" s="25"/>
    </row>
    <row r="353" spans="2:2" ht="12.75">
      <c r="B353" s="25"/>
    </row>
    <row r="354" spans="2:2" ht="12.75">
      <c r="B354" s="25"/>
    </row>
    <row r="355" spans="2:2" ht="12.75">
      <c r="B355" s="25"/>
    </row>
    <row r="356" spans="2:2" ht="12.75">
      <c r="B356" s="25"/>
    </row>
    <row r="357" spans="2:2" ht="12.75">
      <c r="B357" s="25"/>
    </row>
    <row r="358" spans="2:2" ht="12.75">
      <c r="B358" s="25"/>
    </row>
    <row r="359" spans="2:2" ht="12.75">
      <c r="B359" s="25"/>
    </row>
    <row r="360" spans="2:2" ht="12.75">
      <c r="B360" s="25"/>
    </row>
    <row r="361" spans="2:2" ht="12.75">
      <c r="B361" s="25"/>
    </row>
    <row r="362" spans="2:2" ht="12.75">
      <c r="B362" s="25"/>
    </row>
    <row r="363" spans="2:2" ht="12.75">
      <c r="B363" s="25"/>
    </row>
    <row r="364" spans="2:2" ht="12.75">
      <c r="B364" s="25"/>
    </row>
    <row r="365" spans="2:2" ht="12.75">
      <c r="B365" s="25"/>
    </row>
    <row r="366" spans="2:2" ht="12.75">
      <c r="B366" s="25"/>
    </row>
    <row r="367" spans="2:2" ht="12.75">
      <c r="B367" s="25"/>
    </row>
    <row r="368" spans="2:2" ht="12.75">
      <c r="B368" s="25"/>
    </row>
    <row r="369" spans="2:2" ht="12.75">
      <c r="B369" s="25"/>
    </row>
    <row r="370" spans="2:2" ht="12.75">
      <c r="B370" s="25"/>
    </row>
    <row r="371" spans="2:2" ht="12.75">
      <c r="B371" s="25"/>
    </row>
    <row r="372" spans="2:2" ht="12.75">
      <c r="B372" s="25"/>
    </row>
    <row r="373" spans="2:2" ht="12.75">
      <c r="B373" s="25"/>
    </row>
    <row r="374" spans="2:2" ht="12.75">
      <c r="B374" s="25"/>
    </row>
    <row r="375" spans="2:2" ht="12.75">
      <c r="B375" s="25"/>
    </row>
    <row r="376" spans="2:2" ht="12.75">
      <c r="B376" s="25"/>
    </row>
    <row r="377" spans="2:2" ht="12.75">
      <c r="B377" s="25"/>
    </row>
    <row r="378" spans="2:2" ht="12.75">
      <c r="B378" s="25"/>
    </row>
    <row r="379" spans="2:2" ht="12.75">
      <c r="B379" s="25"/>
    </row>
    <row r="380" spans="2:2" ht="12.75">
      <c r="B380" s="25"/>
    </row>
    <row r="381" spans="2:2" ht="12.75">
      <c r="B381" s="25"/>
    </row>
    <row r="382" spans="2:2" ht="12.75">
      <c r="B382" s="25"/>
    </row>
    <row r="383" spans="2:2" ht="12.75">
      <c r="B383" s="25"/>
    </row>
    <row r="384" spans="2:2" ht="12.75">
      <c r="B384" s="25"/>
    </row>
    <row r="385" spans="2:2" ht="12.75">
      <c r="B385" s="25"/>
    </row>
    <row r="386" spans="2:2" ht="12.75">
      <c r="B386" s="25"/>
    </row>
    <row r="387" spans="2:2" ht="12.75">
      <c r="B387" s="25"/>
    </row>
    <row r="388" spans="2:2" ht="12.75">
      <c r="B388" s="25"/>
    </row>
    <row r="389" spans="2:2" ht="12.75">
      <c r="B389" s="25"/>
    </row>
    <row r="390" spans="2:2" ht="12.75">
      <c r="B390" s="25"/>
    </row>
    <row r="391" spans="2:2" ht="12.75">
      <c r="B391" s="25"/>
    </row>
    <row r="392" spans="2:2" ht="12.75">
      <c r="B392" s="25"/>
    </row>
    <row r="393" spans="2:2" ht="12.75">
      <c r="B393" s="25"/>
    </row>
    <row r="394" spans="2:2" ht="12.75">
      <c r="B394" s="25"/>
    </row>
    <row r="395" spans="2:2" ht="12.75">
      <c r="B395" s="25"/>
    </row>
    <row r="396" spans="2:2" ht="12.75">
      <c r="B396" s="25"/>
    </row>
    <row r="397" spans="2:2" ht="12.75">
      <c r="B397" s="25"/>
    </row>
    <row r="398" spans="2:2" ht="12.75">
      <c r="B398" s="25"/>
    </row>
    <row r="399" spans="2:2" ht="12.75">
      <c r="B399" s="25"/>
    </row>
    <row r="400" spans="2:2" ht="12.75">
      <c r="B400" s="25"/>
    </row>
    <row r="401" spans="2:2" ht="12.75">
      <c r="B401" s="25"/>
    </row>
    <row r="402" spans="2:2" ht="12.75">
      <c r="B402" s="25"/>
    </row>
    <row r="403" spans="2:2" ht="12.75">
      <c r="B403" s="25"/>
    </row>
    <row r="404" spans="2:2" ht="12.75">
      <c r="B404" s="25"/>
    </row>
    <row r="405" spans="2:2" ht="12.75">
      <c r="B405" s="25"/>
    </row>
    <row r="406" spans="2:2" ht="12.75">
      <c r="B406" s="25"/>
    </row>
    <row r="407" spans="2:2" ht="12.75">
      <c r="B407" s="25"/>
    </row>
    <row r="408" spans="2:2" ht="12.75">
      <c r="B408" s="25"/>
    </row>
    <row r="409" spans="2:2" ht="12.75">
      <c r="B409" s="25"/>
    </row>
    <row r="410" spans="2:2" ht="12.75">
      <c r="B410" s="25"/>
    </row>
    <row r="411" spans="2:2" ht="12.75">
      <c r="B411" s="25"/>
    </row>
    <row r="412" spans="2:2" ht="12.75">
      <c r="B412" s="25"/>
    </row>
    <row r="413" spans="2:2" ht="12.75">
      <c r="B413" s="25"/>
    </row>
    <row r="414" spans="2:2" ht="12.75">
      <c r="B414" s="25"/>
    </row>
    <row r="415" spans="2:2" ht="12.75">
      <c r="B415" s="25"/>
    </row>
    <row r="416" spans="2:2" ht="12.75">
      <c r="B416" s="25"/>
    </row>
    <row r="417" spans="2:2" ht="12.75">
      <c r="B417" s="25"/>
    </row>
    <row r="418" spans="2:2" ht="12.75">
      <c r="B418" s="25"/>
    </row>
    <row r="419" spans="2:2" ht="12.75">
      <c r="B419" s="25"/>
    </row>
    <row r="420" spans="2:2" ht="12.75">
      <c r="B420" s="25"/>
    </row>
    <row r="421" spans="2:2" ht="12.75">
      <c r="B421" s="25"/>
    </row>
    <row r="422" spans="2:2" ht="12.75">
      <c r="B422" s="25"/>
    </row>
    <row r="423" spans="2:2" ht="12.75">
      <c r="B423" s="25"/>
    </row>
    <row r="424" spans="2:2" ht="12.75">
      <c r="B424" s="25"/>
    </row>
    <row r="425" spans="2:2" ht="12.75">
      <c r="B425" s="25"/>
    </row>
    <row r="426" spans="2:2" ht="12.75">
      <c r="B426" s="25"/>
    </row>
    <row r="427" spans="2:2" ht="12.75">
      <c r="B427" s="25"/>
    </row>
    <row r="428" spans="2:2" ht="12.75">
      <c r="B428" s="25"/>
    </row>
    <row r="429" spans="2:2" ht="12.75">
      <c r="B429" s="25"/>
    </row>
    <row r="430" spans="2:2" ht="12.75">
      <c r="B430" s="25"/>
    </row>
    <row r="431" spans="2:2" ht="12.75">
      <c r="B431" s="25"/>
    </row>
    <row r="432" spans="2:2" ht="12.75">
      <c r="B432" s="25"/>
    </row>
    <row r="433" spans="2:2" ht="12.75">
      <c r="B433" s="25"/>
    </row>
    <row r="434" spans="2:2" ht="12.75">
      <c r="B434" s="25"/>
    </row>
    <row r="435" spans="2:2" ht="12.75">
      <c r="B435" s="25"/>
    </row>
    <row r="436" spans="2:2" ht="12.75">
      <c r="B436" s="25"/>
    </row>
    <row r="437" spans="2:2" ht="12.75">
      <c r="B437" s="25"/>
    </row>
    <row r="438" spans="2:2" ht="12.75">
      <c r="B438" s="25"/>
    </row>
    <row r="439" spans="2:2" ht="12.75">
      <c r="B439" s="25"/>
    </row>
    <row r="440" spans="2:2" ht="12.75">
      <c r="B440" s="25"/>
    </row>
    <row r="441" spans="2:2" ht="12.75">
      <c r="B441" s="25"/>
    </row>
    <row r="442" spans="2:2" ht="12.75">
      <c r="B442" s="25"/>
    </row>
    <row r="443" spans="2:2" ht="12.75">
      <c r="B443" s="25"/>
    </row>
    <row r="444" spans="2:2" ht="12.75">
      <c r="B444" s="25"/>
    </row>
    <row r="445" spans="2:2" ht="12.75">
      <c r="B445" s="25"/>
    </row>
    <row r="446" spans="2:2" ht="12.75">
      <c r="B446" s="25"/>
    </row>
    <row r="447" spans="2:2" ht="12.75">
      <c r="B447" s="25"/>
    </row>
    <row r="448" spans="2:2" ht="12.75">
      <c r="B448" s="25"/>
    </row>
    <row r="449" spans="2:2" ht="12.75">
      <c r="B449" s="25"/>
    </row>
    <row r="450" spans="2:2" ht="12.75">
      <c r="B450" s="25"/>
    </row>
    <row r="451" spans="2:2" ht="12.75">
      <c r="B451" s="25"/>
    </row>
    <row r="452" spans="2:2" ht="12.75">
      <c r="B452" s="25"/>
    </row>
    <row r="453" spans="2:2" ht="12.75">
      <c r="B453" s="25"/>
    </row>
    <row r="454" spans="2:2" ht="12.75">
      <c r="B454" s="25"/>
    </row>
    <row r="455" spans="2:2" ht="12.75">
      <c r="B455" s="25"/>
    </row>
    <row r="456" spans="2:2" ht="12.75">
      <c r="B456" s="25"/>
    </row>
    <row r="457" spans="2:2" ht="12.75">
      <c r="B457" s="25"/>
    </row>
    <row r="458" spans="2:2" ht="12.75">
      <c r="B458" s="25"/>
    </row>
    <row r="459" spans="2:2" ht="12.75">
      <c r="B459" s="25"/>
    </row>
    <row r="460" spans="2:2" ht="12.75">
      <c r="B460" s="25"/>
    </row>
    <row r="461" spans="2:2" ht="12.75">
      <c r="B461" s="25"/>
    </row>
    <row r="462" spans="2:2" ht="12.75">
      <c r="B462" s="25"/>
    </row>
    <row r="463" spans="2:2" ht="12.75">
      <c r="B463" s="25"/>
    </row>
    <row r="464" spans="2:2" ht="12.75">
      <c r="B464" s="25"/>
    </row>
    <row r="465" spans="2:2" ht="12.75">
      <c r="B465" s="25"/>
    </row>
    <row r="466" spans="2:2" ht="12.75">
      <c r="B466" s="25"/>
    </row>
    <row r="467" spans="2:2" ht="12.75">
      <c r="B467" s="25"/>
    </row>
    <row r="468" spans="2:2" ht="12.75">
      <c r="B468" s="25"/>
    </row>
    <row r="469" spans="2:2" ht="12.75">
      <c r="B469" s="25"/>
    </row>
    <row r="470" spans="2:2" ht="12.75">
      <c r="B470" s="25"/>
    </row>
    <row r="471" spans="2:2" ht="12.75">
      <c r="B471" s="25"/>
    </row>
    <row r="472" spans="2:2" ht="12.75">
      <c r="B472" s="25"/>
    </row>
    <row r="473" spans="2:2" ht="12.75">
      <c r="B473" s="25"/>
    </row>
    <row r="474" spans="2:2" ht="12.75">
      <c r="B474" s="25"/>
    </row>
    <row r="475" spans="2:2" ht="12.75">
      <c r="B475" s="25"/>
    </row>
    <row r="476" spans="2:2" ht="12.75">
      <c r="B476" s="25"/>
    </row>
    <row r="477" spans="2:2" ht="12.75">
      <c r="B477" s="25"/>
    </row>
    <row r="478" spans="2:2" ht="12.75">
      <c r="B478" s="25"/>
    </row>
    <row r="479" spans="2:2" ht="12.75">
      <c r="B479" s="25"/>
    </row>
    <row r="480" spans="2:2" ht="12.75">
      <c r="B480" s="25"/>
    </row>
    <row r="481" spans="2:2" ht="12.75">
      <c r="B481" s="25"/>
    </row>
    <row r="482" spans="2:2" ht="12.75">
      <c r="B482" s="25"/>
    </row>
    <row r="483" spans="2:2" ht="12.75">
      <c r="B483" s="25"/>
    </row>
    <row r="484" spans="2:2" ht="12.75">
      <c r="B484" s="25"/>
    </row>
    <row r="485" spans="2:2" ht="12.75">
      <c r="B485" s="25"/>
    </row>
    <row r="486" spans="2:2" ht="12.75">
      <c r="B486" s="25"/>
    </row>
    <row r="487" spans="2:2" ht="12.75">
      <c r="B487" s="25"/>
    </row>
    <row r="488" spans="2:2" ht="12.75">
      <c r="B488" s="25"/>
    </row>
    <row r="489" spans="2:2" ht="12.75">
      <c r="B489" s="25"/>
    </row>
    <row r="490" spans="2:2" ht="12.75">
      <c r="B490" s="25"/>
    </row>
    <row r="491" spans="2:2" ht="12.75">
      <c r="B491" s="25"/>
    </row>
    <row r="492" spans="2:2" ht="12.75">
      <c r="B492" s="25"/>
    </row>
    <row r="493" spans="2:2" ht="12.75">
      <c r="B493" s="25"/>
    </row>
    <row r="494" spans="2:2" ht="12.75">
      <c r="B494" s="25"/>
    </row>
    <row r="495" spans="2:2" ht="12.75">
      <c r="B495" s="25"/>
    </row>
    <row r="496" spans="2:2" ht="12.75">
      <c r="B496" s="25"/>
    </row>
    <row r="497" spans="2:2" ht="12.75">
      <c r="B497" s="25"/>
    </row>
    <row r="498" spans="2:2" ht="12.75">
      <c r="B498" s="25"/>
    </row>
    <row r="499" spans="2:2" ht="12.75">
      <c r="B499" s="25"/>
    </row>
    <row r="500" spans="2:2" ht="12.75">
      <c r="B500" s="25"/>
    </row>
    <row r="501" spans="2:2" ht="12.75">
      <c r="B501" s="25"/>
    </row>
    <row r="502" spans="2:2" ht="12.75">
      <c r="B502" s="25"/>
    </row>
    <row r="503" spans="2:2" ht="12.75">
      <c r="B503" s="25"/>
    </row>
    <row r="504" spans="2:2" ht="12.75">
      <c r="B504" s="25"/>
    </row>
    <row r="505" spans="2:2" ht="12.75">
      <c r="B505" s="25"/>
    </row>
    <row r="506" spans="2:2" ht="12.75">
      <c r="B506" s="25"/>
    </row>
    <row r="507" spans="2:2" ht="12.75">
      <c r="B507" s="25"/>
    </row>
    <row r="508" spans="2:2" ht="12.75">
      <c r="B508" s="25"/>
    </row>
    <row r="509" spans="2:2" ht="12.75">
      <c r="B509" s="25"/>
    </row>
    <row r="510" spans="2:2" ht="12.75">
      <c r="B510" s="25"/>
    </row>
    <row r="511" spans="2:2" ht="12.75">
      <c r="B511" s="25"/>
    </row>
    <row r="512" spans="2:2" ht="12.75">
      <c r="B512" s="25"/>
    </row>
    <row r="513" spans="2:2" ht="12.75">
      <c r="B513" s="25"/>
    </row>
    <row r="514" spans="2:2" ht="12.75">
      <c r="B514" s="25"/>
    </row>
    <row r="515" spans="2:2" ht="12.75">
      <c r="B515" s="25"/>
    </row>
    <row r="516" spans="2:2" ht="12.75">
      <c r="B516" s="25"/>
    </row>
    <row r="517" spans="2:2" ht="12.75">
      <c r="B517" s="25"/>
    </row>
    <row r="518" spans="2:2" ht="12.75">
      <c r="B518" s="25"/>
    </row>
    <row r="519" spans="2:2" ht="12.75">
      <c r="B519" s="25"/>
    </row>
    <row r="520" spans="2:2" ht="12.75">
      <c r="B520" s="25"/>
    </row>
    <row r="521" spans="2:2" ht="12.75">
      <c r="B521" s="25"/>
    </row>
    <row r="522" spans="2:2" ht="12.75">
      <c r="B522" s="25"/>
    </row>
    <row r="523" spans="2:2" ht="12.75">
      <c r="B523" s="25"/>
    </row>
    <row r="524" spans="2:2" ht="12.75">
      <c r="B524" s="25"/>
    </row>
    <row r="525" spans="2:2" ht="12.75">
      <c r="B525" s="25"/>
    </row>
    <row r="526" spans="2:2" ht="12.75">
      <c r="B526" s="25"/>
    </row>
    <row r="527" spans="2:2" ht="12.75">
      <c r="B527" s="25"/>
    </row>
    <row r="528" spans="2:2" ht="12.75">
      <c r="B528" s="25"/>
    </row>
    <row r="529" spans="2:2" ht="12.75">
      <c r="B529" s="25"/>
    </row>
    <row r="530" spans="2:2" ht="12.75">
      <c r="B530" s="25"/>
    </row>
    <row r="531" spans="2:2" ht="12.75">
      <c r="B531" s="25"/>
    </row>
    <row r="532" spans="2:2" ht="12.75">
      <c r="B532" s="25"/>
    </row>
    <row r="533" spans="2:2" ht="12.75">
      <c r="B533" s="25"/>
    </row>
    <row r="534" spans="2:2" ht="12.75">
      <c r="B534" s="25"/>
    </row>
    <row r="535" spans="2:2" ht="12.75">
      <c r="B535" s="25"/>
    </row>
    <row r="536" spans="2:2" ht="12.75">
      <c r="B536" s="25"/>
    </row>
    <row r="537" spans="2:2" ht="12.75">
      <c r="B537" s="25"/>
    </row>
    <row r="538" spans="2:2" ht="12.75">
      <c r="B538" s="25"/>
    </row>
    <row r="539" spans="2:2" ht="12.75">
      <c r="B539" s="25"/>
    </row>
    <row r="540" spans="2:2" ht="12.75">
      <c r="B540" s="25"/>
    </row>
    <row r="541" spans="2:2" ht="12.75">
      <c r="B541" s="25"/>
    </row>
    <row r="542" spans="2:2" ht="12.75">
      <c r="B542" s="25"/>
    </row>
    <row r="543" spans="2:2" ht="12.75">
      <c r="B543" s="25"/>
    </row>
    <row r="544" spans="2:2" ht="12.75">
      <c r="B544" s="25"/>
    </row>
    <row r="545" spans="2:2" ht="12.75">
      <c r="B545" s="25"/>
    </row>
    <row r="546" spans="2:2" ht="12.75">
      <c r="B546" s="25"/>
    </row>
    <row r="547" spans="2:2" ht="12.75">
      <c r="B547" s="25"/>
    </row>
    <row r="548" spans="2:2" ht="12.75">
      <c r="B548" s="25"/>
    </row>
    <row r="549" spans="2:2" ht="12.75">
      <c r="B549" s="25"/>
    </row>
    <row r="550" spans="2:2" ht="12.75">
      <c r="B550" s="25"/>
    </row>
    <row r="551" spans="2:2" ht="12.75">
      <c r="B551" s="25"/>
    </row>
    <row r="552" spans="2:2" ht="12.75">
      <c r="B552" s="25"/>
    </row>
    <row r="553" spans="2:2" ht="12.75">
      <c r="B553" s="25"/>
    </row>
    <row r="554" spans="2:2" ht="12.75">
      <c r="B554" s="25"/>
    </row>
    <row r="555" spans="2:2" ht="12.75">
      <c r="B555" s="25"/>
    </row>
    <row r="556" spans="2:2" ht="12.75">
      <c r="B556" s="25"/>
    </row>
    <row r="557" spans="2:2" ht="12.75">
      <c r="B557" s="25"/>
    </row>
    <row r="558" spans="2:2" ht="12.75">
      <c r="B558" s="25"/>
    </row>
    <row r="559" spans="2:2" ht="12.75">
      <c r="B559" s="25"/>
    </row>
    <row r="560" spans="2:2" ht="12.75">
      <c r="B560" s="25"/>
    </row>
    <row r="561" spans="2:2" ht="12.75">
      <c r="B561" s="25"/>
    </row>
    <row r="562" spans="2:2" ht="12.75">
      <c r="B562" s="25"/>
    </row>
    <row r="563" spans="2:2" ht="12.75">
      <c r="B563" s="25"/>
    </row>
    <row r="564" spans="2:2" ht="12.75">
      <c r="B564" s="25"/>
    </row>
    <row r="565" spans="2:2" ht="12.75">
      <c r="B565" s="25"/>
    </row>
    <row r="566" spans="2:2" ht="12.75">
      <c r="B566" s="25"/>
    </row>
    <row r="567" spans="2:2" ht="12.75">
      <c r="B567" s="25"/>
    </row>
    <row r="568" spans="2:2" ht="12.75">
      <c r="B568" s="25"/>
    </row>
    <row r="569" spans="2:2" ht="12.75">
      <c r="B569" s="25"/>
    </row>
    <row r="570" spans="2:2" ht="12.75">
      <c r="B570" s="25"/>
    </row>
    <row r="571" spans="2:2" ht="12.75">
      <c r="B571" s="25"/>
    </row>
    <row r="572" spans="2:2" ht="12.75">
      <c r="B572" s="25"/>
    </row>
    <row r="573" spans="2:2" ht="12.75">
      <c r="B573" s="25"/>
    </row>
    <row r="574" spans="2:2" ht="12.75">
      <c r="B574" s="25"/>
    </row>
    <row r="575" spans="2:2" ht="12.75">
      <c r="B575" s="25"/>
    </row>
    <row r="576" spans="2:2" ht="12.75">
      <c r="B576" s="25"/>
    </row>
    <row r="577" spans="2:2" ht="12.75">
      <c r="B577" s="25"/>
    </row>
    <row r="578" spans="2:2" ht="12.75">
      <c r="B578" s="25"/>
    </row>
    <row r="579" spans="2:2" ht="12.75">
      <c r="B579" s="25"/>
    </row>
    <row r="580" spans="2:2" ht="12.75">
      <c r="B580" s="25"/>
    </row>
    <row r="581" spans="2:2" ht="12.75">
      <c r="B581" s="25"/>
    </row>
    <row r="582" spans="2:2" ht="12.75">
      <c r="B582" s="25"/>
    </row>
    <row r="583" spans="2:2" ht="12.75">
      <c r="B583" s="25"/>
    </row>
    <row r="584" spans="2:2" ht="12.75">
      <c r="B584" s="25"/>
    </row>
    <row r="585" spans="2:2" ht="12.75">
      <c r="B585" s="25"/>
    </row>
    <row r="586" spans="2:2" ht="12.75">
      <c r="B586" s="25"/>
    </row>
    <row r="587" spans="2:2" ht="12.75">
      <c r="B587" s="25"/>
    </row>
    <row r="588" spans="2:2" ht="12.75">
      <c r="B588" s="25"/>
    </row>
    <row r="589" spans="2:2" ht="12.75">
      <c r="B589" s="25"/>
    </row>
    <row r="590" spans="2:2" ht="12.75">
      <c r="B590" s="25"/>
    </row>
    <row r="591" spans="2:2" ht="12.75">
      <c r="B591" s="25"/>
    </row>
    <row r="592" spans="2:2" ht="12.75">
      <c r="B592" s="25"/>
    </row>
    <row r="593" spans="2:2" ht="12.75">
      <c r="B593" s="25"/>
    </row>
    <row r="594" spans="2:2" ht="12.75">
      <c r="B594" s="25"/>
    </row>
    <row r="595" spans="2:2" ht="12.75">
      <c r="B595" s="25"/>
    </row>
    <row r="596" spans="2:2" ht="12.75">
      <c r="B596" s="25"/>
    </row>
    <row r="597" spans="2:2" ht="12.75">
      <c r="B597" s="25"/>
    </row>
    <row r="598" spans="2:2" ht="12.75">
      <c r="B598" s="25"/>
    </row>
    <row r="599" spans="2:2" ht="12.75">
      <c r="B599" s="25"/>
    </row>
    <row r="600" spans="2:2" ht="12.75">
      <c r="B600" s="25"/>
    </row>
    <row r="601" spans="2:2" ht="12.75">
      <c r="B601" s="25"/>
    </row>
    <row r="602" spans="2:2" ht="12.75">
      <c r="B602" s="25"/>
    </row>
    <row r="603" spans="2:2" ht="12.75">
      <c r="B603" s="25"/>
    </row>
    <row r="604" spans="2:2" ht="12.75">
      <c r="B604" s="25"/>
    </row>
    <row r="605" spans="2:2" ht="12.75">
      <c r="B605" s="25"/>
    </row>
    <row r="606" spans="2:2" ht="12.75">
      <c r="B606" s="25"/>
    </row>
    <row r="607" spans="2:2" ht="12.75">
      <c r="B607" s="25"/>
    </row>
    <row r="608" spans="2:2" ht="12.75">
      <c r="B608" s="25"/>
    </row>
    <row r="609" spans="2:2" ht="12.75">
      <c r="B609" s="25"/>
    </row>
    <row r="610" spans="2:2" ht="12.75">
      <c r="B610" s="25"/>
    </row>
    <row r="611" spans="2:2" ht="12.75">
      <c r="B611" s="25"/>
    </row>
    <row r="612" spans="2:2" ht="12.75">
      <c r="B612" s="25"/>
    </row>
    <row r="613" spans="2:2" ht="12.75">
      <c r="B613" s="25"/>
    </row>
    <row r="614" spans="2:2" ht="12.75">
      <c r="B614" s="25"/>
    </row>
    <row r="615" spans="2:2" ht="12.75">
      <c r="B615" s="25"/>
    </row>
    <row r="616" spans="2:2" ht="12.75">
      <c r="B616" s="25"/>
    </row>
    <row r="617" spans="2:2" ht="12.75">
      <c r="B617" s="25"/>
    </row>
    <row r="618" spans="2:2" ht="12.75">
      <c r="B618" s="25"/>
    </row>
    <row r="619" spans="2:2" ht="12.75">
      <c r="B619" s="25"/>
    </row>
    <row r="620" spans="2:2" ht="12.75">
      <c r="B620" s="25"/>
    </row>
    <row r="621" spans="2:2" ht="12.75">
      <c r="B621" s="25"/>
    </row>
    <row r="622" spans="2:2" ht="12.75">
      <c r="B622" s="25"/>
    </row>
    <row r="623" spans="2:2" ht="12.75">
      <c r="B623" s="25"/>
    </row>
    <row r="624" spans="2:2" ht="12.75">
      <c r="B624" s="25"/>
    </row>
    <row r="625" spans="2:2" ht="12.75">
      <c r="B625" s="25"/>
    </row>
    <row r="626" spans="2:2" ht="12.75">
      <c r="B626" s="25"/>
    </row>
    <row r="627" spans="2:2" ht="12.75">
      <c r="B627" s="25"/>
    </row>
    <row r="628" spans="2:2" ht="12.75">
      <c r="B628" s="25"/>
    </row>
    <row r="629" spans="2:2" ht="12.75">
      <c r="B629" s="25"/>
    </row>
    <row r="630" spans="2:2" ht="12.75">
      <c r="B630" s="25"/>
    </row>
    <row r="631" spans="2:2" ht="12.75">
      <c r="B631" s="25"/>
    </row>
    <row r="632" spans="2:2" ht="12.75">
      <c r="B632" s="25"/>
    </row>
    <row r="633" spans="2:2" ht="12.75">
      <c r="B633" s="25"/>
    </row>
    <row r="634" spans="2:2" ht="12.75">
      <c r="B634" s="25"/>
    </row>
    <row r="635" spans="2:2" ht="12.75">
      <c r="B635" s="25"/>
    </row>
    <row r="636" spans="2:2" ht="12.75">
      <c r="B636" s="25"/>
    </row>
    <row r="637" spans="2:2" ht="12.75">
      <c r="B637" s="25"/>
    </row>
    <row r="638" spans="2:2" ht="12.75">
      <c r="B638" s="25"/>
    </row>
    <row r="639" spans="2:2" ht="12.75">
      <c r="B639" s="25"/>
    </row>
    <row r="640" spans="2:2" ht="12.75">
      <c r="B640" s="25"/>
    </row>
    <row r="641" spans="2:2" ht="12.75">
      <c r="B641" s="25"/>
    </row>
    <row r="642" spans="2:2" ht="12.75">
      <c r="B642" s="25"/>
    </row>
    <row r="643" spans="2:2" ht="12.75">
      <c r="B643" s="25"/>
    </row>
    <row r="644" spans="2:2" ht="12.75">
      <c r="B644" s="25"/>
    </row>
    <row r="645" spans="2:2" ht="12.75">
      <c r="B645" s="25"/>
    </row>
    <row r="646" spans="2:2" ht="12.75">
      <c r="B646" s="25"/>
    </row>
    <row r="647" spans="2:2" ht="12.75">
      <c r="B647" s="25"/>
    </row>
    <row r="648" spans="2:2" ht="12.75">
      <c r="B648" s="25"/>
    </row>
    <row r="649" spans="2:2" ht="12.75">
      <c r="B649" s="25"/>
    </row>
    <row r="650" spans="2:2" ht="12.75">
      <c r="B650" s="25"/>
    </row>
    <row r="651" spans="2:2" ht="12.75">
      <c r="B651" s="25"/>
    </row>
    <row r="652" spans="2:2" ht="12.75">
      <c r="B652" s="25"/>
    </row>
    <row r="653" spans="2:2" ht="12.75">
      <c r="B653" s="25"/>
    </row>
    <row r="654" spans="2:2" ht="12.75">
      <c r="B654" s="25"/>
    </row>
    <row r="655" spans="2:2" ht="12.75">
      <c r="B655" s="25"/>
    </row>
    <row r="656" spans="2:2" ht="12.75">
      <c r="B656" s="25"/>
    </row>
    <row r="657" spans="2:2" ht="12.75">
      <c r="B657" s="25"/>
    </row>
    <row r="658" spans="2:2" ht="12.75">
      <c r="B658" s="25"/>
    </row>
    <row r="659" spans="2:2" ht="12.75">
      <c r="B659" s="25"/>
    </row>
    <row r="660" spans="2:2" ht="12.75">
      <c r="B660" s="25"/>
    </row>
    <row r="661" spans="2:2" ht="12.75">
      <c r="B661" s="25"/>
    </row>
    <row r="662" spans="2:2" ht="12.75">
      <c r="B662" s="25"/>
    </row>
    <row r="663" spans="2:2" ht="12.75">
      <c r="B663" s="25"/>
    </row>
    <row r="664" spans="2:2" ht="12.75">
      <c r="B664" s="25"/>
    </row>
    <row r="665" spans="2:2" ht="12.75">
      <c r="B665" s="25"/>
    </row>
    <row r="666" spans="2:2" ht="12.75">
      <c r="B666" s="25"/>
    </row>
    <row r="667" spans="2:2" ht="12.75">
      <c r="B667" s="25"/>
    </row>
    <row r="668" spans="2:2" ht="12.75">
      <c r="B668" s="25"/>
    </row>
    <row r="669" spans="2:2" ht="12.75">
      <c r="B669" s="25"/>
    </row>
    <row r="670" spans="2:2" ht="12.75">
      <c r="B670" s="25"/>
    </row>
    <row r="671" spans="2:2" ht="12.75">
      <c r="B671" s="25"/>
    </row>
    <row r="672" spans="2:2" ht="12.75">
      <c r="B672" s="25"/>
    </row>
    <row r="673" spans="2:2" ht="12.75">
      <c r="B673" s="25"/>
    </row>
    <row r="674" spans="2:2" ht="12.75">
      <c r="B674" s="25"/>
    </row>
    <row r="675" spans="2:2" ht="12.75">
      <c r="B675" s="25"/>
    </row>
    <row r="676" spans="2:2" ht="12.75">
      <c r="B676" s="25"/>
    </row>
    <row r="677" spans="2:2" ht="12.75">
      <c r="B677" s="25"/>
    </row>
    <row r="678" spans="2:2" ht="12.75">
      <c r="B678" s="25"/>
    </row>
    <row r="679" spans="2:2" ht="12.75">
      <c r="B679" s="25"/>
    </row>
    <row r="680" spans="2:2" ht="12.75">
      <c r="B680" s="25"/>
    </row>
    <row r="681" spans="2:2" ht="12.75">
      <c r="B681" s="25"/>
    </row>
    <row r="682" spans="2:2" ht="12.75">
      <c r="B682" s="25"/>
    </row>
    <row r="683" spans="2:2" ht="12.75">
      <c r="B683" s="25"/>
    </row>
    <row r="684" spans="2:2" ht="12.75">
      <c r="B684" s="25"/>
    </row>
    <row r="685" spans="2:2" ht="12.75">
      <c r="B685" s="25"/>
    </row>
    <row r="686" spans="2:2" ht="12.75">
      <c r="B686" s="25"/>
    </row>
    <row r="687" spans="2:2" ht="12.75">
      <c r="B687" s="25"/>
    </row>
    <row r="688" spans="2:2" ht="12.75">
      <c r="B688" s="25"/>
    </row>
    <row r="689" spans="2:2" ht="12.75">
      <c r="B689" s="25"/>
    </row>
    <row r="690" spans="2:2" ht="12.75">
      <c r="B690" s="25"/>
    </row>
    <row r="691" spans="2:2" ht="12.75">
      <c r="B691" s="25"/>
    </row>
    <row r="692" spans="2:2" ht="12.75">
      <c r="B692" s="25"/>
    </row>
    <row r="693" spans="2:2" ht="12.75">
      <c r="B693" s="25"/>
    </row>
    <row r="694" spans="2:2" ht="12.75">
      <c r="B694" s="25"/>
    </row>
    <row r="695" spans="2:2" ht="12.75">
      <c r="B695" s="25"/>
    </row>
    <row r="696" spans="2:2" ht="12.75">
      <c r="B696" s="25"/>
    </row>
    <row r="697" spans="2:2" ht="12.75">
      <c r="B697" s="25"/>
    </row>
    <row r="698" spans="2:2" ht="12.75">
      <c r="B698" s="25"/>
    </row>
    <row r="699" spans="2:2" ht="12.75">
      <c r="B699" s="25"/>
    </row>
    <row r="700" spans="2:2" ht="12.75">
      <c r="B700" s="25"/>
    </row>
    <row r="701" spans="2:2" ht="12.75">
      <c r="B701" s="25"/>
    </row>
    <row r="702" spans="2:2" ht="12.75">
      <c r="B702" s="25"/>
    </row>
    <row r="703" spans="2:2" ht="12.75">
      <c r="B703" s="25"/>
    </row>
    <row r="704" spans="2:2" ht="12.75">
      <c r="B704" s="25"/>
    </row>
    <row r="705" spans="2:2" ht="12.75">
      <c r="B705" s="25"/>
    </row>
    <row r="706" spans="2:2" ht="12.75">
      <c r="B706" s="25"/>
    </row>
    <row r="707" spans="2:2" ht="12.75">
      <c r="B707" s="25"/>
    </row>
    <row r="708" spans="2:2" ht="12.75">
      <c r="B708" s="25"/>
    </row>
    <row r="709" spans="2:2" ht="12.75">
      <c r="B709" s="25"/>
    </row>
    <row r="710" spans="2:2" ht="12.75">
      <c r="B710" s="25"/>
    </row>
    <row r="711" spans="2:2" ht="12.75">
      <c r="B711" s="25"/>
    </row>
    <row r="712" spans="2:2" ht="12.75">
      <c r="B712" s="25"/>
    </row>
    <row r="713" spans="2:2" ht="12.75">
      <c r="B713" s="25"/>
    </row>
    <row r="714" spans="2:2" ht="12.75">
      <c r="B714" s="25"/>
    </row>
    <row r="715" spans="2:2" ht="12.75">
      <c r="B715" s="25"/>
    </row>
    <row r="716" spans="2:2" ht="12.75">
      <c r="B716" s="25"/>
    </row>
    <row r="717" spans="2:2" ht="12.75">
      <c r="B717" s="25"/>
    </row>
    <row r="718" spans="2:2" ht="12.75">
      <c r="B718" s="25"/>
    </row>
    <row r="719" spans="2:2" ht="12.75">
      <c r="B719" s="25"/>
    </row>
    <row r="720" spans="2:2" ht="12.75">
      <c r="B720" s="25"/>
    </row>
    <row r="721" spans="2:2" ht="12.75">
      <c r="B721" s="25"/>
    </row>
    <row r="722" spans="2:2" ht="12.75">
      <c r="B722" s="25"/>
    </row>
    <row r="723" spans="2:2" ht="12.75">
      <c r="B723" s="25"/>
    </row>
    <row r="724" spans="2:2" ht="12.75">
      <c r="B724" s="25"/>
    </row>
    <row r="725" spans="2:2" ht="12.75">
      <c r="B725" s="25"/>
    </row>
    <row r="726" spans="2:2" ht="12.75">
      <c r="B726" s="25"/>
    </row>
    <row r="727" spans="2:2" ht="12.75">
      <c r="B727" s="25"/>
    </row>
    <row r="728" spans="2:2" ht="12.75">
      <c r="B728" s="25"/>
    </row>
    <row r="729" spans="2:2" ht="12.75">
      <c r="B729" s="25"/>
    </row>
    <row r="730" spans="2:2" ht="12.75">
      <c r="B730" s="25"/>
    </row>
    <row r="731" spans="2:2" ht="12.75">
      <c r="B731" s="25"/>
    </row>
    <row r="732" spans="2:2" ht="12.75">
      <c r="B732" s="25"/>
    </row>
    <row r="733" spans="2:2" ht="12.75">
      <c r="B733" s="25"/>
    </row>
    <row r="734" spans="2:2" ht="12.75">
      <c r="B734" s="25"/>
    </row>
    <row r="735" spans="2:2" ht="12.75">
      <c r="B735" s="25"/>
    </row>
    <row r="736" spans="2:2" ht="12.75">
      <c r="B736" s="25"/>
    </row>
    <row r="737" spans="2:2" ht="12.75">
      <c r="B737" s="25"/>
    </row>
    <row r="738" spans="2:2" ht="12.75">
      <c r="B738" s="25"/>
    </row>
    <row r="739" spans="2:2" ht="12.75">
      <c r="B739" s="25"/>
    </row>
    <row r="740" spans="2:2" ht="12.75">
      <c r="B740" s="25"/>
    </row>
    <row r="741" spans="2:2" ht="12.75">
      <c r="B741" s="25"/>
    </row>
    <row r="742" spans="2:2" ht="12.75">
      <c r="B742" s="25"/>
    </row>
    <row r="743" spans="2:2" ht="12.75">
      <c r="B743" s="25"/>
    </row>
    <row r="744" spans="2:2" ht="12.75">
      <c r="B744" s="25"/>
    </row>
    <row r="745" spans="2:2" ht="12.75">
      <c r="B745" s="25"/>
    </row>
    <row r="746" spans="2:2" ht="12.75">
      <c r="B746" s="25"/>
    </row>
    <row r="747" spans="2:2" ht="12.75">
      <c r="B747" s="25"/>
    </row>
    <row r="748" spans="2:2" ht="12.75">
      <c r="B748" s="25"/>
    </row>
    <row r="749" spans="2:2" ht="12.75">
      <c r="B749" s="25"/>
    </row>
    <row r="750" spans="2:2" ht="12.75">
      <c r="B750" s="25"/>
    </row>
    <row r="751" spans="2:2" ht="12.75">
      <c r="B751" s="25"/>
    </row>
    <row r="752" spans="2:2" ht="12.75">
      <c r="B752" s="25"/>
    </row>
    <row r="753" spans="2:2" ht="12.75">
      <c r="B753" s="25"/>
    </row>
    <row r="754" spans="2:2" ht="12.75">
      <c r="B754" s="25"/>
    </row>
    <row r="755" spans="2:2" ht="12.75">
      <c r="B755" s="25"/>
    </row>
    <row r="756" spans="2:2" ht="12.75">
      <c r="B756" s="25"/>
    </row>
    <row r="757" spans="2:2" ht="12.75">
      <c r="B757" s="25"/>
    </row>
    <row r="758" spans="2:2" ht="12.75">
      <c r="B758" s="25"/>
    </row>
    <row r="759" spans="2:2" ht="12.75">
      <c r="B759" s="25"/>
    </row>
    <row r="760" spans="2:2" ht="12.75">
      <c r="B760" s="25"/>
    </row>
    <row r="761" spans="2:2" ht="12.75">
      <c r="B761" s="25"/>
    </row>
    <row r="762" spans="2:2" ht="12.75">
      <c r="B762" s="25"/>
    </row>
    <row r="763" spans="2:2" ht="12.75">
      <c r="B763" s="25"/>
    </row>
    <row r="764" spans="2:2" ht="12.75">
      <c r="B764" s="25"/>
    </row>
    <row r="765" spans="2:2" ht="12.75">
      <c r="B765" s="25"/>
    </row>
    <row r="766" spans="2:2" ht="12.75">
      <c r="B766" s="25"/>
    </row>
    <row r="767" spans="2:2" ht="12.75">
      <c r="B767" s="25"/>
    </row>
    <row r="768" spans="2:2" ht="12.75">
      <c r="B768" s="25"/>
    </row>
    <row r="769" spans="2:2" ht="12.75">
      <c r="B769" s="25"/>
    </row>
    <row r="770" spans="2:2" ht="12.75">
      <c r="B770" s="25"/>
    </row>
    <row r="771" spans="2:2" ht="12.75">
      <c r="B771" s="25"/>
    </row>
    <row r="772" spans="2:2" ht="12.75">
      <c r="B772" s="25"/>
    </row>
    <row r="773" spans="2:2" ht="12.75">
      <c r="B773" s="25"/>
    </row>
    <row r="774" spans="2:2" ht="12.75">
      <c r="B774" s="25"/>
    </row>
    <row r="775" spans="2:2" ht="12.75">
      <c r="B775" s="25"/>
    </row>
    <row r="776" spans="2:2" ht="12.75">
      <c r="B776" s="25"/>
    </row>
    <row r="777" spans="2:2" ht="12.75">
      <c r="B777" s="25"/>
    </row>
    <row r="778" spans="2:2" ht="12.75">
      <c r="B778" s="25"/>
    </row>
    <row r="779" spans="2:2" ht="12.75">
      <c r="B779" s="25"/>
    </row>
    <row r="780" spans="2:2" ht="12.75">
      <c r="B780" s="25"/>
    </row>
    <row r="781" spans="2:2" ht="12.75">
      <c r="B781" s="25"/>
    </row>
    <row r="782" spans="2:2" ht="12.75">
      <c r="B782" s="25"/>
    </row>
    <row r="783" spans="2:2" ht="12.75">
      <c r="B783" s="25"/>
    </row>
    <row r="784" spans="2:2" ht="12.75">
      <c r="B784" s="25"/>
    </row>
    <row r="785" spans="2:2" ht="12.75">
      <c r="B785" s="25"/>
    </row>
    <row r="786" spans="2:2" ht="12.75">
      <c r="B786" s="25"/>
    </row>
    <row r="787" spans="2:2" ht="12.75">
      <c r="B787" s="25"/>
    </row>
    <row r="788" spans="2:2" ht="12.75">
      <c r="B788" s="25"/>
    </row>
    <row r="789" spans="2:2" ht="12.75">
      <c r="B789" s="25"/>
    </row>
    <row r="790" spans="2:2" ht="12.75">
      <c r="B790" s="25"/>
    </row>
    <row r="791" spans="2:2" ht="12.75">
      <c r="B791" s="25"/>
    </row>
    <row r="792" spans="2:2" ht="12.75">
      <c r="B792" s="25"/>
    </row>
    <row r="793" spans="2:2" ht="12.75">
      <c r="B793" s="25"/>
    </row>
    <row r="794" spans="2:2" ht="12.75">
      <c r="B794" s="25"/>
    </row>
    <row r="795" spans="2:2" ht="12.75">
      <c r="B795" s="25"/>
    </row>
    <row r="796" spans="2:2" ht="12.75">
      <c r="B796" s="25"/>
    </row>
    <row r="797" spans="2:2" ht="12.75">
      <c r="B797" s="25"/>
    </row>
    <row r="798" spans="2:2" ht="12.75">
      <c r="B798" s="25"/>
    </row>
    <row r="799" spans="2:2" ht="12.75">
      <c r="B799" s="25"/>
    </row>
    <row r="800" spans="2:2" ht="12.75">
      <c r="B800" s="25"/>
    </row>
    <row r="801" spans="2:2" ht="12.75">
      <c r="B801" s="25"/>
    </row>
    <row r="802" spans="2:2" ht="12.75">
      <c r="B802" s="25"/>
    </row>
    <row r="803" spans="2:2" ht="12.75">
      <c r="B803" s="25"/>
    </row>
    <row r="804" spans="2:2" ht="12.75">
      <c r="B804" s="25"/>
    </row>
    <row r="805" spans="2:2" ht="12.75">
      <c r="B805" s="25"/>
    </row>
    <row r="806" spans="2:2" ht="12.75">
      <c r="B806" s="25"/>
    </row>
    <row r="807" spans="2:2" ht="12.75">
      <c r="B807" s="25"/>
    </row>
    <row r="808" spans="2:2" ht="12.75">
      <c r="B808" s="25"/>
    </row>
    <row r="809" spans="2:2" ht="12.75">
      <c r="B809" s="25"/>
    </row>
    <row r="810" spans="2:2" ht="12.75">
      <c r="B810" s="25"/>
    </row>
    <row r="811" spans="2:2" ht="12.75">
      <c r="B811" s="25"/>
    </row>
    <row r="812" spans="2:2" ht="12.75">
      <c r="B812" s="25"/>
    </row>
    <row r="813" spans="2:2" ht="12.75">
      <c r="B813" s="25"/>
    </row>
    <row r="814" spans="2:2" ht="12.75">
      <c r="B814" s="25"/>
    </row>
    <row r="815" spans="2:2" ht="12.75">
      <c r="B815" s="25"/>
    </row>
    <row r="816" spans="2:2" ht="12.75">
      <c r="B816" s="25"/>
    </row>
    <row r="817" spans="2:2" ht="12.75">
      <c r="B817" s="25"/>
    </row>
    <row r="818" spans="2:2" ht="12.75">
      <c r="B818" s="25"/>
    </row>
    <row r="819" spans="2:2" ht="12.75">
      <c r="B819" s="25"/>
    </row>
    <row r="820" spans="2:2" ht="12.75">
      <c r="B820" s="25"/>
    </row>
    <row r="821" spans="2:2" ht="12.75">
      <c r="B821" s="25"/>
    </row>
    <row r="822" spans="2:2" ht="12.75">
      <c r="B822" s="25"/>
    </row>
    <row r="823" spans="2:2" ht="12.75">
      <c r="B823" s="25"/>
    </row>
    <row r="824" spans="2:2" ht="12.75">
      <c r="B824" s="25"/>
    </row>
    <row r="825" spans="2:2" ht="12.75">
      <c r="B825" s="25"/>
    </row>
    <row r="826" spans="2:2" ht="12.75">
      <c r="B826" s="25"/>
    </row>
    <row r="827" spans="2:2" ht="12.75">
      <c r="B827" s="25"/>
    </row>
    <row r="828" spans="2:2" ht="12.75">
      <c r="B828" s="25"/>
    </row>
    <row r="829" spans="2:2" ht="12.75">
      <c r="B829" s="25"/>
    </row>
    <row r="830" spans="2:2" ht="12.75">
      <c r="B830" s="25"/>
    </row>
    <row r="831" spans="2:2" ht="12.75">
      <c r="B831" s="25"/>
    </row>
    <row r="832" spans="2:2" ht="12.75">
      <c r="B832" s="25"/>
    </row>
    <row r="833" spans="2:2" ht="12.75">
      <c r="B833" s="25"/>
    </row>
    <row r="834" spans="2:2" ht="12.75">
      <c r="B834" s="25"/>
    </row>
    <row r="835" spans="2:2" ht="12.75">
      <c r="B835" s="25"/>
    </row>
    <row r="836" spans="2:2" ht="12.75">
      <c r="B836" s="25"/>
    </row>
    <row r="837" spans="2:2" ht="12.75">
      <c r="B837" s="25"/>
    </row>
    <row r="838" spans="2:2" ht="12.75">
      <c r="B838" s="25"/>
    </row>
    <row r="839" spans="2:2" ht="12.75">
      <c r="B839" s="25"/>
    </row>
    <row r="840" spans="2:2" ht="12.75">
      <c r="B840" s="25"/>
    </row>
    <row r="841" spans="2:2" ht="12.75">
      <c r="B841" s="25"/>
    </row>
    <row r="842" spans="2:2" ht="12.75">
      <c r="B842" s="25"/>
    </row>
    <row r="843" spans="2:2" ht="12.75">
      <c r="B843" s="25"/>
    </row>
    <row r="844" spans="2:2" ht="12.75">
      <c r="B844" s="25"/>
    </row>
    <row r="845" spans="2:2" ht="12.75">
      <c r="B845" s="25"/>
    </row>
    <row r="846" spans="2:2" ht="12.75">
      <c r="B846" s="25"/>
    </row>
    <row r="847" spans="2:2" ht="12.75">
      <c r="B847" s="25"/>
    </row>
    <row r="848" spans="2:2" ht="12.75">
      <c r="B848" s="25"/>
    </row>
    <row r="849" spans="2:2" ht="12.75">
      <c r="B849" s="25"/>
    </row>
    <row r="850" spans="2:2" ht="12.75">
      <c r="B850" s="25"/>
    </row>
    <row r="851" spans="2:2" ht="12.75">
      <c r="B851" s="25"/>
    </row>
    <row r="852" spans="2:2" ht="12.75">
      <c r="B852" s="25"/>
    </row>
    <row r="853" spans="2:2" ht="12.75">
      <c r="B853" s="25"/>
    </row>
    <row r="854" spans="2:2" ht="12.75">
      <c r="B854" s="25"/>
    </row>
    <row r="855" spans="2:2" ht="12.75">
      <c r="B855" s="25"/>
    </row>
    <row r="856" spans="2:2" ht="12.75">
      <c r="B856" s="25"/>
    </row>
    <row r="857" spans="2:2" ht="12.75">
      <c r="B857" s="25"/>
    </row>
    <row r="858" spans="2:2" ht="12.75">
      <c r="B858" s="25"/>
    </row>
    <row r="859" spans="2:2" ht="12.75">
      <c r="B859" s="25"/>
    </row>
    <row r="860" spans="2:2" ht="12.75">
      <c r="B860" s="25"/>
    </row>
    <row r="861" spans="2:2" ht="12.75">
      <c r="B861" s="25"/>
    </row>
    <row r="862" spans="2:2" ht="12.75">
      <c r="B862" s="25"/>
    </row>
    <row r="863" spans="2:2" ht="12.75">
      <c r="B863" s="25"/>
    </row>
    <row r="864" spans="2:2" ht="12.75">
      <c r="B864" s="25"/>
    </row>
    <row r="865" spans="2:2" ht="12.75">
      <c r="B865" s="25"/>
    </row>
    <row r="866" spans="2:2" ht="12.75">
      <c r="B866" s="25"/>
    </row>
    <row r="867" spans="2:2" ht="12.75">
      <c r="B867" s="25"/>
    </row>
    <row r="868" spans="2:2" ht="12.75">
      <c r="B868" s="25"/>
    </row>
    <row r="869" spans="2:2" ht="12.75">
      <c r="B869" s="25"/>
    </row>
    <row r="870" spans="2:2" ht="12.75">
      <c r="B870" s="25"/>
    </row>
    <row r="871" spans="2:2" ht="12.75">
      <c r="B871" s="25"/>
    </row>
    <row r="872" spans="2:2" ht="12.75">
      <c r="B872" s="25"/>
    </row>
    <row r="873" spans="2:2" ht="12.75">
      <c r="B873" s="25"/>
    </row>
    <row r="874" spans="2:2" ht="12.75">
      <c r="B874" s="25"/>
    </row>
    <row r="875" spans="2:2" ht="12.75">
      <c r="B875" s="25"/>
    </row>
    <row r="876" spans="2:2" ht="12.75">
      <c r="B876" s="25"/>
    </row>
    <row r="877" spans="2:2" ht="12.75">
      <c r="B877" s="25"/>
    </row>
    <row r="878" spans="2:2" ht="12.75">
      <c r="B878" s="25"/>
    </row>
    <row r="879" spans="2:2" ht="12.75">
      <c r="B879" s="25"/>
    </row>
    <row r="880" spans="2:2" ht="12.75">
      <c r="B880" s="25"/>
    </row>
    <row r="881" spans="2:2" ht="12.75">
      <c r="B881" s="25"/>
    </row>
    <row r="882" spans="2:2" ht="12.75">
      <c r="B882" s="25"/>
    </row>
    <row r="883" spans="2:2" ht="12.75">
      <c r="B883" s="25"/>
    </row>
    <row r="884" spans="2:2" ht="12.75">
      <c r="B884" s="25"/>
    </row>
    <row r="885" spans="2:2" ht="12.75">
      <c r="B885" s="25"/>
    </row>
    <row r="886" spans="2:2" ht="12.75">
      <c r="B886" s="25"/>
    </row>
    <row r="887" spans="2:2" ht="12.75">
      <c r="B887" s="25"/>
    </row>
    <row r="888" spans="2:2" ht="12.75">
      <c r="B888" s="25"/>
    </row>
    <row r="889" spans="2:2" ht="12.75">
      <c r="B889" s="25"/>
    </row>
    <row r="890" spans="2:2" ht="12.75">
      <c r="B890" s="25"/>
    </row>
    <row r="891" spans="2:2" ht="12.75">
      <c r="B891" s="25"/>
    </row>
    <row r="892" spans="2:2" ht="12.75">
      <c r="B892" s="25"/>
    </row>
    <row r="893" spans="2:2" ht="12.75">
      <c r="B893" s="25"/>
    </row>
    <row r="894" spans="2:2" ht="12.75">
      <c r="B894" s="25"/>
    </row>
    <row r="895" spans="2:2" ht="12.75">
      <c r="B895" s="25"/>
    </row>
    <row r="896" spans="2:2" ht="12.75">
      <c r="B896" s="25"/>
    </row>
    <row r="897" spans="2:2" ht="12.75">
      <c r="B897" s="25"/>
    </row>
    <row r="898" spans="2:2" ht="12.75">
      <c r="B898" s="25"/>
    </row>
    <row r="899" spans="2:2" ht="12.75">
      <c r="B899" s="25"/>
    </row>
    <row r="900" spans="2:2" ht="12.75">
      <c r="B900" s="25"/>
    </row>
    <row r="901" spans="2:2" ht="12.75">
      <c r="B901" s="25"/>
    </row>
    <row r="902" spans="2:2" ht="12.75">
      <c r="B902" s="25"/>
    </row>
    <row r="903" spans="2:2" ht="12.75">
      <c r="B903" s="25"/>
    </row>
    <row r="904" spans="2:2" ht="12.75">
      <c r="B904" s="25"/>
    </row>
    <row r="905" spans="2:2" ht="12.75">
      <c r="B905" s="25"/>
    </row>
    <row r="906" spans="2:2" ht="12.75">
      <c r="B906" s="25"/>
    </row>
    <row r="907" spans="2:2" ht="12.75">
      <c r="B907" s="25"/>
    </row>
    <row r="908" spans="2:2" ht="12.75">
      <c r="B908" s="25"/>
    </row>
    <row r="909" spans="2:2" ht="12.75">
      <c r="B909" s="25"/>
    </row>
    <row r="910" spans="2:2" ht="12.75">
      <c r="B910" s="25"/>
    </row>
    <row r="911" spans="2:2" ht="12.75">
      <c r="B911" s="25"/>
    </row>
    <row r="912" spans="2:2" ht="12.75">
      <c r="B912" s="25"/>
    </row>
    <row r="913" spans="2:2" ht="12.75">
      <c r="B913" s="25"/>
    </row>
    <row r="914" spans="2:2" ht="12.75">
      <c r="B914" s="25"/>
    </row>
    <row r="915" spans="2:2" ht="12.75">
      <c r="B915" s="25"/>
    </row>
    <row r="916" spans="2:2" ht="12.75">
      <c r="B916" s="25"/>
    </row>
    <row r="917" spans="2:2" ht="12.75">
      <c r="B917" s="25"/>
    </row>
    <row r="918" spans="2:2" ht="12.75">
      <c r="B918" s="25"/>
    </row>
    <row r="919" spans="2:2" ht="12.75">
      <c r="B919" s="25"/>
    </row>
    <row r="920" spans="2:2" ht="12.75">
      <c r="B920" s="25"/>
    </row>
    <row r="921" spans="2:2" ht="12.75">
      <c r="B921" s="25"/>
    </row>
    <row r="922" spans="2:2" ht="12.75">
      <c r="B922" s="25"/>
    </row>
    <row r="923" spans="2:2" ht="12.75">
      <c r="B923" s="25"/>
    </row>
    <row r="924" spans="2:2" ht="12.75">
      <c r="B924" s="25"/>
    </row>
    <row r="925" spans="2:2" ht="12.75">
      <c r="B925" s="25"/>
    </row>
    <row r="926" spans="2:2" ht="12.75">
      <c r="B926" s="25"/>
    </row>
    <row r="927" spans="2:2" ht="12.75">
      <c r="B927" s="25"/>
    </row>
    <row r="928" spans="2:2" ht="12.75">
      <c r="B928" s="25"/>
    </row>
    <row r="929" spans="2:2" ht="12.75">
      <c r="B929" s="25"/>
    </row>
    <row r="930" spans="2:2" ht="12.75">
      <c r="B930" s="25"/>
    </row>
    <row r="931" spans="2:2" ht="12.75">
      <c r="B931" s="25"/>
    </row>
    <row r="932" spans="2:2" ht="12.75">
      <c r="B932" s="25"/>
    </row>
    <row r="933" spans="2:2" ht="12.75">
      <c r="B933" s="25"/>
    </row>
    <row r="934" spans="2:2" ht="12.75">
      <c r="B934" s="25"/>
    </row>
    <row r="935" spans="2:2" ht="12.75">
      <c r="B935" s="25"/>
    </row>
    <row r="936" spans="2:2" ht="12.75">
      <c r="B936" s="25"/>
    </row>
    <row r="937" spans="2:2" ht="12.75">
      <c r="B937" s="25"/>
    </row>
    <row r="938" spans="2:2" ht="12.75">
      <c r="B938" s="25"/>
    </row>
    <row r="939" spans="2:2" ht="12.75">
      <c r="B939" s="25"/>
    </row>
    <row r="940" spans="2:2" ht="12.75">
      <c r="B940" s="25"/>
    </row>
    <row r="941" spans="2:2" ht="12.75">
      <c r="B941" s="25"/>
    </row>
    <row r="942" spans="2:2" ht="12.75">
      <c r="B942" s="25"/>
    </row>
    <row r="943" spans="2:2" ht="12.75">
      <c r="B943" s="25"/>
    </row>
    <row r="944" spans="2:2" ht="12.75">
      <c r="B944" s="25"/>
    </row>
    <row r="945" spans="2:2" ht="12.75">
      <c r="B945" s="25"/>
    </row>
    <row r="946" spans="2:2" ht="12.75">
      <c r="B946" s="25"/>
    </row>
    <row r="947" spans="2:2" ht="12.75">
      <c r="B947" s="25"/>
    </row>
    <row r="948" spans="2:2" ht="12.75">
      <c r="B948" s="25"/>
    </row>
    <row r="949" spans="2:2" ht="12.75">
      <c r="B949" s="25"/>
    </row>
    <row r="950" spans="2:2" ht="12.75">
      <c r="B950" s="25"/>
    </row>
    <row r="951" spans="2:2" ht="12.75">
      <c r="B951" s="25"/>
    </row>
    <row r="952" spans="2:2" ht="12.75">
      <c r="B952" s="25"/>
    </row>
    <row r="953" spans="2:2" ht="12.75">
      <c r="B953" s="25"/>
    </row>
    <row r="954" spans="2:2" ht="12.75">
      <c r="B954" s="25"/>
    </row>
    <row r="955" spans="2:2" ht="12.75">
      <c r="B955" s="25"/>
    </row>
    <row r="956" spans="2:2" ht="12.75">
      <c r="B956" s="25"/>
    </row>
    <row r="957" spans="2:2" ht="12.75">
      <c r="B957" s="25"/>
    </row>
    <row r="958" spans="2:2" ht="12.75">
      <c r="B958" s="25"/>
    </row>
    <row r="959" spans="2:2" ht="12.75">
      <c r="B959" s="25"/>
    </row>
    <row r="960" spans="2:2" ht="12.75">
      <c r="B960" s="25"/>
    </row>
    <row r="961" spans="2:2" ht="12.75">
      <c r="B961" s="25"/>
    </row>
    <row r="962" spans="2:2" ht="12.75">
      <c r="B962" s="25"/>
    </row>
    <row r="963" spans="2:2" ht="12.75">
      <c r="B963" s="25"/>
    </row>
    <row r="964" spans="2:2" ht="12.75">
      <c r="B964" s="25"/>
    </row>
    <row r="965" spans="2:2" ht="12.75">
      <c r="B965" s="25"/>
    </row>
    <row r="966" spans="2:2" ht="12.75">
      <c r="B966" s="25"/>
    </row>
    <row r="967" spans="2:2" ht="12.75">
      <c r="B967" s="25"/>
    </row>
    <row r="968" spans="2:2" ht="12.75">
      <c r="B968" s="25"/>
    </row>
    <row r="969" spans="2:2" ht="12.75">
      <c r="B969" s="25"/>
    </row>
    <row r="970" spans="2:2" ht="12.75">
      <c r="B970" s="25"/>
    </row>
    <row r="971" spans="2:2" ht="12.75">
      <c r="B971" s="25"/>
    </row>
    <row r="972" spans="2:2" ht="12.75">
      <c r="B972" s="25"/>
    </row>
    <row r="973" spans="2:2" ht="12.75">
      <c r="B973" s="25"/>
    </row>
    <row r="974" spans="2:2" ht="12.75">
      <c r="B974" s="25"/>
    </row>
    <row r="975" spans="2:2" ht="12.75">
      <c r="B975" s="25"/>
    </row>
    <row r="976" spans="2:2" ht="12.75">
      <c r="B976" s="25"/>
    </row>
    <row r="977" spans="2:2" ht="12.75">
      <c r="B977" s="25"/>
    </row>
    <row r="978" spans="2:2" ht="12.75">
      <c r="B978" s="25"/>
    </row>
    <row r="979" spans="2:2" ht="12.75">
      <c r="B979" s="25"/>
    </row>
    <row r="980" spans="2:2" ht="12.75">
      <c r="B980" s="25"/>
    </row>
    <row r="981" spans="2:2" ht="12.75">
      <c r="B981" s="25"/>
    </row>
    <row r="982" spans="2:2" ht="12.75">
      <c r="B982" s="25"/>
    </row>
    <row r="983" spans="2:2" ht="12.75">
      <c r="B983" s="25"/>
    </row>
    <row r="984" spans="2:2" ht="12.75">
      <c r="B984" s="25"/>
    </row>
    <row r="985" spans="2:2" ht="12.75">
      <c r="B985" s="25"/>
    </row>
    <row r="986" spans="2:2" ht="12.75">
      <c r="B986" s="25"/>
    </row>
    <row r="987" spans="2:2" ht="12.75">
      <c r="B987" s="25"/>
    </row>
    <row r="988" spans="2:2" ht="12.75">
      <c r="B988" s="25"/>
    </row>
    <row r="989" spans="2:2" ht="12.75">
      <c r="B989" s="25"/>
    </row>
    <row r="990" spans="2:2" ht="12.75">
      <c r="B990" s="25"/>
    </row>
    <row r="991" spans="2:2" ht="12.75">
      <c r="B991" s="25"/>
    </row>
    <row r="992" spans="2:2" ht="12.75">
      <c r="B992" s="25"/>
    </row>
    <row r="993" spans="2:2" ht="12.75">
      <c r="B993" s="25"/>
    </row>
    <row r="994" spans="2:2" ht="12.75">
      <c r="B994" s="25"/>
    </row>
    <row r="995" spans="2:2" ht="12.75">
      <c r="B995" s="25"/>
    </row>
    <row r="996" spans="2:2" ht="12.75">
      <c r="B996" s="25"/>
    </row>
    <row r="997" spans="2:2" ht="12.75">
      <c r="B997" s="25"/>
    </row>
    <row r="998" spans="2:2" ht="12.75">
      <c r="B998" s="25"/>
    </row>
    <row r="999" spans="2:2" ht="12.75">
      <c r="B999" s="25"/>
    </row>
    <row r="1000" spans="2:2" ht="12.75">
      <c r="B1000" s="25"/>
    </row>
    <row r="1001" spans="2:2" ht="12.75">
      <c r="B1001" s="25"/>
    </row>
    <row r="1002" spans="2:2" ht="12.75">
      <c r="B1002" s="25"/>
    </row>
    <row r="1003" spans="2:2" ht="12.75">
      <c r="B1003" s="25"/>
    </row>
    <row r="1004" spans="2:2" ht="12.75">
      <c r="B1004" s="25"/>
    </row>
    <row r="1005" spans="2:2" ht="12.75">
      <c r="B1005" s="25"/>
    </row>
    <row r="1006" spans="2:2" ht="12.75">
      <c r="B1006" s="25"/>
    </row>
    <row r="1007" spans="2:2" ht="12.75">
      <c r="B1007" s="25"/>
    </row>
    <row r="1008" spans="2:2" ht="12.75">
      <c r="B1008" s="25"/>
    </row>
    <row r="1009" spans="2:2" ht="12.75">
      <c r="B1009" s="25"/>
    </row>
    <row r="1010" spans="2:2" ht="12.75">
      <c r="B1010" s="25"/>
    </row>
    <row r="1011" spans="2:2" ht="12.75">
      <c r="B1011" s="25"/>
    </row>
    <row r="1012" spans="2:2" ht="12.75">
      <c r="B1012" s="25"/>
    </row>
    <row r="1013" spans="2:2" ht="12.75">
      <c r="B1013" s="25"/>
    </row>
  </sheetData>
  <conditionalFormatting sqref="M1:M1017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N1:N1017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O1:O1017">
    <cfRule type="colorScale" priority="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P1:P1017">
    <cfRule type="colorScale" priority="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2578125" defaultRowHeight="15.75" customHeight="1"/>
  <cols>
    <col min="2" max="2" width="47" customWidth="1"/>
  </cols>
  <sheetData>
    <row r="1" spans="1:16" ht="15.75" customHeight="1">
      <c r="A1" s="1">
        <v>10000</v>
      </c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0</v>
      </c>
      <c r="N1" s="1" t="s">
        <v>1</v>
      </c>
      <c r="O1" s="1" t="s">
        <v>2</v>
      </c>
      <c r="P1" s="1" t="s">
        <v>3</v>
      </c>
    </row>
    <row r="2" spans="1:16" ht="15.75" customHeight="1">
      <c r="A2" s="1"/>
      <c r="B2" s="1"/>
      <c r="C2" s="1" t="s">
        <v>25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</row>
    <row r="3" spans="1:16" ht="15.75" customHeight="1">
      <c r="A3" s="2" t="s">
        <v>5</v>
      </c>
      <c r="B3" s="3" t="s">
        <v>6</v>
      </c>
      <c r="C3" s="4">
        <v>8365.8708298206002</v>
      </c>
      <c r="D3" s="4">
        <v>6488.0885832309996</v>
      </c>
      <c r="E3" s="4">
        <v>6397.8264000416002</v>
      </c>
      <c r="F3" s="4">
        <v>6509.1971766949</v>
      </c>
      <c r="G3" s="4">
        <v>6517.7583329678</v>
      </c>
      <c r="H3" s="4">
        <v>6372.3393900395004</v>
      </c>
      <c r="I3" s="4">
        <v>6707.3160924911999</v>
      </c>
      <c r="J3" s="4">
        <v>6625.1569578647996</v>
      </c>
      <c r="K3" s="4">
        <v>6675.6296875477001</v>
      </c>
      <c r="L3" s="4">
        <v>6689.8884346485002</v>
      </c>
      <c r="M3" s="6">
        <f t="shared" ref="M3:M40" si="0">MIN(C3:L3)</f>
        <v>6372.3393900395004</v>
      </c>
      <c r="N3" s="6">
        <f t="shared" ref="N3:N40" si="1">MAX(C3:L3)</f>
        <v>8365.8708298206002</v>
      </c>
      <c r="O3" s="9">
        <f t="shared" ref="O3:O40" si="2">AVERAGE(C3:L3)</f>
        <v>6734.9071885347603</v>
      </c>
      <c r="P3" s="9">
        <f t="shared" ref="P3:P40" si="3">PERCENTILE(C3:L3,0.95)</f>
        <v>7619.5211980223685</v>
      </c>
    </row>
    <row r="4" spans="1:16" ht="15.75" customHeight="1">
      <c r="A4" s="2" t="s">
        <v>5</v>
      </c>
      <c r="B4" s="3" t="s">
        <v>15</v>
      </c>
      <c r="C4" s="4">
        <v>8165.6308436394002</v>
      </c>
      <c r="D4" s="4">
        <v>6373.9185893535996</v>
      </c>
      <c r="E4" s="4">
        <v>6382.0893697739002</v>
      </c>
      <c r="F4" s="4">
        <v>6484.3002867698997</v>
      </c>
      <c r="G4" s="4">
        <v>6490.9143836497997</v>
      </c>
      <c r="H4" s="4">
        <v>6590.1783330441003</v>
      </c>
      <c r="I4" s="4">
        <v>6607.9988780022004</v>
      </c>
      <c r="J4" s="4">
        <v>6658.9176354408</v>
      </c>
      <c r="K4" s="4">
        <v>6854.2596845627004</v>
      </c>
      <c r="L4" s="4">
        <v>6943.8071203232003</v>
      </c>
      <c r="M4" s="6">
        <f t="shared" si="0"/>
        <v>6373.9185893535996</v>
      </c>
      <c r="N4" s="6">
        <f t="shared" si="1"/>
        <v>8165.6308436394002</v>
      </c>
      <c r="O4" s="9">
        <f t="shared" si="2"/>
        <v>6755.2015124559603</v>
      </c>
      <c r="P4" s="9">
        <f t="shared" si="3"/>
        <v>7615.8101681471089</v>
      </c>
    </row>
    <row r="5" spans="1:16" ht="15.75" customHeight="1">
      <c r="A5" s="2" t="s">
        <v>5</v>
      </c>
      <c r="B5" s="3" t="s">
        <v>17</v>
      </c>
      <c r="C5" s="4">
        <v>605.43065094949998</v>
      </c>
      <c r="D5" s="4">
        <v>513.08090209960005</v>
      </c>
      <c r="E5" s="4">
        <v>558.796487093</v>
      </c>
      <c r="F5" s="4">
        <v>391.34941172600003</v>
      </c>
      <c r="G5" s="4">
        <v>366.43529486659997</v>
      </c>
      <c r="H5" s="4">
        <v>290.15390467639997</v>
      </c>
      <c r="I5" s="4">
        <v>266.24966812129998</v>
      </c>
      <c r="J5" s="4">
        <v>287.04308533670002</v>
      </c>
      <c r="K5" s="4">
        <v>319.89087963100002</v>
      </c>
      <c r="L5" s="4">
        <v>286.3607208729</v>
      </c>
      <c r="M5" s="6">
        <f t="shared" si="0"/>
        <v>266.24966812129998</v>
      </c>
      <c r="N5" s="6">
        <f t="shared" si="1"/>
        <v>605.43065094949998</v>
      </c>
      <c r="O5" s="9">
        <f t="shared" si="2"/>
        <v>388.47910053730004</v>
      </c>
      <c r="P5" s="9">
        <f t="shared" si="3"/>
        <v>584.44527721407496</v>
      </c>
    </row>
    <row r="6" spans="1:16" ht="15.75" customHeight="1">
      <c r="A6" s="2" t="s">
        <v>5</v>
      </c>
      <c r="B6" s="3" t="s">
        <v>18</v>
      </c>
      <c r="C6" s="4">
        <v>647.75853157040001</v>
      </c>
      <c r="D6" s="4">
        <v>527.47738599779996</v>
      </c>
      <c r="E6" s="4">
        <v>537.84115958209998</v>
      </c>
      <c r="F6" s="4">
        <v>414.63192296030002</v>
      </c>
      <c r="G6" s="4">
        <v>359.59665656089999</v>
      </c>
      <c r="H6" s="4">
        <v>295.25573801989998</v>
      </c>
      <c r="I6" s="4">
        <v>262.20518136020002</v>
      </c>
      <c r="J6" s="4">
        <v>286.60194897650001</v>
      </c>
      <c r="K6" s="4">
        <v>326.41160178180002</v>
      </c>
      <c r="L6" s="4">
        <v>288.71978020670002</v>
      </c>
      <c r="M6" s="6">
        <f t="shared" si="0"/>
        <v>262.20518136020002</v>
      </c>
      <c r="N6" s="6">
        <f t="shared" si="1"/>
        <v>647.75853157040001</v>
      </c>
      <c r="O6" s="9">
        <f t="shared" si="2"/>
        <v>394.64999070165999</v>
      </c>
      <c r="P6" s="9">
        <f t="shared" si="3"/>
        <v>598.2957141756649</v>
      </c>
    </row>
    <row r="7" spans="1:16" ht="15.75" customHeight="1">
      <c r="A7" s="2" t="s">
        <v>5</v>
      </c>
      <c r="B7" s="3" t="s">
        <v>19</v>
      </c>
      <c r="C7" s="4">
        <v>15939.013971567199</v>
      </c>
      <c r="D7" s="4">
        <v>5491.6034848689997</v>
      </c>
      <c r="E7" s="4">
        <v>5742.4529492854999</v>
      </c>
      <c r="F7" s="4">
        <v>5510.2559158801996</v>
      </c>
      <c r="G7" s="4">
        <v>5469.1453371048001</v>
      </c>
      <c r="H7" s="4">
        <v>5656.3610000609997</v>
      </c>
      <c r="I7" s="4">
        <v>5799.7077949046998</v>
      </c>
      <c r="J7" s="4">
        <v>5829.3724381924003</v>
      </c>
      <c r="K7" s="4">
        <v>6073.3981175422996</v>
      </c>
      <c r="L7" s="4">
        <v>5983.8683016300001</v>
      </c>
      <c r="M7" s="6">
        <f t="shared" si="0"/>
        <v>5469.1453371048001</v>
      </c>
      <c r="N7" s="6">
        <f t="shared" si="1"/>
        <v>15939.013971567199</v>
      </c>
      <c r="O7" s="9">
        <f t="shared" si="2"/>
        <v>6749.5179311037109</v>
      </c>
      <c r="P7" s="9">
        <f t="shared" si="3"/>
        <v>11499.486837255983</v>
      </c>
    </row>
    <row r="8" spans="1:16" ht="15.75" customHeight="1">
      <c r="A8" s="2" t="s">
        <v>5</v>
      </c>
      <c r="B8" s="3" t="s">
        <v>20</v>
      </c>
      <c r="C8" s="4">
        <v>15957.4273178577</v>
      </c>
      <c r="D8" s="4">
        <v>5594.5354363918004</v>
      </c>
      <c r="E8" s="4">
        <v>5984.1718716620999</v>
      </c>
      <c r="F8" s="4">
        <v>5475.6147673129999</v>
      </c>
      <c r="G8" s="4">
        <v>5676.0397152900996</v>
      </c>
      <c r="H8" s="4">
        <v>5557.9103879928998</v>
      </c>
      <c r="I8" s="4">
        <v>5682.3646826743998</v>
      </c>
      <c r="J8" s="4">
        <v>5988.6653590202004</v>
      </c>
      <c r="K8" s="4">
        <v>6219.6358797550001</v>
      </c>
      <c r="L8" s="4">
        <v>6004.5430572033001</v>
      </c>
      <c r="M8" s="6">
        <f t="shared" si="0"/>
        <v>5475.6147673129999</v>
      </c>
      <c r="N8" s="6">
        <f t="shared" si="1"/>
        <v>15957.4273178577</v>
      </c>
      <c r="O8" s="9">
        <f t="shared" si="2"/>
        <v>6814.0908475160495</v>
      </c>
      <c r="P8" s="9">
        <f t="shared" si="3"/>
        <v>11575.421170711474</v>
      </c>
    </row>
    <row r="9" spans="1:16" ht="15.75" customHeight="1">
      <c r="A9" s="2" t="s">
        <v>5</v>
      </c>
      <c r="B9" s="3" t="s">
        <v>22</v>
      </c>
      <c r="C9" s="4">
        <v>8249.7407739163009</v>
      </c>
      <c r="D9" s="4">
        <v>6381.6877241134998</v>
      </c>
      <c r="E9" s="4">
        <v>6385.8310303688004</v>
      </c>
      <c r="F9" s="4">
        <v>6495.3442275524003</v>
      </c>
      <c r="G9" s="4">
        <v>6465.8689241409002</v>
      </c>
      <c r="H9" s="4">
        <v>6459.2205276489003</v>
      </c>
      <c r="I9" s="4">
        <v>6487.5540997981998</v>
      </c>
      <c r="J9" s="4">
        <v>6648.2950780392002</v>
      </c>
      <c r="K9" s="4">
        <v>6656.0517723559997</v>
      </c>
      <c r="L9" s="4">
        <v>6604.1204161644</v>
      </c>
      <c r="M9" s="6">
        <f t="shared" si="0"/>
        <v>6381.6877241134998</v>
      </c>
      <c r="N9" s="6">
        <f t="shared" si="1"/>
        <v>8249.7407739163009</v>
      </c>
      <c r="O9" s="9">
        <f t="shared" si="2"/>
        <v>6683.3714574098603</v>
      </c>
      <c r="P9" s="9">
        <f t="shared" si="3"/>
        <v>7532.5807232141633</v>
      </c>
    </row>
    <row r="10" spans="1:16" ht="15.75" customHeight="1">
      <c r="A10" s="2" t="s">
        <v>5</v>
      </c>
      <c r="B10" s="3" t="s">
        <v>24</v>
      </c>
      <c r="C10" s="4">
        <v>628.20433378220002</v>
      </c>
      <c r="D10" s="4">
        <v>511.89774584769998</v>
      </c>
      <c r="E10" s="4">
        <v>517.13856267929998</v>
      </c>
      <c r="F10" s="4">
        <v>359.19375324250001</v>
      </c>
      <c r="G10" s="4">
        <v>362.3516488075</v>
      </c>
      <c r="H10" s="4">
        <v>278.91848444940001</v>
      </c>
      <c r="I10" s="4">
        <v>276.7188732624</v>
      </c>
      <c r="J10" s="4">
        <v>282.10974884030003</v>
      </c>
      <c r="K10" s="4">
        <v>327.30558609960002</v>
      </c>
      <c r="L10" s="4">
        <v>292.49691843990001</v>
      </c>
      <c r="M10" s="6">
        <f t="shared" si="0"/>
        <v>276.7188732624</v>
      </c>
      <c r="N10" s="6">
        <f t="shared" si="1"/>
        <v>628.20433378220002</v>
      </c>
      <c r="O10" s="9">
        <f t="shared" si="2"/>
        <v>383.63356554508005</v>
      </c>
      <c r="P10" s="9">
        <f t="shared" si="3"/>
        <v>578.22473678589483</v>
      </c>
    </row>
    <row r="11" spans="1:16" ht="15.75" customHeight="1">
      <c r="A11" s="2" t="s">
        <v>5</v>
      </c>
      <c r="B11" s="3" t="s">
        <v>26</v>
      </c>
      <c r="C11" s="4">
        <v>8311.1873214245006</v>
      </c>
      <c r="D11" s="4">
        <v>6361.8479325771004</v>
      </c>
      <c r="E11" s="4">
        <v>6459.2273607254001</v>
      </c>
      <c r="F11" s="4">
        <v>6704.2312548160999</v>
      </c>
      <c r="G11" s="4">
        <v>6482.8995327949997</v>
      </c>
      <c r="H11" s="4">
        <v>6339.8188407421003</v>
      </c>
      <c r="I11" s="4">
        <v>6523.8187358379</v>
      </c>
      <c r="J11" s="4">
        <v>6729.2028343678003</v>
      </c>
      <c r="K11" s="4">
        <v>6702.6172397136997</v>
      </c>
      <c r="L11" s="4">
        <v>6858.5950677395003</v>
      </c>
      <c r="M11" s="6">
        <f t="shared" si="0"/>
        <v>6339.8188407421003</v>
      </c>
      <c r="N11" s="6">
        <f t="shared" si="1"/>
        <v>8311.1873214245006</v>
      </c>
      <c r="O11" s="9">
        <f t="shared" si="2"/>
        <v>6747.34461207391</v>
      </c>
      <c r="P11" s="9">
        <f t="shared" si="3"/>
        <v>7657.520807266249</v>
      </c>
    </row>
    <row r="12" spans="1:16" ht="15.75" customHeight="1">
      <c r="A12" s="2" t="s">
        <v>5</v>
      </c>
      <c r="B12" s="3" t="s">
        <v>27</v>
      </c>
      <c r="C12" s="4">
        <v>595.91638851170001</v>
      </c>
      <c r="D12" s="4">
        <v>525.25488162040006</v>
      </c>
      <c r="E12" s="4">
        <v>518.52440237999997</v>
      </c>
      <c r="F12" s="4">
        <v>392.89001440999999</v>
      </c>
      <c r="G12" s="4">
        <v>324.45899319649999</v>
      </c>
      <c r="H12" s="4">
        <v>280.38993597029997</v>
      </c>
      <c r="I12" s="4">
        <v>279.46045851709999</v>
      </c>
      <c r="J12" s="4">
        <v>271.58201241490002</v>
      </c>
      <c r="K12" s="4">
        <v>344.26626944539998</v>
      </c>
      <c r="L12" s="4">
        <v>254.36181664470001</v>
      </c>
      <c r="M12" s="6">
        <f t="shared" si="0"/>
        <v>254.36181664470001</v>
      </c>
      <c r="N12" s="6">
        <f t="shared" si="1"/>
        <v>595.91638851170001</v>
      </c>
      <c r="O12" s="9">
        <f t="shared" si="2"/>
        <v>378.71051731109998</v>
      </c>
      <c r="P12" s="9">
        <f t="shared" si="3"/>
        <v>564.11871041061499</v>
      </c>
    </row>
    <row r="13" spans="1:16" ht="15.75" customHeight="1">
      <c r="A13" s="2" t="s">
        <v>5</v>
      </c>
      <c r="B13" s="3" t="s">
        <v>28</v>
      </c>
      <c r="C13" s="4">
        <v>15950.4081203938</v>
      </c>
      <c r="D13" s="4">
        <v>5484.4676535130002</v>
      </c>
      <c r="E13" s="4">
        <v>5761.3180427550997</v>
      </c>
      <c r="F13" s="4">
        <v>5574.1214108467002</v>
      </c>
      <c r="G13" s="4">
        <v>5462.5152609347997</v>
      </c>
      <c r="H13" s="4">
        <v>5674.9730601311003</v>
      </c>
      <c r="I13" s="4">
        <v>5677.8207664490001</v>
      </c>
      <c r="J13" s="4">
        <v>5832.0141987800998</v>
      </c>
      <c r="K13" s="4">
        <v>6093.1975212097004</v>
      </c>
      <c r="L13" s="4">
        <v>6060.5931296348999</v>
      </c>
      <c r="M13" s="6">
        <f t="shared" si="0"/>
        <v>5462.5152609347997</v>
      </c>
      <c r="N13" s="6">
        <f t="shared" si="1"/>
        <v>15950.4081203938</v>
      </c>
      <c r="O13" s="9">
        <f t="shared" si="2"/>
        <v>6757.1429164648216</v>
      </c>
      <c r="P13" s="9">
        <f t="shared" si="3"/>
        <v>11514.663350760944</v>
      </c>
    </row>
    <row r="14" spans="1:16" ht="15.75" customHeight="1">
      <c r="A14" s="2" t="s">
        <v>5</v>
      </c>
      <c r="B14" s="3" t="s">
        <v>29</v>
      </c>
      <c r="C14" s="4">
        <v>15975.8280477524</v>
      </c>
      <c r="D14" s="4">
        <v>5510.1399841309003</v>
      </c>
      <c r="E14" s="4">
        <v>5775.9526228904997</v>
      </c>
      <c r="F14" s="4">
        <v>5513.7674360274996</v>
      </c>
      <c r="G14" s="4">
        <v>5483.8561561107999</v>
      </c>
      <c r="H14" s="4">
        <v>5906.1031603812999</v>
      </c>
      <c r="I14" s="4">
        <v>5685.3559463024003</v>
      </c>
      <c r="J14" s="4">
        <v>5797.4148247242001</v>
      </c>
      <c r="K14" s="4">
        <v>6103.3793218135997</v>
      </c>
      <c r="L14" s="4">
        <v>6033.3565881251998</v>
      </c>
      <c r="M14" s="6">
        <f t="shared" si="0"/>
        <v>5483.8561561107999</v>
      </c>
      <c r="N14" s="6">
        <f t="shared" si="1"/>
        <v>15975.8280477524</v>
      </c>
      <c r="O14" s="9">
        <f t="shared" si="2"/>
        <v>6778.5154088258805</v>
      </c>
      <c r="P14" s="9">
        <f t="shared" si="3"/>
        <v>11533.22612107993</v>
      </c>
    </row>
    <row r="15" spans="1:16" ht="15.75" customHeight="1">
      <c r="A15" s="2" t="s">
        <v>30</v>
      </c>
      <c r="B15" s="3" t="s">
        <v>31</v>
      </c>
      <c r="C15" s="4">
        <v>2516.3874075413</v>
      </c>
      <c r="D15" s="16" t="s">
        <v>32</v>
      </c>
      <c r="E15" s="16" t="s">
        <v>32</v>
      </c>
      <c r="F15" s="16" t="s">
        <v>32</v>
      </c>
      <c r="G15" s="16" t="s">
        <v>32</v>
      </c>
      <c r="H15" s="16" t="s">
        <v>32</v>
      </c>
      <c r="I15" s="16" t="s">
        <v>32</v>
      </c>
      <c r="J15" s="16" t="s">
        <v>32</v>
      </c>
      <c r="K15" s="16" t="s">
        <v>32</v>
      </c>
      <c r="L15" s="16" t="s">
        <v>32</v>
      </c>
      <c r="M15" s="6">
        <f t="shared" si="0"/>
        <v>2516.3874075413</v>
      </c>
      <c r="N15" s="6">
        <f t="shared" si="1"/>
        <v>2516.3874075413</v>
      </c>
      <c r="O15" s="9">
        <f t="shared" si="2"/>
        <v>2516.3874075413</v>
      </c>
      <c r="P15" s="9">
        <f t="shared" si="3"/>
        <v>2516.3874075413</v>
      </c>
    </row>
    <row r="16" spans="1:16" ht="15.75" customHeight="1">
      <c r="A16" s="2" t="s">
        <v>30</v>
      </c>
      <c r="B16" s="3" t="s">
        <v>33</v>
      </c>
      <c r="C16" s="4">
        <v>101.99401855470001</v>
      </c>
      <c r="D16" s="4">
        <v>152.35695004460001</v>
      </c>
      <c r="E16" s="4">
        <v>96.459929227800004</v>
      </c>
      <c r="F16" s="4">
        <v>144.89179468149999</v>
      </c>
      <c r="G16" s="4">
        <v>113.75041937829999</v>
      </c>
      <c r="H16" s="4">
        <v>71.805958270999994</v>
      </c>
      <c r="I16" s="4">
        <v>82.665453672400005</v>
      </c>
      <c r="J16" s="4">
        <v>77.026935577399996</v>
      </c>
      <c r="K16" s="4">
        <v>79.077408790600003</v>
      </c>
      <c r="L16" s="4">
        <v>61.702463626899998</v>
      </c>
      <c r="M16" s="6">
        <f t="shared" si="0"/>
        <v>61.702463626899998</v>
      </c>
      <c r="N16" s="6">
        <f t="shared" si="1"/>
        <v>152.35695004460001</v>
      </c>
      <c r="O16" s="9">
        <f t="shared" si="2"/>
        <v>98.17313318251999</v>
      </c>
      <c r="P16" s="9">
        <f t="shared" si="3"/>
        <v>148.997630131205</v>
      </c>
    </row>
    <row r="17" spans="1:16" ht="15.75" customHeight="1">
      <c r="A17" s="2" t="s">
        <v>30</v>
      </c>
      <c r="B17" s="3" t="s">
        <v>34</v>
      </c>
      <c r="C17" s="4">
        <v>714.14273619649998</v>
      </c>
      <c r="D17" s="4">
        <v>653.84239292140001</v>
      </c>
      <c r="E17" s="4">
        <v>636.1719081402</v>
      </c>
      <c r="F17" s="4">
        <v>612.23205971719995</v>
      </c>
      <c r="G17" s="4">
        <v>608.88796997070006</v>
      </c>
      <c r="H17" s="4">
        <v>617.47989654540004</v>
      </c>
      <c r="I17" s="4">
        <v>610.22287559510005</v>
      </c>
      <c r="J17" s="4">
        <v>600.29594850540002</v>
      </c>
      <c r="K17" s="4">
        <v>638.9679963589</v>
      </c>
      <c r="L17" s="4">
        <v>618.21999526019999</v>
      </c>
      <c r="M17" s="6">
        <f t="shared" si="0"/>
        <v>600.29594850540002</v>
      </c>
      <c r="N17" s="6">
        <f t="shared" si="1"/>
        <v>714.14273619649998</v>
      </c>
      <c r="O17" s="9">
        <f t="shared" si="2"/>
        <v>631.04637792109986</v>
      </c>
      <c r="P17" s="9">
        <f t="shared" si="3"/>
        <v>687.00758172270491</v>
      </c>
    </row>
    <row r="18" spans="1:16" ht="15.75" customHeight="1">
      <c r="A18" s="2" t="s">
        <v>30</v>
      </c>
      <c r="B18" s="3" t="s">
        <v>35</v>
      </c>
      <c r="C18" s="4">
        <v>186.36142230030001</v>
      </c>
      <c r="D18" s="4">
        <v>122.45395922660001</v>
      </c>
      <c r="E18" s="4">
        <v>85.407998561900001</v>
      </c>
      <c r="F18" s="4">
        <v>84.839133024199995</v>
      </c>
      <c r="G18" s="4">
        <v>87.997038126000007</v>
      </c>
      <c r="H18" s="4">
        <v>61.220834732100002</v>
      </c>
      <c r="I18" s="4">
        <v>61.197470426599999</v>
      </c>
      <c r="J18" s="4">
        <v>96.747251033799998</v>
      </c>
      <c r="K18" s="4">
        <v>69.426439285300006</v>
      </c>
      <c r="L18" s="4">
        <v>82.207295894599994</v>
      </c>
      <c r="M18" s="6">
        <f t="shared" si="0"/>
        <v>61.197470426599999</v>
      </c>
      <c r="N18" s="6">
        <f t="shared" si="1"/>
        <v>186.36142230030001</v>
      </c>
      <c r="O18" s="9">
        <f t="shared" si="2"/>
        <v>93.785884261140012</v>
      </c>
      <c r="P18" s="9">
        <f t="shared" si="3"/>
        <v>157.60306391713493</v>
      </c>
    </row>
    <row r="19" spans="1:16" ht="15.75" customHeight="1">
      <c r="A19" s="2" t="s">
        <v>30</v>
      </c>
      <c r="B19" s="3" t="s">
        <v>36</v>
      </c>
      <c r="C19" s="4">
        <v>300.56154847149998</v>
      </c>
      <c r="D19" s="4">
        <v>241.93686342239999</v>
      </c>
      <c r="E19" s="4">
        <v>238.44143629070001</v>
      </c>
      <c r="F19" s="4">
        <v>213.0495078564</v>
      </c>
      <c r="G19" s="4">
        <v>233.49770402909999</v>
      </c>
      <c r="H19" s="4">
        <v>281.0017414093</v>
      </c>
      <c r="I19" s="4">
        <v>217.13584733010001</v>
      </c>
      <c r="J19" s="4">
        <v>195.13196873659999</v>
      </c>
      <c r="K19" s="4">
        <v>184.2299385071</v>
      </c>
      <c r="L19" s="4">
        <v>174.2523744106</v>
      </c>
      <c r="M19" s="6">
        <f t="shared" si="0"/>
        <v>174.2523744106</v>
      </c>
      <c r="N19" s="6">
        <f t="shared" si="1"/>
        <v>300.56154847149998</v>
      </c>
      <c r="O19" s="9">
        <f t="shared" si="2"/>
        <v>227.92389304637999</v>
      </c>
      <c r="P19" s="9">
        <f t="shared" si="3"/>
        <v>291.75963529350997</v>
      </c>
    </row>
    <row r="20" spans="1:16" ht="15.75" customHeight="1">
      <c r="A20" s="2" t="s">
        <v>30</v>
      </c>
      <c r="B20" s="3" t="s">
        <v>37</v>
      </c>
      <c r="C20" s="4">
        <v>53.783335447299997</v>
      </c>
      <c r="D20" s="4">
        <v>53.205714702599998</v>
      </c>
      <c r="E20" s="4">
        <v>53.2225944996</v>
      </c>
      <c r="F20" s="4">
        <v>48.329898595800003</v>
      </c>
      <c r="G20" s="4">
        <v>49.034609794600001</v>
      </c>
      <c r="H20" s="4">
        <v>48.613515853899997</v>
      </c>
      <c r="I20" s="4">
        <v>50.667354822199997</v>
      </c>
      <c r="J20" s="4">
        <v>48.719420433000003</v>
      </c>
      <c r="K20" s="4">
        <v>49.53034091</v>
      </c>
      <c r="L20" s="4">
        <v>47.702183723399997</v>
      </c>
      <c r="M20" s="6">
        <f t="shared" si="0"/>
        <v>47.702183723399997</v>
      </c>
      <c r="N20" s="6">
        <f t="shared" si="1"/>
        <v>53.783335447299997</v>
      </c>
      <c r="O20" s="9">
        <f t="shared" si="2"/>
        <v>50.280896878239993</v>
      </c>
      <c r="P20" s="9">
        <f t="shared" si="3"/>
        <v>53.531002020834997</v>
      </c>
    </row>
    <row r="21" spans="1:16" ht="15.75" customHeight="1">
      <c r="A21" s="2" t="s">
        <v>30</v>
      </c>
      <c r="B21" s="3" t="s">
        <v>38</v>
      </c>
      <c r="C21" s="4">
        <v>8.7277436256000005</v>
      </c>
      <c r="D21" s="4">
        <v>8.3449289799000006</v>
      </c>
      <c r="E21" s="4">
        <v>9.3094274997999999</v>
      </c>
      <c r="F21" s="4">
        <v>9.0950906276999994</v>
      </c>
      <c r="G21" s="4">
        <v>9.3106448650000004</v>
      </c>
      <c r="H21" s="4">
        <v>10.090923309300001</v>
      </c>
      <c r="I21" s="4">
        <v>10.014959573700001</v>
      </c>
      <c r="J21" s="4">
        <v>16.166800499000001</v>
      </c>
      <c r="K21" s="4">
        <v>9.1576673984999992</v>
      </c>
      <c r="L21" s="4">
        <v>9.4577167033999991</v>
      </c>
      <c r="M21" s="6">
        <f t="shared" si="0"/>
        <v>8.3449289799000006</v>
      </c>
      <c r="N21" s="6">
        <f t="shared" si="1"/>
        <v>16.166800499000001</v>
      </c>
      <c r="O21" s="9">
        <f t="shared" si="2"/>
        <v>9.967590308190001</v>
      </c>
      <c r="P21" s="9">
        <f t="shared" si="3"/>
        <v>13.432655763634994</v>
      </c>
    </row>
    <row r="22" spans="1:16" ht="15.75" customHeight="1">
      <c r="A22" s="2" t="s">
        <v>30</v>
      </c>
      <c r="B22" s="3" t="s">
        <v>39</v>
      </c>
      <c r="C22" s="4">
        <v>7.9421358109</v>
      </c>
      <c r="D22" s="4">
        <v>8.7925004959000006</v>
      </c>
      <c r="E22" s="4">
        <v>7.7979571819000002</v>
      </c>
      <c r="F22" s="4">
        <v>8.3529398440999998</v>
      </c>
      <c r="G22" s="4">
        <v>8.3435750007999996</v>
      </c>
      <c r="H22" s="4">
        <v>7.9094948769000002</v>
      </c>
      <c r="I22" s="4">
        <v>6.9310727118999997</v>
      </c>
      <c r="J22" s="4">
        <v>5.9582977294999999</v>
      </c>
      <c r="K22" s="4">
        <v>6.5155410766999999</v>
      </c>
      <c r="L22" s="4">
        <v>6.9241397381000001</v>
      </c>
      <c r="M22" s="6">
        <f t="shared" si="0"/>
        <v>5.9582977294999999</v>
      </c>
      <c r="N22" s="6">
        <f t="shared" si="1"/>
        <v>8.7925004959000006</v>
      </c>
      <c r="O22" s="9">
        <f t="shared" si="2"/>
        <v>7.5467654466699994</v>
      </c>
      <c r="P22" s="9">
        <f t="shared" si="3"/>
        <v>8.5946982025899992</v>
      </c>
    </row>
    <row r="23" spans="1:16" ht="15.75" customHeight="1">
      <c r="A23" s="2" t="s">
        <v>30</v>
      </c>
      <c r="B23" s="3" t="s">
        <v>40</v>
      </c>
      <c r="C23" s="4">
        <v>24.9271638393</v>
      </c>
      <c r="D23" s="4">
        <v>22.473488807700001</v>
      </c>
      <c r="E23" s="4">
        <v>23.659648656800002</v>
      </c>
      <c r="F23" s="4">
        <v>22.7267143726</v>
      </c>
      <c r="G23" s="4">
        <v>21.9925224781</v>
      </c>
      <c r="H23" s="4">
        <v>22.009592533100001</v>
      </c>
      <c r="I23" s="4">
        <v>21.7608551979</v>
      </c>
      <c r="J23" s="4">
        <v>18.203437328300001</v>
      </c>
      <c r="K23" s="4">
        <v>20.523271083800001</v>
      </c>
      <c r="L23" s="4">
        <v>19.736076355000002</v>
      </c>
      <c r="M23" s="6">
        <f t="shared" si="0"/>
        <v>18.203437328300001</v>
      </c>
      <c r="N23" s="6">
        <f t="shared" si="1"/>
        <v>24.9271638393</v>
      </c>
      <c r="O23" s="9">
        <f t="shared" si="2"/>
        <v>21.801277065260003</v>
      </c>
      <c r="P23" s="9">
        <f t="shared" si="3"/>
        <v>24.356782007174999</v>
      </c>
    </row>
    <row r="24" spans="1:16" ht="15.75" customHeight="1">
      <c r="A24" s="2" t="s">
        <v>30</v>
      </c>
      <c r="B24" s="3" t="s">
        <v>41</v>
      </c>
      <c r="C24" s="4">
        <v>87.976631164599993</v>
      </c>
      <c r="D24" s="4">
        <v>84.468657731999997</v>
      </c>
      <c r="E24" s="4">
        <v>74.418061256399994</v>
      </c>
      <c r="F24" s="4">
        <v>67.0617992878</v>
      </c>
      <c r="G24" s="4">
        <v>71.431548595400002</v>
      </c>
      <c r="H24" s="4">
        <v>67.908334970499993</v>
      </c>
      <c r="I24" s="4">
        <v>64.966338157699994</v>
      </c>
      <c r="J24" s="4">
        <v>66.726814270000006</v>
      </c>
      <c r="K24" s="4">
        <v>70.640788793599995</v>
      </c>
      <c r="L24" s="4">
        <v>65.467812776599999</v>
      </c>
      <c r="M24" s="6">
        <f t="shared" si="0"/>
        <v>64.966338157699994</v>
      </c>
      <c r="N24" s="6">
        <f t="shared" si="1"/>
        <v>87.976631164599993</v>
      </c>
      <c r="O24" s="9">
        <f t="shared" si="2"/>
        <v>72.106678700459995</v>
      </c>
      <c r="P24" s="9">
        <f t="shared" si="3"/>
        <v>86.398043119929994</v>
      </c>
    </row>
    <row r="25" spans="1:16" ht="15.75" customHeight="1">
      <c r="A25" s="2" t="s">
        <v>30</v>
      </c>
      <c r="B25" s="3" t="s">
        <v>42</v>
      </c>
      <c r="C25" s="4">
        <v>23.343888282799998</v>
      </c>
      <c r="D25" s="4">
        <v>22.6623561382</v>
      </c>
      <c r="E25" s="4">
        <v>21.915840625800001</v>
      </c>
      <c r="F25" s="4">
        <v>24.660814285299999</v>
      </c>
      <c r="G25" s="4">
        <v>23.568909883500002</v>
      </c>
      <c r="H25" s="4">
        <v>23.571352005000001</v>
      </c>
      <c r="I25" s="4">
        <v>15.596237182599999</v>
      </c>
      <c r="J25" s="4">
        <v>17.220090150800001</v>
      </c>
      <c r="K25" s="4">
        <v>19.817816495900001</v>
      </c>
      <c r="L25" s="4">
        <v>13.0542800426</v>
      </c>
      <c r="M25" s="6">
        <f t="shared" si="0"/>
        <v>13.0542800426</v>
      </c>
      <c r="N25" s="6">
        <f t="shared" si="1"/>
        <v>24.660814285299999</v>
      </c>
      <c r="O25" s="9">
        <f t="shared" si="2"/>
        <v>20.541158509249996</v>
      </c>
      <c r="P25" s="9">
        <f t="shared" si="3"/>
        <v>24.170556259165</v>
      </c>
    </row>
    <row r="26" spans="1:16" ht="15.75" customHeight="1">
      <c r="A26" s="2" t="s">
        <v>30</v>
      </c>
      <c r="B26" s="3" t="s">
        <v>43</v>
      </c>
      <c r="C26" s="4">
        <v>391.93889021870001</v>
      </c>
      <c r="D26" s="4">
        <v>320.1434671879</v>
      </c>
      <c r="E26" s="4">
        <v>262.5508170128</v>
      </c>
      <c r="F26" s="4">
        <v>213.12469530109999</v>
      </c>
      <c r="G26" s="4">
        <v>191.89194989200001</v>
      </c>
      <c r="H26" s="4">
        <v>180.90100932120001</v>
      </c>
      <c r="I26" s="4">
        <v>183.03454279900001</v>
      </c>
      <c r="J26" s="4">
        <v>180.23952245710001</v>
      </c>
      <c r="K26" s="4">
        <v>285.90229630469997</v>
      </c>
      <c r="L26" s="4">
        <v>251.896446228</v>
      </c>
      <c r="M26" s="6">
        <f t="shared" si="0"/>
        <v>180.23952245710001</v>
      </c>
      <c r="N26" s="6">
        <f t="shared" si="1"/>
        <v>391.93889021870001</v>
      </c>
      <c r="O26" s="9">
        <f t="shared" si="2"/>
        <v>246.16236367225002</v>
      </c>
      <c r="P26" s="9">
        <f t="shared" si="3"/>
        <v>359.63094985483991</v>
      </c>
    </row>
    <row r="27" spans="1:16" ht="15.75" customHeight="1">
      <c r="A27" s="2" t="s">
        <v>30</v>
      </c>
      <c r="B27" s="3" t="s">
        <v>44</v>
      </c>
      <c r="C27" s="4">
        <v>8.7862524985999997</v>
      </c>
      <c r="D27" s="4">
        <v>8.9388802052000003</v>
      </c>
      <c r="E27" s="4">
        <v>8.9017500877</v>
      </c>
      <c r="F27" s="4">
        <v>9.2249031066999994</v>
      </c>
      <c r="G27" s="4">
        <v>9.7187178134999996</v>
      </c>
      <c r="H27" s="4">
        <v>10.116520404799999</v>
      </c>
      <c r="I27" s="4">
        <v>10.0730338097</v>
      </c>
      <c r="J27" s="4">
        <v>15.3721177578</v>
      </c>
      <c r="K27" s="4">
        <v>9.4092278481000005</v>
      </c>
      <c r="L27" s="4">
        <v>9.4241058825999993</v>
      </c>
      <c r="M27" s="6">
        <f t="shared" si="0"/>
        <v>8.7862524985999997</v>
      </c>
      <c r="N27" s="6">
        <f t="shared" si="1"/>
        <v>15.3721177578</v>
      </c>
      <c r="O27" s="9">
        <f t="shared" si="2"/>
        <v>9.9965509414700016</v>
      </c>
      <c r="P27" s="9">
        <f t="shared" si="3"/>
        <v>13.007098948949995</v>
      </c>
    </row>
    <row r="28" spans="1:16" ht="15.75" customHeight="1">
      <c r="A28" s="2" t="s">
        <v>30</v>
      </c>
      <c r="B28" s="3" t="s">
        <v>45</v>
      </c>
      <c r="C28" s="4">
        <v>80.850851774199995</v>
      </c>
      <c r="D28" s="4">
        <v>70.417570591</v>
      </c>
      <c r="E28" s="4">
        <v>69.602234840400001</v>
      </c>
      <c r="F28" s="4">
        <v>69.110959053000002</v>
      </c>
      <c r="G28" s="4">
        <v>68.476077079800007</v>
      </c>
      <c r="H28" s="4">
        <v>65.862111806900003</v>
      </c>
      <c r="I28" s="4">
        <v>68.712215662000006</v>
      </c>
      <c r="J28" s="4">
        <v>68.180138588000005</v>
      </c>
      <c r="K28" s="4">
        <v>63.499028444300002</v>
      </c>
      <c r="L28" s="4">
        <v>64.012426614800006</v>
      </c>
      <c r="M28" s="6">
        <f t="shared" si="0"/>
        <v>63.499028444300002</v>
      </c>
      <c r="N28" s="6">
        <f t="shared" si="1"/>
        <v>80.850851774199995</v>
      </c>
      <c r="O28" s="9">
        <f t="shared" si="2"/>
        <v>68.872361445440021</v>
      </c>
      <c r="P28" s="9">
        <f t="shared" si="3"/>
        <v>76.155875241759986</v>
      </c>
    </row>
    <row r="29" spans="1:16" ht="15.75" customHeight="1">
      <c r="A29" s="2" t="s">
        <v>30</v>
      </c>
      <c r="B29" s="3" t="s">
        <v>46</v>
      </c>
      <c r="C29" s="4">
        <v>277.18189334869999</v>
      </c>
      <c r="D29" s="4">
        <v>238.27475476270001</v>
      </c>
      <c r="E29" s="4">
        <v>231.89400362969999</v>
      </c>
      <c r="F29" s="4">
        <v>202.71685910229999</v>
      </c>
      <c r="G29" s="4">
        <v>247.5825982094</v>
      </c>
      <c r="H29" s="4">
        <v>262.88330197329998</v>
      </c>
      <c r="I29" s="4">
        <v>207.6553018093</v>
      </c>
      <c r="J29" s="4">
        <v>188.3164463043</v>
      </c>
      <c r="K29" s="4">
        <v>182.827524662</v>
      </c>
      <c r="L29" s="4">
        <v>170.45992684359999</v>
      </c>
      <c r="M29" s="6">
        <f t="shared" si="0"/>
        <v>170.45992684359999</v>
      </c>
      <c r="N29" s="6">
        <f t="shared" si="1"/>
        <v>277.18189334869999</v>
      </c>
      <c r="O29" s="9">
        <f t="shared" si="2"/>
        <v>220.97926106452996</v>
      </c>
      <c r="P29" s="9">
        <f t="shared" si="3"/>
        <v>270.74752722976996</v>
      </c>
    </row>
    <row r="30" spans="1:16" ht="15.75" customHeight="1">
      <c r="A30" s="2" t="s">
        <v>30</v>
      </c>
      <c r="B30" s="3" t="s">
        <v>47</v>
      </c>
      <c r="C30" s="4">
        <v>9.9921400547000001</v>
      </c>
      <c r="D30" s="4">
        <v>10.1198673248</v>
      </c>
      <c r="E30" s="4">
        <v>9.3765013217999993</v>
      </c>
      <c r="F30" s="4">
        <v>8.5913026332999998</v>
      </c>
      <c r="G30" s="4">
        <v>8.5382056235999997</v>
      </c>
      <c r="H30" s="4">
        <v>9.4088251590999992</v>
      </c>
      <c r="I30" s="4">
        <v>7.8460366726000004</v>
      </c>
      <c r="J30" s="4">
        <v>5.8244597911999998</v>
      </c>
      <c r="K30" s="4">
        <v>6.1901359557999998</v>
      </c>
      <c r="L30" s="4">
        <v>5.8711354732999999</v>
      </c>
      <c r="M30" s="6">
        <f t="shared" si="0"/>
        <v>5.8244597911999998</v>
      </c>
      <c r="N30" s="6">
        <f t="shared" si="1"/>
        <v>10.1198673248</v>
      </c>
      <c r="O30" s="9">
        <f t="shared" si="2"/>
        <v>8.1758610010199995</v>
      </c>
      <c r="P30" s="9">
        <f t="shared" si="3"/>
        <v>10.062390053254999</v>
      </c>
    </row>
    <row r="31" spans="1:16" ht="15.75" customHeight="1">
      <c r="A31" s="2" t="s">
        <v>30</v>
      </c>
      <c r="B31" s="3" t="s">
        <v>48</v>
      </c>
      <c r="C31" s="4">
        <v>21.256444215799998</v>
      </c>
      <c r="D31" s="4">
        <v>19.3784871101</v>
      </c>
      <c r="E31" s="4">
        <v>20.261842966100001</v>
      </c>
      <c r="F31" s="4">
        <v>21.122768640499999</v>
      </c>
      <c r="G31" s="4">
        <v>21.601879119900001</v>
      </c>
      <c r="H31" s="4">
        <v>22.504014015199999</v>
      </c>
      <c r="I31" s="4">
        <v>24.278751134899998</v>
      </c>
      <c r="J31" s="4">
        <v>24.332075118999999</v>
      </c>
      <c r="K31" s="4">
        <v>21.7009835243</v>
      </c>
      <c r="L31" s="4">
        <v>20.2897667885</v>
      </c>
      <c r="M31" s="6">
        <f t="shared" si="0"/>
        <v>19.3784871101</v>
      </c>
      <c r="N31" s="6">
        <f t="shared" si="1"/>
        <v>24.332075118999999</v>
      </c>
      <c r="O31" s="9">
        <f t="shared" si="2"/>
        <v>21.67270126343</v>
      </c>
      <c r="P31" s="9">
        <f t="shared" si="3"/>
        <v>24.308079326154999</v>
      </c>
    </row>
    <row r="32" spans="1:16" ht="15.75" customHeight="1">
      <c r="A32" s="2" t="s">
        <v>30</v>
      </c>
      <c r="B32" s="3" t="s">
        <v>50</v>
      </c>
      <c r="C32" s="4">
        <v>45.408875465400001</v>
      </c>
      <c r="D32" s="4">
        <v>41.752977371199997</v>
      </c>
      <c r="E32" s="4">
        <v>35.495780706399998</v>
      </c>
      <c r="F32" s="4">
        <v>29.906701564799999</v>
      </c>
      <c r="G32" s="4">
        <v>36.527966976199998</v>
      </c>
      <c r="H32" s="4">
        <v>35.836578846000002</v>
      </c>
      <c r="I32" s="4">
        <v>32.931872606299997</v>
      </c>
      <c r="J32" s="4">
        <v>31.796760797499999</v>
      </c>
      <c r="K32" s="4">
        <v>25.858396768599999</v>
      </c>
      <c r="L32" s="4">
        <v>26.366179466199998</v>
      </c>
      <c r="M32" s="6">
        <f t="shared" si="0"/>
        <v>25.858396768599999</v>
      </c>
      <c r="N32" s="6">
        <f t="shared" si="1"/>
        <v>45.408875465400001</v>
      </c>
      <c r="O32" s="9">
        <f t="shared" si="2"/>
        <v>34.188209056859996</v>
      </c>
      <c r="P32" s="9">
        <f t="shared" si="3"/>
        <v>43.763721323009996</v>
      </c>
    </row>
    <row r="33" spans="1:16" ht="15.75" customHeight="1">
      <c r="A33" s="2" t="s">
        <v>30</v>
      </c>
      <c r="B33" s="3" t="s">
        <v>51</v>
      </c>
      <c r="C33" s="4">
        <v>52.4372754097</v>
      </c>
      <c r="D33" s="4">
        <v>53.499640226399997</v>
      </c>
      <c r="E33" s="4">
        <v>53.3104877472</v>
      </c>
      <c r="F33" s="4">
        <v>47.810599565499999</v>
      </c>
      <c r="G33" s="4">
        <v>48.7960369587</v>
      </c>
      <c r="H33" s="4">
        <v>46.926670789699997</v>
      </c>
      <c r="I33" s="4">
        <v>49.4093906879</v>
      </c>
      <c r="J33" s="4">
        <v>46.290482282600003</v>
      </c>
      <c r="K33" s="4">
        <v>51.250991821299998</v>
      </c>
      <c r="L33" s="4">
        <v>44.418234586700002</v>
      </c>
      <c r="M33" s="6">
        <f t="shared" si="0"/>
        <v>44.418234586700002</v>
      </c>
      <c r="N33" s="6">
        <f t="shared" si="1"/>
        <v>53.499640226399997</v>
      </c>
      <c r="O33" s="9">
        <f t="shared" si="2"/>
        <v>49.414981007569999</v>
      </c>
      <c r="P33" s="9">
        <f t="shared" si="3"/>
        <v>53.414521610759998</v>
      </c>
    </row>
    <row r="34" spans="1:16" ht="15.75" customHeight="1">
      <c r="A34" s="2" t="s">
        <v>30</v>
      </c>
      <c r="B34" s="3" t="s">
        <v>52</v>
      </c>
      <c r="C34" s="4">
        <v>47.189132690400001</v>
      </c>
      <c r="D34" s="4">
        <v>43.275289773899999</v>
      </c>
      <c r="E34" s="4">
        <v>41.141750335700003</v>
      </c>
      <c r="F34" s="4">
        <v>38.158155202899998</v>
      </c>
      <c r="G34" s="4">
        <v>32.930483341200002</v>
      </c>
      <c r="H34" s="4">
        <v>34.172574043300003</v>
      </c>
      <c r="I34" s="4">
        <v>34.120696783100001</v>
      </c>
      <c r="J34" s="4">
        <v>30.426719665499999</v>
      </c>
      <c r="K34" s="4">
        <v>26.5074176788</v>
      </c>
      <c r="L34" s="4">
        <v>30.903577566100001</v>
      </c>
      <c r="M34" s="6">
        <f t="shared" si="0"/>
        <v>26.5074176788</v>
      </c>
      <c r="N34" s="6">
        <f t="shared" si="1"/>
        <v>47.189132690400001</v>
      </c>
      <c r="O34" s="9">
        <f t="shared" si="2"/>
        <v>35.882579708090006</v>
      </c>
      <c r="P34" s="9">
        <f t="shared" si="3"/>
        <v>45.427903377974999</v>
      </c>
    </row>
    <row r="35" spans="1:16" ht="15.75" customHeight="1">
      <c r="A35" s="2" t="s">
        <v>30</v>
      </c>
      <c r="B35" s="3" t="s">
        <v>53</v>
      </c>
      <c r="C35" s="4">
        <v>701.8488693237</v>
      </c>
      <c r="D35" s="4">
        <v>663.82698273660003</v>
      </c>
      <c r="E35" s="4">
        <v>644.14406275750002</v>
      </c>
      <c r="F35" s="4">
        <v>612.78389859200001</v>
      </c>
      <c r="G35" s="4">
        <v>625.5038125515</v>
      </c>
      <c r="H35" s="4">
        <v>615.58883237839996</v>
      </c>
      <c r="I35" s="4">
        <v>620.25973320009996</v>
      </c>
      <c r="J35" s="4">
        <v>608.95999670030005</v>
      </c>
      <c r="K35" s="4">
        <v>649.21120357509994</v>
      </c>
      <c r="L35" s="4">
        <v>630.70579504969999</v>
      </c>
      <c r="M35" s="6">
        <f t="shared" si="0"/>
        <v>608.95999670030005</v>
      </c>
      <c r="N35" s="6">
        <f t="shared" si="1"/>
        <v>701.8488693237</v>
      </c>
      <c r="O35" s="9">
        <f t="shared" si="2"/>
        <v>637.28331868649002</v>
      </c>
      <c r="P35" s="9">
        <f t="shared" si="3"/>
        <v>684.73902035950493</v>
      </c>
    </row>
    <row r="36" spans="1:16" ht="15.75" customHeight="1">
      <c r="A36" s="2" t="s">
        <v>30</v>
      </c>
      <c r="B36" s="3" t="s">
        <v>54</v>
      </c>
      <c r="C36" s="4">
        <v>38.892186880099999</v>
      </c>
      <c r="D36" s="4">
        <v>34.605550050700003</v>
      </c>
      <c r="E36" s="4">
        <v>34.670764684700003</v>
      </c>
      <c r="F36" s="4">
        <v>33.146166801500001</v>
      </c>
      <c r="G36" s="4">
        <v>34.449877500500001</v>
      </c>
      <c r="H36" s="4">
        <v>47.222715139400002</v>
      </c>
      <c r="I36" s="4">
        <v>36.297243118300003</v>
      </c>
      <c r="J36" s="4">
        <v>24.791082143800001</v>
      </c>
      <c r="K36" s="4">
        <v>23.350949287399999</v>
      </c>
      <c r="L36" s="4">
        <v>32.9469981194</v>
      </c>
      <c r="M36" s="6">
        <f t="shared" si="0"/>
        <v>23.350949287399999</v>
      </c>
      <c r="N36" s="6">
        <f t="shared" si="1"/>
        <v>47.222715139400002</v>
      </c>
      <c r="O36" s="9">
        <f t="shared" si="2"/>
        <v>34.03735337258</v>
      </c>
      <c r="P36" s="9">
        <f t="shared" si="3"/>
        <v>43.473977422714995</v>
      </c>
    </row>
    <row r="37" spans="1:16" ht="15.75" customHeight="1">
      <c r="A37" s="2" t="s">
        <v>30</v>
      </c>
      <c r="B37" s="3" t="s">
        <v>55</v>
      </c>
      <c r="C37" s="4">
        <v>255.69604730610001</v>
      </c>
      <c r="D37" s="4">
        <v>248.1869950295</v>
      </c>
      <c r="E37" s="4">
        <v>211.6839952469</v>
      </c>
      <c r="F37" s="4">
        <v>240.5719232559</v>
      </c>
      <c r="G37" s="4">
        <v>184.3438565731</v>
      </c>
      <c r="H37" s="4">
        <v>190.83882308010001</v>
      </c>
      <c r="I37" s="4">
        <v>204.92799377439999</v>
      </c>
      <c r="J37" s="4">
        <v>178.65195178990001</v>
      </c>
      <c r="K37" s="4">
        <v>193.4069895744</v>
      </c>
      <c r="L37" s="4">
        <v>187.3920204639</v>
      </c>
      <c r="M37" s="6">
        <f t="shared" si="0"/>
        <v>178.65195178990001</v>
      </c>
      <c r="N37" s="6">
        <f t="shared" si="1"/>
        <v>255.69604730610001</v>
      </c>
      <c r="O37" s="9">
        <f t="shared" si="2"/>
        <v>209.57005960942001</v>
      </c>
      <c r="P37" s="9">
        <f t="shared" si="3"/>
        <v>252.31697378163</v>
      </c>
    </row>
    <row r="38" spans="1:16" ht="15.75" customHeight="1">
      <c r="A38" s="2" t="s">
        <v>30</v>
      </c>
      <c r="B38" s="3" t="s">
        <v>56</v>
      </c>
      <c r="C38" s="4">
        <v>715.13236713410004</v>
      </c>
      <c r="D38" s="4">
        <v>661.31597185129999</v>
      </c>
      <c r="E38" s="4">
        <v>633.29580163959997</v>
      </c>
      <c r="F38" s="4">
        <v>611.16401171680002</v>
      </c>
      <c r="G38" s="4">
        <v>623.64369606970001</v>
      </c>
      <c r="H38" s="4">
        <v>616.32782149310003</v>
      </c>
      <c r="I38" s="4">
        <v>620.15516352650002</v>
      </c>
      <c r="J38" s="4">
        <v>602.14394998549994</v>
      </c>
      <c r="K38" s="4">
        <v>649.61597609520004</v>
      </c>
      <c r="L38" s="4">
        <v>631.05197668079995</v>
      </c>
      <c r="M38" s="6">
        <f t="shared" si="0"/>
        <v>602.14394998549994</v>
      </c>
      <c r="N38" s="6">
        <f t="shared" si="1"/>
        <v>715.13236713410004</v>
      </c>
      <c r="O38" s="9">
        <f t="shared" si="2"/>
        <v>636.38467361926007</v>
      </c>
      <c r="P38" s="9">
        <f t="shared" si="3"/>
        <v>690.91498925683993</v>
      </c>
    </row>
    <row r="39" spans="1:16" ht="15.75" customHeight="1">
      <c r="A39" s="2" t="s">
        <v>30</v>
      </c>
      <c r="B39" s="3" t="s">
        <v>57</v>
      </c>
      <c r="C39" s="4">
        <v>286.56402397160002</v>
      </c>
      <c r="D39" s="4">
        <v>243.07385134699999</v>
      </c>
      <c r="E39" s="4">
        <v>230.1349773407</v>
      </c>
      <c r="F39" s="4">
        <v>211.21819305419999</v>
      </c>
      <c r="G39" s="4">
        <v>235.63097047810001</v>
      </c>
      <c r="H39" s="4">
        <v>274.97316169739997</v>
      </c>
      <c r="I39" s="4">
        <v>210.0120310783</v>
      </c>
      <c r="J39" s="4">
        <v>194.5526998043</v>
      </c>
      <c r="K39" s="4">
        <v>183.62162780759999</v>
      </c>
      <c r="L39" s="4">
        <v>172.45853376389999</v>
      </c>
      <c r="M39" s="6">
        <f t="shared" si="0"/>
        <v>172.45853376389999</v>
      </c>
      <c r="N39" s="6">
        <f t="shared" si="1"/>
        <v>286.56402397160002</v>
      </c>
      <c r="O39" s="9">
        <f t="shared" si="2"/>
        <v>224.22400703430998</v>
      </c>
      <c r="P39" s="9">
        <f t="shared" si="3"/>
        <v>281.34813594820997</v>
      </c>
    </row>
    <row r="40" spans="1:16" ht="15.75" customHeight="1">
      <c r="A40" s="2" t="s">
        <v>30</v>
      </c>
      <c r="B40" s="3" t="s">
        <v>58</v>
      </c>
      <c r="C40" s="4">
        <v>254.7959599495</v>
      </c>
      <c r="D40" s="4">
        <v>203.05572414400001</v>
      </c>
      <c r="E40" s="4">
        <v>221.15554785730001</v>
      </c>
      <c r="F40" s="4">
        <v>247.55596685410001</v>
      </c>
      <c r="G40" s="4">
        <v>213.04397392269999</v>
      </c>
      <c r="H40" s="4">
        <v>166.0118949413</v>
      </c>
      <c r="I40" s="4">
        <v>204.02400231359999</v>
      </c>
      <c r="J40" s="4">
        <v>199.80711030960001</v>
      </c>
      <c r="K40" s="4">
        <v>196.5320146084</v>
      </c>
      <c r="L40" s="4">
        <v>232.9480388165</v>
      </c>
      <c r="M40" s="6">
        <f t="shared" si="0"/>
        <v>166.0118949413</v>
      </c>
      <c r="N40" s="6">
        <f t="shared" si="1"/>
        <v>254.7959599495</v>
      </c>
      <c r="O40" s="9">
        <f t="shared" si="2"/>
        <v>213.89302337170002</v>
      </c>
      <c r="P40" s="9">
        <f t="shared" si="3"/>
        <v>251.53796305656999</v>
      </c>
    </row>
    <row r="41" spans="1:16" ht="12.75">
      <c r="A41" s="2" t="s">
        <v>30</v>
      </c>
      <c r="B41" s="3" t="s">
        <v>59</v>
      </c>
      <c r="C41" s="16" t="s">
        <v>32</v>
      </c>
      <c r="D41" s="16" t="s">
        <v>32</v>
      </c>
      <c r="E41" s="16" t="s">
        <v>32</v>
      </c>
      <c r="F41" s="16" t="s">
        <v>32</v>
      </c>
      <c r="G41" s="16" t="s">
        <v>32</v>
      </c>
      <c r="H41" s="16" t="s">
        <v>32</v>
      </c>
      <c r="I41" s="16" t="s">
        <v>32</v>
      </c>
      <c r="J41" s="16" t="s">
        <v>32</v>
      </c>
      <c r="K41" s="16" t="s">
        <v>32</v>
      </c>
      <c r="L41" s="16" t="s">
        <v>32</v>
      </c>
      <c r="M41" s="19" t="s">
        <v>32</v>
      </c>
      <c r="N41" s="19" t="s">
        <v>32</v>
      </c>
      <c r="O41" s="19" t="s">
        <v>32</v>
      </c>
      <c r="P41" s="19" t="s">
        <v>32</v>
      </c>
    </row>
    <row r="42" spans="1:16" ht="14.25">
      <c r="A42" s="2" t="s">
        <v>30</v>
      </c>
      <c r="B42" s="3" t="s">
        <v>60</v>
      </c>
      <c r="C42" s="4">
        <v>130.981395483</v>
      </c>
      <c r="D42" s="4">
        <v>120.7899005413</v>
      </c>
      <c r="E42" s="4">
        <v>117.21379971499999</v>
      </c>
      <c r="F42" s="4">
        <v>79.9510831833</v>
      </c>
      <c r="G42" s="4">
        <v>104.25760746</v>
      </c>
      <c r="H42" s="4">
        <v>88.530195712999998</v>
      </c>
      <c r="I42" s="4">
        <v>71.397490739800006</v>
      </c>
      <c r="J42" s="4">
        <v>90.576881170299998</v>
      </c>
      <c r="K42" s="4">
        <v>78.368068218199994</v>
      </c>
      <c r="L42" s="4">
        <v>73.638895988499996</v>
      </c>
      <c r="M42" s="6">
        <f t="shared" ref="M42:M44" si="4">MIN(C42:L42)</f>
        <v>71.397490739800006</v>
      </c>
      <c r="N42" s="6">
        <f t="shared" ref="N42:N44" si="5">MAX(C42:L42)</f>
        <v>130.981395483</v>
      </c>
      <c r="O42" s="9">
        <f t="shared" ref="O42:O44" si="6">AVERAGE(C42:L42)</f>
        <v>95.570531821239996</v>
      </c>
      <c r="P42" s="9">
        <f t="shared" ref="P42:P44" si="7">PERCENTILE(C42:L42,0.95)</f>
        <v>126.39522275923498</v>
      </c>
    </row>
    <row r="43" spans="1:16" ht="14.25">
      <c r="A43" s="2" t="s">
        <v>30</v>
      </c>
      <c r="B43" s="3" t="s">
        <v>61</v>
      </c>
      <c r="C43" s="4">
        <v>51.252103805499999</v>
      </c>
      <c r="D43" s="4">
        <v>52.074943542500002</v>
      </c>
      <c r="E43" s="4">
        <v>50.853105068200001</v>
      </c>
      <c r="F43" s="4">
        <v>50.2617862225</v>
      </c>
      <c r="G43" s="4">
        <v>48.105193853400003</v>
      </c>
      <c r="H43" s="4">
        <v>47.225476741800001</v>
      </c>
      <c r="I43" s="4">
        <v>47.510294914200003</v>
      </c>
      <c r="J43" s="4">
        <v>48.185240984000004</v>
      </c>
      <c r="K43" s="4">
        <v>49.630152463899996</v>
      </c>
      <c r="L43" s="4">
        <v>44.990238666499998</v>
      </c>
      <c r="M43" s="6">
        <f t="shared" si="4"/>
        <v>44.990238666499998</v>
      </c>
      <c r="N43" s="6">
        <f t="shared" si="5"/>
        <v>52.074943542500002</v>
      </c>
      <c r="O43" s="9">
        <f t="shared" si="6"/>
        <v>49.008853626250001</v>
      </c>
      <c r="P43" s="9">
        <f t="shared" si="7"/>
        <v>51.704665660849997</v>
      </c>
    </row>
    <row r="44" spans="1:16" ht="14.25">
      <c r="A44" s="2" t="s">
        <v>30</v>
      </c>
      <c r="B44" s="3" t="s">
        <v>62</v>
      </c>
      <c r="C44" s="4">
        <v>23.684671401999999</v>
      </c>
      <c r="D44" s="4">
        <v>22.603812933</v>
      </c>
      <c r="E44" s="4">
        <v>22.2076776028</v>
      </c>
      <c r="F44" s="4">
        <v>19.547140359899998</v>
      </c>
      <c r="G44" s="4">
        <v>19.750281810800001</v>
      </c>
      <c r="H44" s="4">
        <v>17.631073236500001</v>
      </c>
      <c r="I44" s="4">
        <v>17.848532915100002</v>
      </c>
      <c r="J44" s="4">
        <v>18.749215125999999</v>
      </c>
      <c r="K44" s="4">
        <v>15.283448696100001</v>
      </c>
      <c r="L44" s="4">
        <v>17.204926490799998</v>
      </c>
      <c r="M44" s="6">
        <f t="shared" si="4"/>
        <v>15.283448696100001</v>
      </c>
      <c r="N44" s="6">
        <f t="shared" si="5"/>
        <v>23.684671401999999</v>
      </c>
      <c r="O44" s="9">
        <f t="shared" si="6"/>
        <v>19.451078057300002</v>
      </c>
      <c r="P44" s="9">
        <f t="shared" si="7"/>
        <v>23.198285090949998</v>
      </c>
    </row>
    <row r="45" spans="1:16" ht="12.75">
      <c r="A45" s="2" t="s">
        <v>30</v>
      </c>
      <c r="B45" s="3" t="s">
        <v>63</v>
      </c>
      <c r="C45" s="16" t="s">
        <v>32</v>
      </c>
      <c r="D45" s="16" t="s">
        <v>32</v>
      </c>
      <c r="E45" s="16" t="s">
        <v>32</v>
      </c>
      <c r="F45" s="16" t="s">
        <v>32</v>
      </c>
      <c r="G45" s="16" t="s">
        <v>32</v>
      </c>
      <c r="H45" s="16" t="s">
        <v>32</v>
      </c>
      <c r="I45" s="16" t="s">
        <v>32</v>
      </c>
      <c r="J45" s="16" t="s">
        <v>32</v>
      </c>
      <c r="K45" s="16" t="s">
        <v>32</v>
      </c>
      <c r="L45" s="16" t="s">
        <v>32</v>
      </c>
      <c r="M45" s="19" t="s">
        <v>32</v>
      </c>
      <c r="N45" s="19" t="s">
        <v>32</v>
      </c>
      <c r="O45" s="19" t="s">
        <v>32</v>
      </c>
      <c r="P45" s="19" t="s">
        <v>32</v>
      </c>
    </row>
    <row r="46" spans="1:16" ht="14.25">
      <c r="A46" s="2" t="s">
        <v>30</v>
      </c>
      <c r="B46" s="3" t="s">
        <v>64</v>
      </c>
      <c r="C46" s="4">
        <v>55.7206869125</v>
      </c>
      <c r="D46" s="4">
        <v>55.348241090800002</v>
      </c>
      <c r="E46" s="4">
        <v>58.2585763931</v>
      </c>
      <c r="F46" s="4">
        <v>50.338737487800003</v>
      </c>
      <c r="G46" s="4">
        <v>50.798908233600002</v>
      </c>
      <c r="H46" s="4">
        <v>51.2415308952</v>
      </c>
      <c r="I46" s="4">
        <v>50.447459459299999</v>
      </c>
      <c r="J46" s="4">
        <v>50.925349712399999</v>
      </c>
      <c r="K46" s="4">
        <v>46.457675695399999</v>
      </c>
      <c r="L46" s="4">
        <v>49.339760780299997</v>
      </c>
      <c r="M46" s="6">
        <f t="shared" ref="M46:M50" si="8">MIN(C46:L46)</f>
        <v>46.457675695399999</v>
      </c>
      <c r="N46" s="6">
        <f t="shared" ref="N46:N50" si="9">MAX(C46:L46)</f>
        <v>58.2585763931</v>
      </c>
      <c r="O46" s="9">
        <f t="shared" ref="O46:O50" si="10">AVERAGE(C46:L46)</f>
        <v>51.887692666040003</v>
      </c>
      <c r="P46" s="9">
        <f t="shared" ref="P46:P50" si="11">PERCENTILE(C46:L46,0.95)</f>
        <v>57.116526126829996</v>
      </c>
    </row>
    <row r="47" spans="1:16" ht="14.25">
      <c r="A47" s="2" t="s">
        <v>30</v>
      </c>
      <c r="B47" s="3" t="s">
        <v>65</v>
      </c>
      <c r="C47" s="4">
        <v>280.95196843150001</v>
      </c>
      <c r="D47" s="4">
        <v>214.4079911709</v>
      </c>
      <c r="E47" s="4">
        <v>214.97605991360001</v>
      </c>
      <c r="F47" s="4">
        <v>228.81864523889999</v>
      </c>
      <c r="G47" s="4">
        <v>206.51990342139999</v>
      </c>
      <c r="H47" s="4">
        <v>164.75382256509999</v>
      </c>
      <c r="I47" s="4">
        <v>201.03970432279999</v>
      </c>
      <c r="J47" s="4">
        <v>193.21196365360001</v>
      </c>
      <c r="K47" s="4">
        <v>190.8421404362</v>
      </c>
      <c r="L47" s="4">
        <v>189.50980067250001</v>
      </c>
      <c r="M47" s="6">
        <f t="shared" si="8"/>
        <v>164.75382256509999</v>
      </c>
      <c r="N47" s="6">
        <f t="shared" si="9"/>
        <v>280.95196843150001</v>
      </c>
      <c r="O47" s="9">
        <f t="shared" si="10"/>
        <v>208.50319998264999</v>
      </c>
      <c r="P47" s="9">
        <f t="shared" si="11"/>
        <v>257.49197299482995</v>
      </c>
    </row>
    <row r="48" spans="1:16" ht="14.25">
      <c r="A48" s="2" t="s">
        <v>30</v>
      </c>
      <c r="B48" s="3" t="s">
        <v>66</v>
      </c>
      <c r="C48" s="4">
        <v>52.362375974700001</v>
      </c>
      <c r="D48" s="4">
        <v>52.5010626316</v>
      </c>
      <c r="E48" s="4">
        <v>55.888560771900003</v>
      </c>
      <c r="F48" s="4">
        <v>50.517386436499997</v>
      </c>
      <c r="G48" s="4">
        <v>48.839373588599997</v>
      </c>
      <c r="H48" s="4">
        <v>48.857989072800002</v>
      </c>
      <c r="I48" s="4">
        <v>48.777954340000001</v>
      </c>
      <c r="J48" s="4">
        <v>50.602410793300002</v>
      </c>
      <c r="K48" s="4">
        <v>47.859557628600001</v>
      </c>
      <c r="L48" s="4">
        <v>50.530326843300003</v>
      </c>
      <c r="M48" s="6">
        <f t="shared" si="8"/>
        <v>47.859557628600001</v>
      </c>
      <c r="N48" s="6">
        <f t="shared" si="9"/>
        <v>55.888560771900003</v>
      </c>
      <c r="O48" s="9">
        <f t="shared" si="10"/>
        <v>50.673699808130003</v>
      </c>
      <c r="P48" s="9">
        <f t="shared" si="11"/>
        <v>54.364186608764996</v>
      </c>
    </row>
    <row r="49" spans="1:16" ht="14.25">
      <c r="A49" s="2" t="s">
        <v>30</v>
      </c>
      <c r="B49" s="3" t="s">
        <v>67</v>
      </c>
      <c r="C49" s="4">
        <v>58.185457706500003</v>
      </c>
      <c r="D49" s="4">
        <v>54.628121376000003</v>
      </c>
      <c r="E49" s="4">
        <v>55.743077278100003</v>
      </c>
      <c r="F49" s="4">
        <v>49.884850263600001</v>
      </c>
      <c r="G49" s="4">
        <v>51.455389261199997</v>
      </c>
      <c r="H49" s="4">
        <v>48.745921850199998</v>
      </c>
      <c r="I49" s="4">
        <v>51.041196107899999</v>
      </c>
      <c r="J49" s="4">
        <v>49.442271470999998</v>
      </c>
      <c r="K49" s="4">
        <v>46.9034991264</v>
      </c>
      <c r="L49" s="4">
        <v>43.234903097199997</v>
      </c>
      <c r="M49" s="6">
        <f t="shared" si="8"/>
        <v>43.234903097199997</v>
      </c>
      <c r="N49" s="6">
        <f t="shared" si="9"/>
        <v>58.185457706500003</v>
      </c>
      <c r="O49" s="9">
        <f t="shared" si="10"/>
        <v>50.926468753809999</v>
      </c>
      <c r="P49" s="9">
        <f t="shared" si="11"/>
        <v>57.086386513720001</v>
      </c>
    </row>
    <row r="50" spans="1:16" ht="14.25">
      <c r="A50" s="2" t="s">
        <v>30</v>
      </c>
      <c r="B50" s="3" t="s">
        <v>68</v>
      </c>
      <c r="C50" s="4">
        <v>10.126743078200001</v>
      </c>
      <c r="D50" s="4">
        <v>10.1311578751</v>
      </c>
      <c r="E50" s="4">
        <v>9.8301451205999992</v>
      </c>
      <c r="F50" s="4">
        <v>8.7929160594999995</v>
      </c>
      <c r="G50" s="4">
        <v>9.4615342617000007</v>
      </c>
      <c r="H50" s="4">
        <v>9.1043748856000004</v>
      </c>
      <c r="I50" s="4">
        <v>9.2895147799999993</v>
      </c>
      <c r="J50" s="4">
        <v>13.2845668793</v>
      </c>
      <c r="K50" s="4">
        <v>8.2574462891000007</v>
      </c>
      <c r="L50" s="4">
        <v>7.5616307258999997</v>
      </c>
      <c r="M50" s="6">
        <f t="shared" si="8"/>
        <v>7.5616307258999997</v>
      </c>
      <c r="N50" s="6">
        <f t="shared" si="9"/>
        <v>13.2845668793</v>
      </c>
      <c r="O50" s="9">
        <f t="shared" si="10"/>
        <v>9.5840029955000023</v>
      </c>
      <c r="P50" s="9">
        <f t="shared" si="11"/>
        <v>11.865532827409996</v>
      </c>
    </row>
    <row r="51" spans="1:16" ht="12.75">
      <c r="A51" s="2" t="s">
        <v>30</v>
      </c>
      <c r="B51" s="3" t="s">
        <v>69</v>
      </c>
      <c r="C51" s="16" t="s">
        <v>32</v>
      </c>
      <c r="D51" s="16" t="s">
        <v>32</v>
      </c>
      <c r="E51" s="16" t="s">
        <v>32</v>
      </c>
      <c r="F51" s="16" t="s">
        <v>32</v>
      </c>
      <c r="G51" s="16" t="s">
        <v>32</v>
      </c>
      <c r="H51" s="16" t="s">
        <v>32</v>
      </c>
      <c r="I51" s="16" t="s">
        <v>32</v>
      </c>
      <c r="J51" s="16" t="s">
        <v>32</v>
      </c>
      <c r="K51" s="16" t="s">
        <v>32</v>
      </c>
      <c r="L51" s="16" t="s">
        <v>32</v>
      </c>
      <c r="M51" s="19" t="s">
        <v>32</v>
      </c>
      <c r="N51" s="19" t="s">
        <v>32</v>
      </c>
      <c r="O51" s="19" t="s">
        <v>32</v>
      </c>
      <c r="P51" s="19" t="s">
        <v>32</v>
      </c>
    </row>
    <row r="52" spans="1:16" ht="14.25">
      <c r="A52" s="2" t="s">
        <v>30</v>
      </c>
      <c r="B52" s="3" t="s">
        <v>70</v>
      </c>
      <c r="C52" s="4">
        <v>53.339781761200001</v>
      </c>
      <c r="D52" s="4">
        <v>45.679455280299997</v>
      </c>
      <c r="E52" s="4">
        <v>41.456140279800003</v>
      </c>
      <c r="F52" s="4">
        <v>33.479781866099998</v>
      </c>
      <c r="G52" s="4">
        <v>29.512288808800001</v>
      </c>
      <c r="H52" s="4">
        <v>29.774021148700001</v>
      </c>
      <c r="I52" s="4">
        <v>35.267262935600002</v>
      </c>
      <c r="J52" s="4">
        <v>39.390413284300003</v>
      </c>
      <c r="K52" s="4">
        <v>29.523296117800001</v>
      </c>
      <c r="L52" s="4">
        <v>25.693300008800001</v>
      </c>
      <c r="M52" s="6">
        <f t="shared" ref="M52:M72" si="12">MIN(C52:L52)</f>
        <v>25.693300008800001</v>
      </c>
      <c r="N52" s="6">
        <f t="shared" ref="N52:N72" si="13">MAX(C52:L52)</f>
        <v>53.339781761200001</v>
      </c>
      <c r="O52" s="9">
        <f t="shared" ref="O52:O72" si="14">AVERAGE(C52:L52)</f>
        <v>36.31157414914</v>
      </c>
      <c r="P52" s="9">
        <f t="shared" ref="P52:P72" si="15">PERCENTILE(C52:L52,0.95)</f>
        <v>49.892634844794991</v>
      </c>
    </row>
    <row r="53" spans="1:16" ht="14.25">
      <c r="A53" s="2" t="s">
        <v>30</v>
      </c>
      <c r="B53" s="3" t="s">
        <v>71</v>
      </c>
      <c r="C53" s="4">
        <v>86.606111288099996</v>
      </c>
      <c r="D53" s="4">
        <v>80.316997051200005</v>
      </c>
      <c r="E53" s="4">
        <v>68.823855638500007</v>
      </c>
      <c r="F53" s="4">
        <v>68.336222171800003</v>
      </c>
      <c r="G53" s="4">
        <v>69.345586299900006</v>
      </c>
      <c r="H53" s="4">
        <v>68.996932029700005</v>
      </c>
      <c r="I53" s="4">
        <v>68.068927288099999</v>
      </c>
      <c r="J53" s="4">
        <v>68.5663309097</v>
      </c>
      <c r="K53" s="4">
        <v>69.476197481200003</v>
      </c>
      <c r="L53" s="4">
        <v>65.152101278299995</v>
      </c>
      <c r="M53" s="6">
        <f t="shared" si="12"/>
        <v>65.152101278299995</v>
      </c>
      <c r="N53" s="6">
        <f t="shared" si="13"/>
        <v>86.606111288099996</v>
      </c>
      <c r="O53" s="9">
        <f t="shared" si="14"/>
        <v>71.368926143649986</v>
      </c>
      <c r="P53" s="9">
        <f t="shared" si="15"/>
        <v>83.776009881495</v>
      </c>
    </row>
    <row r="54" spans="1:16" ht="14.25">
      <c r="A54" s="2" t="s">
        <v>30</v>
      </c>
      <c r="B54" s="3" t="s">
        <v>72</v>
      </c>
      <c r="C54" s="4">
        <v>421.74468040469998</v>
      </c>
      <c r="D54" s="4">
        <v>326.39279150959999</v>
      </c>
      <c r="E54" s="4">
        <v>284.11584138870001</v>
      </c>
      <c r="F54" s="4">
        <v>213.30366945270001</v>
      </c>
      <c r="G54" s="4">
        <v>191.65182590480001</v>
      </c>
      <c r="H54" s="4">
        <v>182.1939370632</v>
      </c>
      <c r="I54" s="4">
        <v>184.4023201466</v>
      </c>
      <c r="J54" s="4">
        <v>175.54981780049999</v>
      </c>
      <c r="K54" s="4">
        <v>291.80748081209998</v>
      </c>
      <c r="L54" s="4">
        <v>252.92556715009999</v>
      </c>
      <c r="M54" s="6">
        <f t="shared" si="12"/>
        <v>175.54981780049999</v>
      </c>
      <c r="N54" s="6">
        <f t="shared" si="13"/>
        <v>421.74468040469998</v>
      </c>
      <c r="O54" s="9">
        <f t="shared" si="14"/>
        <v>252.4087931633</v>
      </c>
      <c r="P54" s="9">
        <f t="shared" si="15"/>
        <v>378.83633040190489</v>
      </c>
    </row>
    <row r="55" spans="1:16" ht="14.25">
      <c r="A55" s="2" t="s">
        <v>30</v>
      </c>
      <c r="B55" s="3" t="s">
        <v>73</v>
      </c>
      <c r="C55" s="4">
        <v>24.423466443999999</v>
      </c>
      <c r="D55" s="4">
        <v>25.675086498300001</v>
      </c>
      <c r="E55" s="4">
        <v>24.005505084999999</v>
      </c>
      <c r="F55" s="4">
        <v>24.646800517999999</v>
      </c>
      <c r="G55" s="4">
        <v>25.085623979600001</v>
      </c>
      <c r="H55" s="4">
        <v>21.287150383</v>
      </c>
      <c r="I55" s="4">
        <v>19.675655126599999</v>
      </c>
      <c r="J55" s="4">
        <v>17.252238512000002</v>
      </c>
      <c r="K55" s="4">
        <v>15.935352802300001</v>
      </c>
      <c r="L55" s="4">
        <v>21.2553837299</v>
      </c>
      <c r="M55" s="6">
        <f t="shared" si="12"/>
        <v>15.935352802300001</v>
      </c>
      <c r="N55" s="6">
        <f t="shared" si="13"/>
        <v>25.675086498300001</v>
      </c>
      <c r="O55" s="9">
        <f t="shared" si="14"/>
        <v>21.924226307869997</v>
      </c>
      <c r="P55" s="9">
        <f t="shared" si="15"/>
        <v>25.409828364885001</v>
      </c>
    </row>
    <row r="56" spans="1:16" ht="14.25">
      <c r="A56" s="2" t="s">
        <v>30</v>
      </c>
      <c r="B56" s="3" t="s">
        <v>74</v>
      </c>
      <c r="C56" s="4">
        <v>57.890465736400003</v>
      </c>
      <c r="D56" s="4">
        <v>52.145421266600003</v>
      </c>
      <c r="E56" s="4">
        <v>52.769038677200001</v>
      </c>
      <c r="F56" s="4">
        <v>50.040086984600002</v>
      </c>
      <c r="G56" s="4">
        <v>48.797551870299998</v>
      </c>
      <c r="H56" s="4">
        <v>46.2503671646</v>
      </c>
      <c r="I56" s="4">
        <v>51.336578130699998</v>
      </c>
      <c r="J56" s="4">
        <v>47.031295061100003</v>
      </c>
      <c r="K56" s="4">
        <v>50.050776243199998</v>
      </c>
      <c r="L56" s="4">
        <v>47.420738935499998</v>
      </c>
      <c r="M56" s="6">
        <f t="shared" si="12"/>
        <v>46.2503671646</v>
      </c>
      <c r="N56" s="6">
        <f t="shared" si="13"/>
        <v>57.890465736400003</v>
      </c>
      <c r="O56" s="9">
        <f t="shared" si="14"/>
        <v>50.37323200702</v>
      </c>
      <c r="P56" s="9">
        <f t="shared" si="15"/>
        <v>55.585823559759994</v>
      </c>
    </row>
    <row r="57" spans="1:16" ht="14.25">
      <c r="A57" s="2" t="s">
        <v>30</v>
      </c>
      <c r="B57" s="3" t="s">
        <v>75</v>
      </c>
      <c r="C57" s="4">
        <v>312.29197478290001</v>
      </c>
      <c r="D57" s="4">
        <v>257.21877622599999</v>
      </c>
      <c r="E57" s="4">
        <v>202.28584790229999</v>
      </c>
      <c r="F57" s="4">
        <v>228.83094859120001</v>
      </c>
      <c r="G57" s="4">
        <v>192.44719195370001</v>
      </c>
      <c r="H57" s="4">
        <v>170.0709455013</v>
      </c>
      <c r="I57" s="4">
        <v>207.26274538039999</v>
      </c>
      <c r="J57" s="4">
        <v>176.44978141780001</v>
      </c>
      <c r="K57" s="4">
        <v>193.739937067</v>
      </c>
      <c r="L57" s="4">
        <v>185.11599397660001</v>
      </c>
      <c r="M57" s="6">
        <f t="shared" si="12"/>
        <v>170.0709455013</v>
      </c>
      <c r="N57" s="6">
        <f t="shared" si="13"/>
        <v>312.29197478290001</v>
      </c>
      <c r="O57" s="9">
        <f t="shared" si="14"/>
        <v>212.57141427992002</v>
      </c>
      <c r="P57" s="9">
        <f t="shared" si="15"/>
        <v>287.50903543229492</v>
      </c>
    </row>
    <row r="58" spans="1:16" ht="14.25">
      <c r="A58" s="2" t="s">
        <v>30</v>
      </c>
      <c r="B58" s="3" t="s">
        <v>76</v>
      </c>
      <c r="C58" s="4">
        <v>23.051377296399998</v>
      </c>
      <c r="D58" s="4">
        <v>23.4898791313</v>
      </c>
      <c r="E58" s="4">
        <v>25.070277929300001</v>
      </c>
      <c r="F58" s="4">
        <v>23.865419149400001</v>
      </c>
      <c r="G58" s="4">
        <v>24.2672431469</v>
      </c>
      <c r="H58" s="4">
        <v>24.597912788399999</v>
      </c>
      <c r="I58" s="4">
        <v>22.980833292</v>
      </c>
      <c r="J58" s="4">
        <v>22.356873989099999</v>
      </c>
      <c r="K58" s="4">
        <v>21.336880922300001</v>
      </c>
      <c r="L58" s="4">
        <v>22.156398057899999</v>
      </c>
      <c r="M58" s="6">
        <f t="shared" si="12"/>
        <v>21.336880922300001</v>
      </c>
      <c r="N58" s="6">
        <f t="shared" si="13"/>
        <v>25.070277929300001</v>
      </c>
      <c r="O58" s="9">
        <f t="shared" si="14"/>
        <v>23.317309570299997</v>
      </c>
      <c r="P58" s="9">
        <f t="shared" si="15"/>
        <v>24.857713615895001</v>
      </c>
    </row>
    <row r="59" spans="1:16" ht="14.25">
      <c r="A59" s="2" t="s">
        <v>30</v>
      </c>
      <c r="B59" s="3" t="s">
        <v>77</v>
      </c>
      <c r="C59" s="4">
        <v>289.37059307099997</v>
      </c>
      <c r="D59" s="4">
        <v>240.71109437940001</v>
      </c>
      <c r="E59" s="4">
        <v>237.5645499229</v>
      </c>
      <c r="F59" s="4">
        <v>211.1604094505</v>
      </c>
      <c r="G59" s="4">
        <v>229.56231689449999</v>
      </c>
      <c r="H59" s="4">
        <v>283.94532442090002</v>
      </c>
      <c r="I59" s="4">
        <v>213.06538414959999</v>
      </c>
      <c r="J59" s="4">
        <v>199.54716205599999</v>
      </c>
      <c r="K59" s="4">
        <v>182.8505315781</v>
      </c>
      <c r="L59" s="4">
        <v>170.52906441690001</v>
      </c>
      <c r="M59" s="6">
        <f t="shared" si="12"/>
        <v>170.52906441690001</v>
      </c>
      <c r="N59" s="6">
        <f t="shared" si="13"/>
        <v>289.37059307099997</v>
      </c>
      <c r="O59" s="9">
        <f t="shared" si="14"/>
        <v>225.83064303398001</v>
      </c>
      <c r="P59" s="9">
        <f t="shared" si="15"/>
        <v>286.92922217845501</v>
      </c>
    </row>
    <row r="60" spans="1:16" ht="14.25">
      <c r="A60" s="2" t="s">
        <v>30</v>
      </c>
      <c r="B60" s="3" t="s">
        <v>78</v>
      </c>
      <c r="C60" s="4">
        <v>701.46240329739999</v>
      </c>
      <c r="D60" s="4">
        <v>671.52399134639995</v>
      </c>
      <c r="E60" s="4">
        <v>629.12789797779999</v>
      </c>
      <c r="F60" s="4">
        <v>629.32406926160002</v>
      </c>
      <c r="G60" s="4">
        <v>616.46798968320002</v>
      </c>
      <c r="H60" s="4">
        <v>610.05251669879999</v>
      </c>
      <c r="I60" s="4">
        <v>618.243906498</v>
      </c>
      <c r="J60" s="4">
        <v>600.57995796199998</v>
      </c>
      <c r="K60" s="4">
        <v>657.91993737220002</v>
      </c>
      <c r="L60" s="4">
        <v>628.071969986</v>
      </c>
      <c r="M60" s="6">
        <f t="shared" si="12"/>
        <v>600.57995796199998</v>
      </c>
      <c r="N60" s="6">
        <f t="shared" si="13"/>
        <v>701.46240329739999</v>
      </c>
      <c r="O60" s="9">
        <f t="shared" si="14"/>
        <v>636.27746400834008</v>
      </c>
      <c r="P60" s="9">
        <f t="shared" si="15"/>
        <v>687.99011791944997</v>
      </c>
    </row>
    <row r="61" spans="1:16" ht="14.25">
      <c r="A61" s="2" t="s">
        <v>30</v>
      </c>
      <c r="B61" s="3" t="s">
        <v>79</v>
      </c>
      <c r="C61" s="4">
        <v>8.2832493782000007</v>
      </c>
      <c r="D61" s="4">
        <v>9.0881717205000001</v>
      </c>
      <c r="E61" s="4">
        <v>9.4096095561999995</v>
      </c>
      <c r="F61" s="4">
        <v>9.7962901591999998</v>
      </c>
      <c r="G61" s="4">
        <v>9.5963022709000008</v>
      </c>
      <c r="H61" s="4">
        <v>10.5209743977</v>
      </c>
      <c r="I61" s="4">
        <v>10.578315973300001</v>
      </c>
      <c r="J61" s="4">
        <v>9.7835679054</v>
      </c>
      <c r="K61" s="4">
        <v>9.9974877834000004</v>
      </c>
      <c r="L61" s="4">
        <v>10.182513952300001</v>
      </c>
      <c r="M61" s="6">
        <f t="shared" si="12"/>
        <v>8.2832493782000007</v>
      </c>
      <c r="N61" s="6">
        <f t="shared" si="13"/>
        <v>10.578315973300001</v>
      </c>
      <c r="O61" s="9">
        <f t="shared" si="14"/>
        <v>9.7236483097100006</v>
      </c>
      <c r="P61" s="9">
        <f t="shared" si="15"/>
        <v>10.552512264280001</v>
      </c>
    </row>
    <row r="62" spans="1:16" ht="14.25">
      <c r="A62" s="2" t="s">
        <v>30</v>
      </c>
      <c r="B62" s="3" t="s">
        <v>80</v>
      </c>
      <c r="C62" s="4">
        <v>21.919806242</v>
      </c>
      <c r="D62" s="4">
        <v>23.915167808500001</v>
      </c>
      <c r="E62" s="4">
        <v>23.039797782899999</v>
      </c>
      <c r="F62" s="4">
        <v>21.762226819999999</v>
      </c>
      <c r="G62" s="4">
        <v>23.773748874700001</v>
      </c>
      <c r="H62" s="4">
        <v>22.103815793999999</v>
      </c>
      <c r="I62" s="4">
        <v>21.825984954799999</v>
      </c>
      <c r="J62" s="4">
        <v>19.848295450199998</v>
      </c>
      <c r="K62" s="4">
        <v>20.501542091400001</v>
      </c>
      <c r="L62" s="4">
        <v>20.1466565132</v>
      </c>
      <c r="M62" s="6">
        <f t="shared" si="12"/>
        <v>19.848295450199998</v>
      </c>
      <c r="N62" s="6">
        <f t="shared" si="13"/>
        <v>23.915167808500001</v>
      </c>
      <c r="O62" s="9">
        <f t="shared" si="14"/>
        <v>21.88370423317</v>
      </c>
      <c r="P62" s="9">
        <f t="shared" si="15"/>
        <v>23.851529288290003</v>
      </c>
    </row>
    <row r="63" spans="1:16" ht="14.25">
      <c r="A63" s="2" t="s">
        <v>30</v>
      </c>
      <c r="B63" s="3" t="s">
        <v>81</v>
      </c>
      <c r="C63" s="4">
        <v>49.504922389999997</v>
      </c>
      <c r="D63" s="4">
        <v>52.364229679099999</v>
      </c>
      <c r="E63" s="4">
        <v>51.8018693924</v>
      </c>
      <c r="F63" s="4">
        <v>48.473310470599998</v>
      </c>
      <c r="G63" s="4">
        <v>48.997474908800001</v>
      </c>
      <c r="H63" s="4">
        <v>48.117603540399998</v>
      </c>
      <c r="I63" s="4">
        <v>48.250608444199997</v>
      </c>
      <c r="J63" s="4">
        <v>44.360757827800001</v>
      </c>
      <c r="K63" s="4">
        <v>50.135602712599997</v>
      </c>
      <c r="L63" s="4">
        <v>46.733455419499997</v>
      </c>
      <c r="M63" s="6">
        <f t="shared" si="12"/>
        <v>44.360757827800001</v>
      </c>
      <c r="N63" s="6">
        <f t="shared" si="13"/>
        <v>52.364229679099999</v>
      </c>
      <c r="O63" s="9">
        <f t="shared" si="14"/>
        <v>48.873983478539998</v>
      </c>
      <c r="P63" s="9">
        <f t="shared" si="15"/>
        <v>52.111167550085</v>
      </c>
    </row>
    <row r="64" spans="1:16" ht="14.25">
      <c r="A64" s="2" t="s">
        <v>30</v>
      </c>
      <c r="B64" s="3" t="s">
        <v>82</v>
      </c>
      <c r="C64" s="4">
        <v>2603.9550857544</v>
      </c>
      <c r="D64" s="16" t="s">
        <v>32</v>
      </c>
      <c r="E64" s="16" t="s">
        <v>32</v>
      </c>
      <c r="F64" s="16" t="s">
        <v>32</v>
      </c>
      <c r="G64" s="16" t="s">
        <v>32</v>
      </c>
      <c r="H64" s="16" t="s">
        <v>32</v>
      </c>
      <c r="I64" s="16" t="s">
        <v>32</v>
      </c>
      <c r="J64" s="16" t="s">
        <v>32</v>
      </c>
      <c r="K64" s="16" t="s">
        <v>32</v>
      </c>
      <c r="L64" s="16" t="s">
        <v>32</v>
      </c>
      <c r="M64" s="6">
        <f t="shared" si="12"/>
        <v>2603.9550857544</v>
      </c>
      <c r="N64" s="6">
        <f t="shared" si="13"/>
        <v>2603.9550857544</v>
      </c>
      <c r="O64" s="9">
        <f t="shared" si="14"/>
        <v>2603.9550857544</v>
      </c>
      <c r="P64" s="9">
        <f t="shared" si="15"/>
        <v>2603.9550857544</v>
      </c>
    </row>
    <row r="65" spans="1:16" ht="14.25">
      <c r="A65" s="2" t="s">
        <v>30</v>
      </c>
      <c r="B65" s="3" t="s">
        <v>83</v>
      </c>
      <c r="C65" s="4">
        <v>23.9488537312</v>
      </c>
      <c r="D65" s="4">
        <v>21.1009187698</v>
      </c>
      <c r="E65" s="4">
        <v>21.829441309</v>
      </c>
      <c r="F65" s="4">
        <v>20.249427557000001</v>
      </c>
      <c r="G65" s="4">
        <v>21.6033885479</v>
      </c>
      <c r="H65" s="4">
        <v>21.127396822000001</v>
      </c>
      <c r="I65" s="4">
        <v>21.136620521499999</v>
      </c>
      <c r="J65" s="4">
        <v>18.975672960299999</v>
      </c>
      <c r="K65" s="4">
        <v>18.220518350599999</v>
      </c>
      <c r="L65" s="4">
        <v>16.880856037099999</v>
      </c>
      <c r="M65" s="6">
        <f t="shared" si="12"/>
        <v>16.880856037099999</v>
      </c>
      <c r="N65" s="6">
        <f t="shared" si="13"/>
        <v>23.9488537312</v>
      </c>
      <c r="O65" s="9">
        <f t="shared" si="14"/>
        <v>20.507309460639995</v>
      </c>
      <c r="P65" s="9">
        <f t="shared" si="15"/>
        <v>22.995118141209996</v>
      </c>
    </row>
    <row r="66" spans="1:16" ht="14.25">
      <c r="A66" s="2" t="s">
        <v>30</v>
      </c>
      <c r="B66" s="3" t="s">
        <v>84</v>
      </c>
      <c r="C66" s="4">
        <v>2547.9391641616999</v>
      </c>
      <c r="D66" s="16" t="s">
        <v>32</v>
      </c>
      <c r="E66" s="16" t="s">
        <v>32</v>
      </c>
      <c r="F66" s="16" t="s">
        <v>32</v>
      </c>
      <c r="G66" s="16" t="s">
        <v>32</v>
      </c>
      <c r="H66" s="16" t="s">
        <v>32</v>
      </c>
      <c r="I66" s="16" t="s">
        <v>32</v>
      </c>
      <c r="J66" s="16" t="s">
        <v>32</v>
      </c>
      <c r="K66" s="16" t="s">
        <v>32</v>
      </c>
      <c r="L66" s="16" t="s">
        <v>32</v>
      </c>
      <c r="M66" s="6">
        <f t="shared" si="12"/>
        <v>2547.9391641616999</v>
      </c>
      <c r="N66" s="6">
        <f t="shared" si="13"/>
        <v>2547.9391641616999</v>
      </c>
      <c r="O66" s="9">
        <f t="shared" si="14"/>
        <v>2547.9391641616999</v>
      </c>
      <c r="P66" s="9">
        <f t="shared" si="15"/>
        <v>2547.9391641616999</v>
      </c>
    </row>
    <row r="67" spans="1:16" ht="14.25">
      <c r="A67" s="2" t="s">
        <v>30</v>
      </c>
      <c r="B67" s="3" t="s">
        <v>85</v>
      </c>
      <c r="C67" s="4">
        <v>141.03665328029999</v>
      </c>
      <c r="D67" s="4">
        <v>99.941338062300005</v>
      </c>
      <c r="E67" s="4">
        <v>116.6007714272</v>
      </c>
      <c r="F67" s="4">
        <v>66.806929349900003</v>
      </c>
      <c r="G67" s="4">
        <v>103.98241925240001</v>
      </c>
      <c r="H67" s="4">
        <v>84.613307714499996</v>
      </c>
      <c r="I67" s="4">
        <v>67.409109115600003</v>
      </c>
      <c r="J67" s="4">
        <v>82.517597913700001</v>
      </c>
      <c r="K67" s="4">
        <v>86.0427560806</v>
      </c>
      <c r="L67" s="4">
        <v>58.5316348076</v>
      </c>
      <c r="M67" s="6">
        <f t="shared" si="12"/>
        <v>58.5316348076</v>
      </c>
      <c r="N67" s="6">
        <f t="shared" si="13"/>
        <v>141.03665328029999</v>
      </c>
      <c r="O67" s="9">
        <f t="shared" si="14"/>
        <v>90.748251700410009</v>
      </c>
      <c r="P67" s="9">
        <f t="shared" si="15"/>
        <v>130.04050644640498</v>
      </c>
    </row>
    <row r="68" spans="1:16" ht="14.25">
      <c r="A68" s="2" t="s">
        <v>30</v>
      </c>
      <c r="B68" s="3" t="s">
        <v>86</v>
      </c>
      <c r="C68" s="4">
        <v>10.4765665531</v>
      </c>
      <c r="D68" s="4">
        <v>8.3326253891000004</v>
      </c>
      <c r="E68" s="4">
        <v>8.2805001736000001</v>
      </c>
      <c r="F68" s="4">
        <v>9.4720656872000006</v>
      </c>
      <c r="G68" s="4">
        <v>9.2069664001000007</v>
      </c>
      <c r="H68" s="4">
        <v>8.2715239525000008</v>
      </c>
      <c r="I68" s="4">
        <v>7.5867345332999996</v>
      </c>
      <c r="J68" s="4">
        <v>12.753039360000001</v>
      </c>
      <c r="K68" s="4">
        <v>7.6548986435000002</v>
      </c>
      <c r="L68" s="4">
        <v>7.0871105194000004</v>
      </c>
      <c r="M68" s="6">
        <f t="shared" si="12"/>
        <v>7.0871105194000004</v>
      </c>
      <c r="N68" s="6">
        <f t="shared" si="13"/>
        <v>12.753039360000001</v>
      </c>
      <c r="O68" s="9">
        <f t="shared" si="14"/>
        <v>8.9122031211800028</v>
      </c>
      <c r="P68" s="9">
        <f t="shared" si="15"/>
        <v>11.728626596894998</v>
      </c>
    </row>
    <row r="69" spans="1:16" ht="14.25">
      <c r="A69" s="2" t="s">
        <v>30</v>
      </c>
      <c r="B69" s="3" t="s">
        <v>87</v>
      </c>
      <c r="C69" s="4">
        <v>408.13770818709997</v>
      </c>
      <c r="D69" s="4">
        <v>322.27497911450001</v>
      </c>
      <c r="E69" s="4">
        <v>277.41007590290002</v>
      </c>
      <c r="F69" s="4">
        <v>214.08414912219999</v>
      </c>
      <c r="G69" s="4">
        <v>186.69078397749999</v>
      </c>
      <c r="H69" s="4">
        <v>179.9465661049</v>
      </c>
      <c r="I69" s="4">
        <v>185.1560850143</v>
      </c>
      <c r="J69" s="4">
        <v>180.2990355492</v>
      </c>
      <c r="K69" s="4">
        <v>287.11124157910001</v>
      </c>
      <c r="L69" s="4">
        <v>255.2934644222</v>
      </c>
      <c r="M69" s="6">
        <f t="shared" si="12"/>
        <v>179.9465661049</v>
      </c>
      <c r="N69" s="6">
        <f t="shared" si="13"/>
        <v>408.13770818709997</v>
      </c>
      <c r="O69" s="9">
        <f t="shared" si="14"/>
        <v>249.64040889738999</v>
      </c>
      <c r="P69" s="9">
        <f t="shared" si="15"/>
        <v>369.49948010442989</v>
      </c>
    </row>
    <row r="70" spans="1:16" ht="14.25">
      <c r="A70" s="2" t="s">
        <v>30</v>
      </c>
      <c r="B70" s="3" t="s">
        <v>89</v>
      </c>
      <c r="C70" s="4">
        <v>410.92925500870001</v>
      </c>
      <c r="D70" s="4">
        <v>323.57062101359998</v>
      </c>
      <c r="E70" s="4">
        <v>287.6803634167</v>
      </c>
      <c r="F70" s="4">
        <v>220.5408039093</v>
      </c>
      <c r="G70" s="4">
        <v>192.79393577580001</v>
      </c>
      <c r="H70" s="4">
        <v>180.3844060898</v>
      </c>
      <c r="I70" s="4">
        <v>184.0503633022</v>
      </c>
      <c r="J70" s="4">
        <v>178.78942275049999</v>
      </c>
      <c r="K70" s="4">
        <v>288.92346453670001</v>
      </c>
      <c r="L70" s="4">
        <v>251.68900990489999</v>
      </c>
      <c r="M70" s="6">
        <f t="shared" si="12"/>
        <v>178.78942275049999</v>
      </c>
      <c r="N70" s="6">
        <f t="shared" si="13"/>
        <v>410.92925500870001</v>
      </c>
      <c r="O70" s="9">
        <f t="shared" si="14"/>
        <v>251.93516457082001</v>
      </c>
      <c r="P70" s="9">
        <f t="shared" si="15"/>
        <v>371.61786971090487</v>
      </c>
    </row>
    <row r="71" spans="1:16" ht="14.25">
      <c r="A71" s="2" t="s">
        <v>30</v>
      </c>
      <c r="B71" s="3" t="s">
        <v>91</v>
      </c>
      <c r="C71" s="4">
        <v>2621.6226708888998</v>
      </c>
      <c r="D71" s="16" t="s">
        <v>32</v>
      </c>
      <c r="E71" s="16" t="s">
        <v>32</v>
      </c>
      <c r="F71" s="16" t="s">
        <v>32</v>
      </c>
      <c r="G71" s="16" t="s">
        <v>32</v>
      </c>
      <c r="H71" s="16" t="s">
        <v>32</v>
      </c>
      <c r="I71" s="16" t="s">
        <v>32</v>
      </c>
      <c r="J71" s="16" t="s">
        <v>32</v>
      </c>
      <c r="K71" s="16" t="s">
        <v>32</v>
      </c>
      <c r="L71" s="16" t="s">
        <v>32</v>
      </c>
      <c r="M71" s="6">
        <f t="shared" si="12"/>
        <v>2621.6226708888998</v>
      </c>
      <c r="N71" s="6">
        <f t="shared" si="13"/>
        <v>2621.6226708888998</v>
      </c>
      <c r="O71" s="9">
        <f t="shared" si="14"/>
        <v>2621.6226708888998</v>
      </c>
      <c r="P71" s="9">
        <f t="shared" si="15"/>
        <v>2621.6226708888998</v>
      </c>
    </row>
    <row r="72" spans="1:16" ht="14.25">
      <c r="A72" s="2" t="s">
        <v>30</v>
      </c>
      <c r="B72" s="3" t="s">
        <v>92</v>
      </c>
      <c r="C72" s="4">
        <v>85.089020013799995</v>
      </c>
      <c r="D72" s="4">
        <v>75.373509883899999</v>
      </c>
      <c r="E72" s="4">
        <v>67.745988845799999</v>
      </c>
      <c r="F72" s="4">
        <v>68.393945217099997</v>
      </c>
      <c r="G72" s="4">
        <v>70.166063785600002</v>
      </c>
      <c r="H72" s="4">
        <v>66.768986225099994</v>
      </c>
      <c r="I72" s="4">
        <v>68.112888812999998</v>
      </c>
      <c r="J72" s="4">
        <v>67.394171953200001</v>
      </c>
      <c r="K72" s="4">
        <v>65.333433151199998</v>
      </c>
      <c r="L72" s="4">
        <v>63.488895654700002</v>
      </c>
      <c r="M72" s="6">
        <f t="shared" si="12"/>
        <v>63.488895654700002</v>
      </c>
      <c r="N72" s="6">
        <f t="shared" si="13"/>
        <v>85.089020013799995</v>
      </c>
      <c r="O72" s="9">
        <f t="shared" si="14"/>
        <v>69.786690354339996</v>
      </c>
      <c r="P72" s="9">
        <f t="shared" si="15"/>
        <v>80.717040455344986</v>
      </c>
    </row>
    <row r="73" spans="1:16" ht="12.75">
      <c r="A73" s="2" t="s">
        <v>30</v>
      </c>
      <c r="B73" s="3" t="s">
        <v>93</v>
      </c>
      <c r="C73" s="21" t="s">
        <v>32</v>
      </c>
      <c r="D73" s="21" t="s">
        <v>32</v>
      </c>
      <c r="E73" s="21" t="s">
        <v>32</v>
      </c>
      <c r="F73" s="21" t="s">
        <v>32</v>
      </c>
      <c r="G73" s="16" t="s">
        <v>32</v>
      </c>
      <c r="H73" s="16" t="s">
        <v>32</v>
      </c>
      <c r="I73" s="16" t="s">
        <v>32</v>
      </c>
      <c r="J73" s="16" t="s">
        <v>32</v>
      </c>
      <c r="K73" s="16" t="s">
        <v>32</v>
      </c>
      <c r="L73" s="16" t="s">
        <v>32</v>
      </c>
      <c r="M73" s="19" t="s">
        <v>32</v>
      </c>
      <c r="N73" s="19" t="s">
        <v>32</v>
      </c>
      <c r="O73" s="19" t="s">
        <v>32</v>
      </c>
      <c r="P73" s="19" t="s">
        <v>32</v>
      </c>
    </row>
    <row r="74" spans="1:16" ht="14.25">
      <c r="A74" s="2" t="s">
        <v>30</v>
      </c>
      <c r="B74" s="3" t="s">
        <v>94</v>
      </c>
      <c r="C74" s="4">
        <v>10.0144536495</v>
      </c>
      <c r="D74" s="4">
        <v>9.7828443049999994</v>
      </c>
      <c r="E74" s="4">
        <v>10.140293121299999</v>
      </c>
      <c r="F74" s="4">
        <v>9.1173684596999998</v>
      </c>
      <c r="G74" s="4">
        <v>9.5135614872000005</v>
      </c>
      <c r="H74" s="4">
        <v>9.9154624938999998</v>
      </c>
      <c r="I74" s="4">
        <v>8.8041057587000005</v>
      </c>
      <c r="J74" s="4">
        <v>7.9295487403999996</v>
      </c>
      <c r="K74" s="4">
        <v>7.9702966213000002</v>
      </c>
      <c r="L74" s="4">
        <v>8.2315428257000001</v>
      </c>
      <c r="M74" s="6">
        <f t="shared" ref="M74:M183" si="16">MIN(C74:L74)</f>
        <v>7.9295487403999996</v>
      </c>
      <c r="N74" s="6">
        <f t="shared" ref="N74:N122" si="17">MAX(C74:L74)</f>
        <v>10.140293121299999</v>
      </c>
      <c r="O74" s="9">
        <f t="shared" ref="O74:O183" si="18">AVERAGE(C74:L74)</f>
        <v>9.1419477462700005</v>
      </c>
      <c r="P74" s="9">
        <f t="shared" ref="P74:P183" si="19">PERCENTILE(C74:L74,0.95)</f>
        <v>10.08366535899</v>
      </c>
    </row>
    <row r="75" spans="1:16" ht="14.25">
      <c r="A75" s="10" t="s">
        <v>95</v>
      </c>
      <c r="B75" s="3" t="s">
        <v>96</v>
      </c>
      <c r="C75" s="4">
        <v>101.65949010849999</v>
      </c>
      <c r="D75" s="4">
        <v>108.9345452786</v>
      </c>
      <c r="E75" s="4">
        <v>99.894852399800001</v>
      </c>
      <c r="F75" s="4">
        <v>98.739357709900005</v>
      </c>
      <c r="G75" s="4">
        <v>98.013449430500003</v>
      </c>
      <c r="H75" s="4">
        <v>88.728024721099999</v>
      </c>
      <c r="I75" s="4">
        <v>77.363155364999997</v>
      </c>
      <c r="J75" s="4">
        <v>87.215179204899997</v>
      </c>
      <c r="K75" s="4">
        <v>170.19438862800001</v>
      </c>
      <c r="L75" s="4">
        <v>200.47594833369999</v>
      </c>
      <c r="M75" s="6">
        <f t="shared" si="16"/>
        <v>77.363155364999997</v>
      </c>
      <c r="N75" s="6">
        <f t="shared" si="17"/>
        <v>200.47594833369999</v>
      </c>
      <c r="O75" s="9">
        <f t="shared" si="18"/>
        <v>113.121839118</v>
      </c>
      <c r="P75" s="9">
        <f t="shared" si="19"/>
        <v>186.84924646613496</v>
      </c>
    </row>
    <row r="76" spans="1:16" ht="14.25">
      <c r="A76" s="10" t="s">
        <v>95</v>
      </c>
      <c r="B76" s="3" t="s">
        <v>97</v>
      </c>
      <c r="C76" s="4">
        <v>23.5712502003</v>
      </c>
      <c r="D76" s="4">
        <v>22.410780191400001</v>
      </c>
      <c r="E76" s="4">
        <v>28.3087291718</v>
      </c>
      <c r="F76" s="4">
        <v>27.136460065800001</v>
      </c>
      <c r="G76" s="4">
        <v>26.0715472698</v>
      </c>
      <c r="H76" s="4">
        <v>26.687208414099999</v>
      </c>
      <c r="I76" s="4">
        <v>23.610492944699999</v>
      </c>
      <c r="J76" s="4">
        <v>20.717082262000002</v>
      </c>
      <c r="K76" s="4">
        <v>19.3007111549</v>
      </c>
      <c r="L76" s="4">
        <v>17.2025380135</v>
      </c>
      <c r="M76" s="6">
        <f t="shared" si="16"/>
        <v>17.2025380135</v>
      </c>
      <c r="N76" s="6">
        <f t="shared" si="17"/>
        <v>28.3087291718</v>
      </c>
      <c r="O76" s="9">
        <f t="shared" si="18"/>
        <v>23.50167996883</v>
      </c>
      <c r="P76" s="9">
        <f t="shared" si="19"/>
        <v>27.7812080741</v>
      </c>
    </row>
    <row r="77" spans="1:16" ht="14.25">
      <c r="A77" s="10" t="s">
        <v>95</v>
      </c>
      <c r="B77" s="3" t="s">
        <v>98</v>
      </c>
      <c r="C77" s="4">
        <v>102.9308629036</v>
      </c>
      <c r="D77" s="4">
        <v>108.2198903561</v>
      </c>
      <c r="E77" s="4">
        <v>98.626915693300006</v>
      </c>
      <c r="F77" s="4">
        <v>93.660356998400005</v>
      </c>
      <c r="G77" s="4">
        <v>96.999037981000001</v>
      </c>
      <c r="H77" s="4">
        <v>96.295949935899998</v>
      </c>
      <c r="I77" s="4">
        <v>85.792010068899998</v>
      </c>
      <c r="J77" s="4">
        <v>89.575935125399994</v>
      </c>
      <c r="K77" s="4">
        <v>169.2991008759</v>
      </c>
      <c r="L77" s="4">
        <v>207.60398125649999</v>
      </c>
      <c r="M77" s="6">
        <f t="shared" si="16"/>
        <v>85.792010068899998</v>
      </c>
      <c r="N77" s="6">
        <f t="shared" si="17"/>
        <v>207.60398125649999</v>
      </c>
      <c r="O77" s="9">
        <f t="shared" si="18"/>
        <v>114.9004041195</v>
      </c>
      <c r="P77" s="9">
        <f t="shared" si="19"/>
        <v>190.36678508522996</v>
      </c>
    </row>
    <row r="78" spans="1:16" ht="14.25">
      <c r="A78" s="10" t="s">
        <v>95</v>
      </c>
      <c r="B78" s="3" t="s">
        <v>99</v>
      </c>
      <c r="C78" s="4">
        <v>18.008215189000001</v>
      </c>
      <c r="D78" s="4">
        <v>10.706111908</v>
      </c>
      <c r="E78" s="4">
        <v>11.007986784</v>
      </c>
      <c r="F78" s="4">
        <v>11.3688941002</v>
      </c>
      <c r="G78" s="4">
        <v>11.4531855583</v>
      </c>
      <c r="H78" s="4">
        <v>10.1574237347</v>
      </c>
      <c r="I78" s="4">
        <v>13.877502203000001</v>
      </c>
      <c r="J78" s="4">
        <v>9.0944397449000007</v>
      </c>
      <c r="K78" s="4">
        <v>15.386833190899999</v>
      </c>
      <c r="L78" s="4">
        <v>15.9336414337</v>
      </c>
      <c r="M78" s="6">
        <f t="shared" si="16"/>
        <v>9.0944397449000007</v>
      </c>
      <c r="N78" s="6">
        <f t="shared" si="17"/>
        <v>18.008215189000001</v>
      </c>
      <c r="O78" s="9">
        <f t="shared" si="18"/>
        <v>12.699423384670002</v>
      </c>
      <c r="P78" s="9">
        <f t="shared" si="19"/>
        <v>17.074656999115</v>
      </c>
    </row>
    <row r="79" spans="1:16" ht="14.25">
      <c r="A79" s="10" t="s">
        <v>95</v>
      </c>
      <c r="B79" s="3" t="s">
        <v>100</v>
      </c>
      <c r="C79" s="4">
        <v>26.975598096799999</v>
      </c>
      <c r="D79" s="4">
        <v>25.856471300100001</v>
      </c>
      <c r="E79" s="4">
        <v>27.334891796099999</v>
      </c>
      <c r="F79" s="4">
        <v>26.9084386826</v>
      </c>
      <c r="G79" s="4">
        <v>24.1753690243</v>
      </c>
      <c r="H79" s="4">
        <v>25.295332431799999</v>
      </c>
      <c r="I79" s="4">
        <v>22.394011735900001</v>
      </c>
      <c r="J79" s="4">
        <v>25.587676763499999</v>
      </c>
      <c r="K79" s="4">
        <v>15.021895646999999</v>
      </c>
      <c r="L79" s="4">
        <v>14.8088450432</v>
      </c>
      <c r="M79" s="6">
        <f t="shared" si="16"/>
        <v>14.8088450432</v>
      </c>
      <c r="N79" s="6">
        <f t="shared" si="17"/>
        <v>27.334891796099999</v>
      </c>
      <c r="O79" s="9">
        <f t="shared" si="18"/>
        <v>23.43585305213</v>
      </c>
      <c r="P79" s="9">
        <f t="shared" si="19"/>
        <v>27.173209631414998</v>
      </c>
    </row>
    <row r="80" spans="1:16" ht="14.25">
      <c r="A80" s="10" t="s">
        <v>95</v>
      </c>
      <c r="B80" s="3" t="s">
        <v>101</v>
      </c>
      <c r="C80" s="4">
        <v>25.6923129559</v>
      </c>
      <c r="D80" s="4">
        <v>26.2058758736</v>
      </c>
      <c r="E80" s="4">
        <v>25.402998447400002</v>
      </c>
      <c r="F80" s="4">
        <v>26.102445840800002</v>
      </c>
      <c r="G80" s="4">
        <v>25.4736759663</v>
      </c>
      <c r="H80" s="4">
        <v>23.500950813300001</v>
      </c>
      <c r="I80" s="4">
        <v>22.936837196399999</v>
      </c>
      <c r="J80" s="4">
        <v>24.6166419983</v>
      </c>
      <c r="K80" s="4">
        <v>18.8707337379</v>
      </c>
      <c r="L80" s="4">
        <v>18.708027839700001</v>
      </c>
      <c r="M80" s="6">
        <f t="shared" si="16"/>
        <v>18.708027839700001</v>
      </c>
      <c r="N80" s="6">
        <f t="shared" si="17"/>
        <v>26.2058758736</v>
      </c>
      <c r="O80" s="9">
        <f t="shared" si="18"/>
        <v>23.751050066960001</v>
      </c>
      <c r="P80" s="9">
        <f t="shared" si="19"/>
        <v>26.15933235884</v>
      </c>
    </row>
    <row r="81" spans="1:16" ht="14.25">
      <c r="A81" s="10" t="s">
        <v>95</v>
      </c>
      <c r="B81" s="3" t="s">
        <v>102</v>
      </c>
      <c r="C81" s="4">
        <v>14.825081348399999</v>
      </c>
      <c r="D81" s="4">
        <v>15.7688858509</v>
      </c>
      <c r="E81" s="4">
        <v>16.480369567899999</v>
      </c>
      <c r="F81" s="4">
        <v>13.307104826</v>
      </c>
      <c r="G81" s="4">
        <v>16.313020467800001</v>
      </c>
      <c r="H81" s="4">
        <v>8.9720637797999991</v>
      </c>
      <c r="I81" s="4">
        <v>9.0177519320999995</v>
      </c>
      <c r="J81" s="4">
        <v>11.8651053905</v>
      </c>
      <c r="K81" s="4">
        <v>11.323137044899999</v>
      </c>
      <c r="L81" s="4">
        <v>9.5271058083</v>
      </c>
      <c r="M81" s="6">
        <f t="shared" si="16"/>
        <v>8.9720637797999991</v>
      </c>
      <c r="N81" s="6">
        <f t="shared" si="17"/>
        <v>16.480369567899999</v>
      </c>
      <c r="O81" s="9">
        <f t="shared" si="18"/>
        <v>12.73996260166</v>
      </c>
      <c r="P81" s="9">
        <f t="shared" si="19"/>
        <v>16.405062472855001</v>
      </c>
    </row>
    <row r="82" spans="1:16" ht="14.25">
      <c r="A82" s="10" t="s">
        <v>95</v>
      </c>
      <c r="B82" s="3" t="s">
        <v>103</v>
      </c>
      <c r="C82" s="4">
        <v>199.36831283570001</v>
      </c>
      <c r="D82" s="4">
        <v>128.1759881973</v>
      </c>
      <c r="E82" s="4">
        <v>165.46803092959999</v>
      </c>
      <c r="F82" s="4">
        <v>136.58010125160001</v>
      </c>
      <c r="G82" s="4">
        <v>121.31907081600001</v>
      </c>
      <c r="H82" s="4">
        <v>115.5920257568</v>
      </c>
      <c r="I82" s="4">
        <v>120.1119718552</v>
      </c>
      <c r="J82" s="4">
        <v>108.439978838</v>
      </c>
      <c r="K82" s="4">
        <v>113.64397406579999</v>
      </c>
      <c r="L82" s="4">
        <v>352.34230065349999</v>
      </c>
      <c r="M82" s="6">
        <f t="shared" si="16"/>
        <v>108.439978838</v>
      </c>
      <c r="N82" s="6">
        <f t="shared" si="17"/>
        <v>352.34230065349999</v>
      </c>
      <c r="O82" s="9">
        <f t="shared" si="18"/>
        <v>156.10417551994999</v>
      </c>
      <c r="P82" s="9">
        <f t="shared" si="19"/>
        <v>283.50400613548982</v>
      </c>
    </row>
    <row r="83" spans="1:16" ht="14.25">
      <c r="A83" s="10" t="s">
        <v>95</v>
      </c>
      <c r="B83" s="3" t="s">
        <v>104</v>
      </c>
      <c r="C83" s="4">
        <v>98.479047536899998</v>
      </c>
      <c r="D83" s="4">
        <v>105.13203215599999</v>
      </c>
      <c r="E83" s="4">
        <v>97.759198665599996</v>
      </c>
      <c r="F83" s="4">
        <v>93.903132677100004</v>
      </c>
      <c r="G83" s="4">
        <v>92.079977512400006</v>
      </c>
      <c r="H83" s="4">
        <v>86.6550381184</v>
      </c>
      <c r="I83" s="4">
        <v>80.730720043199995</v>
      </c>
      <c r="J83" s="4">
        <v>81.223160505300001</v>
      </c>
      <c r="K83" s="4">
        <v>172.21069836620001</v>
      </c>
      <c r="L83" s="4">
        <v>205.3960096836</v>
      </c>
      <c r="M83" s="6">
        <f t="shared" si="16"/>
        <v>80.730720043199995</v>
      </c>
      <c r="N83" s="6">
        <f t="shared" si="17"/>
        <v>205.3960096836</v>
      </c>
      <c r="O83" s="9">
        <f t="shared" si="18"/>
        <v>111.35690152647001</v>
      </c>
      <c r="P83" s="9">
        <f t="shared" si="19"/>
        <v>190.46261959076998</v>
      </c>
    </row>
    <row r="84" spans="1:16" ht="14.25">
      <c r="A84" s="10" t="s">
        <v>95</v>
      </c>
      <c r="B84" s="3" t="s">
        <v>105</v>
      </c>
      <c r="C84" s="4">
        <v>10.2473607063</v>
      </c>
      <c r="D84" s="4">
        <v>8.9654312134000005</v>
      </c>
      <c r="E84" s="4">
        <v>8.8685550689999992</v>
      </c>
      <c r="F84" s="4">
        <v>9.1343891620999997</v>
      </c>
      <c r="G84" s="4">
        <v>9.5713489056000007</v>
      </c>
      <c r="H84" s="4">
        <v>8.1353764533999993</v>
      </c>
      <c r="I84" s="4">
        <v>9.1997807026</v>
      </c>
      <c r="J84" s="4">
        <v>9.3977906703999992</v>
      </c>
      <c r="K84" s="4">
        <v>7.9580347537999998</v>
      </c>
      <c r="L84" s="4">
        <v>8.2015111445999995</v>
      </c>
      <c r="M84" s="6">
        <f t="shared" si="16"/>
        <v>7.9580347537999998</v>
      </c>
      <c r="N84" s="6">
        <f t="shared" si="17"/>
        <v>10.2473607063</v>
      </c>
      <c r="O84" s="9">
        <f t="shared" si="18"/>
        <v>8.96795787812</v>
      </c>
      <c r="P84" s="9">
        <f t="shared" si="19"/>
        <v>9.9431553959850003</v>
      </c>
    </row>
    <row r="85" spans="1:16" ht="14.25">
      <c r="A85" s="10" t="s">
        <v>95</v>
      </c>
      <c r="B85" s="3" t="s">
        <v>106</v>
      </c>
      <c r="C85" s="4">
        <v>20.957316160200001</v>
      </c>
      <c r="D85" s="4">
        <v>17.007137060200002</v>
      </c>
      <c r="E85" s="4">
        <v>20.413434267</v>
      </c>
      <c r="F85" s="4">
        <v>16.574799299199999</v>
      </c>
      <c r="G85" s="4">
        <v>15.135948658</v>
      </c>
      <c r="H85" s="4">
        <v>10.9543261528</v>
      </c>
      <c r="I85" s="4">
        <v>13.424792289699999</v>
      </c>
      <c r="J85" s="4">
        <v>13.444733619699999</v>
      </c>
      <c r="K85" s="4">
        <v>10.997102975800001</v>
      </c>
      <c r="L85" s="4">
        <v>13.108834266700001</v>
      </c>
      <c r="M85" s="6">
        <f t="shared" si="16"/>
        <v>10.9543261528</v>
      </c>
      <c r="N85" s="6">
        <f t="shared" si="17"/>
        <v>20.957316160200001</v>
      </c>
      <c r="O85" s="9">
        <f t="shared" si="18"/>
        <v>15.201842474929999</v>
      </c>
      <c r="P85" s="9">
        <f t="shared" si="19"/>
        <v>20.712569308260001</v>
      </c>
    </row>
    <row r="86" spans="1:16" ht="14.25">
      <c r="A86" s="10" t="s">
        <v>95</v>
      </c>
      <c r="B86" s="3" t="s">
        <v>107</v>
      </c>
      <c r="C86" s="4">
        <v>10.2785224915</v>
      </c>
      <c r="D86" s="4">
        <v>9.8855035304999994</v>
      </c>
      <c r="E86" s="4">
        <v>9.8788402080999997</v>
      </c>
      <c r="F86" s="4">
        <v>10.311801195099999</v>
      </c>
      <c r="G86" s="4">
        <v>10.223539113999999</v>
      </c>
      <c r="H86" s="4">
        <v>10.245331049000001</v>
      </c>
      <c r="I86" s="4">
        <v>9.5600011349000003</v>
      </c>
      <c r="J86" s="4">
        <v>8.4891512393999999</v>
      </c>
      <c r="K86" s="4">
        <v>7.9594671726000001</v>
      </c>
      <c r="L86" s="4">
        <v>7.7453203201000003</v>
      </c>
      <c r="M86" s="6">
        <f t="shared" si="16"/>
        <v>7.7453203201000003</v>
      </c>
      <c r="N86" s="6">
        <f t="shared" si="17"/>
        <v>10.311801195099999</v>
      </c>
      <c r="O86" s="9">
        <f t="shared" si="18"/>
        <v>9.4577477455200007</v>
      </c>
      <c r="P86" s="9">
        <f t="shared" si="19"/>
        <v>10.296825778480001</v>
      </c>
    </row>
    <row r="87" spans="1:16" ht="14.25">
      <c r="A87" s="10" t="s">
        <v>95</v>
      </c>
      <c r="B87" s="3" t="s">
        <v>108</v>
      </c>
      <c r="C87" s="4">
        <v>173.27191090580001</v>
      </c>
      <c r="D87" s="4">
        <v>126.8069925308</v>
      </c>
      <c r="E87" s="4">
        <v>189.10791254040001</v>
      </c>
      <c r="F87" s="4">
        <v>114.57183408740001</v>
      </c>
      <c r="G87" s="4">
        <v>129.1479842663</v>
      </c>
      <c r="H87" s="4">
        <v>205.46003580089999</v>
      </c>
      <c r="I87" s="4">
        <v>106.8679993153</v>
      </c>
      <c r="J87" s="4">
        <v>120.810939312</v>
      </c>
      <c r="K87" s="4">
        <v>250.796646595</v>
      </c>
      <c r="L87" s="4">
        <v>277.17999601359998</v>
      </c>
      <c r="M87" s="6">
        <f t="shared" si="16"/>
        <v>106.8679993153</v>
      </c>
      <c r="N87" s="6">
        <f t="shared" si="17"/>
        <v>277.17999601359998</v>
      </c>
      <c r="O87" s="9">
        <f t="shared" si="18"/>
        <v>169.40222513675002</v>
      </c>
      <c r="P87" s="9">
        <f t="shared" si="19"/>
        <v>265.30748877522996</v>
      </c>
    </row>
    <row r="88" spans="1:16" ht="14.25">
      <c r="A88" s="10" t="s">
        <v>95</v>
      </c>
      <c r="B88" s="3" t="s">
        <v>109</v>
      </c>
      <c r="C88" s="4">
        <v>17.640108823799999</v>
      </c>
      <c r="D88" s="4">
        <v>18.643948555000001</v>
      </c>
      <c r="E88" s="4">
        <v>13.192644119300001</v>
      </c>
      <c r="F88" s="4">
        <v>17.163235664399998</v>
      </c>
      <c r="G88" s="4">
        <v>20.667534828200001</v>
      </c>
      <c r="H88" s="4">
        <v>12.2554717064</v>
      </c>
      <c r="I88" s="4">
        <v>17.556028366100001</v>
      </c>
      <c r="J88" s="4">
        <v>13.117213725999999</v>
      </c>
      <c r="K88" s="4">
        <v>17.537155628200001</v>
      </c>
      <c r="L88" s="4">
        <v>17.718125343299999</v>
      </c>
      <c r="M88" s="6">
        <f t="shared" si="16"/>
        <v>12.2554717064</v>
      </c>
      <c r="N88" s="6">
        <f t="shared" si="17"/>
        <v>20.667534828200001</v>
      </c>
      <c r="O88" s="9">
        <f t="shared" si="18"/>
        <v>16.549146676069999</v>
      </c>
      <c r="P88" s="9">
        <f t="shared" si="19"/>
        <v>19.756921005260001</v>
      </c>
    </row>
    <row r="89" spans="1:16" ht="14.25">
      <c r="A89" s="10" t="s">
        <v>95</v>
      </c>
      <c r="B89" s="3" t="s">
        <v>110</v>
      </c>
      <c r="C89" s="4">
        <v>25.761197567</v>
      </c>
      <c r="D89" s="4">
        <v>25.6690926552</v>
      </c>
      <c r="E89" s="4">
        <v>25.188500642800001</v>
      </c>
      <c r="F89" s="4">
        <v>24.1284375191</v>
      </c>
      <c r="G89" s="4">
        <v>21.7109663486</v>
      </c>
      <c r="H89" s="4">
        <v>21.993908405300001</v>
      </c>
      <c r="I89" s="4">
        <v>21.623530864700001</v>
      </c>
      <c r="J89" s="4">
        <v>23.660306930499999</v>
      </c>
      <c r="K89" s="4">
        <v>17.394993543599998</v>
      </c>
      <c r="L89" s="4">
        <v>18.314364671700002</v>
      </c>
      <c r="M89" s="6">
        <f t="shared" si="16"/>
        <v>17.394993543599998</v>
      </c>
      <c r="N89" s="6">
        <f t="shared" si="17"/>
        <v>25.761197567</v>
      </c>
      <c r="O89" s="9">
        <f t="shared" si="18"/>
        <v>22.544529914849996</v>
      </c>
      <c r="P89" s="9">
        <f t="shared" si="19"/>
        <v>25.71975035669</v>
      </c>
    </row>
    <row r="90" spans="1:16" ht="14.25">
      <c r="A90" s="10" t="s">
        <v>95</v>
      </c>
      <c r="B90" s="3" t="s">
        <v>111</v>
      </c>
      <c r="C90" s="4">
        <v>23.5055968761</v>
      </c>
      <c r="D90" s="4">
        <v>23.4249181747</v>
      </c>
      <c r="E90" s="4">
        <v>24.785993337600001</v>
      </c>
      <c r="F90" s="4">
        <v>25.676485061600001</v>
      </c>
      <c r="G90" s="4">
        <v>25.436640500999999</v>
      </c>
      <c r="H90" s="4">
        <v>24.2884852886</v>
      </c>
      <c r="I90" s="4">
        <v>24.925361871700002</v>
      </c>
      <c r="J90" s="4">
        <v>25.308491706800002</v>
      </c>
      <c r="K90" s="4">
        <v>21.589853286699999</v>
      </c>
      <c r="L90" s="4">
        <v>19.391424894299998</v>
      </c>
      <c r="M90" s="6">
        <f t="shared" si="16"/>
        <v>19.391424894299998</v>
      </c>
      <c r="N90" s="6">
        <f t="shared" si="17"/>
        <v>25.676485061600001</v>
      </c>
      <c r="O90" s="9">
        <f t="shared" si="18"/>
        <v>23.833325099909999</v>
      </c>
      <c r="P90" s="9">
        <f t="shared" si="19"/>
        <v>25.568555009330002</v>
      </c>
    </row>
    <row r="91" spans="1:16" ht="14.25">
      <c r="A91" s="10" t="s">
        <v>95</v>
      </c>
      <c r="B91" s="3" t="s">
        <v>112</v>
      </c>
      <c r="C91" s="4">
        <v>108.9351232052</v>
      </c>
      <c r="D91" s="4">
        <v>105.848526001</v>
      </c>
      <c r="E91" s="4">
        <v>97.270663022999997</v>
      </c>
      <c r="F91" s="4">
        <v>90.413882732399998</v>
      </c>
      <c r="G91" s="4">
        <v>96.9872791767</v>
      </c>
      <c r="H91" s="4">
        <v>92.722992420200001</v>
      </c>
      <c r="I91" s="4">
        <v>82.475956440000004</v>
      </c>
      <c r="J91" s="4">
        <v>89.769588470499997</v>
      </c>
      <c r="K91" s="4">
        <v>169.3999300003</v>
      </c>
      <c r="L91" s="4">
        <v>210.9712769985</v>
      </c>
      <c r="M91" s="6">
        <f t="shared" si="16"/>
        <v>82.475956440000004</v>
      </c>
      <c r="N91" s="6">
        <f t="shared" si="17"/>
        <v>210.9712769985</v>
      </c>
      <c r="O91" s="9">
        <f t="shared" si="18"/>
        <v>114.47952184678002</v>
      </c>
      <c r="P91" s="9">
        <f t="shared" si="19"/>
        <v>192.26417084930995</v>
      </c>
    </row>
    <row r="92" spans="1:16" ht="14.25">
      <c r="A92" s="10" t="s">
        <v>95</v>
      </c>
      <c r="B92" s="3" t="s">
        <v>113</v>
      </c>
      <c r="C92" s="4">
        <v>16.115990638700001</v>
      </c>
      <c r="D92" s="4">
        <v>15.1476151943</v>
      </c>
      <c r="E92" s="4">
        <v>11.9347057343</v>
      </c>
      <c r="F92" s="4">
        <v>12.819851160000001</v>
      </c>
      <c r="G92" s="4">
        <v>18.381009101899998</v>
      </c>
      <c r="H92" s="4">
        <v>13.4369876385</v>
      </c>
      <c r="I92" s="4">
        <v>18.212229728699999</v>
      </c>
      <c r="J92" s="4">
        <v>15.6507370472</v>
      </c>
      <c r="K92" s="4">
        <v>18.808592796300001</v>
      </c>
      <c r="L92" s="4">
        <v>14.449104785899999</v>
      </c>
      <c r="M92" s="6">
        <f t="shared" si="16"/>
        <v>11.9347057343</v>
      </c>
      <c r="N92" s="6">
        <f t="shared" si="17"/>
        <v>18.808592796300001</v>
      </c>
      <c r="O92" s="9">
        <f t="shared" si="18"/>
        <v>15.495682382579997</v>
      </c>
      <c r="P92" s="9">
        <f t="shared" si="19"/>
        <v>18.616180133819999</v>
      </c>
    </row>
    <row r="93" spans="1:16" ht="14.25">
      <c r="A93" s="10" t="s">
        <v>95</v>
      </c>
      <c r="B93" s="3" t="s">
        <v>114</v>
      </c>
      <c r="C93" s="4">
        <v>26.945612192199999</v>
      </c>
      <c r="D93" s="4">
        <v>26.508657693899998</v>
      </c>
      <c r="E93" s="4">
        <v>25.900154352200001</v>
      </c>
      <c r="F93" s="4">
        <v>24.3347980976</v>
      </c>
      <c r="G93" s="4">
        <v>22.376502990700001</v>
      </c>
      <c r="H93" s="4">
        <v>21.530984640100002</v>
      </c>
      <c r="I93" s="4">
        <v>22.7679231167</v>
      </c>
      <c r="J93" s="4">
        <v>17.422510623899999</v>
      </c>
      <c r="K93" s="4">
        <v>20.157202959100001</v>
      </c>
      <c r="L93" s="4">
        <v>20.390511035900001</v>
      </c>
      <c r="M93" s="6">
        <f t="shared" si="16"/>
        <v>17.422510623899999</v>
      </c>
      <c r="N93" s="6">
        <f t="shared" si="17"/>
        <v>26.945612192199999</v>
      </c>
      <c r="O93" s="9">
        <f t="shared" si="18"/>
        <v>22.833485770230002</v>
      </c>
      <c r="P93" s="9">
        <f t="shared" si="19"/>
        <v>26.748982667964999</v>
      </c>
    </row>
    <row r="94" spans="1:16" ht="14.25">
      <c r="A94" s="10" t="s">
        <v>95</v>
      </c>
      <c r="B94" s="3" t="s">
        <v>115</v>
      </c>
      <c r="C94" s="4">
        <v>198.6190316677</v>
      </c>
      <c r="D94" s="4">
        <v>214.87905716899999</v>
      </c>
      <c r="E94" s="4">
        <v>144.98799180980001</v>
      </c>
      <c r="F94" s="4">
        <v>101.3439719677</v>
      </c>
      <c r="G94" s="4">
        <v>148.27543783190001</v>
      </c>
      <c r="H94" s="4">
        <v>133.41199374199999</v>
      </c>
      <c r="I94" s="4">
        <v>105.4597182274</v>
      </c>
      <c r="J94" s="4">
        <v>116.3065257072</v>
      </c>
      <c r="K94" s="4">
        <v>130.82404851909999</v>
      </c>
      <c r="L94" s="4">
        <v>239.7967247963</v>
      </c>
      <c r="M94" s="6">
        <f t="shared" si="16"/>
        <v>101.3439719677</v>
      </c>
      <c r="N94" s="6">
        <f t="shared" si="17"/>
        <v>239.7967247963</v>
      </c>
      <c r="O94" s="9">
        <f t="shared" si="18"/>
        <v>153.39045014381</v>
      </c>
      <c r="P94" s="9">
        <f t="shared" si="19"/>
        <v>228.58377436401497</v>
      </c>
    </row>
    <row r="95" spans="1:16" ht="14.25">
      <c r="A95" s="10" t="s">
        <v>95</v>
      </c>
      <c r="B95" s="3" t="s">
        <v>116</v>
      </c>
      <c r="C95" s="4">
        <v>88.760550022100006</v>
      </c>
      <c r="D95" s="4">
        <v>82.285305738399998</v>
      </c>
      <c r="E95" s="4">
        <v>103.33187222479999</v>
      </c>
      <c r="F95" s="4">
        <v>37.006980180699998</v>
      </c>
      <c r="G95" s="4">
        <v>56.053883790999997</v>
      </c>
      <c r="H95" s="4">
        <v>54.384693384199998</v>
      </c>
      <c r="I95" s="4">
        <v>73.797829866399994</v>
      </c>
      <c r="J95" s="4">
        <v>59.490797519700003</v>
      </c>
      <c r="K95" s="4">
        <v>41.971543550500002</v>
      </c>
      <c r="L95" s="4">
        <v>64.588679075200005</v>
      </c>
      <c r="M95" s="6">
        <f t="shared" si="16"/>
        <v>37.006980180699998</v>
      </c>
      <c r="N95" s="6">
        <f t="shared" si="17"/>
        <v>103.33187222479999</v>
      </c>
      <c r="O95" s="9">
        <f t="shared" si="18"/>
        <v>66.167213535299993</v>
      </c>
      <c r="P95" s="9">
        <f t="shared" si="19"/>
        <v>96.774777233584985</v>
      </c>
    </row>
    <row r="96" spans="1:16" ht="14.25">
      <c r="A96" s="10" t="s">
        <v>95</v>
      </c>
      <c r="B96" s="3" t="s">
        <v>117</v>
      </c>
      <c r="C96" s="4">
        <v>172.085041523</v>
      </c>
      <c r="D96" s="4">
        <v>151.41571784019999</v>
      </c>
      <c r="E96" s="4">
        <v>221.05594992639999</v>
      </c>
      <c r="F96" s="4">
        <v>133.02693605420001</v>
      </c>
      <c r="G96" s="4">
        <v>120.7440011501</v>
      </c>
      <c r="H96" s="4">
        <v>122.45522904400001</v>
      </c>
      <c r="I96" s="4">
        <v>94.083978653000003</v>
      </c>
      <c r="J96" s="4">
        <v>121.3711721897</v>
      </c>
      <c r="K96" s="4">
        <v>186.4239807129</v>
      </c>
      <c r="L96" s="4">
        <v>260.0079762936</v>
      </c>
      <c r="M96" s="6">
        <f t="shared" si="16"/>
        <v>94.083978653000003</v>
      </c>
      <c r="N96" s="6">
        <f t="shared" si="17"/>
        <v>260.0079762936</v>
      </c>
      <c r="O96" s="9">
        <f t="shared" si="18"/>
        <v>158.26699833871001</v>
      </c>
      <c r="P96" s="9">
        <f t="shared" si="19"/>
        <v>242.47956442835994</v>
      </c>
    </row>
    <row r="97" spans="1:16" ht="14.25">
      <c r="A97" s="10" t="s">
        <v>95</v>
      </c>
      <c r="B97" s="3" t="s">
        <v>118</v>
      </c>
      <c r="C97" s="4">
        <v>105.2512009144</v>
      </c>
      <c r="D97" s="4">
        <v>106.0999302864</v>
      </c>
      <c r="E97" s="4">
        <v>99.840079784400004</v>
      </c>
      <c r="F97" s="4">
        <v>98.315647125200002</v>
      </c>
      <c r="G97" s="4">
        <v>97.794820785499994</v>
      </c>
      <c r="H97" s="4">
        <v>86.684000968899994</v>
      </c>
      <c r="I97" s="4">
        <v>77.738925218600002</v>
      </c>
      <c r="J97" s="4">
        <v>85.058867692899994</v>
      </c>
      <c r="K97" s="4">
        <v>169.36796617510001</v>
      </c>
      <c r="L97" s="4">
        <v>197.0560083389</v>
      </c>
      <c r="M97" s="6">
        <f t="shared" si="16"/>
        <v>77.738925218600002</v>
      </c>
      <c r="N97" s="6">
        <f t="shared" si="17"/>
        <v>197.0560083389</v>
      </c>
      <c r="O97" s="9">
        <f t="shared" si="18"/>
        <v>112.32074472903</v>
      </c>
      <c r="P97" s="9">
        <f t="shared" si="19"/>
        <v>184.59638936518996</v>
      </c>
    </row>
    <row r="98" spans="1:16" ht="14.25">
      <c r="A98" s="10" t="s">
        <v>95</v>
      </c>
      <c r="B98" s="3" t="s">
        <v>119</v>
      </c>
      <c r="C98" s="4">
        <v>100.777210474</v>
      </c>
      <c r="D98" s="4">
        <v>40.278024673499999</v>
      </c>
      <c r="E98" s="4">
        <v>53.633365869499997</v>
      </c>
      <c r="F98" s="4">
        <v>80.898290872600001</v>
      </c>
      <c r="G98" s="4">
        <v>75.632364273099995</v>
      </c>
      <c r="H98" s="4">
        <v>59.128570795100003</v>
      </c>
      <c r="I98" s="4">
        <v>48.617169141799998</v>
      </c>
      <c r="J98" s="4">
        <v>61.314313650099997</v>
      </c>
      <c r="K98" s="4">
        <v>60.890047550200002</v>
      </c>
      <c r="L98" s="4">
        <v>56.146671533599999</v>
      </c>
      <c r="M98" s="6">
        <f t="shared" si="16"/>
        <v>40.278024673499999</v>
      </c>
      <c r="N98" s="6">
        <f t="shared" si="17"/>
        <v>100.777210474</v>
      </c>
      <c r="O98" s="9">
        <f t="shared" si="18"/>
        <v>63.73160288335</v>
      </c>
      <c r="P98" s="9">
        <f t="shared" si="19"/>
        <v>91.831696653369974</v>
      </c>
    </row>
    <row r="99" spans="1:16" ht="14.25">
      <c r="A99" s="10" t="s">
        <v>95</v>
      </c>
      <c r="B99" s="3" t="s">
        <v>120</v>
      </c>
      <c r="C99" s="4">
        <v>242.8090307713</v>
      </c>
      <c r="D99" s="4">
        <v>151.84665441510001</v>
      </c>
      <c r="E99" s="4">
        <v>180.2479963303</v>
      </c>
      <c r="F99" s="4">
        <v>116.8493545055</v>
      </c>
      <c r="G99" s="4">
        <v>114.58396601680001</v>
      </c>
      <c r="H99" s="4">
        <v>148.28796982770001</v>
      </c>
      <c r="I99" s="4">
        <v>183.1639170647</v>
      </c>
      <c r="J99" s="4">
        <v>110.559977293</v>
      </c>
      <c r="K99" s="4">
        <v>188.1959941387</v>
      </c>
      <c r="L99" s="4">
        <v>413.110203743</v>
      </c>
      <c r="M99" s="6">
        <f t="shared" si="16"/>
        <v>110.559977293</v>
      </c>
      <c r="N99" s="6">
        <f t="shared" si="17"/>
        <v>413.110203743</v>
      </c>
      <c r="O99" s="9">
        <f t="shared" si="18"/>
        <v>184.96550641060998</v>
      </c>
      <c r="P99" s="9">
        <f t="shared" si="19"/>
        <v>336.47467590573478</v>
      </c>
    </row>
    <row r="100" spans="1:16" ht="14.25">
      <c r="A100" s="10" t="s">
        <v>95</v>
      </c>
      <c r="B100" s="3" t="s">
        <v>121</v>
      </c>
      <c r="C100" s="4">
        <v>99.954219579699995</v>
      </c>
      <c r="D100" s="4">
        <v>100.0058805943</v>
      </c>
      <c r="E100" s="4">
        <v>55.225336313200003</v>
      </c>
      <c r="F100" s="4">
        <v>77.989743947999997</v>
      </c>
      <c r="G100" s="4">
        <v>57.1053650379</v>
      </c>
      <c r="H100" s="4">
        <v>59.766128301599998</v>
      </c>
      <c r="I100" s="4">
        <v>68.840636730200004</v>
      </c>
      <c r="J100" s="4">
        <v>51.645821571399999</v>
      </c>
      <c r="K100" s="4">
        <v>33.220051050199999</v>
      </c>
      <c r="L100" s="4">
        <v>64.356693267799997</v>
      </c>
      <c r="M100" s="6">
        <f t="shared" si="16"/>
        <v>33.220051050199999</v>
      </c>
      <c r="N100" s="6">
        <f t="shared" si="17"/>
        <v>100.0058805943</v>
      </c>
      <c r="O100" s="9">
        <f t="shared" si="18"/>
        <v>66.81098763943001</v>
      </c>
      <c r="P100" s="9">
        <f t="shared" si="19"/>
        <v>99.982633137729991</v>
      </c>
    </row>
    <row r="101" spans="1:16" ht="14.25">
      <c r="A101" s="10" t="s">
        <v>95</v>
      </c>
      <c r="B101" s="3" t="s">
        <v>122</v>
      </c>
      <c r="C101" s="4">
        <v>10.6555728912</v>
      </c>
      <c r="D101" s="4">
        <v>10.8731856346</v>
      </c>
      <c r="E101" s="4">
        <v>9.4026436806000007</v>
      </c>
      <c r="F101" s="4">
        <v>10.2961094379</v>
      </c>
      <c r="G101" s="4">
        <v>10.2359609604</v>
      </c>
      <c r="H101" s="4">
        <v>9.7806875705999996</v>
      </c>
      <c r="I101" s="4">
        <v>9.1841514111000002</v>
      </c>
      <c r="J101" s="4">
        <v>9.8868026733000001</v>
      </c>
      <c r="K101" s="4">
        <v>9.3883979321000002</v>
      </c>
      <c r="L101" s="4">
        <v>9.1302061080999994</v>
      </c>
      <c r="M101" s="6">
        <f t="shared" si="16"/>
        <v>9.1302061080999994</v>
      </c>
      <c r="N101" s="6">
        <f t="shared" si="17"/>
        <v>10.8731856346</v>
      </c>
      <c r="O101" s="9">
        <f t="shared" si="18"/>
        <v>9.8833718299900006</v>
      </c>
      <c r="P101" s="9">
        <f t="shared" si="19"/>
        <v>10.775259900070001</v>
      </c>
    </row>
    <row r="102" spans="1:16" ht="14.25">
      <c r="A102" s="10" t="s">
        <v>95</v>
      </c>
      <c r="B102" s="3" t="s">
        <v>123</v>
      </c>
      <c r="C102" s="4">
        <v>10.219290256500001</v>
      </c>
      <c r="D102" s="4">
        <v>10.264690160800001</v>
      </c>
      <c r="E102" s="4">
        <v>10.3942484856</v>
      </c>
      <c r="F102" s="4">
        <v>10.033103466</v>
      </c>
      <c r="G102" s="4">
        <v>10.251693487200001</v>
      </c>
      <c r="H102" s="4">
        <v>10.322216987599999</v>
      </c>
      <c r="I102" s="4">
        <v>10.207950353599999</v>
      </c>
      <c r="J102" s="4">
        <v>9.7564394474</v>
      </c>
      <c r="K102" s="4">
        <v>9.8204681872999995</v>
      </c>
      <c r="L102" s="4">
        <v>9.8214426040999996</v>
      </c>
      <c r="M102" s="6">
        <f t="shared" si="16"/>
        <v>9.7564394474</v>
      </c>
      <c r="N102" s="6">
        <f t="shared" si="17"/>
        <v>10.3942484856</v>
      </c>
      <c r="O102" s="9">
        <f t="shared" si="18"/>
        <v>10.109154343609999</v>
      </c>
      <c r="P102" s="9">
        <f t="shared" si="19"/>
        <v>10.361834311499999</v>
      </c>
    </row>
    <row r="103" spans="1:16" ht="14.25">
      <c r="A103" s="10" t="s">
        <v>95</v>
      </c>
      <c r="B103" s="3" t="s">
        <v>124</v>
      </c>
      <c r="C103" s="4">
        <v>253.97640442849999</v>
      </c>
      <c r="D103" s="4">
        <v>97.892022848099998</v>
      </c>
      <c r="E103" s="4">
        <v>145.73998641969999</v>
      </c>
      <c r="F103" s="4">
        <v>113.3160922527</v>
      </c>
      <c r="G103" s="4">
        <v>107.6811614037</v>
      </c>
      <c r="H103" s="4">
        <v>253.7279760838</v>
      </c>
      <c r="I103" s="4">
        <v>158.82000970839999</v>
      </c>
      <c r="J103" s="4">
        <v>85.356077432600003</v>
      </c>
      <c r="K103" s="4">
        <v>259.37195634839998</v>
      </c>
      <c r="L103" s="4">
        <v>309.19991993899998</v>
      </c>
      <c r="M103" s="6">
        <f t="shared" si="16"/>
        <v>85.356077432600003</v>
      </c>
      <c r="N103" s="6">
        <f t="shared" si="17"/>
        <v>309.19991993899998</v>
      </c>
      <c r="O103" s="9">
        <f t="shared" si="18"/>
        <v>178.50816068648999</v>
      </c>
      <c r="P103" s="9">
        <f t="shared" si="19"/>
        <v>286.77733632322992</v>
      </c>
    </row>
    <row r="104" spans="1:16" ht="14.25">
      <c r="A104" s="10" t="s">
        <v>95</v>
      </c>
      <c r="B104" s="3" t="s">
        <v>125</v>
      </c>
      <c r="C104" s="4">
        <v>199.51664423939999</v>
      </c>
      <c r="D104" s="4">
        <v>145.71954274180001</v>
      </c>
      <c r="E104" s="4">
        <v>158.6520197392</v>
      </c>
      <c r="F104" s="4">
        <v>136.59093356130001</v>
      </c>
      <c r="G104" s="4">
        <v>142.89933204650001</v>
      </c>
      <c r="H104" s="4">
        <v>181.18028187749999</v>
      </c>
      <c r="I104" s="4">
        <v>110.6119794846</v>
      </c>
      <c r="J104" s="4">
        <v>127.9578509331</v>
      </c>
      <c r="K104" s="4">
        <v>110.35984706879999</v>
      </c>
      <c r="L104" s="4">
        <v>341.83998966220003</v>
      </c>
      <c r="M104" s="6">
        <f t="shared" si="16"/>
        <v>110.35984706879999</v>
      </c>
      <c r="N104" s="6">
        <f t="shared" si="17"/>
        <v>341.83998966220003</v>
      </c>
      <c r="O104" s="9">
        <f t="shared" si="18"/>
        <v>165.53284213544001</v>
      </c>
      <c r="P104" s="9">
        <f t="shared" si="19"/>
        <v>277.79448422193985</v>
      </c>
    </row>
    <row r="105" spans="1:16" ht="14.25">
      <c r="A105" s="10" t="s">
        <v>95</v>
      </c>
      <c r="B105" s="3" t="s">
        <v>126</v>
      </c>
      <c r="C105" s="4">
        <v>96.147274017300006</v>
      </c>
      <c r="D105" s="4">
        <v>113.39594793320001</v>
      </c>
      <c r="E105" s="4">
        <v>98.070801973299993</v>
      </c>
      <c r="F105" s="4">
        <v>97.331187248199996</v>
      </c>
      <c r="G105" s="4">
        <v>98.987167358400001</v>
      </c>
      <c r="H105" s="4">
        <v>91.147814273799995</v>
      </c>
      <c r="I105" s="4">
        <v>78.404007673300001</v>
      </c>
      <c r="J105" s="4">
        <v>88.423983812299994</v>
      </c>
      <c r="K105" s="4">
        <v>169.47199630739999</v>
      </c>
      <c r="L105" s="4">
        <v>208.19142198559999</v>
      </c>
      <c r="M105" s="6">
        <f t="shared" si="16"/>
        <v>78.404007673300001</v>
      </c>
      <c r="N105" s="6">
        <f t="shared" si="17"/>
        <v>208.19142198559999</v>
      </c>
      <c r="O105" s="9">
        <f t="shared" si="18"/>
        <v>113.95716025828001</v>
      </c>
      <c r="P105" s="9">
        <f t="shared" si="19"/>
        <v>190.76768043040994</v>
      </c>
    </row>
    <row r="106" spans="1:16" ht="14.25">
      <c r="A106" s="10" t="s">
        <v>95</v>
      </c>
      <c r="B106" s="3" t="s">
        <v>127</v>
      </c>
      <c r="C106" s="4">
        <v>84.706778764700005</v>
      </c>
      <c r="D106" s="4">
        <v>95.651194810899995</v>
      </c>
      <c r="E106" s="4">
        <v>66.9904615879</v>
      </c>
      <c r="F106" s="4">
        <v>85.348740577699999</v>
      </c>
      <c r="G106" s="4">
        <v>63.752042531999997</v>
      </c>
      <c r="H106" s="4">
        <v>67.205066442499998</v>
      </c>
      <c r="I106" s="4">
        <v>53.899279594399999</v>
      </c>
      <c r="J106" s="4">
        <v>15.0906000137</v>
      </c>
      <c r="K106" s="4">
        <v>41.236627340299997</v>
      </c>
      <c r="L106" s="4">
        <v>66.588544607200006</v>
      </c>
      <c r="M106" s="6">
        <f t="shared" si="16"/>
        <v>15.0906000137</v>
      </c>
      <c r="N106" s="6">
        <f t="shared" si="17"/>
        <v>95.651194810899995</v>
      </c>
      <c r="O106" s="9">
        <f t="shared" si="18"/>
        <v>64.046933627130002</v>
      </c>
      <c r="P106" s="9">
        <f t="shared" si="19"/>
        <v>91.015090405959981</v>
      </c>
    </row>
    <row r="107" spans="1:16" ht="14.25">
      <c r="A107" s="10" t="s">
        <v>95</v>
      </c>
      <c r="B107" s="3" t="s">
        <v>128</v>
      </c>
      <c r="C107" s="4">
        <v>20.964013576500001</v>
      </c>
      <c r="D107" s="4">
        <v>19.716473102599998</v>
      </c>
      <c r="E107" s="4">
        <v>13.8067519665</v>
      </c>
      <c r="F107" s="4">
        <v>13.897355556500001</v>
      </c>
      <c r="G107" s="4">
        <v>12.1421835423</v>
      </c>
      <c r="H107" s="4">
        <v>11.034276246999999</v>
      </c>
      <c r="I107" s="4">
        <v>12.9719769955</v>
      </c>
      <c r="J107" s="4">
        <v>11.0397126675</v>
      </c>
      <c r="K107" s="4">
        <v>18.836885929099999</v>
      </c>
      <c r="L107" s="4">
        <v>13.7224049568</v>
      </c>
      <c r="M107" s="6">
        <f t="shared" si="16"/>
        <v>11.034276246999999</v>
      </c>
      <c r="N107" s="6">
        <f t="shared" si="17"/>
        <v>20.964013576500001</v>
      </c>
      <c r="O107" s="9">
        <f t="shared" si="18"/>
        <v>14.813203454029999</v>
      </c>
      <c r="P107" s="9">
        <f t="shared" si="19"/>
        <v>20.402620363244999</v>
      </c>
    </row>
    <row r="108" spans="1:16" ht="14.25">
      <c r="A108" s="10" t="s">
        <v>95</v>
      </c>
      <c r="B108" s="3" t="s">
        <v>129</v>
      </c>
      <c r="C108" s="4">
        <v>101.50149965289999</v>
      </c>
      <c r="D108" s="4">
        <v>104.552033186</v>
      </c>
      <c r="E108" s="4">
        <v>98.553492546100003</v>
      </c>
      <c r="F108" s="4">
        <v>93.235975265500002</v>
      </c>
      <c r="G108" s="4">
        <v>95.779969692199998</v>
      </c>
      <c r="H108" s="4">
        <v>88.9129340649</v>
      </c>
      <c r="I108" s="4">
        <v>77.474398136100007</v>
      </c>
      <c r="J108" s="4">
        <v>82.052008628799996</v>
      </c>
      <c r="K108" s="4">
        <v>165.11201381679999</v>
      </c>
      <c r="L108" s="4">
        <v>200.6920096874</v>
      </c>
      <c r="M108" s="6">
        <f t="shared" si="16"/>
        <v>77.474398136100007</v>
      </c>
      <c r="N108" s="6">
        <f t="shared" si="17"/>
        <v>200.6920096874</v>
      </c>
      <c r="O108" s="9">
        <f t="shared" si="18"/>
        <v>110.78663346767</v>
      </c>
      <c r="P108" s="9">
        <f t="shared" si="19"/>
        <v>184.68101154562996</v>
      </c>
    </row>
    <row r="109" spans="1:16" ht="14.25">
      <c r="A109" s="10" t="s">
        <v>95</v>
      </c>
      <c r="B109" s="3" t="s">
        <v>130</v>
      </c>
      <c r="C109" s="4">
        <v>24.6324527264</v>
      </c>
      <c r="D109" s="4">
        <v>26.240355730099999</v>
      </c>
      <c r="E109" s="4">
        <v>23.541311979300001</v>
      </c>
      <c r="F109" s="4">
        <v>24.022622585299999</v>
      </c>
      <c r="G109" s="4">
        <v>26.991684198400002</v>
      </c>
      <c r="H109" s="4">
        <v>23.546837568299999</v>
      </c>
      <c r="I109" s="4">
        <v>24.3271369934</v>
      </c>
      <c r="J109" s="4">
        <v>18.443859338799999</v>
      </c>
      <c r="K109" s="4">
        <v>19.307606935500001</v>
      </c>
      <c r="L109" s="4">
        <v>17.727070808400001</v>
      </c>
      <c r="M109" s="6">
        <f t="shared" si="16"/>
        <v>17.727070808400001</v>
      </c>
      <c r="N109" s="6">
        <f t="shared" si="17"/>
        <v>26.991684198400002</v>
      </c>
      <c r="O109" s="9">
        <f t="shared" si="18"/>
        <v>22.878093886389998</v>
      </c>
      <c r="P109" s="9">
        <f t="shared" si="19"/>
        <v>26.653586387665001</v>
      </c>
    </row>
    <row r="110" spans="1:16" ht="14.25">
      <c r="A110" s="10" t="s">
        <v>95</v>
      </c>
      <c r="B110" s="3" t="s">
        <v>131</v>
      </c>
      <c r="C110" s="4">
        <v>204.1175298691</v>
      </c>
      <c r="D110" s="4">
        <v>144.4840023518</v>
      </c>
      <c r="E110" s="4">
        <v>210.61189079280001</v>
      </c>
      <c r="F110" s="4">
        <v>186.0592088699</v>
      </c>
      <c r="G110" s="4">
        <v>143.0959599018</v>
      </c>
      <c r="H110" s="4">
        <v>183.0360360146</v>
      </c>
      <c r="I110" s="4">
        <v>123.45068120960001</v>
      </c>
      <c r="J110" s="4">
        <v>116.96169471739999</v>
      </c>
      <c r="K110" s="4">
        <v>221.98685359949999</v>
      </c>
      <c r="L110" s="4">
        <v>146.7879757881</v>
      </c>
      <c r="M110" s="6">
        <f t="shared" si="16"/>
        <v>116.96169471739999</v>
      </c>
      <c r="N110" s="6">
        <f t="shared" si="17"/>
        <v>221.98685359949999</v>
      </c>
      <c r="O110" s="9">
        <f t="shared" si="18"/>
        <v>168.05918331146</v>
      </c>
      <c r="P110" s="9">
        <f t="shared" si="19"/>
        <v>216.86812033648499</v>
      </c>
    </row>
    <row r="111" spans="1:16" ht="14.25">
      <c r="A111" s="10" t="s">
        <v>95</v>
      </c>
      <c r="B111" s="3" t="s">
        <v>132</v>
      </c>
      <c r="C111" s="4">
        <v>22.9753069878</v>
      </c>
      <c r="D111" s="4">
        <v>23.734285592999999</v>
      </c>
      <c r="E111" s="4">
        <v>24.756475686999998</v>
      </c>
      <c r="F111" s="4">
        <v>26.6388933659</v>
      </c>
      <c r="G111" s="4">
        <v>23.051627397499999</v>
      </c>
      <c r="H111" s="4">
        <v>20.913585662799999</v>
      </c>
      <c r="I111" s="4">
        <v>23.649541616400001</v>
      </c>
      <c r="J111" s="4">
        <v>21.7343051434</v>
      </c>
      <c r="K111" s="4">
        <v>18.7427606583</v>
      </c>
      <c r="L111" s="4">
        <v>18.580806970600001</v>
      </c>
      <c r="M111" s="6">
        <f t="shared" si="16"/>
        <v>18.580806970600001</v>
      </c>
      <c r="N111" s="6">
        <f t="shared" si="17"/>
        <v>26.6388933659</v>
      </c>
      <c r="O111" s="9">
        <f t="shared" si="18"/>
        <v>22.477758908270001</v>
      </c>
      <c r="P111" s="9">
        <f t="shared" si="19"/>
        <v>25.791805410394996</v>
      </c>
    </row>
    <row r="112" spans="1:16" ht="14.25">
      <c r="A112" s="10" t="s">
        <v>95</v>
      </c>
      <c r="B112" s="3" t="s">
        <v>133</v>
      </c>
      <c r="C112" s="4">
        <v>117.99982404710001</v>
      </c>
      <c r="D112" s="4">
        <v>88.275723934200002</v>
      </c>
      <c r="E112" s="4">
        <v>69.955305576300006</v>
      </c>
      <c r="F112" s="4">
        <v>13.344491958600001</v>
      </c>
      <c r="G112" s="4">
        <v>36.1542108059</v>
      </c>
      <c r="H112" s="4">
        <v>20.891190290499999</v>
      </c>
      <c r="I112" s="4">
        <v>59.716049671199997</v>
      </c>
      <c r="J112" s="4">
        <v>58.688405990600003</v>
      </c>
      <c r="K112" s="4">
        <v>57.984589099899999</v>
      </c>
      <c r="L112" s="4">
        <v>50.887248277700003</v>
      </c>
      <c r="M112" s="6">
        <f t="shared" si="16"/>
        <v>13.344491958600001</v>
      </c>
      <c r="N112" s="6">
        <f t="shared" si="17"/>
        <v>117.99982404710001</v>
      </c>
      <c r="O112" s="9">
        <f t="shared" si="18"/>
        <v>57.389703965199999</v>
      </c>
      <c r="P112" s="9">
        <f t="shared" si="19"/>
        <v>104.62397899629497</v>
      </c>
    </row>
    <row r="113" spans="1:16" ht="14.25">
      <c r="A113" s="10" t="s">
        <v>95</v>
      </c>
      <c r="B113" s="3" t="s">
        <v>134</v>
      </c>
      <c r="C113" s="4">
        <v>91.817597150799998</v>
      </c>
      <c r="D113" s="4">
        <v>69.641869545000006</v>
      </c>
      <c r="E113" s="4">
        <v>72.953873872800003</v>
      </c>
      <c r="F113" s="4">
        <v>69.444583654400006</v>
      </c>
      <c r="G113" s="4">
        <v>42.048050880399998</v>
      </c>
      <c r="H113" s="4">
        <v>77.158668994899998</v>
      </c>
      <c r="I113" s="4">
        <v>37.520237207400001</v>
      </c>
      <c r="J113" s="4">
        <v>49.836663961399999</v>
      </c>
      <c r="K113" s="4">
        <v>53.174373149899999</v>
      </c>
      <c r="L113" s="4">
        <v>45.186218500099997</v>
      </c>
      <c r="M113" s="6">
        <f t="shared" si="16"/>
        <v>37.520237207400001</v>
      </c>
      <c r="N113" s="6">
        <f t="shared" si="17"/>
        <v>91.817597150799998</v>
      </c>
      <c r="O113" s="9">
        <f t="shared" si="18"/>
        <v>60.878213691710002</v>
      </c>
      <c r="P113" s="9">
        <f t="shared" si="19"/>
        <v>85.221079480644988</v>
      </c>
    </row>
    <row r="114" spans="1:16" ht="14.25">
      <c r="A114" s="10" t="s">
        <v>95</v>
      </c>
      <c r="B114" s="3" t="s">
        <v>135</v>
      </c>
      <c r="C114" s="4">
        <v>101.6978998184</v>
      </c>
      <c r="D114" s="4">
        <v>102.7634751797</v>
      </c>
      <c r="E114" s="4">
        <v>94.732457160899997</v>
      </c>
      <c r="F114" s="4">
        <v>90.115985393499997</v>
      </c>
      <c r="G114" s="4">
        <v>91.983921289400001</v>
      </c>
      <c r="H114" s="4">
        <v>87.290888786300002</v>
      </c>
      <c r="I114" s="4">
        <v>79.628119945500003</v>
      </c>
      <c r="J114" s="4">
        <v>80.862802267099994</v>
      </c>
      <c r="K114" s="4">
        <v>172.472001791</v>
      </c>
      <c r="L114" s="4">
        <v>201.91203522679999</v>
      </c>
      <c r="M114" s="6">
        <f t="shared" si="16"/>
        <v>79.628119945500003</v>
      </c>
      <c r="N114" s="6">
        <f t="shared" si="17"/>
        <v>201.91203522679999</v>
      </c>
      <c r="O114" s="9">
        <f t="shared" si="18"/>
        <v>110.34595868586</v>
      </c>
      <c r="P114" s="9">
        <f t="shared" si="19"/>
        <v>188.66402018068996</v>
      </c>
    </row>
    <row r="115" spans="1:16" ht="14.25">
      <c r="A115" s="10" t="s">
        <v>95</v>
      </c>
      <c r="B115" s="3" t="s">
        <v>136</v>
      </c>
      <c r="C115" s="4">
        <v>39.983759880100003</v>
      </c>
      <c r="D115" s="4">
        <v>80.293978452700003</v>
      </c>
      <c r="E115" s="4">
        <v>64.152944087999998</v>
      </c>
      <c r="F115" s="4">
        <v>86.931789159800005</v>
      </c>
      <c r="G115" s="4">
        <v>72.004395246499996</v>
      </c>
      <c r="H115" s="4">
        <v>69.141577482200006</v>
      </c>
      <c r="I115" s="4">
        <v>58.069020986600002</v>
      </c>
      <c r="J115" s="4">
        <v>52.2180628777</v>
      </c>
      <c r="K115" s="4">
        <v>40.7828841209</v>
      </c>
      <c r="L115" s="4">
        <v>58.736545801200002</v>
      </c>
      <c r="M115" s="6">
        <f t="shared" si="16"/>
        <v>39.983759880100003</v>
      </c>
      <c r="N115" s="6">
        <f t="shared" si="17"/>
        <v>86.931789159800005</v>
      </c>
      <c r="O115" s="9">
        <f t="shared" si="18"/>
        <v>62.231495809570006</v>
      </c>
      <c r="P115" s="9">
        <f t="shared" si="19"/>
        <v>83.944774341604997</v>
      </c>
    </row>
    <row r="116" spans="1:16" ht="14.25">
      <c r="A116" s="10" t="s">
        <v>95</v>
      </c>
      <c r="B116" s="3" t="s">
        <v>137</v>
      </c>
      <c r="C116" s="4">
        <v>19.349658727600001</v>
      </c>
      <c r="D116" s="4">
        <v>15.283154249200001</v>
      </c>
      <c r="E116" s="4">
        <v>18.8182795048</v>
      </c>
      <c r="F116" s="4">
        <v>16.093594789499999</v>
      </c>
      <c r="G116" s="4">
        <v>16.533956289300001</v>
      </c>
      <c r="H116" s="4">
        <v>17.3319072723</v>
      </c>
      <c r="I116" s="4">
        <v>10.7143175602</v>
      </c>
      <c r="J116" s="4">
        <v>12.8716013432</v>
      </c>
      <c r="K116" s="4">
        <v>17.570962667500002</v>
      </c>
      <c r="L116" s="4">
        <v>20.7358982563</v>
      </c>
      <c r="M116" s="6">
        <f t="shared" si="16"/>
        <v>10.7143175602</v>
      </c>
      <c r="N116" s="6">
        <f t="shared" si="17"/>
        <v>20.7358982563</v>
      </c>
      <c r="O116" s="9">
        <f t="shared" si="18"/>
        <v>16.53033306599</v>
      </c>
      <c r="P116" s="9">
        <f t="shared" si="19"/>
        <v>20.112090468384999</v>
      </c>
    </row>
    <row r="117" spans="1:16" ht="14.25">
      <c r="A117" s="10" t="s">
        <v>95</v>
      </c>
      <c r="B117" s="3" t="s">
        <v>138</v>
      </c>
      <c r="C117" s="4">
        <v>63.029196262399999</v>
      </c>
      <c r="D117" s="4">
        <v>80.013162851299995</v>
      </c>
      <c r="E117" s="4">
        <v>75.7820208073</v>
      </c>
      <c r="F117" s="4">
        <v>16.3780629635</v>
      </c>
      <c r="G117" s="4">
        <v>56.825797080999997</v>
      </c>
      <c r="H117" s="4">
        <v>58.363131046299998</v>
      </c>
      <c r="I117" s="4">
        <v>65.524680376099994</v>
      </c>
      <c r="J117" s="4">
        <v>57.759105205499999</v>
      </c>
      <c r="K117" s="4">
        <v>56.594627380399999</v>
      </c>
      <c r="L117" s="4">
        <v>51.045427084000004</v>
      </c>
      <c r="M117" s="6">
        <f t="shared" si="16"/>
        <v>16.3780629635</v>
      </c>
      <c r="N117" s="6">
        <f t="shared" si="17"/>
        <v>80.013162851299995</v>
      </c>
      <c r="O117" s="9">
        <f t="shared" si="18"/>
        <v>58.13152110578001</v>
      </c>
      <c r="P117" s="9">
        <f t="shared" si="19"/>
        <v>78.109148931499988</v>
      </c>
    </row>
    <row r="118" spans="1:16" ht="14.25">
      <c r="A118" s="10" t="s">
        <v>95</v>
      </c>
      <c r="B118" s="3" t="s">
        <v>139</v>
      </c>
      <c r="C118" s="4">
        <v>10.025908470199999</v>
      </c>
      <c r="D118" s="4">
        <v>10.3605618477</v>
      </c>
      <c r="E118" s="4">
        <v>9.9684095382999995</v>
      </c>
      <c r="F118" s="4">
        <v>9.9407055377999995</v>
      </c>
      <c r="G118" s="4">
        <v>10.9040434361</v>
      </c>
      <c r="H118" s="4">
        <v>10.4836950302</v>
      </c>
      <c r="I118" s="4">
        <v>9.9710204601000001</v>
      </c>
      <c r="J118" s="4">
        <v>9.2263872622999994</v>
      </c>
      <c r="K118" s="4">
        <v>8.4718613625000003</v>
      </c>
      <c r="L118" s="4">
        <v>7.5915870666999998</v>
      </c>
      <c r="M118" s="6">
        <f t="shared" si="16"/>
        <v>7.5915870666999998</v>
      </c>
      <c r="N118" s="6">
        <f t="shared" si="17"/>
        <v>10.9040434361</v>
      </c>
      <c r="O118" s="9">
        <f t="shared" si="18"/>
        <v>9.6944180011899981</v>
      </c>
      <c r="P118" s="9">
        <f t="shared" si="19"/>
        <v>10.714886653444999</v>
      </c>
    </row>
    <row r="119" spans="1:16" ht="14.25">
      <c r="A119" s="10" t="s">
        <v>95</v>
      </c>
      <c r="B119" s="3" t="s">
        <v>140</v>
      </c>
      <c r="C119" s="4">
        <v>13.195768594700001</v>
      </c>
      <c r="D119" s="4">
        <v>15.212601423300001</v>
      </c>
      <c r="E119" s="4">
        <v>15.1868088245</v>
      </c>
      <c r="F119" s="4">
        <v>16.891654491400001</v>
      </c>
      <c r="G119" s="4">
        <v>14.053100347499999</v>
      </c>
      <c r="H119" s="4">
        <v>16.2421584129</v>
      </c>
      <c r="I119" s="4">
        <v>14.7497870922</v>
      </c>
      <c r="J119" s="4">
        <v>13.598244190200001</v>
      </c>
      <c r="K119" s="4">
        <v>17.4218392372</v>
      </c>
      <c r="L119" s="4">
        <v>15.806746482799999</v>
      </c>
      <c r="M119" s="6">
        <f t="shared" si="16"/>
        <v>13.195768594700001</v>
      </c>
      <c r="N119" s="6">
        <f t="shared" si="17"/>
        <v>17.4218392372</v>
      </c>
      <c r="O119" s="9">
        <f t="shared" si="18"/>
        <v>15.235870909669998</v>
      </c>
      <c r="P119" s="9">
        <f t="shared" si="19"/>
        <v>17.18325610159</v>
      </c>
    </row>
    <row r="120" spans="1:16" ht="14.25">
      <c r="A120" s="10" t="s">
        <v>95</v>
      </c>
      <c r="B120" s="3" t="s">
        <v>141</v>
      </c>
      <c r="C120" s="4">
        <v>10.2218022346</v>
      </c>
      <c r="D120" s="4">
        <v>10.017004013099999</v>
      </c>
      <c r="E120" s="4">
        <v>9.7044219971000008</v>
      </c>
      <c r="F120" s="4">
        <v>9.3543004990000007</v>
      </c>
      <c r="G120" s="4">
        <v>10.038911819500001</v>
      </c>
      <c r="H120" s="4">
        <v>8.8732588290999992</v>
      </c>
      <c r="I120" s="4">
        <v>8.1238369941999995</v>
      </c>
      <c r="J120" s="4">
        <v>8.0189437865999995</v>
      </c>
      <c r="K120" s="4">
        <v>9.3078622818000003</v>
      </c>
      <c r="L120" s="4">
        <v>8.5704414844999999</v>
      </c>
      <c r="M120" s="6">
        <f t="shared" si="16"/>
        <v>8.0189437865999995</v>
      </c>
      <c r="N120" s="6">
        <f t="shared" si="17"/>
        <v>10.2218022346</v>
      </c>
      <c r="O120" s="9">
        <f t="shared" si="18"/>
        <v>9.2230783939500007</v>
      </c>
      <c r="P120" s="9">
        <f t="shared" si="19"/>
        <v>10.139501547805001</v>
      </c>
    </row>
    <row r="121" spans="1:16" ht="14.25">
      <c r="A121" s="10" t="s">
        <v>95</v>
      </c>
      <c r="B121" s="3" t="s">
        <v>142</v>
      </c>
      <c r="C121" s="4">
        <v>10.435482263600001</v>
      </c>
      <c r="D121" s="4">
        <v>9.7158331870999994</v>
      </c>
      <c r="E121" s="4">
        <v>9.8483211994000008</v>
      </c>
      <c r="F121" s="4">
        <v>9.8941588401999994</v>
      </c>
      <c r="G121" s="4">
        <v>10.3669221401</v>
      </c>
      <c r="H121" s="4">
        <v>10.362929105799999</v>
      </c>
      <c r="I121" s="4">
        <v>10.62297225</v>
      </c>
      <c r="J121" s="4">
        <v>10.4332513809</v>
      </c>
      <c r="K121" s="4">
        <v>10.619349718100001</v>
      </c>
      <c r="L121" s="4">
        <v>10.573997974399999</v>
      </c>
      <c r="M121" s="6">
        <f t="shared" si="16"/>
        <v>9.7158331870999994</v>
      </c>
      <c r="N121" s="6">
        <f t="shared" si="17"/>
        <v>10.62297225</v>
      </c>
      <c r="O121" s="9">
        <f t="shared" si="18"/>
        <v>10.287321805960001</v>
      </c>
      <c r="P121" s="9">
        <f t="shared" si="19"/>
        <v>10.621342110645001</v>
      </c>
    </row>
    <row r="122" spans="1:16" ht="14.25">
      <c r="A122" s="10" t="s">
        <v>95</v>
      </c>
      <c r="B122" s="3" t="s">
        <v>143</v>
      </c>
      <c r="C122" s="4">
        <v>10.103607654599999</v>
      </c>
      <c r="D122" s="4">
        <v>9.8008897304999998</v>
      </c>
      <c r="E122" s="4">
        <v>10.6155133247</v>
      </c>
      <c r="F122" s="4">
        <v>8.9894185065999999</v>
      </c>
      <c r="G122" s="4">
        <v>8.8963625431000004</v>
      </c>
      <c r="H122" s="4">
        <v>9.2263841629000005</v>
      </c>
      <c r="I122" s="4">
        <v>9.6116695403999994</v>
      </c>
      <c r="J122" s="4">
        <v>8.1163024902000007</v>
      </c>
      <c r="K122" s="4">
        <v>7.9187304974000003</v>
      </c>
      <c r="L122" s="4">
        <v>9.2446751594999999</v>
      </c>
      <c r="M122" s="6">
        <f t="shared" si="16"/>
        <v>7.9187304974000003</v>
      </c>
      <c r="N122" s="6">
        <f t="shared" si="17"/>
        <v>10.6155133247</v>
      </c>
      <c r="O122" s="9">
        <f t="shared" si="18"/>
        <v>9.252355360990002</v>
      </c>
      <c r="P122" s="9">
        <f t="shared" si="19"/>
        <v>10.385155773154999</v>
      </c>
    </row>
    <row r="123" spans="1:16" ht="14.25">
      <c r="A123" s="10" t="s">
        <v>144</v>
      </c>
      <c r="B123" s="3" t="s">
        <v>145</v>
      </c>
      <c r="C123" s="4">
        <v>130.48646616939999</v>
      </c>
      <c r="D123" s="4">
        <v>187.99979686739999</v>
      </c>
      <c r="E123" s="4">
        <v>168.30683660509999</v>
      </c>
      <c r="F123" s="4">
        <v>160.9079155922</v>
      </c>
      <c r="G123" s="4">
        <v>130.95953655240001</v>
      </c>
      <c r="H123" s="4">
        <v>133.65129733090001</v>
      </c>
      <c r="I123" s="4">
        <v>94.162971258200002</v>
      </c>
      <c r="J123" s="4">
        <v>126.6571576595</v>
      </c>
      <c r="K123" s="4">
        <v>58.564452648200003</v>
      </c>
      <c r="L123" s="4">
        <v>110.8706986904</v>
      </c>
      <c r="M123" s="6">
        <f t="shared" si="16"/>
        <v>58.564452648200003</v>
      </c>
      <c r="N123" s="24">
        <v>110.8706986904</v>
      </c>
      <c r="O123" s="9">
        <f t="shared" si="18"/>
        <v>130.25671293736997</v>
      </c>
      <c r="P123" s="9">
        <f t="shared" si="19"/>
        <v>179.13796474936498</v>
      </c>
    </row>
    <row r="124" spans="1:16" ht="14.25">
      <c r="A124" s="10" t="s">
        <v>144</v>
      </c>
      <c r="B124" s="3" t="s">
        <v>146</v>
      </c>
      <c r="C124" s="4">
        <v>2.3302562237000002</v>
      </c>
      <c r="D124" s="4">
        <v>2.4839427471</v>
      </c>
      <c r="E124" s="4">
        <v>2.5040991305999998</v>
      </c>
      <c r="F124" s="4">
        <v>2.9320006370999998</v>
      </c>
      <c r="G124" s="4">
        <v>3.1007907390999998</v>
      </c>
      <c r="H124" s="4">
        <v>3.2000837326</v>
      </c>
      <c r="I124" s="4">
        <v>3.2630710602000002</v>
      </c>
      <c r="J124" s="4">
        <v>3.0159461498</v>
      </c>
      <c r="K124" s="4">
        <v>2.9667832851</v>
      </c>
      <c r="L124" s="4">
        <v>2.3373084068000001</v>
      </c>
      <c r="M124" s="6">
        <f t="shared" si="16"/>
        <v>2.3302562237000002</v>
      </c>
      <c r="N124" s="24">
        <v>2.3373084068000001</v>
      </c>
      <c r="O124" s="9">
        <f t="shared" si="18"/>
        <v>2.8134282112100002</v>
      </c>
      <c r="P124" s="9">
        <f t="shared" si="19"/>
        <v>3.2347267627799998</v>
      </c>
    </row>
    <row r="125" spans="1:16" ht="14.25">
      <c r="A125" s="10" t="s">
        <v>144</v>
      </c>
      <c r="B125" s="3" t="s">
        <v>147</v>
      </c>
      <c r="C125" s="4">
        <v>24.495509862900001</v>
      </c>
      <c r="D125" s="4">
        <v>23.686246156700001</v>
      </c>
      <c r="E125" s="4">
        <v>23.593025684400001</v>
      </c>
      <c r="F125" s="4">
        <v>24.8193964958</v>
      </c>
      <c r="G125" s="4">
        <v>22.934905052200001</v>
      </c>
      <c r="H125" s="4">
        <v>21.795278072399999</v>
      </c>
      <c r="I125" s="4">
        <v>18.7666916847</v>
      </c>
      <c r="J125" s="4">
        <v>19.155770778699999</v>
      </c>
      <c r="K125" s="4">
        <v>16.4265680313</v>
      </c>
      <c r="L125" s="4">
        <v>13.943512201300001</v>
      </c>
      <c r="M125" s="6">
        <f t="shared" si="16"/>
        <v>13.943512201300001</v>
      </c>
      <c r="N125" s="24">
        <v>13.943512201300001</v>
      </c>
      <c r="O125" s="9">
        <f t="shared" si="18"/>
        <v>20.961690402040002</v>
      </c>
      <c r="P125" s="9">
        <f t="shared" si="19"/>
        <v>24.673647510995</v>
      </c>
    </row>
    <row r="126" spans="1:16" ht="14.25">
      <c r="A126" s="10" t="s">
        <v>144</v>
      </c>
      <c r="B126" s="3" t="s">
        <v>148</v>
      </c>
      <c r="C126" s="4">
        <v>44.406678915000001</v>
      </c>
      <c r="D126" s="4">
        <v>47.438988685600002</v>
      </c>
      <c r="E126" s="4">
        <v>34.874824047099999</v>
      </c>
      <c r="F126" s="4">
        <v>29.741744279900001</v>
      </c>
      <c r="G126" s="4">
        <v>32.188537597699998</v>
      </c>
      <c r="H126" s="4">
        <v>26.379560947400002</v>
      </c>
      <c r="I126" s="4">
        <v>28.138337373700001</v>
      </c>
      <c r="J126" s="4">
        <v>30.723430872000002</v>
      </c>
      <c r="K126" s="4">
        <v>23.058771371799999</v>
      </c>
      <c r="L126" s="4">
        <v>21.4959847927</v>
      </c>
      <c r="M126" s="6">
        <f t="shared" si="16"/>
        <v>21.4959847927</v>
      </c>
      <c r="N126" s="24">
        <v>21.4959847927</v>
      </c>
      <c r="O126" s="9">
        <f t="shared" si="18"/>
        <v>31.844685888289995</v>
      </c>
      <c r="P126" s="9">
        <f t="shared" si="19"/>
        <v>46.074449288829996</v>
      </c>
    </row>
    <row r="127" spans="1:16" ht="14.25">
      <c r="A127" s="10" t="s">
        <v>144</v>
      </c>
      <c r="B127" s="3" t="s">
        <v>149</v>
      </c>
      <c r="C127" s="4">
        <v>51.291821718199998</v>
      </c>
      <c r="D127" s="4">
        <v>49.6199679375</v>
      </c>
      <c r="E127" s="4">
        <v>50.496167421300001</v>
      </c>
      <c r="F127" s="4">
        <v>48.647015571600001</v>
      </c>
      <c r="G127" s="4">
        <v>44.927978992500002</v>
      </c>
      <c r="H127" s="4">
        <v>45.680000543600002</v>
      </c>
      <c r="I127" s="4">
        <v>48.295004606200003</v>
      </c>
      <c r="J127" s="4">
        <v>43.3429415226</v>
      </c>
      <c r="K127" s="4">
        <v>47.952403545400003</v>
      </c>
      <c r="L127" s="4">
        <v>34.230867385899998</v>
      </c>
      <c r="M127" s="6">
        <f t="shared" si="16"/>
        <v>34.230867385899998</v>
      </c>
      <c r="N127" s="24">
        <v>34.230867385899998</v>
      </c>
      <c r="O127" s="9">
        <f t="shared" si="18"/>
        <v>46.448416924479993</v>
      </c>
      <c r="P127" s="9">
        <f t="shared" si="19"/>
        <v>50.933777284594996</v>
      </c>
    </row>
    <row r="128" spans="1:16" ht="14.25">
      <c r="A128" s="10" t="s">
        <v>144</v>
      </c>
      <c r="B128" s="3" t="s">
        <v>150</v>
      </c>
      <c r="C128" s="4">
        <v>12181.029187440899</v>
      </c>
      <c r="D128" s="4">
        <v>3011.1806623936</v>
      </c>
      <c r="E128" s="4">
        <v>2376.9087154865001</v>
      </c>
      <c r="F128" s="4">
        <v>2333.9939653873998</v>
      </c>
      <c r="G128" s="4">
        <v>2361.2404453754998</v>
      </c>
      <c r="H128" s="4">
        <v>2300.9830870628002</v>
      </c>
      <c r="I128" s="4">
        <v>2249.0516765118</v>
      </c>
      <c r="J128" s="4">
        <v>2188.2074952126</v>
      </c>
      <c r="K128" s="4">
        <v>2200.6604297161002</v>
      </c>
      <c r="L128" s="4">
        <v>2320.5936093330001</v>
      </c>
      <c r="M128" s="6">
        <f t="shared" si="16"/>
        <v>2188.2074952126</v>
      </c>
      <c r="N128" s="24">
        <v>2320.5936093330001</v>
      </c>
      <c r="O128" s="9">
        <f t="shared" si="18"/>
        <v>3352.3849273920196</v>
      </c>
      <c r="P128" s="9">
        <f t="shared" si="19"/>
        <v>8054.5973511696047</v>
      </c>
    </row>
    <row r="129" spans="1:16" ht="14.25">
      <c r="A129" s="10" t="s">
        <v>144</v>
      </c>
      <c r="B129" s="3" t="s">
        <v>151</v>
      </c>
      <c r="C129" s="4">
        <v>4.7119474411000004</v>
      </c>
      <c r="D129" s="4">
        <v>5.0827503203999997</v>
      </c>
      <c r="E129" s="4">
        <v>4.4606997967000002</v>
      </c>
      <c r="F129" s="4">
        <v>5.0563178062</v>
      </c>
      <c r="G129" s="4">
        <v>4.6394200325000003</v>
      </c>
      <c r="H129" s="4">
        <v>4.5916466713000004</v>
      </c>
      <c r="I129" s="4">
        <v>4.8484618664000001</v>
      </c>
      <c r="J129" s="4">
        <v>5.1022801399000004</v>
      </c>
      <c r="K129" s="4">
        <v>4.8134815693000004</v>
      </c>
      <c r="L129" s="4">
        <v>4.7943954468000003</v>
      </c>
      <c r="M129" s="6">
        <f t="shared" si="16"/>
        <v>4.4606997967000002</v>
      </c>
      <c r="N129" s="24">
        <v>4.7943954468000003</v>
      </c>
      <c r="O129" s="9">
        <f t="shared" si="18"/>
        <v>4.8101401090600007</v>
      </c>
      <c r="P129" s="9">
        <f t="shared" si="19"/>
        <v>5.0934917211249999</v>
      </c>
    </row>
    <row r="130" spans="1:16" ht="14.25">
      <c r="A130" s="10" t="s">
        <v>144</v>
      </c>
      <c r="B130" s="3" t="s">
        <v>152</v>
      </c>
      <c r="C130" s="4">
        <v>0.24969196320000001</v>
      </c>
      <c r="D130" s="4">
        <v>0.259547472</v>
      </c>
      <c r="E130" s="4">
        <v>0.26362919810000002</v>
      </c>
      <c r="F130" s="4">
        <v>0.25573754310000002</v>
      </c>
      <c r="G130" s="4">
        <v>0.25822210309999999</v>
      </c>
      <c r="H130" s="4">
        <v>0.25730657579999999</v>
      </c>
      <c r="I130" s="4">
        <v>0.2568287849</v>
      </c>
      <c r="J130" s="4">
        <v>0.25990176199999998</v>
      </c>
      <c r="K130" s="4">
        <v>0.25879406929999998</v>
      </c>
      <c r="L130" s="4">
        <v>0.21692585950000001</v>
      </c>
      <c r="M130" s="6">
        <f t="shared" si="16"/>
        <v>0.21692585950000001</v>
      </c>
      <c r="N130" s="24">
        <v>92.318881750100005</v>
      </c>
      <c r="O130" s="9">
        <f t="shared" si="18"/>
        <v>0.25365853309999997</v>
      </c>
      <c r="P130" s="9">
        <f t="shared" si="19"/>
        <v>0.26195185185499997</v>
      </c>
    </row>
    <row r="131" spans="1:16" ht="14.25">
      <c r="A131" s="10" t="s">
        <v>144</v>
      </c>
      <c r="B131" s="3" t="s">
        <v>154</v>
      </c>
      <c r="C131" s="4">
        <v>127.7259411812</v>
      </c>
      <c r="D131" s="4">
        <v>98.108037710199994</v>
      </c>
      <c r="E131" s="4">
        <v>107.4959893227</v>
      </c>
      <c r="F131" s="4">
        <v>120.6290383339</v>
      </c>
      <c r="G131" s="4">
        <v>112.15595006940001</v>
      </c>
      <c r="H131" s="4">
        <v>93.0839438438</v>
      </c>
      <c r="I131" s="4">
        <v>101.5075979233</v>
      </c>
      <c r="J131" s="4">
        <v>86.523706674600007</v>
      </c>
      <c r="K131" s="4">
        <v>103.30421543120001</v>
      </c>
      <c r="L131" s="4">
        <v>92.318881750100005</v>
      </c>
      <c r="M131" s="6">
        <f t="shared" si="16"/>
        <v>86.523706674600007</v>
      </c>
      <c r="N131" s="24">
        <v>12.1441235542</v>
      </c>
      <c r="O131" s="9">
        <f t="shared" si="18"/>
        <v>104.28533022404001</v>
      </c>
      <c r="P131" s="9">
        <f t="shared" si="19"/>
        <v>124.53233489991499</v>
      </c>
    </row>
    <row r="132" spans="1:16" ht="14.25">
      <c r="A132" s="10" t="s">
        <v>144</v>
      </c>
      <c r="B132" s="3" t="s">
        <v>156</v>
      </c>
      <c r="C132" s="4">
        <v>11.224101066599999</v>
      </c>
      <c r="D132" s="4">
        <v>10.8908512592</v>
      </c>
      <c r="E132" s="4">
        <v>11.527072668100001</v>
      </c>
      <c r="F132" s="4">
        <v>11.920017004</v>
      </c>
      <c r="G132" s="4">
        <v>11.136318921999999</v>
      </c>
      <c r="H132" s="4">
        <v>11.2752318382</v>
      </c>
      <c r="I132" s="4">
        <v>11.6879639626</v>
      </c>
      <c r="J132" s="4">
        <v>12.790786027899999</v>
      </c>
      <c r="K132" s="4">
        <v>11.908715963400001</v>
      </c>
      <c r="L132" s="4">
        <v>12.1441235542</v>
      </c>
      <c r="M132" s="6">
        <f t="shared" si="16"/>
        <v>10.8908512592</v>
      </c>
      <c r="N132" s="24">
        <v>62.663919448900003</v>
      </c>
      <c r="O132" s="9">
        <f t="shared" si="18"/>
        <v>11.650518226619999</v>
      </c>
      <c r="P132" s="9">
        <f t="shared" si="19"/>
        <v>12.499787914734998</v>
      </c>
    </row>
    <row r="133" spans="1:16" ht="14.25">
      <c r="A133" s="10" t="s">
        <v>144</v>
      </c>
      <c r="B133" s="3" t="s">
        <v>157</v>
      </c>
      <c r="C133" s="4">
        <v>76.232042551000006</v>
      </c>
      <c r="D133" s="4">
        <v>80.386976003599997</v>
      </c>
      <c r="E133" s="4">
        <v>73.756590843200001</v>
      </c>
      <c r="F133" s="4">
        <v>66.946322441099994</v>
      </c>
      <c r="G133" s="4">
        <v>74.850174188599993</v>
      </c>
      <c r="H133" s="4">
        <v>71.914872407900006</v>
      </c>
      <c r="I133" s="4">
        <v>63.403988361400003</v>
      </c>
      <c r="J133" s="4">
        <v>54.979413747800002</v>
      </c>
      <c r="K133" s="4">
        <v>57.769430398899999</v>
      </c>
      <c r="L133" s="4">
        <v>62.663919448900003</v>
      </c>
      <c r="M133" s="6">
        <f t="shared" si="16"/>
        <v>54.979413747800002</v>
      </c>
      <c r="N133" s="24">
        <v>57.757171630899997</v>
      </c>
      <c r="O133" s="9">
        <f t="shared" si="18"/>
        <v>68.290373039240009</v>
      </c>
      <c r="P133" s="9">
        <f t="shared" si="19"/>
        <v>78.517255949930004</v>
      </c>
    </row>
    <row r="134" spans="1:16" ht="14.25">
      <c r="A134" s="10" t="s">
        <v>144</v>
      </c>
      <c r="B134" s="3" t="s">
        <v>158</v>
      </c>
      <c r="C134" s="4">
        <v>71.758074045200004</v>
      </c>
      <c r="D134" s="4">
        <v>73.378651142099997</v>
      </c>
      <c r="E134" s="4">
        <v>69.630712270700002</v>
      </c>
      <c r="F134" s="4">
        <v>64.244870185899998</v>
      </c>
      <c r="G134" s="4">
        <v>67.736008644099996</v>
      </c>
      <c r="H134" s="4">
        <v>63.112046718599998</v>
      </c>
      <c r="I134" s="4">
        <v>69.686987400099994</v>
      </c>
      <c r="J134" s="4">
        <v>57.056044817</v>
      </c>
      <c r="K134" s="4">
        <v>53.504006147399998</v>
      </c>
      <c r="L134" s="4">
        <v>57.757171630899997</v>
      </c>
      <c r="M134" s="6">
        <f t="shared" si="16"/>
        <v>53.504006147399998</v>
      </c>
      <c r="N134" s="24">
        <v>6.9515495300000003</v>
      </c>
      <c r="O134" s="9">
        <f t="shared" si="18"/>
        <v>64.786457300199999</v>
      </c>
      <c r="P134" s="9">
        <f t="shared" si="19"/>
        <v>72.649391448494995</v>
      </c>
    </row>
    <row r="135" spans="1:16" ht="14.25">
      <c r="A135" s="10" t="s">
        <v>144</v>
      </c>
      <c r="B135" s="3" t="s">
        <v>159</v>
      </c>
      <c r="C135" s="4">
        <v>8.8718199729999991</v>
      </c>
      <c r="D135" s="4">
        <v>8.8640124797999995</v>
      </c>
      <c r="E135" s="4">
        <v>7.9670901298999999</v>
      </c>
      <c r="F135" s="4">
        <v>8.8718135356999994</v>
      </c>
      <c r="G135" s="4">
        <v>8.8473672867000008</v>
      </c>
      <c r="H135" s="4">
        <v>8.8200097084000006</v>
      </c>
      <c r="I135" s="4">
        <v>7.9479603767000002</v>
      </c>
      <c r="J135" s="4">
        <v>8.8138971328999993</v>
      </c>
      <c r="K135" s="4">
        <v>8.0062189101999994</v>
      </c>
      <c r="L135" s="4">
        <v>6.9515495300000003</v>
      </c>
      <c r="M135" s="6">
        <f t="shared" si="16"/>
        <v>6.9515495300000003</v>
      </c>
      <c r="N135" s="24">
        <v>16.212331771900001</v>
      </c>
      <c r="O135" s="9">
        <f t="shared" si="18"/>
        <v>8.3961739063300005</v>
      </c>
      <c r="P135" s="9">
        <f t="shared" si="19"/>
        <v>8.8718170762149988</v>
      </c>
    </row>
    <row r="136" spans="1:16" ht="14.25">
      <c r="A136" s="10" t="s">
        <v>144</v>
      </c>
      <c r="B136" s="3" t="s">
        <v>160</v>
      </c>
      <c r="C136" s="4">
        <v>25.293637037300002</v>
      </c>
      <c r="D136" s="4">
        <v>23.819960355799999</v>
      </c>
      <c r="E136" s="4">
        <v>22.327600956000001</v>
      </c>
      <c r="F136" s="4">
        <v>20.550516367</v>
      </c>
      <c r="G136" s="4">
        <v>23.196024417899999</v>
      </c>
      <c r="H136" s="4">
        <v>15.8008036613</v>
      </c>
      <c r="I136" s="4">
        <v>15.866601943999999</v>
      </c>
      <c r="J136" s="4">
        <v>20.590934276599999</v>
      </c>
      <c r="K136" s="4">
        <v>10.762512207</v>
      </c>
      <c r="L136" s="4">
        <v>16.212331771900001</v>
      </c>
      <c r="M136" s="6">
        <f t="shared" si="16"/>
        <v>10.762512207</v>
      </c>
      <c r="N136" s="24">
        <v>79.957562684999999</v>
      </c>
      <c r="O136" s="9">
        <f t="shared" si="18"/>
        <v>19.442092299480002</v>
      </c>
      <c r="P136" s="9">
        <f t="shared" si="19"/>
        <v>24.630482530624999</v>
      </c>
    </row>
    <row r="137" spans="1:16" ht="14.25">
      <c r="A137" s="10" t="s">
        <v>144</v>
      </c>
      <c r="B137" s="3" t="s">
        <v>161</v>
      </c>
      <c r="C137" s="4">
        <v>207.31904172899999</v>
      </c>
      <c r="D137" s="4">
        <v>146.27467632290001</v>
      </c>
      <c r="E137" s="4">
        <v>173.34208297730001</v>
      </c>
      <c r="F137" s="4">
        <v>118.4576995373</v>
      </c>
      <c r="G137" s="4">
        <v>145.9088792801</v>
      </c>
      <c r="H137" s="4">
        <v>120.51632547379999</v>
      </c>
      <c r="I137" s="4">
        <v>121.7303857803</v>
      </c>
      <c r="J137" s="4">
        <v>93.440043926200005</v>
      </c>
      <c r="K137" s="4">
        <v>110.0863265991</v>
      </c>
      <c r="L137" s="4">
        <v>79.957562684999999</v>
      </c>
      <c r="M137" s="6">
        <f t="shared" si="16"/>
        <v>79.957562684999999</v>
      </c>
      <c r="N137" s="24">
        <v>11.8719727993</v>
      </c>
      <c r="O137" s="9">
        <f t="shared" si="18"/>
        <v>131.70330243109998</v>
      </c>
      <c r="P137" s="9">
        <f t="shared" si="19"/>
        <v>192.02941029073497</v>
      </c>
    </row>
    <row r="138" spans="1:16" ht="14.25">
      <c r="A138" s="10" t="s">
        <v>144</v>
      </c>
      <c r="B138" s="3" t="s">
        <v>162</v>
      </c>
      <c r="C138" s="4">
        <v>11.5359988213</v>
      </c>
      <c r="D138" s="4">
        <v>10.954631090199999</v>
      </c>
      <c r="E138" s="4">
        <v>11.710953474</v>
      </c>
      <c r="F138" s="4">
        <v>10.951947689100001</v>
      </c>
      <c r="G138" s="4">
        <v>12.2214491367</v>
      </c>
      <c r="H138" s="4">
        <v>11.4400100708</v>
      </c>
      <c r="I138" s="4">
        <v>12.1349110603</v>
      </c>
      <c r="J138" s="4">
        <v>11.8748779297</v>
      </c>
      <c r="K138" s="4">
        <v>11.7559883595</v>
      </c>
      <c r="L138" s="4">
        <v>11.8719727993</v>
      </c>
      <c r="M138" s="6">
        <f t="shared" si="16"/>
        <v>10.951947689100001</v>
      </c>
      <c r="N138" s="25"/>
      <c r="O138" s="9">
        <f t="shared" si="18"/>
        <v>11.645274043090001</v>
      </c>
      <c r="P138" s="9">
        <f t="shared" si="19"/>
        <v>12.18250700232</v>
      </c>
    </row>
    <row r="139" spans="1:16" ht="14.25">
      <c r="A139" s="10" t="s">
        <v>144</v>
      </c>
      <c r="B139" s="3" t="s">
        <v>163</v>
      </c>
      <c r="C139" s="4">
        <v>5737.6819994449997</v>
      </c>
      <c r="D139" s="4">
        <v>3359.0052204131998</v>
      </c>
      <c r="E139" s="4">
        <v>2882.8493719101002</v>
      </c>
      <c r="F139" s="4">
        <v>4192.3903038502003</v>
      </c>
      <c r="G139" s="4">
        <v>4265.3515551090004</v>
      </c>
      <c r="H139" s="4">
        <v>3177.9403822422</v>
      </c>
      <c r="I139" s="4">
        <v>2930.0239868163999</v>
      </c>
      <c r="J139" s="4">
        <v>1946.9406898022</v>
      </c>
      <c r="K139" s="4">
        <v>1637.6809020042999</v>
      </c>
      <c r="L139" s="4">
        <v>2697.8770141601999</v>
      </c>
      <c r="M139" s="6">
        <f t="shared" si="16"/>
        <v>1637.6809020042999</v>
      </c>
      <c r="N139" s="24">
        <v>2697.8770141601999</v>
      </c>
      <c r="O139" s="9">
        <f t="shared" si="18"/>
        <v>3282.7741425752802</v>
      </c>
      <c r="P139" s="9">
        <f t="shared" si="19"/>
        <v>5075.1332994937984</v>
      </c>
    </row>
    <row r="140" spans="1:16" ht="14.25">
      <c r="A140" s="10" t="s">
        <v>144</v>
      </c>
      <c r="B140" s="3" t="s">
        <v>164</v>
      </c>
      <c r="C140" s="4">
        <v>39.324358940099998</v>
      </c>
      <c r="D140" s="4">
        <v>41.260015726100001</v>
      </c>
      <c r="E140" s="4">
        <v>34.881945848500003</v>
      </c>
      <c r="F140" s="4">
        <v>31.659963131000001</v>
      </c>
      <c r="G140" s="4">
        <v>27.8658213615</v>
      </c>
      <c r="H140" s="4">
        <v>24.685597419699999</v>
      </c>
      <c r="I140" s="4">
        <v>31.3515491486</v>
      </c>
      <c r="J140" s="4">
        <v>29.266010999700001</v>
      </c>
      <c r="K140" s="4">
        <v>27.231292724599999</v>
      </c>
      <c r="L140" s="4">
        <v>26.642755269999999</v>
      </c>
      <c r="M140" s="6">
        <f t="shared" si="16"/>
        <v>24.685597419699999</v>
      </c>
      <c r="N140" s="24">
        <v>26.642755269999999</v>
      </c>
      <c r="O140" s="9">
        <f t="shared" si="18"/>
        <v>31.416931056980001</v>
      </c>
      <c r="P140" s="9">
        <f t="shared" si="19"/>
        <v>40.388970172400001</v>
      </c>
    </row>
    <row r="141" spans="1:16" ht="14.25">
      <c r="A141" s="10" t="s">
        <v>144</v>
      </c>
      <c r="B141" s="3" t="s">
        <v>165</v>
      </c>
      <c r="C141" s="4">
        <v>1726.6472980976</v>
      </c>
      <c r="D141" s="4">
        <v>1070.8017296790999</v>
      </c>
      <c r="E141" s="4">
        <v>903.93539619449996</v>
      </c>
      <c r="F141" s="4">
        <v>502.03519964219998</v>
      </c>
      <c r="G141" s="4">
        <v>602.79383850099998</v>
      </c>
      <c r="H141" s="4">
        <v>424.41609859469997</v>
      </c>
      <c r="I141" s="4">
        <v>424.20826888080001</v>
      </c>
      <c r="J141" s="4">
        <v>435.44445681569999</v>
      </c>
      <c r="K141" s="4">
        <v>292.28179287910001</v>
      </c>
      <c r="L141" s="4">
        <v>309.70025157930002</v>
      </c>
      <c r="M141" s="6">
        <f t="shared" si="16"/>
        <v>292.28179287910001</v>
      </c>
      <c r="N141" s="24">
        <v>309.70025157930002</v>
      </c>
      <c r="O141" s="9">
        <f t="shared" si="18"/>
        <v>669.22643308639999</v>
      </c>
      <c r="P141" s="9">
        <f t="shared" si="19"/>
        <v>1431.5167923092743</v>
      </c>
    </row>
    <row r="142" spans="1:16" ht="14.25">
      <c r="A142" s="10" t="s">
        <v>144</v>
      </c>
      <c r="B142" s="3" t="s">
        <v>166</v>
      </c>
      <c r="C142" s="4">
        <v>2907.1330785751002</v>
      </c>
      <c r="D142" s="4">
        <v>1164.7609100341999</v>
      </c>
      <c r="E142" s="4">
        <v>1443.4773938656001</v>
      </c>
      <c r="F142" s="4">
        <v>1288.746032238</v>
      </c>
      <c r="G142" s="4">
        <v>749.30243706700003</v>
      </c>
      <c r="H142" s="4">
        <v>467.43239355089997</v>
      </c>
      <c r="I142" s="4">
        <v>955.25349164010004</v>
      </c>
      <c r="J142" s="4">
        <v>827.80261540410004</v>
      </c>
      <c r="K142" s="4">
        <v>778.57729792600003</v>
      </c>
      <c r="L142" s="4">
        <v>899.71864271159995</v>
      </c>
      <c r="M142" s="6">
        <f t="shared" si="16"/>
        <v>467.43239355089997</v>
      </c>
      <c r="N142" s="24">
        <v>899.71864271159995</v>
      </c>
      <c r="O142" s="9">
        <f t="shared" si="18"/>
        <v>1148.2204293012601</v>
      </c>
      <c r="P142" s="9">
        <f t="shared" si="19"/>
        <v>2248.4880204558235</v>
      </c>
    </row>
    <row r="143" spans="1:16" ht="14.25">
      <c r="A143" s="10" t="s">
        <v>144</v>
      </c>
      <c r="B143" s="3" t="s">
        <v>167</v>
      </c>
      <c r="C143" s="4">
        <v>37.565289020500003</v>
      </c>
      <c r="D143" s="4">
        <v>31.438625335699999</v>
      </c>
      <c r="E143" s="4">
        <v>30.983951568599998</v>
      </c>
      <c r="F143" s="4">
        <v>23.480381011999999</v>
      </c>
      <c r="G143" s="4">
        <v>28.819661855700001</v>
      </c>
      <c r="H143" s="4">
        <v>30.993222236600001</v>
      </c>
      <c r="I143" s="4">
        <v>23.163998365400001</v>
      </c>
      <c r="J143" s="4">
        <v>26.734518766400001</v>
      </c>
      <c r="K143" s="4">
        <v>29.542542696000002</v>
      </c>
      <c r="L143" s="4">
        <v>25.814055204399999</v>
      </c>
      <c r="M143" s="6">
        <f t="shared" si="16"/>
        <v>23.163998365400001</v>
      </c>
      <c r="N143" s="24">
        <v>25.814055204399999</v>
      </c>
      <c r="O143" s="9">
        <f t="shared" si="18"/>
        <v>28.853624606130001</v>
      </c>
      <c r="P143" s="9">
        <f t="shared" si="19"/>
        <v>34.808290362339996</v>
      </c>
    </row>
    <row r="144" spans="1:16" ht="14.25">
      <c r="A144" s="10" t="s">
        <v>144</v>
      </c>
      <c r="B144" s="3" t="s">
        <v>168</v>
      </c>
      <c r="C144" s="4">
        <v>416.924580574</v>
      </c>
      <c r="D144" s="4">
        <v>358.96395301820002</v>
      </c>
      <c r="E144" s="4">
        <v>358.10865521429997</v>
      </c>
      <c r="F144" s="4">
        <v>329.47593665120002</v>
      </c>
      <c r="G144" s="4">
        <v>309.1292672157</v>
      </c>
      <c r="H144" s="4">
        <v>299.72008395199998</v>
      </c>
      <c r="I144" s="4">
        <v>187.9599990845</v>
      </c>
      <c r="J144" s="4">
        <v>269.36790370940003</v>
      </c>
      <c r="K144" s="4">
        <v>282.50401639939997</v>
      </c>
      <c r="L144" s="4">
        <v>266.47601246829998</v>
      </c>
      <c r="M144" s="6">
        <f t="shared" si="16"/>
        <v>187.9599990845</v>
      </c>
      <c r="N144" s="24">
        <v>266.47601246829998</v>
      </c>
      <c r="O144" s="9">
        <f t="shared" si="18"/>
        <v>307.86304082870004</v>
      </c>
      <c r="P144" s="9">
        <f t="shared" si="19"/>
        <v>390.84229817388996</v>
      </c>
    </row>
    <row r="145" spans="1:16" ht="14.25">
      <c r="A145" s="10" t="s">
        <v>144</v>
      </c>
      <c r="B145" s="3" t="s">
        <v>169</v>
      </c>
      <c r="C145" s="4">
        <v>2.5839931964999998</v>
      </c>
      <c r="D145" s="4">
        <v>2.5103955269</v>
      </c>
      <c r="E145" s="4">
        <v>2.6174187660000001</v>
      </c>
      <c r="F145" s="4">
        <v>1.7839753627999999</v>
      </c>
      <c r="G145" s="4">
        <v>2.2151937484999999</v>
      </c>
      <c r="H145" s="4">
        <v>2.1320958137999999</v>
      </c>
      <c r="I145" s="4">
        <v>2.0304975509999998</v>
      </c>
      <c r="J145" s="4">
        <v>1.8507602215000001</v>
      </c>
      <c r="K145" s="4">
        <v>2.1240158080999998</v>
      </c>
      <c r="L145" s="4">
        <v>1.6668572425999999</v>
      </c>
      <c r="M145" s="6">
        <f t="shared" si="16"/>
        <v>1.6668572425999999</v>
      </c>
      <c r="N145" s="24">
        <v>1.6668572425999999</v>
      </c>
      <c r="O145" s="9">
        <f t="shared" si="18"/>
        <v>2.1515203237699998</v>
      </c>
      <c r="P145" s="9">
        <f t="shared" si="19"/>
        <v>2.6023772597249999</v>
      </c>
    </row>
    <row r="146" spans="1:16" ht="14.25">
      <c r="A146" s="10" t="s">
        <v>144</v>
      </c>
      <c r="B146" s="3" t="s">
        <v>170</v>
      </c>
      <c r="C146" s="4">
        <v>3264.9077169894999</v>
      </c>
      <c r="D146" s="4">
        <v>1689.6323058605001</v>
      </c>
      <c r="E146" s="4">
        <v>1584.7892978191001</v>
      </c>
      <c r="F146" s="4">
        <v>1536.4253897666999</v>
      </c>
      <c r="G146" s="4">
        <v>1588.5029947758001</v>
      </c>
      <c r="H146" s="4">
        <v>1528.724104166</v>
      </c>
      <c r="I146" s="4">
        <v>1539.9785029888001</v>
      </c>
      <c r="J146" s="4">
        <v>1515.2008097171999</v>
      </c>
      <c r="K146" s="4">
        <v>1069.0236098765999</v>
      </c>
      <c r="L146" s="4">
        <v>1058.6667551994001</v>
      </c>
      <c r="M146" s="6">
        <f t="shared" si="16"/>
        <v>1058.6667551994001</v>
      </c>
      <c r="N146" s="24">
        <v>1058.6667551994001</v>
      </c>
      <c r="O146" s="9">
        <f t="shared" si="18"/>
        <v>1637.58514871596</v>
      </c>
      <c r="P146" s="9">
        <f t="shared" si="19"/>
        <v>2556.0337819814486</v>
      </c>
    </row>
    <row r="147" spans="1:16" ht="14.25">
      <c r="A147" s="10" t="s">
        <v>144</v>
      </c>
      <c r="B147" s="3" t="s">
        <v>171</v>
      </c>
      <c r="C147" s="4">
        <v>11.444017648699999</v>
      </c>
      <c r="D147" s="4">
        <v>11.0679428577</v>
      </c>
      <c r="E147" s="4">
        <v>11.347099781000001</v>
      </c>
      <c r="F147" s="4">
        <v>11.159989833799999</v>
      </c>
      <c r="G147" s="4">
        <v>11.5874619484</v>
      </c>
      <c r="H147" s="4">
        <v>11.7389271259</v>
      </c>
      <c r="I147" s="4">
        <v>10.507303953199999</v>
      </c>
      <c r="J147" s="4">
        <v>11.6719853878</v>
      </c>
      <c r="K147" s="4">
        <v>11.7463340759</v>
      </c>
      <c r="L147" s="4">
        <v>11.4279975891</v>
      </c>
      <c r="M147" s="6">
        <f t="shared" si="16"/>
        <v>10.507303953199999</v>
      </c>
      <c r="N147" s="24">
        <v>11.4279975891</v>
      </c>
      <c r="O147" s="9">
        <f t="shared" si="18"/>
        <v>11.369906020149999</v>
      </c>
      <c r="P147" s="9">
        <f t="shared" si="19"/>
        <v>11.743000948400001</v>
      </c>
    </row>
    <row r="148" spans="1:16" ht="14.25">
      <c r="A148" s="10" t="s">
        <v>144</v>
      </c>
      <c r="B148" s="3" t="s">
        <v>172</v>
      </c>
      <c r="C148" s="4">
        <v>147.1283876896</v>
      </c>
      <c r="D148" s="4">
        <v>132.78880167010001</v>
      </c>
      <c r="E148" s="4">
        <v>119.6432864666</v>
      </c>
      <c r="F148" s="4">
        <v>107.79013037679999</v>
      </c>
      <c r="G148" s="4">
        <v>127.86269903180001</v>
      </c>
      <c r="H148" s="4">
        <v>91.584026098300001</v>
      </c>
      <c r="I148" s="4">
        <v>97.775852441799998</v>
      </c>
      <c r="J148" s="4">
        <v>84.887988567400001</v>
      </c>
      <c r="K148" s="4">
        <v>92.504743814500003</v>
      </c>
      <c r="L148" s="4">
        <v>92.667996406599997</v>
      </c>
      <c r="M148" s="6">
        <f t="shared" si="16"/>
        <v>84.887988567400001</v>
      </c>
      <c r="N148" s="24">
        <v>92.667996406599997</v>
      </c>
      <c r="O148" s="9">
        <f t="shared" si="18"/>
        <v>109.46339125635002</v>
      </c>
      <c r="P148" s="9">
        <f t="shared" si="19"/>
        <v>140.67557398082499</v>
      </c>
    </row>
    <row r="149" spans="1:16" ht="14.25">
      <c r="A149" s="10" t="s">
        <v>144</v>
      </c>
      <c r="B149" s="3" t="s">
        <v>173</v>
      </c>
      <c r="C149" s="4">
        <v>47.336768627200001</v>
      </c>
      <c r="D149" s="4">
        <v>41.300979375799997</v>
      </c>
      <c r="E149" s="4">
        <v>33.3196253777</v>
      </c>
      <c r="F149" s="4">
        <v>31.558752775199999</v>
      </c>
      <c r="G149" s="4">
        <v>26.867913246200001</v>
      </c>
      <c r="H149" s="4">
        <v>28.756240367899998</v>
      </c>
      <c r="I149" s="4">
        <v>27.358811140099998</v>
      </c>
      <c r="J149" s="4">
        <v>23.840017795600001</v>
      </c>
      <c r="K149" s="4">
        <v>21.632845640199999</v>
      </c>
      <c r="L149" s="4">
        <v>17.714779138600001</v>
      </c>
      <c r="M149" s="6">
        <f t="shared" si="16"/>
        <v>17.714779138600001</v>
      </c>
      <c r="N149" s="24">
        <v>17.714779138600001</v>
      </c>
      <c r="O149" s="9">
        <f t="shared" si="18"/>
        <v>29.96867334845</v>
      </c>
      <c r="P149" s="9">
        <f t="shared" si="19"/>
        <v>44.620663464069992</v>
      </c>
    </row>
    <row r="150" spans="1:16" ht="14.25">
      <c r="A150" s="10" t="s">
        <v>144</v>
      </c>
      <c r="B150" s="3" t="s">
        <v>174</v>
      </c>
      <c r="C150" s="4">
        <v>4.3670287131999999</v>
      </c>
      <c r="D150" s="4">
        <v>4.7599420546999998</v>
      </c>
      <c r="E150" s="4">
        <v>5.0107605457000002</v>
      </c>
      <c r="F150" s="4">
        <v>4.9858982562999996</v>
      </c>
      <c r="G150" s="4">
        <v>5.0416772366</v>
      </c>
      <c r="H150" s="4">
        <v>5.0869243145</v>
      </c>
      <c r="I150" s="4">
        <v>4.6651346684000004</v>
      </c>
      <c r="J150" s="4">
        <v>4.5507800579</v>
      </c>
      <c r="K150" s="4">
        <v>4.7162954807000004</v>
      </c>
      <c r="L150" s="4">
        <v>4.8607368469000001</v>
      </c>
      <c r="M150" s="6">
        <f t="shared" si="16"/>
        <v>4.3670287131999999</v>
      </c>
      <c r="N150" s="24">
        <v>4.8607368469000001</v>
      </c>
      <c r="O150" s="9">
        <f t="shared" si="18"/>
        <v>4.804517817489999</v>
      </c>
      <c r="P150" s="9">
        <f t="shared" si="19"/>
        <v>5.066563129445</v>
      </c>
    </row>
    <row r="151" spans="1:16" ht="14.25">
      <c r="A151" s="10" t="s">
        <v>144</v>
      </c>
      <c r="B151" s="3" t="s">
        <v>175</v>
      </c>
      <c r="C151" s="4">
        <v>11.2198019028</v>
      </c>
      <c r="D151" s="4">
        <v>10.879958391200001</v>
      </c>
      <c r="E151" s="4">
        <v>11.560715913799999</v>
      </c>
      <c r="F151" s="4">
        <v>10.658706903500001</v>
      </c>
      <c r="G151" s="4">
        <v>11.1566720009</v>
      </c>
      <c r="H151" s="4">
        <v>11.4159634113</v>
      </c>
      <c r="I151" s="4">
        <v>10.52003479</v>
      </c>
      <c r="J151" s="4">
        <v>11.539942741400001</v>
      </c>
      <c r="K151" s="4">
        <v>11.4679250717</v>
      </c>
      <c r="L151" s="4">
        <v>10.7677021027</v>
      </c>
      <c r="M151" s="6">
        <f t="shared" si="16"/>
        <v>10.52003479</v>
      </c>
      <c r="N151" s="24">
        <v>10.7677021027</v>
      </c>
      <c r="O151" s="9">
        <f t="shared" si="18"/>
        <v>11.11874232293</v>
      </c>
      <c r="P151" s="9">
        <f t="shared" si="19"/>
        <v>11.551367986220001</v>
      </c>
    </row>
    <row r="152" spans="1:16" ht="14.25">
      <c r="A152" s="10" t="s">
        <v>144</v>
      </c>
      <c r="B152" s="3" t="s">
        <v>176</v>
      </c>
      <c r="C152" s="4">
        <v>10.2849268913</v>
      </c>
      <c r="D152" s="4">
        <v>8.1289868354999992</v>
      </c>
      <c r="E152" s="4">
        <v>9.7591707706000008</v>
      </c>
      <c r="F152" s="4">
        <v>10.0039770603</v>
      </c>
      <c r="G152" s="4">
        <v>8.7148625851000006</v>
      </c>
      <c r="H152" s="4">
        <v>7.8959679604000002</v>
      </c>
      <c r="I152" s="4">
        <v>8.5878949164999998</v>
      </c>
      <c r="J152" s="4">
        <v>9.2329056262999991</v>
      </c>
      <c r="K152" s="4">
        <v>8.4049522877000005</v>
      </c>
      <c r="L152" s="4">
        <v>6.9192156791999997</v>
      </c>
      <c r="M152" s="6">
        <f t="shared" si="16"/>
        <v>6.9192156791999997</v>
      </c>
      <c r="N152" s="24">
        <v>6.9192156791999997</v>
      </c>
      <c r="O152" s="9">
        <f t="shared" si="18"/>
        <v>8.793286061289999</v>
      </c>
      <c r="P152" s="9">
        <f t="shared" si="19"/>
        <v>10.15849946735</v>
      </c>
    </row>
    <row r="153" spans="1:16" ht="14.25">
      <c r="A153" s="10" t="s">
        <v>144</v>
      </c>
      <c r="B153" s="3" t="s">
        <v>177</v>
      </c>
      <c r="C153" s="4">
        <v>5.7132787703999997</v>
      </c>
      <c r="D153" s="4">
        <v>5.1798236370000001</v>
      </c>
      <c r="E153" s="4">
        <v>5.3152461052</v>
      </c>
      <c r="F153" s="4">
        <v>4.8346669673999996</v>
      </c>
      <c r="G153" s="4">
        <v>5.4160108565999998</v>
      </c>
      <c r="H153" s="4">
        <v>4.6678133010999998</v>
      </c>
      <c r="I153" s="4">
        <v>4.8931396007999997</v>
      </c>
      <c r="J153" s="4">
        <v>4.9439587593000001</v>
      </c>
      <c r="K153" s="4">
        <v>4.6893665790999997</v>
      </c>
      <c r="L153" s="4">
        <v>4.6159300804000001</v>
      </c>
      <c r="M153" s="6">
        <f t="shared" si="16"/>
        <v>4.6159300804000001</v>
      </c>
      <c r="N153" s="24">
        <v>4.6159300804000001</v>
      </c>
      <c r="O153" s="9">
        <f t="shared" si="18"/>
        <v>5.0269234657299995</v>
      </c>
      <c r="P153" s="9">
        <f t="shared" si="19"/>
        <v>5.5795082091899992</v>
      </c>
    </row>
    <row r="154" spans="1:16" ht="14.25">
      <c r="A154" s="10" t="s">
        <v>144</v>
      </c>
      <c r="B154" s="3" t="s">
        <v>178</v>
      </c>
      <c r="C154" s="4">
        <v>303.5119490623</v>
      </c>
      <c r="D154" s="4">
        <v>388.95552420619998</v>
      </c>
      <c r="E154" s="4">
        <v>369.33321928980001</v>
      </c>
      <c r="F154" s="4">
        <v>328.54711127280001</v>
      </c>
      <c r="G154" s="4">
        <v>339.031986475</v>
      </c>
      <c r="H154" s="4">
        <v>313.05155110359999</v>
      </c>
      <c r="I154" s="4">
        <v>301.45215559010001</v>
      </c>
      <c r="J154" s="4">
        <v>269.74397897720002</v>
      </c>
      <c r="K154" s="4">
        <v>309.76803588870001</v>
      </c>
      <c r="L154" s="4">
        <v>298.60617876049997</v>
      </c>
      <c r="M154" s="6">
        <f t="shared" si="16"/>
        <v>269.74397897720002</v>
      </c>
      <c r="N154" s="24">
        <v>298.60617876049997</v>
      </c>
      <c r="O154" s="9">
        <f t="shared" si="18"/>
        <v>322.20016906262003</v>
      </c>
      <c r="P154" s="9">
        <f t="shared" si="19"/>
        <v>380.12548699381995</v>
      </c>
    </row>
    <row r="155" spans="1:16" ht="14.25">
      <c r="A155" s="10" t="s">
        <v>144</v>
      </c>
      <c r="B155" s="3" t="s">
        <v>179</v>
      </c>
      <c r="C155" s="4">
        <v>44.698002338400002</v>
      </c>
      <c r="D155" s="4">
        <v>47.694823980300001</v>
      </c>
      <c r="E155" s="4">
        <v>48.495939016299999</v>
      </c>
      <c r="F155" s="4">
        <v>46.3235003948</v>
      </c>
      <c r="G155" s="4">
        <v>44.244001865400001</v>
      </c>
      <c r="H155" s="4">
        <v>40.383722305299997</v>
      </c>
      <c r="I155" s="4">
        <v>44.841657877000003</v>
      </c>
      <c r="J155" s="4">
        <v>38.276085138299997</v>
      </c>
      <c r="K155" s="4">
        <v>43.8787946701</v>
      </c>
      <c r="L155" s="4">
        <v>43.986673593500001</v>
      </c>
      <c r="M155" s="6">
        <f t="shared" si="16"/>
        <v>38.276085138299997</v>
      </c>
      <c r="N155" s="24">
        <v>43.986673593500001</v>
      </c>
      <c r="O155" s="9">
        <f t="shared" si="18"/>
        <v>44.282320117940003</v>
      </c>
      <c r="P155" s="9">
        <f t="shared" si="19"/>
        <v>48.135437250099997</v>
      </c>
    </row>
    <row r="156" spans="1:16" ht="14.25">
      <c r="A156" s="10" t="s">
        <v>144</v>
      </c>
      <c r="B156" s="3" t="s">
        <v>180</v>
      </c>
      <c r="C156" s="4">
        <v>13671.1555416584</v>
      </c>
      <c r="D156" s="4">
        <v>3136.2385795117002</v>
      </c>
      <c r="E156" s="4">
        <v>2353.6332643032001</v>
      </c>
      <c r="F156" s="4">
        <v>2555.6754498482001</v>
      </c>
      <c r="G156" s="4">
        <v>3027.6443035603002</v>
      </c>
      <c r="H156" s="4">
        <v>2338.7369697094</v>
      </c>
      <c r="I156" s="4">
        <v>2908.5029768944</v>
      </c>
      <c r="J156" s="4">
        <v>3647.0269701481002</v>
      </c>
      <c r="K156" s="4">
        <v>2197.6162333489001</v>
      </c>
      <c r="L156" s="4">
        <v>2261.2703614235002</v>
      </c>
      <c r="M156" s="6">
        <f t="shared" si="16"/>
        <v>2197.6162333489001</v>
      </c>
      <c r="N156" s="24">
        <v>2261.2703614235002</v>
      </c>
      <c r="O156" s="9">
        <f t="shared" si="18"/>
        <v>3809.7500650406096</v>
      </c>
      <c r="P156" s="9">
        <f t="shared" si="19"/>
        <v>9160.2976844787554</v>
      </c>
    </row>
    <row r="157" spans="1:16" ht="14.25">
      <c r="A157" s="10" t="s">
        <v>144</v>
      </c>
      <c r="B157" s="3" t="s">
        <v>181</v>
      </c>
      <c r="C157" s="4">
        <v>2.5241217613</v>
      </c>
      <c r="D157" s="4">
        <v>2.6032984256999998</v>
      </c>
      <c r="E157" s="4">
        <v>2.3986361026999998</v>
      </c>
      <c r="F157" s="4">
        <v>2.3277802467000002</v>
      </c>
      <c r="G157" s="4">
        <v>1.9343976973999999</v>
      </c>
      <c r="H157" s="4">
        <v>1.6634078026000001</v>
      </c>
      <c r="I157" s="4">
        <v>2.1360526085</v>
      </c>
      <c r="J157" s="4">
        <v>2.1107535361999998</v>
      </c>
      <c r="K157" s="4">
        <v>2.0889487267</v>
      </c>
      <c r="L157" s="4">
        <v>2.0095820427</v>
      </c>
      <c r="M157" s="6">
        <f t="shared" si="16"/>
        <v>1.6634078026000001</v>
      </c>
      <c r="N157" s="24">
        <v>2.0095820427</v>
      </c>
      <c r="O157" s="9">
        <f t="shared" si="18"/>
        <v>2.1796978950499999</v>
      </c>
      <c r="P157" s="9">
        <f t="shared" si="19"/>
        <v>2.5676689267199997</v>
      </c>
    </row>
    <row r="158" spans="1:16" ht="14.25">
      <c r="A158" s="10" t="s">
        <v>144</v>
      </c>
      <c r="B158" s="3" t="s">
        <v>182</v>
      </c>
      <c r="C158" s="4">
        <v>5.1080734730000001</v>
      </c>
      <c r="D158" s="4">
        <v>5.0250024796000003</v>
      </c>
      <c r="E158" s="4">
        <v>4.6433434485999996</v>
      </c>
      <c r="F158" s="4">
        <v>4.9304642676999997</v>
      </c>
      <c r="G158" s="4">
        <v>4.7664778232999998</v>
      </c>
      <c r="H158" s="4">
        <v>4.1603736876999999</v>
      </c>
      <c r="I158" s="4">
        <v>4.6852834225000004</v>
      </c>
      <c r="J158" s="4">
        <v>4.9797015189999998</v>
      </c>
      <c r="K158" s="4">
        <v>4.4789640902999999</v>
      </c>
      <c r="L158" s="4">
        <v>3.9837522506999998</v>
      </c>
      <c r="M158" s="6">
        <f t="shared" si="16"/>
        <v>3.9837522506999998</v>
      </c>
      <c r="N158" s="24">
        <v>3.9837522506999998</v>
      </c>
      <c r="O158" s="9">
        <f t="shared" si="18"/>
        <v>4.6761436462400008</v>
      </c>
      <c r="P158" s="9">
        <f t="shared" si="19"/>
        <v>5.0706915259700001</v>
      </c>
    </row>
    <row r="159" spans="1:16" ht="14.25">
      <c r="A159" s="10" t="s">
        <v>183</v>
      </c>
      <c r="B159" s="3" t="s">
        <v>184</v>
      </c>
      <c r="C159" s="4">
        <v>44.135993480700002</v>
      </c>
      <c r="D159" s="4">
        <v>46.791396856299997</v>
      </c>
      <c r="E159" s="4">
        <v>46.383987426799997</v>
      </c>
      <c r="F159" s="4">
        <v>45.294645309400003</v>
      </c>
      <c r="G159" s="4">
        <v>44.577296257</v>
      </c>
      <c r="H159" s="4">
        <v>40.504054307899999</v>
      </c>
      <c r="I159" s="4">
        <v>34.547429323199999</v>
      </c>
      <c r="J159" s="4">
        <v>41.551966905599997</v>
      </c>
      <c r="K159" s="4">
        <v>40.675106286999998</v>
      </c>
      <c r="L159" s="4">
        <v>44.319080829599997</v>
      </c>
      <c r="M159" s="6">
        <f t="shared" si="16"/>
        <v>34.547429323199999</v>
      </c>
      <c r="N159" s="6">
        <f t="shared" ref="N159:N183" si="20">MAX(C159:L159)</f>
        <v>46.791396856299997</v>
      </c>
      <c r="O159" s="9">
        <f t="shared" si="18"/>
        <v>42.878095698350002</v>
      </c>
      <c r="P159" s="9">
        <f t="shared" si="19"/>
        <v>46.608062613024998</v>
      </c>
    </row>
    <row r="160" spans="1:16" ht="14.25">
      <c r="A160" s="10" t="s">
        <v>183</v>
      </c>
      <c r="B160" s="3" t="s">
        <v>185</v>
      </c>
      <c r="C160" s="4">
        <v>8.4172224997999994</v>
      </c>
      <c r="D160" s="4">
        <v>7.915915966</v>
      </c>
      <c r="E160" s="4">
        <v>8.6038563251000006</v>
      </c>
      <c r="F160" s="4">
        <v>8.3422782421000008</v>
      </c>
      <c r="G160" s="4">
        <v>9.0304713249000006</v>
      </c>
      <c r="H160" s="4">
        <v>8.0211222172000003</v>
      </c>
      <c r="I160" s="4">
        <v>7.3018672465999996</v>
      </c>
      <c r="J160" s="4">
        <v>7.3092505931999998</v>
      </c>
      <c r="K160" s="4">
        <v>7.1967339515999997</v>
      </c>
      <c r="L160" s="4">
        <v>6.6303906441000002</v>
      </c>
      <c r="M160" s="6">
        <f t="shared" si="16"/>
        <v>6.6303906441000002</v>
      </c>
      <c r="N160" s="6">
        <f t="shared" si="20"/>
        <v>9.0304713249000006</v>
      </c>
      <c r="O160" s="9">
        <f t="shared" si="18"/>
        <v>7.8769109010599987</v>
      </c>
      <c r="P160" s="9">
        <f t="shared" si="19"/>
        <v>8.8384945749899995</v>
      </c>
    </row>
    <row r="161" spans="1:16" ht="14.25">
      <c r="A161" s="10" t="s">
        <v>183</v>
      </c>
      <c r="B161" s="3" t="s">
        <v>186</v>
      </c>
      <c r="C161" s="4">
        <v>24.735947847399999</v>
      </c>
      <c r="D161" s="4">
        <v>24.046316862099999</v>
      </c>
      <c r="E161" s="4">
        <v>24.7667737007</v>
      </c>
      <c r="F161" s="4">
        <v>24.230293750800001</v>
      </c>
      <c r="G161" s="4">
        <v>20.9529621601</v>
      </c>
      <c r="H161" s="4">
        <v>17.487403392800001</v>
      </c>
      <c r="I161" s="4">
        <v>22.619229078299998</v>
      </c>
      <c r="J161" s="4">
        <v>20.631152868299999</v>
      </c>
      <c r="K161" s="4">
        <v>17.593008518200001</v>
      </c>
      <c r="L161" s="4">
        <v>17.867957592</v>
      </c>
      <c r="M161" s="6">
        <f t="shared" si="16"/>
        <v>17.487403392800001</v>
      </c>
      <c r="N161" s="6">
        <f t="shared" si="20"/>
        <v>24.7667737007</v>
      </c>
      <c r="O161" s="9">
        <f t="shared" si="18"/>
        <v>21.493104577070003</v>
      </c>
      <c r="P161" s="9">
        <f t="shared" si="19"/>
        <v>24.752902066714999</v>
      </c>
    </row>
    <row r="162" spans="1:16" ht="14.25">
      <c r="A162" s="10" t="s">
        <v>183</v>
      </c>
      <c r="B162" s="3" t="s">
        <v>187</v>
      </c>
      <c r="C162" s="4">
        <v>6.4069683552000001</v>
      </c>
      <c r="D162" s="4">
        <v>6.0766069889000001</v>
      </c>
      <c r="E162" s="4">
        <v>6.4430408477999999</v>
      </c>
      <c r="F162" s="4">
        <v>5.6040956974</v>
      </c>
      <c r="G162" s="4">
        <v>5.2400596141999998</v>
      </c>
      <c r="H162" s="4">
        <v>5.6278271674999996</v>
      </c>
      <c r="I162" s="4">
        <v>4.5480093956000003</v>
      </c>
      <c r="J162" s="4">
        <v>6.2706875800999997</v>
      </c>
      <c r="K162" s="4">
        <v>5.6393830775999998</v>
      </c>
      <c r="L162" s="4">
        <v>5.8164687157000001</v>
      </c>
      <c r="M162" s="6">
        <f t="shared" si="16"/>
        <v>4.5480093956000003</v>
      </c>
      <c r="N162" s="6">
        <f t="shared" si="20"/>
        <v>6.4430408477999999</v>
      </c>
      <c r="O162" s="9">
        <f t="shared" si="18"/>
        <v>5.7673147440000001</v>
      </c>
      <c r="P162" s="9">
        <f t="shared" si="19"/>
        <v>6.4268082261300004</v>
      </c>
    </row>
    <row r="163" spans="1:16" ht="14.25">
      <c r="A163" s="10" t="s">
        <v>183</v>
      </c>
      <c r="B163" s="3" t="s">
        <v>188</v>
      </c>
      <c r="C163" s="4">
        <v>7.1974456309999999</v>
      </c>
      <c r="D163" s="4">
        <v>7.9802827834999999</v>
      </c>
      <c r="E163" s="4">
        <v>8.2831919193000001</v>
      </c>
      <c r="F163" s="4">
        <v>8.0837645531</v>
      </c>
      <c r="G163" s="4">
        <v>8.6310451030999999</v>
      </c>
      <c r="H163" s="4">
        <v>8.7840886115999997</v>
      </c>
      <c r="I163" s="4">
        <v>8.3650069236999993</v>
      </c>
      <c r="J163" s="4">
        <v>8.4548490046999998</v>
      </c>
      <c r="K163" s="4">
        <v>7.5588581562000003</v>
      </c>
      <c r="L163" s="4">
        <v>8.0967576504000007</v>
      </c>
      <c r="M163" s="6">
        <f t="shared" si="16"/>
        <v>7.1974456309999999</v>
      </c>
      <c r="N163" s="6">
        <f t="shared" si="20"/>
        <v>8.7840886115999997</v>
      </c>
      <c r="O163" s="9">
        <f t="shared" si="18"/>
        <v>8.1435290336599984</v>
      </c>
      <c r="P163" s="9">
        <f t="shared" si="19"/>
        <v>8.7152190327749999</v>
      </c>
    </row>
    <row r="164" spans="1:16" ht="14.25">
      <c r="A164" s="10" t="s">
        <v>183</v>
      </c>
      <c r="B164" s="3" t="s">
        <v>188</v>
      </c>
      <c r="C164" s="4">
        <v>7.9255497455999997</v>
      </c>
      <c r="D164" s="4">
        <v>7.5089778899999997</v>
      </c>
      <c r="E164" s="4">
        <v>7.4805326462000004</v>
      </c>
      <c r="F164" s="4">
        <v>6.9465696811999997</v>
      </c>
      <c r="G164" s="4">
        <v>6.8998780250999996</v>
      </c>
      <c r="H164" s="4">
        <v>6.0593836308000002</v>
      </c>
      <c r="I164" s="4">
        <v>6.0389142036000001</v>
      </c>
      <c r="J164" s="4">
        <v>5.6132361889000002</v>
      </c>
      <c r="K164" s="4">
        <v>5.9585795402999997</v>
      </c>
      <c r="L164" s="4">
        <v>6.8056263923999998</v>
      </c>
      <c r="M164" s="6">
        <f t="shared" si="16"/>
        <v>5.6132361889000002</v>
      </c>
      <c r="N164" s="6">
        <f t="shared" si="20"/>
        <v>7.9255497455999997</v>
      </c>
      <c r="O164" s="9">
        <f t="shared" si="18"/>
        <v>6.7237247944099989</v>
      </c>
      <c r="P164" s="9">
        <f t="shared" si="19"/>
        <v>7.7380924105799993</v>
      </c>
    </row>
    <row r="165" spans="1:16" ht="14.25">
      <c r="A165" s="10" t="s">
        <v>183</v>
      </c>
      <c r="B165" s="3" t="s">
        <v>189</v>
      </c>
      <c r="C165" s="4">
        <v>22.593083143200001</v>
      </c>
      <c r="D165" s="4">
        <v>23.492519140199999</v>
      </c>
      <c r="E165" s="4">
        <v>23.7146580219</v>
      </c>
      <c r="F165" s="4">
        <v>24.492410898199999</v>
      </c>
      <c r="G165" s="4">
        <v>25.5178120136</v>
      </c>
      <c r="H165" s="4">
        <v>22.139183044399999</v>
      </c>
      <c r="I165" s="4">
        <v>22.393261432599999</v>
      </c>
      <c r="J165" s="4">
        <v>19.377158403399999</v>
      </c>
      <c r="K165" s="4">
        <v>19.3720977306</v>
      </c>
      <c r="L165" s="4">
        <v>18.6761262417</v>
      </c>
      <c r="M165" s="6">
        <f t="shared" si="16"/>
        <v>18.6761262417</v>
      </c>
      <c r="N165" s="6">
        <f t="shared" si="20"/>
        <v>25.5178120136</v>
      </c>
      <c r="O165" s="9">
        <f t="shared" si="18"/>
        <v>22.176831006979999</v>
      </c>
      <c r="P165" s="9">
        <f t="shared" si="19"/>
        <v>25.056381511669997</v>
      </c>
    </row>
    <row r="166" spans="1:16" ht="14.25">
      <c r="A166" s="10" t="s">
        <v>183</v>
      </c>
      <c r="B166" s="3" t="s">
        <v>190</v>
      </c>
      <c r="C166" s="4">
        <v>27.4007277489</v>
      </c>
      <c r="D166" s="4">
        <v>25.354851722700001</v>
      </c>
      <c r="E166" s="4">
        <v>24.047621965400001</v>
      </c>
      <c r="F166" s="4">
        <v>23.525640964499999</v>
      </c>
      <c r="G166" s="4">
        <v>20.8776943684</v>
      </c>
      <c r="H166" s="4">
        <v>21.0527095795</v>
      </c>
      <c r="I166" s="4">
        <v>22.3935270309</v>
      </c>
      <c r="J166" s="4">
        <v>20.251674890499999</v>
      </c>
      <c r="K166" s="4">
        <v>16.134471893299999</v>
      </c>
      <c r="L166" s="4">
        <v>15.8921544552</v>
      </c>
      <c r="M166" s="6">
        <f t="shared" si="16"/>
        <v>15.8921544552</v>
      </c>
      <c r="N166" s="6">
        <f t="shared" si="20"/>
        <v>27.4007277489</v>
      </c>
      <c r="O166" s="9">
        <f t="shared" si="18"/>
        <v>21.693107461930001</v>
      </c>
      <c r="P166" s="9">
        <f t="shared" si="19"/>
        <v>26.480083537109998</v>
      </c>
    </row>
    <row r="167" spans="1:16" ht="14.25">
      <c r="A167" s="10" t="s">
        <v>183</v>
      </c>
      <c r="B167" s="3" t="s">
        <v>191</v>
      </c>
      <c r="C167" s="4">
        <v>19.390759229699999</v>
      </c>
      <c r="D167" s="4">
        <v>18.1608557701</v>
      </c>
      <c r="E167" s="4">
        <v>18.9486794472</v>
      </c>
      <c r="F167" s="4">
        <v>22.004493475</v>
      </c>
      <c r="G167" s="4">
        <v>24.4737484455</v>
      </c>
      <c r="H167" s="4">
        <v>23.710252284999999</v>
      </c>
      <c r="I167" s="4">
        <v>25.053011655799999</v>
      </c>
      <c r="J167" s="4">
        <v>24.8085896969</v>
      </c>
      <c r="K167" s="4">
        <v>20.9194443226</v>
      </c>
      <c r="L167" s="4">
        <v>21.168733835200001</v>
      </c>
      <c r="M167" s="6">
        <f t="shared" si="16"/>
        <v>18.1608557701</v>
      </c>
      <c r="N167" s="6">
        <f t="shared" si="20"/>
        <v>25.053011655799999</v>
      </c>
      <c r="O167" s="9">
        <f t="shared" si="18"/>
        <v>21.863856816299993</v>
      </c>
      <c r="P167" s="9">
        <f t="shared" si="19"/>
        <v>24.943021774294998</v>
      </c>
    </row>
    <row r="168" spans="1:16" ht="14.25">
      <c r="A168" s="10" t="s">
        <v>183</v>
      </c>
      <c r="B168" s="3" t="s">
        <v>192</v>
      </c>
      <c r="C168" s="4">
        <v>45.291927099200002</v>
      </c>
      <c r="D168" s="4">
        <v>47.6040592194</v>
      </c>
      <c r="E168" s="4">
        <v>45.935986280400002</v>
      </c>
      <c r="F168" s="4">
        <v>43.1229286194</v>
      </c>
      <c r="G168" s="4">
        <v>45.1465249062</v>
      </c>
      <c r="H168" s="4">
        <v>40.660061359399997</v>
      </c>
      <c r="I168" s="4">
        <v>44.056884050400001</v>
      </c>
      <c r="J168" s="4">
        <v>45.191969156299997</v>
      </c>
      <c r="K168" s="4">
        <v>44.0788245201</v>
      </c>
      <c r="L168" s="4">
        <v>45.676025390600003</v>
      </c>
      <c r="M168" s="6">
        <f t="shared" si="16"/>
        <v>40.660061359399997</v>
      </c>
      <c r="N168" s="6">
        <f t="shared" si="20"/>
        <v>47.6040592194</v>
      </c>
      <c r="O168" s="9">
        <f t="shared" si="18"/>
        <v>44.676519060139995</v>
      </c>
      <c r="P168" s="9">
        <f t="shared" si="19"/>
        <v>46.853426396849997</v>
      </c>
    </row>
    <row r="169" spans="1:16" ht="14.25">
      <c r="A169" s="10" t="s">
        <v>183</v>
      </c>
      <c r="B169" s="3" t="s">
        <v>193</v>
      </c>
      <c r="C169" s="4">
        <v>22.734365224800001</v>
      </c>
      <c r="D169" s="4">
        <v>22.464550972000001</v>
      </c>
      <c r="E169" s="4">
        <v>22.422259092299999</v>
      </c>
      <c r="F169" s="4">
        <v>19.428566455799999</v>
      </c>
      <c r="G169" s="4">
        <v>19.4871709347</v>
      </c>
      <c r="H169" s="4">
        <v>17.421032428699998</v>
      </c>
      <c r="I169" s="4">
        <v>19.3839073181</v>
      </c>
      <c r="J169" s="4">
        <v>19.826591968500001</v>
      </c>
      <c r="K169" s="4">
        <v>17.6657869816</v>
      </c>
      <c r="L169" s="4">
        <v>20.989134311699999</v>
      </c>
      <c r="M169" s="6">
        <f t="shared" si="16"/>
        <v>17.421032428699998</v>
      </c>
      <c r="N169" s="6">
        <f t="shared" si="20"/>
        <v>22.734365224800001</v>
      </c>
      <c r="O169" s="9">
        <f t="shared" si="18"/>
        <v>20.182336568819998</v>
      </c>
      <c r="P169" s="9">
        <f t="shared" si="19"/>
        <v>22.612948811040003</v>
      </c>
    </row>
    <row r="170" spans="1:16" ht="14.25">
      <c r="A170" s="10" t="s">
        <v>183</v>
      </c>
      <c r="B170" s="3" t="s">
        <v>194</v>
      </c>
      <c r="C170" s="4">
        <v>24.024512291000001</v>
      </c>
      <c r="D170" s="4">
        <v>24.391276598000001</v>
      </c>
      <c r="E170" s="4">
        <v>24.288895845399999</v>
      </c>
      <c r="F170" s="4">
        <v>23.212694883299999</v>
      </c>
      <c r="G170" s="4">
        <v>25.544351816199999</v>
      </c>
      <c r="H170" s="4">
        <v>26.4432115555</v>
      </c>
      <c r="I170" s="4">
        <v>25.4471292496</v>
      </c>
      <c r="J170" s="4">
        <v>19.460154294999999</v>
      </c>
      <c r="K170" s="4">
        <v>16.178292751299999</v>
      </c>
      <c r="L170" s="4">
        <v>16.821704149199999</v>
      </c>
      <c r="M170" s="6">
        <f t="shared" si="16"/>
        <v>16.178292751299999</v>
      </c>
      <c r="N170" s="6">
        <f t="shared" si="20"/>
        <v>26.4432115555</v>
      </c>
      <c r="O170" s="9">
        <f t="shared" si="18"/>
        <v>22.581222343450001</v>
      </c>
      <c r="P170" s="9">
        <f t="shared" si="19"/>
        <v>26.038724672814997</v>
      </c>
    </row>
    <row r="171" spans="1:16" ht="14.25">
      <c r="A171" s="10" t="s">
        <v>183</v>
      </c>
      <c r="B171" s="3" t="s">
        <v>195</v>
      </c>
      <c r="C171" s="4">
        <v>8.3741705417999999</v>
      </c>
      <c r="D171" s="4">
        <v>8.2547118663999992</v>
      </c>
      <c r="E171" s="4">
        <v>8.5486605167</v>
      </c>
      <c r="F171" s="4">
        <v>8.2568821907000007</v>
      </c>
      <c r="G171" s="4">
        <v>7.7796461582000003</v>
      </c>
      <c r="H171" s="4">
        <v>8.0517735480999999</v>
      </c>
      <c r="I171" s="4">
        <v>7.8184180259999998</v>
      </c>
      <c r="J171" s="4">
        <v>8.9327206611999994</v>
      </c>
      <c r="K171" s="4">
        <v>7.8473045825999996</v>
      </c>
      <c r="L171" s="4">
        <v>6.9996917247999999</v>
      </c>
      <c r="M171" s="6">
        <f t="shared" si="16"/>
        <v>6.9996917247999999</v>
      </c>
      <c r="N171" s="6">
        <f t="shared" si="20"/>
        <v>8.9327206611999994</v>
      </c>
      <c r="O171" s="9">
        <f t="shared" si="18"/>
        <v>8.0863979816500002</v>
      </c>
      <c r="P171" s="9">
        <f t="shared" si="19"/>
        <v>8.7598935961749991</v>
      </c>
    </row>
    <row r="172" spans="1:16" ht="14.25">
      <c r="A172" s="10" t="s">
        <v>183</v>
      </c>
      <c r="B172" s="3" t="s">
        <v>196</v>
      </c>
      <c r="C172" s="4">
        <v>7.3959186076999996</v>
      </c>
      <c r="D172" s="4">
        <v>7.2278916836000002</v>
      </c>
      <c r="E172" s="4">
        <v>7.4840538501999996</v>
      </c>
      <c r="F172" s="4">
        <v>7.513982296</v>
      </c>
      <c r="G172" s="4">
        <v>7.3105828761999998</v>
      </c>
      <c r="H172" s="4">
        <v>7.5579237937999997</v>
      </c>
      <c r="I172" s="4">
        <v>8.3653483391000005</v>
      </c>
      <c r="J172" s="4">
        <v>8.6351504325999997</v>
      </c>
      <c r="K172" s="4">
        <v>8.3477108479000002</v>
      </c>
      <c r="L172" s="4">
        <v>8.2014303207000001</v>
      </c>
      <c r="M172" s="6">
        <f t="shared" si="16"/>
        <v>7.2278916836000002</v>
      </c>
      <c r="N172" s="6">
        <f t="shared" si="20"/>
        <v>8.6351504325999997</v>
      </c>
      <c r="O172" s="9">
        <f t="shared" si="18"/>
        <v>7.8039993047799996</v>
      </c>
      <c r="P172" s="9">
        <f t="shared" si="19"/>
        <v>8.5137394905249995</v>
      </c>
    </row>
    <row r="173" spans="1:16" ht="14.25">
      <c r="A173" s="10" t="s">
        <v>183</v>
      </c>
      <c r="B173" s="3" t="s">
        <v>197</v>
      </c>
      <c r="C173" s="4">
        <v>22.888435602200001</v>
      </c>
      <c r="D173" s="4">
        <v>24.723523140000001</v>
      </c>
      <c r="E173" s="4">
        <v>23.8959860802</v>
      </c>
      <c r="F173" s="4">
        <v>21.742434740099998</v>
      </c>
      <c r="G173" s="4">
        <v>18.511665821099999</v>
      </c>
      <c r="H173" s="4">
        <v>22.373741626699999</v>
      </c>
      <c r="I173" s="4">
        <v>22.938998460800001</v>
      </c>
      <c r="J173" s="4">
        <v>15.9927289486</v>
      </c>
      <c r="K173" s="4">
        <v>14.8366873264</v>
      </c>
      <c r="L173" s="4">
        <v>14.749535799</v>
      </c>
      <c r="M173" s="6">
        <f t="shared" si="16"/>
        <v>14.749535799</v>
      </c>
      <c r="N173" s="6">
        <f t="shared" si="20"/>
        <v>24.723523140000001</v>
      </c>
      <c r="O173" s="9">
        <f t="shared" si="18"/>
        <v>20.265373754510001</v>
      </c>
      <c r="P173" s="9">
        <f t="shared" si="19"/>
        <v>24.351131463089999</v>
      </c>
    </row>
    <row r="174" spans="1:16" ht="14.25">
      <c r="A174" s="10" t="s">
        <v>183</v>
      </c>
      <c r="B174" s="3" t="s">
        <v>198</v>
      </c>
      <c r="C174" s="4">
        <v>50.0359580517</v>
      </c>
      <c r="D174" s="4">
        <v>50.047025203700002</v>
      </c>
      <c r="E174" s="4">
        <v>50.426957607299997</v>
      </c>
      <c r="F174" s="4">
        <v>44.352039814000001</v>
      </c>
      <c r="G174" s="4">
        <v>46.211106777200001</v>
      </c>
      <c r="H174" s="4">
        <v>44.039982795699999</v>
      </c>
      <c r="I174" s="4">
        <v>43.580081701300003</v>
      </c>
      <c r="J174" s="4">
        <v>42.115931510899998</v>
      </c>
      <c r="K174" s="4">
        <v>44.415220022200003</v>
      </c>
      <c r="L174" s="4">
        <v>45.150566101099997</v>
      </c>
      <c r="M174" s="6">
        <f t="shared" si="16"/>
        <v>42.115931510899998</v>
      </c>
      <c r="N174" s="6">
        <f t="shared" si="20"/>
        <v>50.426957607299997</v>
      </c>
      <c r="O174" s="9">
        <f t="shared" si="18"/>
        <v>46.037486958510002</v>
      </c>
      <c r="P174" s="9">
        <f t="shared" si="19"/>
        <v>50.255988025679997</v>
      </c>
    </row>
    <row r="175" spans="1:16" ht="14.25">
      <c r="A175" s="10" t="s">
        <v>183</v>
      </c>
      <c r="B175" s="3" t="s">
        <v>199</v>
      </c>
      <c r="C175" s="4">
        <v>7.8893501758999998</v>
      </c>
      <c r="D175" s="4">
        <v>7.2024509907000001</v>
      </c>
      <c r="E175" s="4">
        <v>7.7550206183999997</v>
      </c>
      <c r="F175" s="4">
        <v>7.8853681086999998</v>
      </c>
      <c r="G175" s="4">
        <v>8.2414364814999992</v>
      </c>
      <c r="H175" s="4">
        <v>6.9572579861000001</v>
      </c>
      <c r="I175" s="4">
        <v>6.8144254683999996</v>
      </c>
      <c r="J175" s="4">
        <v>7.3554644585000002</v>
      </c>
      <c r="K175" s="4">
        <v>5.8944091797000002</v>
      </c>
      <c r="L175" s="4">
        <v>6.2147569656000003</v>
      </c>
      <c r="M175" s="6">
        <f t="shared" si="16"/>
        <v>5.8944091797000002</v>
      </c>
      <c r="N175" s="6">
        <f t="shared" si="20"/>
        <v>8.2414364814999992</v>
      </c>
      <c r="O175" s="9">
        <f t="shared" si="18"/>
        <v>7.2209940433500011</v>
      </c>
      <c r="P175" s="9">
        <f t="shared" si="19"/>
        <v>8.0829976439799989</v>
      </c>
    </row>
    <row r="176" spans="1:16" ht="14.25">
      <c r="A176" s="10" t="s">
        <v>183</v>
      </c>
      <c r="B176" s="3" t="s">
        <v>200</v>
      </c>
      <c r="C176" s="4">
        <v>8.4912438392999992</v>
      </c>
      <c r="D176" s="4">
        <v>9.0546011924999998</v>
      </c>
      <c r="E176" s="4">
        <v>7.8614280224000002</v>
      </c>
      <c r="F176" s="4">
        <v>7.4706509112999999</v>
      </c>
      <c r="G176" s="4">
        <v>7.8335769176000003</v>
      </c>
      <c r="H176" s="4">
        <v>7.5177731514000001</v>
      </c>
      <c r="I176" s="4">
        <v>7.3897788525000001</v>
      </c>
      <c r="J176" s="4">
        <v>6.4097564220000001</v>
      </c>
      <c r="K176" s="4">
        <v>7.4487059116000003</v>
      </c>
      <c r="L176" s="4">
        <v>8.4358799458</v>
      </c>
      <c r="M176" s="6">
        <f t="shared" si="16"/>
        <v>6.4097564220000001</v>
      </c>
      <c r="N176" s="6">
        <f t="shared" si="20"/>
        <v>9.0546011924999998</v>
      </c>
      <c r="O176" s="9">
        <f t="shared" si="18"/>
        <v>7.791339516639999</v>
      </c>
      <c r="P176" s="9">
        <f t="shared" si="19"/>
        <v>8.8010903835599983</v>
      </c>
    </row>
    <row r="177" spans="1:16" ht="14.25">
      <c r="A177" s="10" t="s">
        <v>183</v>
      </c>
      <c r="B177" s="3" t="s">
        <v>201</v>
      </c>
      <c r="C177" s="4">
        <v>23.5204808712</v>
      </c>
      <c r="D177" s="4">
        <v>25.2784965038</v>
      </c>
      <c r="E177" s="4">
        <v>25.6070451736</v>
      </c>
      <c r="F177" s="4">
        <v>22.017606496799999</v>
      </c>
      <c r="G177" s="4">
        <v>21.188480854000002</v>
      </c>
      <c r="H177" s="4">
        <v>19.9506437778</v>
      </c>
      <c r="I177" s="4">
        <v>22.7968904972</v>
      </c>
      <c r="J177" s="4">
        <v>20.1401426792</v>
      </c>
      <c r="K177" s="4">
        <v>14.8447742462</v>
      </c>
      <c r="L177" s="4">
        <v>17.876648187600001</v>
      </c>
      <c r="M177" s="6">
        <f t="shared" si="16"/>
        <v>14.8447742462</v>
      </c>
      <c r="N177" s="6">
        <f t="shared" si="20"/>
        <v>25.6070451736</v>
      </c>
      <c r="O177" s="9">
        <f t="shared" si="18"/>
        <v>21.322120928739999</v>
      </c>
      <c r="P177" s="9">
        <f t="shared" si="19"/>
        <v>25.459198272190001</v>
      </c>
    </row>
    <row r="178" spans="1:16" ht="14.25">
      <c r="A178" s="10" t="s">
        <v>183</v>
      </c>
      <c r="B178" s="3" t="s">
        <v>202</v>
      </c>
      <c r="C178" s="4">
        <v>50.475906610499997</v>
      </c>
      <c r="D178" s="4">
        <v>48.440727472299997</v>
      </c>
      <c r="E178" s="4">
        <v>52.194678306599997</v>
      </c>
      <c r="F178" s="4">
        <v>43.499969243999999</v>
      </c>
      <c r="G178" s="4">
        <v>45.659292221100003</v>
      </c>
      <c r="H178" s="4">
        <v>41.2114834785</v>
      </c>
      <c r="I178" s="4">
        <v>43.610710382500002</v>
      </c>
      <c r="J178" s="4">
        <v>43.127950668300002</v>
      </c>
      <c r="K178" s="4">
        <v>44.897914886499997</v>
      </c>
      <c r="L178" s="4">
        <v>45.896054983100001</v>
      </c>
      <c r="M178" s="6">
        <f t="shared" si="16"/>
        <v>41.2114834785</v>
      </c>
      <c r="N178" s="6">
        <f t="shared" si="20"/>
        <v>52.194678306599997</v>
      </c>
      <c r="O178" s="9">
        <f t="shared" si="18"/>
        <v>45.901468825340004</v>
      </c>
      <c r="P178" s="9">
        <f t="shared" si="19"/>
        <v>51.421231043354993</v>
      </c>
    </row>
    <row r="179" spans="1:16" ht="14.25">
      <c r="A179" s="10" t="s">
        <v>183</v>
      </c>
      <c r="B179" s="3" t="s">
        <v>203</v>
      </c>
      <c r="C179" s="4">
        <v>51.130043745000002</v>
      </c>
      <c r="D179" s="4">
        <v>48.164601326000003</v>
      </c>
      <c r="E179" s="4">
        <v>49.875453948999997</v>
      </c>
      <c r="F179" s="4">
        <v>44.187492609000003</v>
      </c>
      <c r="G179" s="4">
        <v>45.327958822299998</v>
      </c>
      <c r="H179" s="4">
        <v>41.124850988399999</v>
      </c>
      <c r="I179" s="4">
        <v>44.572098255199997</v>
      </c>
      <c r="J179" s="4">
        <v>41.045501947399998</v>
      </c>
      <c r="K179" s="4">
        <v>43.423929452899998</v>
      </c>
      <c r="L179" s="4">
        <v>45.572012662900001</v>
      </c>
      <c r="M179" s="6">
        <f t="shared" si="16"/>
        <v>41.045501947399998</v>
      </c>
      <c r="N179" s="6">
        <f t="shared" si="20"/>
        <v>51.130043745000002</v>
      </c>
      <c r="O179" s="9">
        <f t="shared" si="18"/>
        <v>45.442394375809997</v>
      </c>
      <c r="P179" s="9">
        <f t="shared" si="19"/>
        <v>50.565478336799998</v>
      </c>
    </row>
    <row r="180" spans="1:16" ht="14.25">
      <c r="A180" s="10" t="s">
        <v>183</v>
      </c>
      <c r="B180" s="3" t="s">
        <v>204</v>
      </c>
      <c r="C180" s="4">
        <v>48.385437727000003</v>
      </c>
      <c r="D180" s="4">
        <v>51.428249120700002</v>
      </c>
      <c r="E180" s="4">
        <v>48.376532554599997</v>
      </c>
      <c r="F180" s="4">
        <v>43.435449123399998</v>
      </c>
      <c r="G180" s="4">
        <v>43.279971599600003</v>
      </c>
      <c r="H180" s="4">
        <v>40.242883443799997</v>
      </c>
      <c r="I180" s="4">
        <v>42.423969745599997</v>
      </c>
      <c r="J180" s="4">
        <v>40.135961294200001</v>
      </c>
      <c r="K180" s="4">
        <v>43.371067047099999</v>
      </c>
      <c r="L180" s="4">
        <v>44.5439586639</v>
      </c>
      <c r="M180" s="6">
        <f t="shared" si="16"/>
        <v>40.135961294200001</v>
      </c>
      <c r="N180" s="6">
        <f t="shared" si="20"/>
        <v>51.428249120700002</v>
      </c>
      <c r="O180" s="9">
        <f t="shared" si="18"/>
        <v>44.562348031989998</v>
      </c>
      <c r="P180" s="9">
        <f t="shared" si="19"/>
        <v>50.058983993535001</v>
      </c>
    </row>
    <row r="181" spans="1:16" ht="14.25">
      <c r="A181" s="10" t="s">
        <v>183</v>
      </c>
      <c r="B181" s="3" t="s">
        <v>205</v>
      </c>
      <c r="C181" s="4">
        <v>46.719853401199998</v>
      </c>
      <c r="D181" s="4">
        <v>47.722835540799998</v>
      </c>
      <c r="E181" s="4">
        <v>46.200003147099999</v>
      </c>
      <c r="F181" s="4">
        <v>43.787990093200001</v>
      </c>
      <c r="G181" s="4">
        <v>45.686730146400002</v>
      </c>
      <c r="H181" s="4">
        <v>41.179955720899997</v>
      </c>
      <c r="I181" s="4">
        <v>41.395924329800003</v>
      </c>
      <c r="J181" s="4">
        <v>44.767954111100003</v>
      </c>
      <c r="K181" s="4">
        <v>46.687810182600003</v>
      </c>
      <c r="L181" s="4">
        <v>43.726944208100001</v>
      </c>
      <c r="M181" s="6">
        <f t="shared" si="16"/>
        <v>41.179955720899997</v>
      </c>
      <c r="N181" s="6">
        <f t="shared" si="20"/>
        <v>47.722835540799998</v>
      </c>
      <c r="O181" s="9">
        <f t="shared" si="18"/>
        <v>44.787600088119994</v>
      </c>
      <c r="P181" s="9">
        <f t="shared" si="19"/>
        <v>47.271493577979996</v>
      </c>
    </row>
    <row r="182" spans="1:16" ht="14.25">
      <c r="A182" s="10" t="s">
        <v>183</v>
      </c>
      <c r="B182" s="3" t="s">
        <v>206</v>
      </c>
      <c r="C182" s="4">
        <v>8.4864356518000008</v>
      </c>
      <c r="D182" s="4">
        <v>8.145553112</v>
      </c>
      <c r="E182" s="4">
        <v>8.6836302280000002</v>
      </c>
      <c r="F182" s="4">
        <v>8.2803411483999998</v>
      </c>
      <c r="G182" s="4">
        <v>7.9135079384000004</v>
      </c>
      <c r="H182" s="4">
        <v>8.0602891445000004</v>
      </c>
      <c r="I182" s="4">
        <v>8.6895956992999999</v>
      </c>
      <c r="J182" s="4">
        <v>8.4353539943999998</v>
      </c>
      <c r="K182" s="4">
        <v>9.6075966358000002</v>
      </c>
      <c r="L182" s="4">
        <v>8.4323995112999999</v>
      </c>
      <c r="M182" s="6">
        <f t="shared" si="16"/>
        <v>7.9135079384000004</v>
      </c>
      <c r="N182" s="6">
        <f t="shared" si="20"/>
        <v>9.6075966358000002</v>
      </c>
      <c r="O182" s="9">
        <f t="shared" si="18"/>
        <v>8.4734703063900003</v>
      </c>
      <c r="P182" s="9">
        <f t="shared" si="19"/>
        <v>9.1944962143749986</v>
      </c>
    </row>
    <row r="183" spans="1:16" ht="14.25">
      <c r="A183" s="10" t="s">
        <v>183</v>
      </c>
      <c r="B183" s="3" t="s">
        <v>207</v>
      </c>
      <c r="C183" s="4">
        <v>50.1730439663</v>
      </c>
      <c r="D183" s="4">
        <v>50.579946756399998</v>
      </c>
      <c r="E183" s="4">
        <v>51.612285137199997</v>
      </c>
      <c r="F183" s="4">
        <v>45.843321800200002</v>
      </c>
      <c r="G183" s="4">
        <v>43.686768531799999</v>
      </c>
      <c r="H183" s="4">
        <v>41.951895952199997</v>
      </c>
      <c r="I183" s="4">
        <v>46.534688234299999</v>
      </c>
      <c r="J183" s="4">
        <v>42.950422763799999</v>
      </c>
      <c r="K183" s="4">
        <v>45.493207454699998</v>
      </c>
      <c r="L183" s="4">
        <v>45.844712495800003</v>
      </c>
      <c r="M183" s="6">
        <f t="shared" si="16"/>
        <v>41.951895952199997</v>
      </c>
      <c r="N183" s="6">
        <f t="shared" si="20"/>
        <v>51.612285137199997</v>
      </c>
      <c r="O183" s="9">
        <f t="shared" si="18"/>
        <v>46.467029309270004</v>
      </c>
      <c r="P183" s="9">
        <f t="shared" si="19"/>
        <v>51.147732865839998</v>
      </c>
    </row>
    <row r="184" spans="1:16" ht="12.75">
      <c r="B184" s="25"/>
    </row>
    <row r="185" spans="1:16" ht="12.75">
      <c r="B185" s="25"/>
    </row>
    <row r="186" spans="1:16" ht="12.75">
      <c r="B186" s="25"/>
    </row>
    <row r="187" spans="1:16" ht="12.75">
      <c r="B187" s="25"/>
    </row>
    <row r="188" spans="1:16" ht="12.75">
      <c r="B188" s="25"/>
    </row>
    <row r="189" spans="1:16" ht="12.75">
      <c r="B189" s="25"/>
    </row>
    <row r="190" spans="1:16" ht="12.75">
      <c r="B190" s="25"/>
    </row>
    <row r="191" spans="1:16" ht="12.75">
      <c r="B191" s="25"/>
    </row>
    <row r="192" spans="1:16" ht="12.75">
      <c r="B192" s="25"/>
    </row>
    <row r="193" spans="2:2" ht="12.75">
      <c r="B193" s="25"/>
    </row>
    <row r="194" spans="2:2" ht="12.75">
      <c r="B194" s="25"/>
    </row>
    <row r="195" spans="2:2" ht="12.75">
      <c r="B195" s="25"/>
    </row>
    <row r="196" spans="2:2" ht="12.75">
      <c r="B196" s="25"/>
    </row>
    <row r="197" spans="2:2" ht="12.75">
      <c r="B197" s="25"/>
    </row>
    <row r="198" spans="2:2" ht="12.75">
      <c r="B198" s="25"/>
    </row>
    <row r="199" spans="2:2" ht="12.75">
      <c r="B199" s="25"/>
    </row>
    <row r="200" spans="2:2" ht="12.75">
      <c r="B200" s="25"/>
    </row>
    <row r="201" spans="2:2" ht="12.75">
      <c r="B201" s="25"/>
    </row>
    <row r="202" spans="2:2" ht="12.75">
      <c r="B202" s="25"/>
    </row>
    <row r="203" spans="2:2" ht="12.75">
      <c r="B203" s="25"/>
    </row>
    <row r="204" spans="2:2" ht="12.75">
      <c r="B204" s="25"/>
    </row>
    <row r="205" spans="2:2" ht="12.75">
      <c r="B205" s="25"/>
    </row>
    <row r="206" spans="2:2" ht="12.75">
      <c r="B206" s="25"/>
    </row>
    <row r="207" spans="2:2" ht="12.75">
      <c r="B207" s="25"/>
    </row>
    <row r="208" spans="2:2" ht="12.75">
      <c r="B208" s="25"/>
    </row>
    <row r="209" spans="2:2" ht="12.75">
      <c r="B209" s="25"/>
    </row>
    <row r="210" spans="2:2" ht="12.75">
      <c r="B210" s="25"/>
    </row>
    <row r="211" spans="2:2" ht="12.75">
      <c r="B211" s="25"/>
    </row>
    <row r="212" spans="2:2" ht="12.75">
      <c r="B212" s="25"/>
    </row>
    <row r="213" spans="2:2" ht="12.75">
      <c r="B213" s="25"/>
    </row>
    <row r="214" spans="2:2" ht="12.75">
      <c r="B214" s="25"/>
    </row>
    <row r="215" spans="2:2" ht="12.75">
      <c r="B215" s="25"/>
    </row>
    <row r="216" spans="2:2" ht="12.75">
      <c r="B216" s="25"/>
    </row>
    <row r="217" spans="2:2" ht="12.75">
      <c r="B217" s="25"/>
    </row>
    <row r="218" spans="2:2" ht="12.75">
      <c r="B218" s="25"/>
    </row>
    <row r="219" spans="2:2" ht="12.75">
      <c r="B219" s="25"/>
    </row>
    <row r="220" spans="2:2" ht="12.75">
      <c r="B220" s="25"/>
    </row>
    <row r="221" spans="2:2" ht="12.75">
      <c r="B221" s="25"/>
    </row>
    <row r="222" spans="2:2" ht="12.75">
      <c r="B222" s="25"/>
    </row>
    <row r="223" spans="2:2" ht="12.75">
      <c r="B223" s="25"/>
    </row>
    <row r="224" spans="2:2" ht="12.75">
      <c r="B224" s="25"/>
    </row>
    <row r="225" spans="2:2" ht="12.75">
      <c r="B225" s="25"/>
    </row>
    <row r="226" spans="2:2" ht="12.75">
      <c r="B226" s="25"/>
    </row>
    <row r="227" spans="2:2" ht="12.75">
      <c r="B227" s="25"/>
    </row>
    <row r="228" spans="2:2" ht="12.75">
      <c r="B228" s="25"/>
    </row>
    <row r="229" spans="2:2" ht="12.75">
      <c r="B229" s="25"/>
    </row>
    <row r="230" spans="2:2" ht="12.75">
      <c r="B230" s="25"/>
    </row>
    <row r="231" spans="2:2" ht="12.75">
      <c r="B231" s="25"/>
    </row>
    <row r="232" spans="2:2" ht="12.75">
      <c r="B232" s="25"/>
    </row>
    <row r="233" spans="2:2" ht="12.75">
      <c r="B233" s="25"/>
    </row>
    <row r="234" spans="2:2" ht="12.75">
      <c r="B234" s="25"/>
    </row>
    <row r="235" spans="2:2" ht="12.75">
      <c r="B235" s="25"/>
    </row>
    <row r="236" spans="2:2" ht="12.75">
      <c r="B236" s="25"/>
    </row>
    <row r="237" spans="2:2" ht="12.75">
      <c r="B237" s="25"/>
    </row>
    <row r="238" spans="2:2" ht="12.75">
      <c r="B238" s="25"/>
    </row>
    <row r="239" spans="2:2" ht="12.75">
      <c r="B239" s="25"/>
    </row>
    <row r="240" spans="2:2" ht="12.75">
      <c r="B240" s="25"/>
    </row>
    <row r="241" spans="2:2" ht="12.75">
      <c r="B241" s="25"/>
    </row>
    <row r="242" spans="2:2" ht="12.75">
      <c r="B242" s="25"/>
    </row>
    <row r="243" spans="2:2" ht="12.75">
      <c r="B243" s="25"/>
    </row>
    <row r="244" spans="2:2" ht="12.75">
      <c r="B244" s="25"/>
    </row>
    <row r="245" spans="2:2" ht="12.75">
      <c r="B245" s="25"/>
    </row>
    <row r="246" spans="2:2" ht="12.75">
      <c r="B246" s="25"/>
    </row>
    <row r="247" spans="2:2" ht="12.75">
      <c r="B247" s="25"/>
    </row>
    <row r="248" spans="2:2" ht="12.75">
      <c r="B248" s="25"/>
    </row>
    <row r="249" spans="2:2" ht="12.75">
      <c r="B249" s="25"/>
    </row>
    <row r="250" spans="2:2" ht="12.75">
      <c r="B250" s="25"/>
    </row>
    <row r="251" spans="2:2" ht="12.75">
      <c r="B251" s="25"/>
    </row>
    <row r="252" spans="2:2" ht="12.75">
      <c r="B252" s="25"/>
    </row>
    <row r="253" spans="2:2" ht="12.75">
      <c r="B253" s="25"/>
    </row>
    <row r="254" spans="2:2" ht="12.75">
      <c r="B254" s="25"/>
    </row>
    <row r="255" spans="2:2" ht="12.75">
      <c r="B255" s="25"/>
    </row>
    <row r="256" spans="2:2" ht="12.75">
      <c r="B256" s="25"/>
    </row>
    <row r="257" spans="2:2" ht="12.75">
      <c r="B257" s="25"/>
    </row>
    <row r="258" spans="2:2" ht="12.75">
      <c r="B258" s="25"/>
    </row>
    <row r="259" spans="2:2" ht="12.75">
      <c r="B259" s="25"/>
    </row>
    <row r="260" spans="2:2" ht="12.75">
      <c r="B260" s="25"/>
    </row>
    <row r="261" spans="2:2" ht="12.75">
      <c r="B261" s="25"/>
    </row>
    <row r="262" spans="2:2" ht="12.75">
      <c r="B262" s="25"/>
    </row>
    <row r="263" spans="2:2" ht="12.75">
      <c r="B263" s="25"/>
    </row>
    <row r="264" spans="2:2" ht="12.75">
      <c r="B264" s="25"/>
    </row>
    <row r="265" spans="2:2" ht="12.75">
      <c r="B265" s="25"/>
    </row>
    <row r="266" spans="2:2" ht="12.75">
      <c r="B266" s="25"/>
    </row>
    <row r="267" spans="2:2" ht="12.75">
      <c r="B267" s="25"/>
    </row>
    <row r="268" spans="2:2" ht="12.75">
      <c r="B268" s="25"/>
    </row>
    <row r="269" spans="2:2" ht="12.75">
      <c r="B269" s="25"/>
    </row>
    <row r="270" spans="2:2" ht="12.75">
      <c r="B270" s="25"/>
    </row>
    <row r="271" spans="2:2" ht="12.75">
      <c r="B271" s="25"/>
    </row>
    <row r="272" spans="2:2" ht="12.75">
      <c r="B272" s="25"/>
    </row>
    <row r="273" spans="2:2" ht="12.75">
      <c r="B273" s="25"/>
    </row>
    <row r="274" spans="2:2" ht="12.75">
      <c r="B274" s="25"/>
    </row>
    <row r="275" spans="2:2" ht="12.75">
      <c r="B275" s="25"/>
    </row>
    <row r="276" spans="2:2" ht="12.75">
      <c r="B276" s="25"/>
    </row>
    <row r="277" spans="2:2" ht="12.75">
      <c r="B277" s="25"/>
    </row>
    <row r="278" spans="2:2" ht="12.75">
      <c r="B278" s="25"/>
    </row>
    <row r="279" spans="2:2" ht="12.75">
      <c r="B279" s="25"/>
    </row>
    <row r="280" spans="2:2" ht="12.75">
      <c r="B280" s="25"/>
    </row>
    <row r="281" spans="2:2" ht="12.75">
      <c r="B281" s="25"/>
    </row>
    <row r="282" spans="2:2" ht="12.75">
      <c r="B282" s="25"/>
    </row>
    <row r="283" spans="2:2" ht="12.75">
      <c r="B283" s="25"/>
    </row>
    <row r="284" spans="2:2" ht="12.75">
      <c r="B284" s="25"/>
    </row>
    <row r="285" spans="2:2" ht="12.75">
      <c r="B285" s="25"/>
    </row>
    <row r="286" spans="2:2" ht="12.75">
      <c r="B286" s="25"/>
    </row>
    <row r="287" spans="2:2" ht="12.75">
      <c r="B287" s="25"/>
    </row>
    <row r="288" spans="2:2" ht="12.75">
      <c r="B288" s="25"/>
    </row>
    <row r="289" spans="2:2" ht="12.75">
      <c r="B289" s="25"/>
    </row>
    <row r="290" spans="2:2" ht="12.75">
      <c r="B290" s="25"/>
    </row>
    <row r="291" spans="2:2" ht="12.75">
      <c r="B291" s="25"/>
    </row>
    <row r="292" spans="2:2" ht="12.75">
      <c r="B292" s="25"/>
    </row>
    <row r="293" spans="2:2" ht="12.75">
      <c r="B293" s="25"/>
    </row>
    <row r="294" spans="2:2" ht="12.75">
      <c r="B294" s="25"/>
    </row>
    <row r="295" spans="2:2" ht="12.75">
      <c r="B295" s="25"/>
    </row>
    <row r="296" spans="2:2" ht="12.75">
      <c r="B296" s="25"/>
    </row>
    <row r="297" spans="2:2" ht="12.75">
      <c r="B297" s="25"/>
    </row>
    <row r="298" spans="2:2" ht="12.75">
      <c r="B298" s="25"/>
    </row>
    <row r="299" spans="2:2" ht="12.75">
      <c r="B299" s="25"/>
    </row>
    <row r="300" spans="2:2" ht="12.75">
      <c r="B300" s="25"/>
    </row>
    <row r="301" spans="2:2" ht="12.75">
      <c r="B301" s="25"/>
    </row>
    <row r="302" spans="2:2" ht="12.75">
      <c r="B302" s="25"/>
    </row>
    <row r="303" spans="2:2" ht="12.75">
      <c r="B303" s="25"/>
    </row>
    <row r="304" spans="2:2" ht="12.75">
      <c r="B304" s="25"/>
    </row>
    <row r="305" spans="2:2" ht="12.75">
      <c r="B305" s="25"/>
    </row>
    <row r="306" spans="2:2" ht="12.75">
      <c r="B306" s="25"/>
    </row>
    <row r="307" spans="2:2" ht="12.75">
      <c r="B307" s="25"/>
    </row>
    <row r="308" spans="2:2" ht="12.75">
      <c r="B308" s="25"/>
    </row>
    <row r="309" spans="2:2" ht="12.75">
      <c r="B309" s="25"/>
    </row>
    <row r="310" spans="2:2" ht="12.75">
      <c r="B310" s="25"/>
    </row>
    <row r="311" spans="2:2" ht="12.75">
      <c r="B311" s="25"/>
    </row>
    <row r="312" spans="2:2" ht="12.75">
      <c r="B312" s="25"/>
    </row>
    <row r="313" spans="2:2" ht="12.75">
      <c r="B313" s="25"/>
    </row>
    <row r="314" spans="2:2" ht="12.75">
      <c r="B314" s="25"/>
    </row>
    <row r="315" spans="2:2" ht="12.75">
      <c r="B315" s="25"/>
    </row>
    <row r="316" spans="2:2" ht="12.75">
      <c r="B316" s="25"/>
    </row>
    <row r="317" spans="2:2" ht="12.75">
      <c r="B317" s="25"/>
    </row>
    <row r="318" spans="2:2" ht="12.75">
      <c r="B318" s="25"/>
    </row>
    <row r="319" spans="2:2" ht="12.75">
      <c r="B319" s="25"/>
    </row>
    <row r="320" spans="2:2" ht="12.75">
      <c r="B320" s="25"/>
    </row>
    <row r="321" spans="2:2" ht="12.75">
      <c r="B321" s="25"/>
    </row>
    <row r="322" spans="2:2" ht="12.75">
      <c r="B322" s="25"/>
    </row>
    <row r="323" spans="2:2" ht="12.75">
      <c r="B323" s="25"/>
    </row>
    <row r="324" spans="2:2" ht="12.75">
      <c r="B324" s="25"/>
    </row>
    <row r="325" spans="2:2" ht="12.75">
      <c r="B325" s="25"/>
    </row>
    <row r="326" spans="2:2" ht="12.75">
      <c r="B326" s="25"/>
    </row>
    <row r="327" spans="2:2" ht="12.75">
      <c r="B327" s="25"/>
    </row>
    <row r="328" spans="2:2" ht="12.75">
      <c r="B328" s="25"/>
    </row>
    <row r="329" spans="2:2" ht="12.75">
      <c r="B329" s="25"/>
    </row>
    <row r="330" spans="2:2" ht="12.75">
      <c r="B330" s="25"/>
    </row>
    <row r="331" spans="2:2" ht="12.75">
      <c r="B331" s="25"/>
    </row>
    <row r="332" spans="2:2" ht="12.75">
      <c r="B332" s="25"/>
    </row>
    <row r="333" spans="2:2" ht="12.75">
      <c r="B333" s="25"/>
    </row>
    <row r="334" spans="2:2" ht="12.75">
      <c r="B334" s="25"/>
    </row>
    <row r="335" spans="2:2" ht="12.75">
      <c r="B335" s="25"/>
    </row>
    <row r="336" spans="2:2" ht="12.75">
      <c r="B336" s="25"/>
    </row>
    <row r="337" spans="2:2" ht="12.75">
      <c r="B337" s="25"/>
    </row>
    <row r="338" spans="2:2" ht="12.75">
      <c r="B338" s="25"/>
    </row>
    <row r="339" spans="2:2" ht="12.75">
      <c r="B339" s="25"/>
    </row>
    <row r="340" spans="2:2" ht="12.75">
      <c r="B340" s="25"/>
    </row>
    <row r="341" spans="2:2" ht="12.75">
      <c r="B341" s="25"/>
    </row>
    <row r="342" spans="2:2" ht="12.75">
      <c r="B342" s="25"/>
    </row>
    <row r="343" spans="2:2" ht="12.75">
      <c r="B343" s="25"/>
    </row>
    <row r="344" spans="2:2" ht="12.75">
      <c r="B344" s="25"/>
    </row>
    <row r="345" spans="2:2" ht="12.75">
      <c r="B345" s="25"/>
    </row>
    <row r="346" spans="2:2" ht="12.75">
      <c r="B346" s="25"/>
    </row>
    <row r="347" spans="2:2" ht="12.75">
      <c r="B347" s="25"/>
    </row>
    <row r="348" spans="2:2" ht="12.75">
      <c r="B348" s="25"/>
    </row>
    <row r="349" spans="2:2" ht="12.75">
      <c r="B349" s="25"/>
    </row>
    <row r="350" spans="2:2" ht="12.75">
      <c r="B350" s="25"/>
    </row>
    <row r="351" spans="2:2" ht="12.75">
      <c r="B351" s="25"/>
    </row>
    <row r="352" spans="2:2" ht="12.75">
      <c r="B352" s="25"/>
    </row>
    <row r="353" spans="2:2" ht="12.75">
      <c r="B353" s="25"/>
    </row>
    <row r="354" spans="2:2" ht="12.75">
      <c r="B354" s="25"/>
    </row>
    <row r="355" spans="2:2" ht="12.75">
      <c r="B355" s="25"/>
    </row>
    <row r="356" spans="2:2" ht="12.75">
      <c r="B356" s="25"/>
    </row>
    <row r="357" spans="2:2" ht="12.75">
      <c r="B357" s="25"/>
    </row>
    <row r="358" spans="2:2" ht="12.75">
      <c r="B358" s="25"/>
    </row>
    <row r="359" spans="2:2" ht="12.75">
      <c r="B359" s="25"/>
    </row>
    <row r="360" spans="2:2" ht="12.75">
      <c r="B360" s="25"/>
    </row>
    <row r="361" spans="2:2" ht="12.75">
      <c r="B361" s="25"/>
    </row>
    <row r="362" spans="2:2" ht="12.75">
      <c r="B362" s="25"/>
    </row>
    <row r="363" spans="2:2" ht="12.75">
      <c r="B363" s="25"/>
    </row>
    <row r="364" spans="2:2" ht="12.75">
      <c r="B364" s="25"/>
    </row>
    <row r="365" spans="2:2" ht="12.75">
      <c r="B365" s="25"/>
    </row>
    <row r="366" spans="2:2" ht="12.75">
      <c r="B366" s="25"/>
    </row>
    <row r="367" spans="2:2" ht="12.75">
      <c r="B367" s="25"/>
    </row>
    <row r="368" spans="2:2" ht="12.75">
      <c r="B368" s="25"/>
    </row>
    <row r="369" spans="2:2" ht="12.75">
      <c r="B369" s="25"/>
    </row>
    <row r="370" spans="2:2" ht="12.75">
      <c r="B370" s="25"/>
    </row>
    <row r="371" spans="2:2" ht="12.75">
      <c r="B371" s="25"/>
    </row>
    <row r="372" spans="2:2" ht="12.75">
      <c r="B372" s="25"/>
    </row>
    <row r="373" spans="2:2" ht="12.75">
      <c r="B373" s="25"/>
    </row>
    <row r="374" spans="2:2" ht="12.75">
      <c r="B374" s="25"/>
    </row>
    <row r="375" spans="2:2" ht="12.75">
      <c r="B375" s="25"/>
    </row>
    <row r="376" spans="2:2" ht="12.75">
      <c r="B376" s="25"/>
    </row>
    <row r="377" spans="2:2" ht="12.75">
      <c r="B377" s="25"/>
    </row>
    <row r="378" spans="2:2" ht="12.75">
      <c r="B378" s="25"/>
    </row>
    <row r="379" spans="2:2" ht="12.75">
      <c r="B379" s="25"/>
    </row>
    <row r="380" spans="2:2" ht="12.75">
      <c r="B380" s="25"/>
    </row>
    <row r="381" spans="2:2" ht="12.75">
      <c r="B381" s="25"/>
    </row>
    <row r="382" spans="2:2" ht="12.75">
      <c r="B382" s="25"/>
    </row>
    <row r="383" spans="2:2" ht="12.75">
      <c r="B383" s="25"/>
    </row>
    <row r="384" spans="2:2" ht="12.75">
      <c r="B384" s="25"/>
    </row>
    <row r="385" spans="2:2" ht="12.75">
      <c r="B385" s="25"/>
    </row>
    <row r="386" spans="2:2" ht="12.75">
      <c r="B386" s="25"/>
    </row>
    <row r="387" spans="2:2" ht="12.75">
      <c r="B387" s="25"/>
    </row>
    <row r="388" spans="2:2" ht="12.75">
      <c r="B388" s="25"/>
    </row>
    <row r="389" spans="2:2" ht="12.75">
      <c r="B389" s="25"/>
    </row>
    <row r="390" spans="2:2" ht="12.75">
      <c r="B390" s="25"/>
    </row>
    <row r="391" spans="2:2" ht="12.75">
      <c r="B391" s="25"/>
    </row>
    <row r="392" spans="2:2" ht="12.75">
      <c r="B392" s="25"/>
    </row>
    <row r="393" spans="2:2" ht="12.75">
      <c r="B393" s="25"/>
    </row>
    <row r="394" spans="2:2" ht="12.75">
      <c r="B394" s="25"/>
    </row>
    <row r="395" spans="2:2" ht="12.75">
      <c r="B395" s="25"/>
    </row>
    <row r="396" spans="2:2" ht="12.75">
      <c r="B396" s="25"/>
    </row>
    <row r="397" spans="2:2" ht="12.75">
      <c r="B397" s="25"/>
    </row>
    <row r="398" spans="2:2" ht="12.75">
      <c r="B398" s="25"/>
    </row>
    <row r="399" spans="2:2" ht="12.75">
      <c r="B399" s="25"/>
    </row>
    <row r="400" spans="2:2" ht="12.75">
      <c r="B400" s="25"/>
    </row>
    <row r="401" spans="2:2" ht="12.75">
      <c r="B401" s="25"/>
    </row>
    <row r="402" spans="2:2" ht="12.75">
      <c r="B402" s="25"/>
    </row>
    <row r="403" spans="2:2" ht="12.75">
      <c r="B403" s="25"/>
    </row>
    <row r="404" spans="2:2" ht="12.75">
      <c r="B404" s="25"/>
    </row>
    <row r="405" spans="2:2" ht="12.75">
      <c r="B405" s="25"/>
    </row>
    <row r="406" spans="2:2" ht="12.75">
      <c r="B406" s="25"/>
    </row>
    <row r="407" spans="2:2" ht="12.75">
      <c r="B407" s="25"/>
    </row>
    <row r="408" spans="2:2" ht="12.75">
      <c r="B408" s="25"/>
    </row>
    <row r="409" spans="2:2" ht="12.75">
      <c r="B409" s="25"/>
    </row>
    <row r="410" spans="2:2" ht="12.75">
      <c r="B410" s="25"/>
    </row>
    <row r="411" spans="2:2" ht="12.75">
      <c r="B411" s="25"/>
    </row>
    <row r="412" spans="2:2" ht="12.75">
      <c r="B412" s="25"/>
    </row>
    <row r="413" spans="2:2" ht="12.75">
      <c r="B413" s="25"/>
    </row>
    <row r="414" spans="2:2" ht="12.75">
      <c r="B414" s="25"/>
    </row>
    <row r="415" spans="2:2" ht="12.75">
      <c r="B415" s="25"/>
    </row>
    <row r="416" spans="2:2" ht="12.75">
      <c r="B416" s="25"/>
    </row>
    <row r="417" spans="2:2" ht="12.75">
      <c r="B417" s="25"/>
    </row>
    <row r="418" spans="2:2" ht="12.75">
      <c r="B418" s="25"/>
    </row>
    <row r="419" spans="2:2" ht="12.75">
      <c r="B419" s="25"/>
    </row>
    <row r="420" spans="2:2" ht="12.75">
      <c r="B420" s="25"/>
    </row>
    <row r="421" spans="2:2" ht="12.75">
      <c r="B421" s="25"/>
    </row>
    <row r="422" spans="2:2" ht="12.75">
      <c r="B422" s="25"/>
    </row>
    <row r="423" spans="2:2" ht="12.75">
      <c r="B423" s="25"/>
    </row>
    <row r="424" spans="2:2" ht="12.75">
      <c r="B424" s="25"/>
    </row>
    <row r="425" spans="2:2" ht="12.75">
      <c r="B425" s="25"/>
    </row>
    <row r="426" spans="2:2" ht="12.75">
      <c r="B426" s="25"/>
    </row>
    <row r="427" spans="2:2" ht="12.75">
      <c r="B427" s="25"/>
    </row>
    <row r="428" spans="2:2" ht="12.75">
      <c r="B428" s="25"/>
    </row>
    <row r="429" spans="2:2" ht="12.75">
      <c r="B429" s="25"/>
    </row>
    <row r="430" spans="2:2" ht="12.75">
      <c r="B430" s="25"/>
    </row>
    <row r="431" spans="2:2" ht="12.75">
      <c r="B431" s="25"/>
    </row>
    <row r="432" spans="2:2" ht="12.75">
      <c r="B432" s="25"/>
    </row>
    <row r="433" spans="2:2" ht="12.75">
      <c r="B433" s="25"/>
    </row>
    <row r="434" spans="2:2" ht="12.75">
      <c r="B434" s="25"/>
    </row>
    <row r="435" spans="2:2" ht="12.75">
      <c r="B435" s="25"/>
    </row>
    <row r="436" spans="2:2" ht="12.75">
      <c r="B436" s="25"/>
    </row>
    <row r="437" spans="2:2" ht="12.75">
      <c r="B437" s="25"/>
    </row>
    <row r="438" spans="2:2" ht="12.75">
      <c r="B438" s="25"/>
    </row>
    <row r="439" spans="2:2" ht="12.75">
      <c r="B439" s="25"/>
    </row>
    <row r="440" spans="2:2" ht="12.75">
      <c r="B440" s="25"/>
    </row>
    <row r="441" spans="2:2" ht="12.75">
      <c r="B441" s="25"/>
    </row>
    <row r="442" spans="2:2" ht="12.75">
      <c r="B442" s="25"/>
    </row>
    <row r="443" spans="2:2" ht="12.75">
      <c r="B443" s="25"/>
    </row>
    <row r="444" spans="2:2" ht="12.75">
      <c r="B444" s="25"/>
    </row>
    <row r="445" spans="2:2" ht="12.75">
      <c r="B445" s="25"/>
    </row>
    <row r="446" spans="2:2" ht="12.75">
      <c r="B446" s="25"/>
    </row>
    <row r="447" spans="2:2" ht="12.75">
      <c r="B447" s="25"/>
    </row>
    <row r="448" spans="2:2" ht="12.75">
      <c r="B448" s="25"/>
    </row>
    <row r="449" spans="2:2" ht="12.75">
      <c r="B449" s="25"/>
    </row>
    <row r="450" spans="2:2" ht="12.75">
      <c r="B450" s="25"/>
    </row>
    <row r="451" spans="2:2" ht="12.75">
      <c r="B451" s="25"/>
    </row>
    <row r="452" spans="2:2" ht="12.75">
      <c r="B452" s="25"/>
    </row>
    <row r="453" spans="2:2" ht="12.75">
      <c r="B453" s="25"/>
    </row>
    <row r="454" spans="2:2" ht="12.75">
      <c r="B454" s="25"/>
    </row>
    <row r="455" spans="2:2" ht="12.75">
      <c r="B455" s="25"/>
    </row>
    <row r="456" spans="2:2" ht="12.75">
      <c r="B456" s="25"/>
    </row>
    <row r="457" spans="2:2" ht="12.75">
      <c r="B457" s="25"/>
    </row>
    <row r="458" spans="2:2" ht="12.75">
      <c r="B458" s="25"/>
    </row>
    <row r="459" spans="2:2" ht="12.75">
      <c r="B459" s="25"/>
    </row>
    <row r="460" spans="2:2" ht="12.75">
      <c r="B460" s="25"/>
    </row>
    <row r="461" spans="2:2" ht="12.75">
      <c r="B461" s="25"/>
    </row>
    <row r="462" spans="2:2" ht="12.75">
      <c r="B462" s="25"/>
    </row>
    <row r="463" spans="2:2" ht="12.75">
      <c r="B463" s="25"/>
    </row>
    <row r="464" spans="2:2" ht="12.75">
      <c r="B464" s="25"/>
    </row>
    <row r="465" spans="2:2" ht="12.75">
      <c r="B465" s="25"/>
    </row>
    <row r="466" spans="2:2" ht="12.75">
      <c r="B466" s="25"/>
    </row>
    <row r="467" spans="2:2" ht="12.75">
      <c r="B467" s="25"/>
    </row>
    <row r="468" spans="2:2" ht="12.75">
      <c r="B468" s="25"/>
    </row>
    <row r="469" spans="2:2" ht="12.75">
      <c r="B469" s="25"/>
    </row>
    <row r="470" spans="2:2" ht="12.75">
      <c r="B470" s="25"/>
    </row>
    <row r="471" spans="2:2" ht="12.75">
      <c r="B471" s="25"/>
    </row>
    <row r="472" spans="2:2" ht="12.75">
      <c r="B472" s="25"/>
    </row>
    <row r="473" spans="2:2" ht="12.75">
      <c r="B473" s="25"/>
    </row>
    <row r="474" spans="2:2" ht="12.75">
      <c r="B474" s="25"/>
    </row>
    <row r="475" spans="2:2" ht="12.75">
      <c r="B475" s="25"/>
    </row>
    <row r="476" spans="2:2" ht="12.75">
      <c r="B476" s="25"/>
    </row>
    <row r="477" spans="2:2" ht="12.75">
      <c r="B477" s="25"/>
    </row>
    <row r="478" spans="2:2" ht="12.75">
      <c r="B478" s="25"/>
    </row>
    <row r="479" spans="2:2" ht="12.75">
      <c r="B479" s="25"/>
    </row>
    <row r="480" spans="2:2" ht="12.75">
      <c r="B480" s="25"/>
    </row>
    <row r="481" spans="2:2" ht="12.75">
      <c r="B481" s="25"/>
    </row>
    <row r="482" spans="2:2" ht="12.75">
      <c r="B482" s="25"/>
    </row>
    <row r="483" spans="2:2" ht="12.75">
      <c r="B483" s="25"/>
    </row>
    <row r="484" spans="2:2" ht="12.75">
      <c r="B484" s="25"/>
    </row>
    <row r="485" spans="2:2" ht="12.75">
      <c r="B485" s="25"/>
    </row>
    <row r="486" spans="2:2" ht="12.75">
      <c r="B486" s="25"/>
    </row>
    <row r="487" spans="2:2" ht="12.75">
      <c r="B487" s="25"/>
    </row>
    <row r="488" spans="2:2" ht="12.75">
      <c r="B488" s="25"/>
    </row>
    <row r="489" spans="2:2" ht="12.75">
      <c r="B489" s="25"/>
    </row>
    <row r="490" spans="2:2" ht="12.75">
      <c r="B490" s="25"/>
    </row>
    <row r="491" spans="2:2" ht="12.75">
      <c r="B491" s="25"/>
    </row>
    <row r="492" spans="2:2" ht="12.75">
      <c r="B492" s="25"/>
    </row>
    <row r="493" spans="2:2" ht="12.75">
      <c r="B493" s="25"/>
    </row>
    <row r="494" spans="2:2" ht="12.75">
      <c r="B494" s="25"/>
    </row>
    <row r="495" spans="2:2" ht="12.75">
      <c r="B495" s="25"/>
    </row>
    <row r="496" spans="2:2" ht="12.75">
      <c r="B496" s="25"/>
    </row>
    <row r="497" spans="2:2" ht="12.75">
      <c r="B497" s="25"/>
    </row>
    <row r="498" spans="2:2" ht="12.75">
      <c r="B498" s="25"/>
    </row>
    <row r="499" spans="2:2" ht="12.75">
      <c r="B499" s="25"/>
    </row>
    <row r="500" spans="2:2" ht="12.75">
      <c r="B500" s="25"/>
    </row>
    <row r="501" spans="2:2" ht="12.75">
      <c r="B501" s="25"/>
    </row>
    <row r="502" spans="2:2" ht="12.75">
      <c r="B502" s="25"/>
    </row>
    <row r="503" spans="2:2" ht="12.75">
      <c r="B503" s="25"/>
    </row>
    <row r="504" spans="2:2" ht="12.75">
      <c r="B504" s="25"/>
    </row>
    <row r="505" spans="2:2" ht="12.75">
      <c r="B505" s="25"/>
    </row>
    <row r="506" spans="2:2" ht="12.75">
      <c r="B506" s="25"/>
    </row>
    <row r="507" spans="2:2" ht="12.75">
      <c r="B507" s="25"/>
    </row>
    <row r="508" spans="2:2" ht="12.75">
      <c r="B508" s="25"/>
    </row>
    <row r="509" spans="2:2" ht="12.75">
      <c r="B509" s="25"/>
    </row>
    <row r="510" spans="2:2" ht="12.75">
      <c r="B510" s="25"/>
    </row>
    <row r="511" spans="2:2" ht="12.75">
      <c r="B511" s="25"/>
    </row>
    <row r="512" spans="2:2" ht="12.75">
      <c r="B512" s="25"/>
    </row>
    <row r="513" spans="2:2" ht="12.75">
      <c r="B513" s="25"/>
    </row>
    <row r="514" spans="2:2" ht="12.75">
      <c r="B514" s="25"/>
    </row>
    <row r="515" spans="2:2" ht="12.75">
      <c r="B515" s="25"/>
    </row>
    <row r="516" spans="2:2" ht="12.75">
      <c r="B516" s="25"/>
    </row>
    <row r="517" spans="2:2" ht="12.75">
      <c r="B517" s="25"/>
    </row>
    <row r="518" spans="2:2" ht="12.75">
      <c r="B518" s="25"/>
    </row>
    <row r="519" spans="2:2" ht="12.75">
      <c r="B519" s="25"/>
    </row>
    <row r="520" spans="2:2" ht="12.75">
      <c r="B520" s="25"/>
    </row>
    <row r="521" spans="2:2" ht="12.75">
      <c r="B521" s="25"/>
    </row>
    <row r="522" spans="2:2" ht="12.75">
      <c r="B522" s="25"/>
    </row>
    <row r="523" spans="2:2" ht="12.75">
      <c r="B523" s="25"/>
    </row>
    <row r="524" spans="2:2" ht="12.75">
      <c r="B524" s="25"/>
    </row>
    <row r="525" spans="2:2" ht="12.75">
      <c r="B525" s="25"/>
    </row>
    <row r="526" spans="2:2" ht="12.75">
      <c r="B526" s="25"/>
    </row>
    <row r="527" spans="2:2" ht="12.75">
      <c r="B527" s="25"/>
    </row>
    <row r="528" spans="2:2" ht="12.75">
      <c r="B528" s="25"/>
    </row>
    <row r="529" spans="2:2" ht="12.75">
      <c r="B529" s="25"/>
    </row>
    <row r="530" spans="2:2" ht="12.75">
      <c r="B530" s="25"/>
    </row>
    <row r="531" spans="2:2" ht="12.75">
      <c r="B531" s="25"/>
    </row>
    <row r="532" spans="2:2" ht="12.75">
      <c r="B532" s="25"/>
    </row>
    <row r="533" spans="2:2" ht="12.75">
      <c r="B533" s="25"/>
    </row>
    <row r="534" spans="2:2" ht="12.75">
      <c r="B534" s="25"/>
    </row>
    <row r="535" spans="2:2" ht="12.75">
      <c r="B535" s="25"/>
    </row>
    <row r="536" spans="2:2" ht="12.75">
      <c r="B536" s="25"/>
    </row>
    <row r="537" spans="2:2" ht="12.75">
      <c r="B537" s="25"/>
    </row>
    <row r="538" spans="2:2" ht="12.75">
      <c r="B538" s="25"/>
    </row>
    <row r="539" spans="2:2" ht="12.75">
      <c r="B539" s="25"/>
    </row>
    <row r="540" spans="2:2" ht="12.75">
      <c r="B540" s="25"/>
    </row>
    <row r="541" spans="2:2" ht="12.75">
      <c r="B541" s="25"/>
    </row>
    <row r="542" spans="2:2" ht="12.75">
      <c r="B542" s="25"/>
    </row>
    <row r="543" spans="2:2" ht="12.75">
      <c r="B543" s="25"/>
    </row>
    <row r="544" spans="2:2" ht="12.75">
      <c r="B544" s="25"/>
    </row>
    <row r="545" spans="2:2" ht="12.75">
      <c r="B545" s="25"/>
    </row>
    <row r="546" spans="2:2" ht="12.75">
      <c r="B546" s="25"/>
    </row>
    <row r="547" spans="2:2" ht="12.75">
      <c r="B547" s="25"/>
    </row>
    <row r="548" spans="2:2" ht="12.75">
      <c r="B548" s="25"/>
    </row>
    <row r="549" spans="2:2" ht="12.75">
      <c r="B549" s="25"/>
    </row>
    <row r="550" spans="2:2" ht="12.75">
      <c r="B550" s="25"/>
    </row>
    <row r="551" spans="2:2" ht="12.75">
      <c r="B551" s="25"/>
    </row>
    <row r="552" spans="2:2" ht="12.75">
      <c r="B552" s="25"/>
    </row>
    <row r="553" spans="2:2" ht="12.75">
      <c r="B553" s="25"/>
    </row>
    <row r="554" spans="2:2" ht="12.75">
      <c r="B554" s="25"/>
    </row>
    <row r="555" spans="2:2" ht="12.75">
      <c r="B555" s="25"/>
    </row>
    <row r="556" spans="2:2" ht="12.75">
      <c r="B556" s="25"/>
    </row>
    <row r="557" spans="2:2" ht="12.75">
      <c r="B557" s="25"/>
    </row>
    <row r="558" spans="2:2" ht="12.75">
      <c r="B558" s="25"/>
    </row>
    <row r="559" spans="2:2" ht="12.75">
      <c r="B559" s="25"/>
    </row>
    <row r="560" spans="2:2" ht="12.75">
      <c r="B560" s="25"/>
    </row>
    <row r="561" spans="2:2" ht="12.75">
      <c r="B561" s="25"/>
    </row>
    <row r="562" spans="2:2" ht="12.75">
      <c r="B562" s="25"/>
    </row>
    <row r="563" spans="2:2" ht="12.75">
      <c r="B563" s="25"/>
    </row>
    <row r="564" spans="2:2" ht="12.75">
      <c r="B564" s="25"/>
    </row>
    <row r="565" spans="2:2" ht="12.75">
      <c r="B565" s="25"/>
    </row>
    <row r="566" spans="2:2" ht="12.75">
      <c r="B566" s="25"/>
    </row>
    <row r="567" spans="2:2" ht="12.75">
      <c r="B567" s="25"/>
    </row>
    <row r="568" spans="2:2" ht="12.75">
      <c r="B568" s="25"/>
    </row>
    <row r="569" spans="2:2" ht="12.75">
      <c r="B569" s="25"/>
    </row>
    <row r="570" spans="2:2" ht="12.75">
      <c r="B570" s="25"/>
    </row>
    <row r="571" spans="2:2" ht="12.75">
      <c r="B571" s="25"/>
    </row>
    <row r="572" spans="2:2" ht="12.75">
      <c r="B572" s="25"/>
    </row>
    <row r="573" spans="2:2" ht="12.75">
      <c r="B573" s="25"/>
    </row>
    <row r="574" spans="2:2" ht="12.75">
      <c r="B574" s="25"/>
    </row>
    <row r="575" spans="2:2" ht="12.75">
      <c r="B575" s="25"/>
    </row>
    <row r="576" spans="2:2" ht="12.75">
      <c r="B576" s="25"/>
    </row>
    <row r="577" spans="2:2" ht="12.75">
      <c r="B577" s="25"/>
    </row>
    <row r="578" spans="2:2" ht="12.75">
      <c r="B578" s="25"/>
    </row>
    <row r="579" spans="2:2" ht="12.75">
      <c r="B579" s="25"/>
    </row>
    <row r="580" spans="2:2" ht="12.75">
      <c r="B580" s="25"/>
    </row>
    <row r="581" spans="2:2" ht="12.75">
      <c r="B581" s="25"/>
    </row>
    <row r="582" spans="2:2" ht="12.75">
      <c r="B582" s="25"/>
    </row>
    <row r="583" spans="2:2" ht="12.75">
      <c r="B583" s="25"/>
    </row>
    <row r="584" spans="2:2" ht="12.75">
      <c r="B584" s="25"/>
    </row>
    <row r="585" spans="2:2" ht="12.75">
      <c r="B585" s="25"/>
    </row>
    <row r="586" spans="2:2" ht="12.75">
      <c r="B586" s="25"/>
    </row>
    <row r="587" spans="2:2" ht="12.75">
      <c r="B587" s="25"/>
    </row>
    <row r="588" spans="2:2" ht="12.75">
      <c r="B588" s="25"/>
    </row>
    <row r="589" spans="2:2" ht="12.75">
      <c r="B589" s="25"/>
    </row>
    <row r="590" spans="2:2" ht="12.75">
      <c r="B590" s="25"/>
    </row>
    <row r="591" spans="2:2" ht="12.75">
      <c r="B591" s="25"/>
    </row>
    <row r="592" spans="2:2" ht="12.75">
      <c r="B592" s="25"/>
    </row>
    <row r="593" spans="2:2" ht="12.75">
      <c r="B593" s="25"/>
    </row>
    <row r="594" spans="2:2" ht="12.75">
      <c r="B594" s="25"/>
    </row>
    <row r="595" spans="2:2" ht="12.75">
      <c r="B595" s="25"/>
    </row>
    <row r="596" spans="2:2" ht="12.75">
      <c r="B596" s="25"/>
    </row>
    <row r="597" spans="2:2" ht="12.75">
      <c r="B597" s="25"/>
    </row>
    <row r="598" spans="2:2" ht="12.75">
      <c r="B598" s="25"/>
    </row>
    <row r="599" spans="2:2" ht="12.75">
      <c r="B599" s="25"/>
    </row>
    <row r="600" spans="2:2" ht="12.75">
      <c r="B600" s="25"/>
    </row>
    <row r="601" spans="2:2" ht="12.75">
      <c r="B601" s="25"/>
    </row>
    <row r="602" spans="2:2" ht="12.75">
      <c r="B602" s="25"/>
    </row>
    <row r="603" spans="2:2" ht="12.75">
      <c r="B603" s="25"/>
    </row>
    <row r="604" spans="2:2" ht="12.75">
      <c r="B604" s="25"/>
    </row>
    <row r="605" spans="2:2" ht="12.75">
      <c r="B605" s="25"/>
    </row>
    <row r="606" spans="2:2" ht="12.75">
      <c r="B606" s="25"/>
    </row>
    <row r="607" spans="2:2" ht="12.75">
      <c r="B607" s="25"/>
    </row>
    <row r="608" spans="2:2" ht="12.75">
      <c r="B608" s="25"/>
    </row>
    <row r="609" spans="2:2" ht="12.75">
      <c r="B609" s="25"/>
    </row>
    <row r="610" spans="2:2" ht="12.75">
      <c r="B610" s="25"/>
    </row>
    <row r="611" spans="2:2" ht="12.75">
      <c r="B611" s="25"/>
    </row>
    <row r="612" spans="2:2" ht="12.75">
      <c r="B612" s="25"/>
    </row>
    <row r="613" spans="2:2" ht="12.75">
      <c r="B613" s="25"/>
    </row>
    <row r="614" spans="2:2" ht="12.75">
      <c r="B614" s="25"/>
    </row>
    <row r="615" spans="2:2" ht="12.75">
      <c r="B615" s="25"/>
    </row>
    <row r="616" spans="2:2" ht="12.75">
      <c r="B616" s="25"/>
    </row>
    <row r="617" spans="2:2" ht="12.75">
      <c r="B617" s="25"/>
    </row>
    <row r="618" spans="2:2" ht="12.75">
      <c r="B618" s="25"/>
    </row>
    <row r="619" spans="2:2" ht="12.75">
      <c r="B619" s="25"/>
    </row>
    <row r="620" spans="2:2" ht="12.75">
      <c r="B620" s="25"/>
    </row>
    <row r="621" spans="2:2" ht="12.75">
      <c r="B621" s="25"/>
    </row>
    <row r="622" spans="2:2" ht="12.75">
      <c r="B622" s="25"/>
    </row>
    <row r="623" spans="2:2" ht="12.75">
      <c r="B623" s="25"/>
    </row>
    <row r="624" spans="2:2" ht="12.75">
      <c r="B624" s="25"/>
    </row>
    <row r="625" spans="2:2" ht="12.75">
      <c r="B625" s="25"/>
    </row>
    <row r="626" spans="2:2" ht="12.75">
      <c r="B626" s="25"/>
    </row>
    <row r="627" spans="2:2" ht="12.75">
      <c r="B627" s="25"/>
    </row>
    <row r="628" spans="2:2" ht="12.75">
      <c r="B628" s="25"/>
    </row>
    <row r="629" spans="2:2" ht="12.75">
      <c r="B629" s="25"/>
    </row>
    <row r="630" spans="2:2" ht="12.75">
      <c r="B630" s="25"/>
    </row>
    <row r="631" spans="2:2" ht="12.75">
      <c r="B631" s="25"/>
    </row>
    <row r="632" spans="2:2" ht="12.75">
      <c r="B632" s="25"/>
    </row>
    <row r="633" spans="2:2" ht="12.75">
      <c r="B633" s="25"/>
    </row>
    <row r="634" spans="2:2" ht="12.75">
      <c r="B634" s="25"/>
    </row>
    <row r="635" spans="2:2" ht="12.75">
      <c r="B635" s="25"/>
    </row>
    <row r="636" spans="2:2" ht="12.75">
      <c r="B636" s="25"/>
    </row>
    <row r="637" spans="2:2" ht="12.75">
      <c r="B637" s="25"/>
    </row>
    <row r="638" spans="2:2" ht="12.75">
      <c r="B638" s="25"/>
    </row>
    <row r="639" spans="2:2" ht="12.75">
      <c r="B639" s="25"/>
    </row>
    <row r="640" spans="2:2" ht="12.75">
      <c r="B640" s="25"/>
    </row>
    <row r="641" spans="2:2" ht="12.75">
      <c r="B641" s="25"/>
    </row>
    <row r="642" spans="2:2" ht="12.75">
      <c r="B642" s="25"/>
    </row>
    <row r="643" spans="2:2" ht="12.75">
      <c r="B643" s="25"/>
    </row>
    <row r="644" spans="2:2" ht="12.75">
      <c r="B644" s="25"/>
    </row>
    <row r="645" spans="2:2" ht="12.75">
      <c r="B645" s="25"/>
    </row>
    <row r="646" spans="2:2" ht="12.75">
      <c r="B646" s="25"/>
    </row>
    <row r="647" spans="2:2" ht="12.75">
      <c r="B647" s="25"/>
    </row>
    <row r="648" spans="2:2" ht="12.75">
      <c r="B648" s="25"/>
    </row>
    <row r="649" spans="2:2" ht="12.75">
      <c r="B649" s="25"/>
    </row>
    <row r="650" spans="2:2" ht="12.75">
      <c r="B650" s="25"/>
    </row>
    <row r="651" spans="2:2" ht="12.75">
      <c r="B651" s="25"/>
    </row>
    <row r="652" spans="2:2" ht="12.75">
      <c r="B652" s="25"/>
    </row>
    <row r="653" spans="2:2" ht="12.75">
      <c r="B653" s="25"/>
    </row>
    <row r="654" spans="2:2" ht="12.75">
      <c r="B654" s="25"/>
    </row>
    <row r="655" spans="2:2" ht="12.75">
      <c r="B655" s="25"/>
    </row>
    <row r="656" spans="2:2" ht="12.75">
      <c r="B656" s="25"/>
    </row>
    <row r="657" spans="2:2" ht="12.75">
      <c r="B657" s="25"/>
    </row>
    <row r="658" spans="2:2" ht="12.75">
      <c r="B658" s="25"/>
    </row>
    <row r="659" spans="2:2" ht="12.75">
      <c r="B659" s="25"/>
    </row>
    <row r="660" spans="2:2" ht="12.75">
      <c r="B660" s="25"/>
    </row>
    <row r="661" spans="2:2" ht="12.75">
      <c r="B661" s="25"/>
    </row>
    <row r="662" spans="2:2" ht="12.75">
      <c r="B662" s="25"/>
    </row>
    <row r="663" spans="2:2" ht="12.75">
      <c r="B663" s="25"/>
    </row>
    <row r="664" spans="2:2" ht="12.75">
      <c r="B664" s="25"/>
    </row>
    <row r="665" spans="2:2" ht="12.75">
      <c r="B665" s="25"/>
    </row>
    <row r="666" spans="2:2" ht="12.75">
      <c r="B666" s="25"/>
    </row>
    <row r="667" spans="2:2" ht="12.75">
      <c r="B667" s="25"/>
    </row>
    <row r="668" spans="2:2" ht="12.75">
      <c r="B668" s="25"/>
    </row>
    <row r="669" spans="2:2" ht="12.75">
      <c r="B669" s="25"/>
    </row>
    <row r="670" spans="2:2" ht="12.75">
      <c r="B670" s="25"/>
    </row>
    <row r="671" spans="2:2" ht="12.75">
      <c r="B671" s="25"/>
    </row>
    <row r="672" spans="2:2" ht="12.75">
      <c r="B672" s="25"/>
    </row>
    <row r="673" spans="2:2" ht="12.75">
      <c r="B673" s="25"/>
    </row>
    <row r="674" spans="2:2" ht="12.75">
      <c r="B674" s="25"/>
    </row>
    <row r="675" spans="2:2" ht="12.75">
      <c r="B675" s="25"/>
    </row>
    <row r="676" spans="2:2" ht="12.75">
      <c r="B676" s="25"/>
    </row>
    <row r="677" spans="2:2" ht="12.75">
      <c r="B677" s="25"/>
    </row>
    <row r="678" spans="2:2" ht="12.75">
      <c r="B678" s="25"/>
    </row>
    <row r="679" spans="2:2" ht="12.75">
      <c r="B679" s="25"/>
    </row>
    <row r="680" spans="2:2" ht="12.75">
      <c r="B680" s="25"/>
    </row>
    <row r="681" spans="2:2" ht="12.75">
      <c r="B681" s="25"/>
    </row>
    <row r="682" spans="2:2" ht="12.75">
      <c r="B682" s="25"/>
    </row>
    <row r="683" spans="2:2" ht="12.75">
      <c r="B683" s="25"/>
    </row>
    <row r="684" spans="2:2" ht="12.75">
      <c r="B684" s="25"/>
    </row>
    <row r="685" spans="2:2" ht="12.75">
      <c r="B685" s="25"/>
    </row>
    <row r="686" spans="2:2" ht="12.75">
      <c r="B686" s="25"/>
    </row>
    <row r="687" spans="2:2" ht="12.75">
      <c r="B687" s="25"/>
    </row>
    <row r="688" spans="2:2" ht="12.75">
      <c r="B688" s="25"/>
    </row>
    <row r="689" spans="2:2" ht="12.75">
      <c r="B689" s="25"/>
    </row>
    <row r="690" spans="2:2" ht="12.75">
      <c r="B690" s="25"/>
    </row>
    <row r="691" spans="2:2" ht="12.75">
      <c r="B691" s="25"/>
    </row>
    <row r="692" spans="2:2" ht="12.75">
      <c r="B692" s="25"/>
    </row>
    <row r="693" spans="2:2" ht="12.75">
      <c r="B693" s="25"/>
    </row>
    <row r="694" spans="2:2" ht="12.75">
      <c r="B694" s="25"/>
    </row>
    <row r="695" spans="2:2" ht="12.75">
      <c r="B695" s="25"/>
    </row>
    <row r="696" spans="2:2" ht="12.75">
      <c r="B696" s="25"/>
    </row>
    <row r="697" spans="2:2" ht="12.75">
      <c r="B697" s="25"/>
    </row>
    <row r="698" spans="2:2" ht="12.75">
      <c r="B698" s="25"/>
    </row>
    <row r="699" spans="2:2" ht="12.75">
      <c r="B699" s="25"/>
    </row>
    <row r="700" spans="2:2" ht="12.75">
      <c r="B700" s="25"/>
    </row>
    <row r="701" spans="2:2" ht="12.75">
      <c r="B701" s="25"/>
    </row>
    <row r="702" spans="2:2" ht="12.75">
      <c r="B702" s="25"/>
    </row>
    <row r="703" spans="2:2" ht="12.75">
      <c r="B703" s="25"/>
    </row>
    <row r="704" spans="2:2" ht="12.75">
      <c r="B704" s="25"/>
    </row>
    <row r="705" spans="2:2" ht="12.75">
      <c r="B705" s="25"/>
    </row>
    <row r="706" spans="2:2" ht="12.75">
      <c r="B706" s="25"/>
    </row>
    <row r="707" spans="2:2" ht="12.75">
      <c r="B707" s="25"/>
    </row>
    <row r="708" spans="2:2" ht="12.75">
      <c r="B708" s="25"/>
    </row>
    <row r="709" spans="2:2" ht="12.75">
      <c r="B709" s="25"/>
    </row>
    <row r="710" spans="2:2" ht="12.75">
      <c r="B710" s="25"/>
    </row>
    <row r="711" spans="2:2" ht="12.75">
      <c r="B711" s="25"/>
    </row>
    <row r="712" spans="2:2" ht="12.75">
      <c r="B712" s="25"/>
    </row>
    <row r="713" spans="2:2" ht="12.75">
      <c r="B713" s="25"/>
    </row>
    <row r="714" spans="2:2" ht="12.75">
      <c r="B714" s="25"/>
    </row>
    <row r="715" spans="2:2" ht="12.75">
      <c r="B715" s="25"/>
    </row>
    <row r="716" spans="2:2" ht="12.75">
      <c r="B716" s="25"/>
    </row>
    <row r="717" spans="2:2" ht="12.75">
      <c r="B717" s="25"/>
    </row>
    <row r="718" spans="2:2" ht="12.75">
      <c r="B718" s="25"/>
    </row>
    <row r="719" spans="2:2" ht="12.75">
      <c r="B719" s="25"/>
    </row>
    <row r="720" spans="2:2" ht="12.75">
      <c r="B720" s="25"/>
    </row>
    <row r="721" spans="2:2" ht="12.75">
      <c r="B721" s="25"/>
    </row>
    <row r="722" spans="2:2" ht="12.75">
      <c r="B722" s="25"/>
    </row>
    <row r="723" spans="2:2" ht="12.75">
      <c r="B723" s="25"/>
    </row>
    <row r="724" spans="2:2" ht="12.75">
      <c r="B724" s="25"/>
    </row>
    <row r="725" spans="2:2" ht="12.75">
      <c r="B725" s="25"/>
    </row>
    <row r="726" spans="2:2" ht="12.75">
      <c r="B726" s="25"/>
    </row>
    <row r="727" spans="2:2" ht="12.75">
      <c r="B727" s="25"/>
    </row>
    <row r="728" spans="2:2" ht="12.75">
      <c r="B728" s="25"/>
    </row>
    <row r="729" spans="2:2" ht="12.75">
      <c r="B729" s="25"/>
    </row>
    <row r="730" spans="2:2" ht="12.75">
      <c r="B730" s="25"/>
    </row>
    <row r="731" spans="2:2" ht="12.75">
      <c r="B731" s="25"/>
    </row>
    <row r="732" spans="2:2" ht="12.75">
      <c r="B732" s="25"/>
    </row>
    <row r="733" spans="2:2" ht="12.75">
      <c r="B733" s="25"/>
    </row>
    <row r="734" spans="2:2" ht="12.75">
      <c r="B734" s="25"/>
    </row>
    <row r="735" spans="2:2" ht="12.75">
      <c r="B735" s="25"/>
    </row>
    <row r="736" spans="2:2" ht="12.75">
      <c r="B736" s="25"/>
    </row>
    <row r="737" spans="2:2" ht="12.75">
      <c r="B737" s="25"/>
    </row>
    <row r="738" spans="2:2" ht="12.75">
      <c r="B738" s="25"/>
    </row>
    <row r="739" spans="2:2" ht="12.75">
      <c r="B739" s="25"/>
    </row>
    <row r="740" spans="2:2" ht="12.75">
      <c r="B740" s="25"/>
    </row>
    <row r="741" spans="2:2" ht="12.75">
      <c r="B741" s="25"/>
    </row>
    <row r="742" spans="2:2" ht="12.75">
      <c r="B742" s="25"/>
    </row>
    <row r="743" spans="2:2" ht="12.75">
      <c r="B743" s="25"/>
    </row>
    <row r="744" spans="2:2" ht="12.75">
      <c r="B744" s="25"/>
    </row>
    <row r="745" spans="2:2" ht="12.75">
      <c r="B745" s="25"/>
    </row>
    <row r="746" spans="2:2" ht="12.75">
      <c r="B746" s="25"/>
    </row>
    <row r="747" spans="2:2" ht="12.75">
      <c r="B747" s="25"/>
    </row>
    <row r="748" spans="2:2" ht="12.75">
      <c r="B748" s="25"/>
    </row>
    <row r="749" spans="2:2" ht="12.75">
      <c r="B749" s="25"/>
    </row>
    <row r="750" spans="2:2" ht="12.75">
      <c r="B750" s="25"/>
    </row>
    <row r="751" spans="2:2" ht="12.75">
      <c r="B751" s="25"/>
    </row>
    <row r="752" spans="2:2" ht="12.75">
      <c r="B752" s="25"/>
    </row>
    <row r="753" spans="2:2" ht="12.75">
      <c r="B753" s="25"/>
    </row>
    <row r="754" spans="2:2" ht="12.75">
      <c r="B754" s="25"/>
    </row>
    <row r="755" spans="2:2" ht="12.75">
      <c r="B755" s="25"/>
    </row>
    <row r="756" spans="2:2" ht="12.75">
      <c r="B756" s="25"/>
    </row>
    <row r="757" spans="2:2" ht="12.75">
      <c r="B757" s="25"/>
    </row>
    <row r="758" spans="2:2" ht="12.75">
      <c r="B758" s="25"/>
    </row>
    <row r="759" spans="2:2" ht="12.75">
      <c r="B759" s="25"/>
    </row>
    <row r="760" spans="2:2" ht="12.75">
      <c r="B760" s="25"/>
    </row>
    <row r="761" spans="2:2" ht="12.75">
      <c r="B761" s="25"/>
    </row>
    <row r="762" spans="2:2" ht="12.75">
      <c r="B762" s="25"/>
    </row>
    <row r="763" spans="2:2" ht="12.75">
      <c r="B763" s="25"/>
    </row>
    <row r="764" spans="2:2" ht="12.75">
      <c r="B764" s="25"/>
    </row>
    <row r="765" spans="2:2" ht="12.75">
      <c r="B765" s="25"/>
    </row>
    <row r="766" spans="2:2" ht="12.75">
      <c r="B766" s="25"/>
    </row>
    <row r="767" spans="2:2" ht="12.75">
      <c r="B767" s="25"/>
    </row>
    <row r="768" spans="2:2" ht="12.75">
      <c r="B768" s="25"/>
    </row>
    <row r="769" spans="2:2" ht="12.75">
      <c r="B769" s="25"/>
    </row>
    <row r="770" spans="2:2" ht="12.75">
      <c r="B770" s="25"/>
    </row>
    <row r="771" spans="2:2" ht="12.75">
      <c r="B771" s="25"/>
    </row>
    <row r="772" spans="2:2" ht="12.75">
      <c r="B772" s="25"/>
    </row>
    <row r="773" spans="2:2" ht="12.75">
      <c r="B773" s="25"/>
    </row>
    <row r="774" spans="2:2" ht="12.75">
      <c r="B774" s="25"/>
    </row>
    <row r="775" spans="2:2" ht="12.75">
      <c r="B775" s="25"/>
    </row>
    <row r="776" spans="2:2" ht="12.75">
      <c r="B776" s="25"/>
    </row>
    <row r="777" spans="2:2" ht="12.75">
      <c r="B777" s="25"/>
    </row>
    <row r="778" spans="2:2" ht="12.75">
      <c r="B778" s="25"/>
    </row>
    <row r="779" spans="2:2" ht="12.75">
      <c r="B779" s="25"/>
    </row>
    <row r="780" spans="2:2" ht="12.75">
      <c r="B780" s="25"/>
    </row>
    <row r="781" spans="2:2" ht="12.75">
      <c r="B781" s="25"/>
    </row>
    <row r="782" spans="2:2" ht="12.75">
      <c r="B782" s="25"/>
    </row>
    <row r="783" spans="2:2" ht="12.75">
      <c r="B783" s="25"/>
    </row>
    <row r="784" spans="2:2" ht="12.75">
      <c r="B784" s="25"/>
    </row>
    <row r="785" spans="2:2" ht="12.75">
      <c r="B785" s="25"/>
    </row>
    <row r="786" spans="2:2" ht="12.75">
      <c r="B786" s="25"/>
    </row>
    <row r="787" spans="2:2" ht="12.75">
      <c r="B787" s="25"/>
    </row>
    <row r="788" spans="2:2" ht="12.75">
      <c r="B788" s="25"/>
    </row>
    <row r="789" spans="2:2" ht="12.75">
      <c r="B789" s="25"/>
    </row>
    <row r="790" spans="2:2" ht="12.75">
      <c r="B790" s="25"/>
    </row>
    <row r="791" spans="2:2" ht="12.75">
      <c r="B791" s="25"/>
    </row>
    <row r="792" spans="2:2" ht="12.75">
      <c r="B792" s="25"/>
    </row>
    <row r="793" spans="2:2" ht="12.75">
      <c r="B793" s="25"/>
    </row>
    <row r="794" spans="2:2" ht="12.75">
      <c r="B794" s="25"/>
    </row>
    <row r="795" spans="2:2" ht="12.75">
      <c r="B795" s="25"/>
    </row>
    <row r="796" spans="2:2" ht="12.75">
      <c r="B796" s="25"/>
    </row>
    <row r="797" spans="2:2" ht="12.75">
      <c r="B797" s="25"/>
    </row>
    <row r="798" spans="2:2" ht="12.75">
      <c r="B798" s="25"/>
    </row>
    <row r="799" spans="2:2" ht="12.75">
      <c r="B799" s="25"/>
    </row>
    <row r="800" spans="2:2" ht="12.75">
      <c r="B800" s="25"/>
    </row>
    <row r="801" spans="2:2" ht="12.75">
      <c r="B801" s="25"/>
    </row>
    <row r="802" spans="2:2" ht="12.75">
      <c r="B802" s="25"/>
    </row>
    <row r="803" spans="2:2" ht="12.75">
      <c r="B803" s="25"/>
    </row>
    <row r="804" spans="2:2" ht="12.75">
      <c r="B804" s="25"/>
    </row>
    <row r="805" spans="2:2" ht="12.75">
      <c r="B805" s="25"/>
    </row>
    <row r="806" spans="2:2" ht="12.75">
      <c r="B806" s="25"/>
    </row>
    <row r="807" spans="2:2" ht="12.75">
      <c r="B807" s="25"/>
    </row>
    <row r="808" spans="2:2" ht="12.75">
      <c r="B808" s="25"/>
    </row>
    <row r="809" spans="2:2" ht="12.75">
      <c r="B809" s="25"/>
    </row>
    <row r="810" spans="2:2" ht="12.75">
      <c r="B810" s="25"/>
    </row>
    <row r="811" spans="2:2" ht="12.75">
      <c r="B811" s="25"/>
    </row>
    <row r="812" spans="2:2" ht="12.75">
      <c r="B812" s="25"/>
    </row>
    <row r="813" spans="2:2" ht="12.75">
      <c r="B813" s="25"/>
    </row>
    <row r="814" spans="2:2" ht="12.75">
      <c r="B814" s="25"/>
    </row>
    <row r="815" spans="2:2" ht="12.75">
      <c r="B815" s="25"/>
    </row>
    <row r="816" spans="2:2" ht="12.75">
      <c r="B816" s="25"/>
    </row>
    <row r="817" spans="2:2" ht="12.75">
      <c r="B817" s="25"/>
    </row>
    <row r="818" spans="2:2" ht="12.75">
      <c r="B818" s="25"/>
    </row>
    <row r="819" spans="2:2" ht="12.75">
      <c r="B819" s="25"/>
    </row>
    <row r="820" spans="2:2" ht="12.75">
      <c r="B820" s="25"/>
    </row>
    <row r="821" spans="2:2" ht="12.75">
      <c r="B821" s="25"/>
    </row>
    <row r="822" spans="2:2" ht="12.75">
      <c r="B822" s="25"/>
    </row>
    <row r="823" spans="2:2" ht="12.75">
      <c r="B823" s="25"/>
    </row>
    <row r="824" spans="2:2" ht="12.75">
      <c r="B824" s="25"/>
    </row>
    <row r="825" spans="2:2" ht="12.75">
      <c r="B825" s="25"/>
    </row>
    <row r="826" spans="2:2" ht="12.75">
      <c r="B826" s="25"/>
    </row>
    <row r="827" spans="2:2" ht="12.75">
      <c r="B827" s="25"/>
    </row>
    <row r="828" spans="2:2" ht="12.75">
      <c r="B828" s="25"/>
    </row>
    <row r="829" spans="2:2" ht="12.75">
      <c r="B829" s="25"/>
    </row>
    <row r="830" spans="2:2" ht="12.75">
      <c r="B830" s="25"/>
    </row>
    <row r="831" spans="2:2" ht="12.75">
      <c r="B831" s="25"/>
    </row>
    <row r="832" spans="2:2" ht="12.75">
      <c r="B832" s="25"/>
    </row>
    <row r="833" spans="2:2" ht="12.75">
      <c r="B833" s="25"/>
    </row>
    <row r="834" spans="2:2" ht="12.75">
      <c r="B834" s="25"/>
    </row>
    <row r="835" spans="2:2" ht="12.75">
      <c r="B835" s="25"/>
    </row>
    <row r="836" spans="2:2" ht="12.75">
      <c r="B836" s="25"/>
    </row>
    <row r="837" spans="2:2" ht="12.75">
      <c r="B837" s="25"/>
    </row>
    <row r="838" spans="2:2" ht="12.75">
      <c r="B838" s="25"/>
    </row>
    <row r="839" spans="2:2" ht="12.75">
      <c r="B839" s="25"/>
    </row>
    <row r="840" spans="2:2" ht="12.75">
      <c r="B840" s="25"/>
    </row>
    <row r="841" spans="2:2" ht="12.75">
      <c r="B841" s="25"/>
    </row>
    <row r="842" spans="2:2" ht="12.75">
      <c r="B842" s="25"/>
    </row>
    <row r="843" spans="2:2" ht="12.75">
      <c r="B843" s="25"/>
    </row>
    <row r="844" spans="2:2" ht="12.75">
      <c r="B844" s="25"/>
    </row>
    <row r="845" spans="2:2" ht="12.75">
      <c r="B845" s="25"/>
    </row>
    <row r="846" spans="2:2" ht="12.75">
      <c r="B846" s="25"/>
    </row>
    <row r="847" spans="2:2" ht="12.75">
      <c r="B847" s="25"/>
    </row>
    <row r="848" spans="2:2" ht="12.75">
      <c r="B848" s="25"/>
    </row>
    <row r="849" spans="2:2" ht="12.75">
      <c r="B849" s="25"/>
    </row>
    <row r="850" spans="2:2" ht="12.75">
      <c r="B850" s="25"/>
    </row>
    <row r="851" spans="2:2" ht="12.75">
      <c r="B851" s="25"/>
    </row>
    <row r="852" spans="2:2" ht="12.75">
      <c r="B852" s="25"/>
    </row>
    <row r="853" spans="2:2" ht="12.75">
      <c r="B853" s="25"/>
    </row>
    <row r="854" spans="2:2" ht="12.75">
      <c r="B854" s="25"/>
    </row>
    <row r="855" spans="2:2" ht="12.75">
      <c r="B855" s="25"/>
    </row>
    <row r="856" spans="2:2" ht="12.75">
      <c r="B856" s="25"/>
    </row>
    <row r="857" spans="2:2" ht="12.75">
      <c r="B857" s="25"/>
    </row>
    <row r="858" spans="2:2" ht="12.75">
      <c r="B858" s="25"/>
    </row>
    <row r="859" spans="2:2" ht="12.75">
      <c r="B859" s="25"/>
    </row>
    <row r="860" spans="2:2" ht="12.75">
      <c r="B860" s="25"/>
    </row>
    <row r="861" spans="2:2" ht="12.75">
      <c r="B861" s="25"/>
    </row>
    <row r="862" spans="2:2" ht="12.75">
      <c r="B862" s="25"/>
    </row>
    <row r="863" spans="2:2" ht="12.75">
      <c r="B863" s="25"/>
    </row>
    <row r="864" spans="2:2" ht="12.75">
      <c r="B864" s="25"/>
    </row>
    <row r="865" spans="2:2" ht="12.75">
      <c r="B865" s="25"/>
    </row>
    <row r="866" spans="2:2" ht="12.75">
      <c r="B866" s="25"/>
    </row>
    <row r="867" spans="2:2" ht="12.75">
      <c r="B867" s="25"/>
    </row>
    <row r="868" spans="2:2" ht="12.75">
      <c r="B868" s="25"/>
    </row>
    <row r="869" spans="2:2" ht="12.75">
      <c r="B869" s="25"/>
    </row>
    <row r="870" spans="2:2" ht="12.75">
      <c r="B870" s="25"/>
    </row>
    <row r="871" spans="2:2" ht="12.75">
      <c r="B871" s="25"/>
    </row>
    <row r="872" spans="2:2" ht="12.75">
      <c r="B872" s="25"/>
    </row>
    <row r="873" spans="2:2" ht="12.75">
      <c r="B873" s="25"/>
    </row>
    <row r="874" spans="2:2" ht="12.75">
      <c r="B874" s="25"/>
    </row>
    <row r="875" spans="2:2" ht="12.75">
      <c r="B875" s="25"/>
    </row>
    <row r="876" spans="2:2" ht="12.75">
      <c r="B876" s="25"/>
    </row>
    <row r="877" spans="2:2" ht="12.75">
      <c r="B877" s="25"/>
    </row>
    <row r="878" spans="2:2" ht="12.75">
      <c r="B878" s="25"/>
    </row>
    <row r="879" spans="2:2" ht="12.75">
      <c r="B879" s="25"/>
    </row>
    <row r="880" spans="2:2" ht="12.75">
      <c r="B880" s="25"/>
    </row>
    <row r="881" spans="2:2" ht="12.75">
      <c r="B881" s="25"/>
    </row>
    <row r="882" spans="2:2" ht="12.75">
      <c r="B882" s="25"/>
    </row>
    <row r="883" spans="2:2" ht="12.75">
      <c r="B883" s="25"/>
    </row>
    <row r="884" spans="2:2" ht="12.75">
      <c r="B884" s="25"/>
    </row>
    <row r="885" spans="2:2" ht="12.75">
      <c r="B885" s="25"/>
    </row>
    <row r="886" spans="2:2" ht="12.75">
      <c r="B886" s="25"/>
    </row>
    <row r="887" spans="2:2" ht="12.75">
      <c r="B887" s="25"/>
    </row>
    <row r="888" spans="2:2" ht="12.75">
      <c r="B888" s="25"/>
    </row>
    <row r="889" spans="2:2" ht="12.75">
      <c r="B889" s="25"/>
    </row>
    <row r="890" spans="2:2" ht="12.75">
      <c r="B890" s="25"/>
    </row>
    <row r="891" spans="2:2" ht="12.75">
      <c r="B891" s="25"/>
    </row>
    <row r="892" spans="2:2" ht="12.75">
      <c r="B892" s="25"/>
    </row>
    <row r="893" spans="2:2" ht="12.75">
      <c r="B893" s="25"/>
    </row>
    <row r="894" spans="2:2" ht="12.75">
      <c r="B894" s="25"/>
    </row>
    <row r="895" spans="2:2" ht="12.75">
      <c r="B895" s="25"/>
    </row>
    <row r="896" spans="2:2" ht="12.75">
      <c r="B896" s="25"/>
    </row>
    <row r="897" spans="2:2" ht="12.75">
      <c r="B897" s="25"/>
    </row>
    <row r="898" spans="2:2" ht="12.75">
      <c r="B898" s="25"/>
    </row>
    <row r="899" spans="2:2" ht="12.75">
      <c r="B899" s="25"/>
    </row>
    <row r="900" spans="2:2" ht="12.75">
      <c r="B900" s="25"/>
    </row>
    <row r="901" spans="2:2" ht="12.75">
      <c r="B901" s="25"/>
    </row>
    <row r="902" spans="2:2" ht="12.75">
      <c r="B902" s="25"/>
    </row>
    <row r="903" spans="2:2" ht="12.75">
      <c r="B903" s="25"/>
    </row>
    <row r="904" spans="2:2" ht="12.75">
      <c r="B904" s="25"/>
    </row>
    <row r="905" spans="2:2" ht="12.75">
      <c r="B905" s="25"/>
    </row>
    <row r="906" spans="2:2" ht="12.75">
      <c r="B906" s="25"/>
    </row>
    <row r="907" spans="2:2" ht="12.75">
      <c r="B907" s="25"/>
    </row>
    <row r="908" spans="2:2" ht="12.75">
      <c r="B908" s="25"/>
    </row>
    <row r="909" spans="2:2" ht="12.75">
      <c r="B909" s="25"/>
    </row>
    <row r="910" spans="2:2" ht="12.75">
      <c r="B910" s="25"/>
    </row>
    <row r="911" spans="2:2" ht="12.75">
      <c r="B911" s="25"/>
    </row>
    <row r="912" spans="2:2" ht="12.75">
      <c r="B912" s="25"/>
    </row>
    <row r="913" spans="2:2" ht="12.75">
      <c r="B913" s="25"/>
    </row>
    <row r="914" spans="2:2" ht="12.75">
      <c r="B914" s="25"/>
    </row>
    <row r="915" spans="2:2" ht="12.75">
      <c r="B915" s="25"/>
    </row>
    <row r="916" spans="2:2" ht="12.75">
      <c r="B916" s="25"/>
    </row>
    <row r="917" spans="2:2" ht="12.75">
      <c r="B917" s="25"/>
    </row>
    <row r="918" spans="2:2" ht="12.75">
      <c r="B918" s="25"/>
    </row>
    <row r="919" spans="2:2" ht="12.75">
      <c r="B919" s="25"/>
    </row>
    <row r="920" spans="2:2" ht="12.75">
      <c r="B920" s="25"/>
    </row>
    <row r="921" spans="2:2" ht="12.75">
      <c r="B921" s="25"/>
    </row>
    <row r="922" spans="2:2" ht="12.75">
      <c r="B922" s="25"/>
    </row>
    <row r="923" spans="2:2" ht="12.75">
      <c r="B923" s="25"/>
    </row>
    <row r="924" spans="2:2" ht="12.75">
      <c r="B924" s="25"/>
    </row>
    <row r="925" spans="2:2" ht="12.75">
      <c r="B925" s="25"/>
    </row>
    <row r="926" spans="2:2" ht="12.75">
      <c r="B926" s="25"/>
    </row>
    <row r="927" spans="2:2" ht="12.75">
      <c r="B927" s="25"/>
    </row>
    <row r="928" spans="2:2" ht="12.75">
      <c r="B928" s="25"/>
    </row>
    <row r="929" spans="2:2" ht="12.75">
      <c r="B929" s="25"/>
    </row>
    <row r="930" spans="2:2" ht="12.75">
      <c r="B930" s="25"/>
    </row>
    <row r="931" spans="2:2" ht="12.75">
      <c r="B931" s="25"/>
    </row>
    <row r="932" spans="2:2" ht="12.75">
      <c r="B932" s="25"/>
    </row>
    <row r="933" spans="2:2" ht="12.75">
      <c r="B933" s="25"/>
    </row>
    <row r="934" spans="2:2" ht="12.75">
      <c r="B934" s="25"/>
    </row>
    <row r="935" spans="2:2" ht="12.75">
      <c r="B935" s="25"/>
    </row>
    <row r="936" spans="2:2" ht="12.75">
      <c r="B936" s="25"/>
    </row>
    <row r="937" spans="2:2" ht="12.75">
      <c r="B937" s="25"/>
    </row>
    <row r="938" spans="2:2" ht="12.75">
      <c r="B938" s="25"/>
    </row>
    <row r="939" spans="2:2" ht="12.75">
      <c r="B939" s="25"/>
    </row>
    <row r="940" spans="2:2" ht="12.75">
      <c r="B940" s="25"/>
    </row>
    <row r="941" spans="2:2" ht="12.75">
      <c r="B941" s="25"/>
    </row>
    <row r="942" spans="2:2" ht="12.75">
      <c r="B942" s="25"/>
    </row>
    <row r="943" spans="2:2" ht="12.75">
      <c r="B943" s="25"/>
    </row>
    <row r="944" spans="2:2" ht="12.75">
      <c r="B944" s="25"/>
    </row>
    <row r="945" spans="2:2" ht="12.75">
      <c r="B945" s="25"/>
    </row>
    <row r="946" spans="2:2" ht="12.75">
      <c r="B946" s="25"/>
    </row>
    <row r="947" spans="2:2" ht="12.75">
      <c r="B947" s="25"/>
    </row>
    <row r="948" spans="2:2" ht="12.75">
      <c r="B948" s="25"/>
    </row>
    <row r="949" spans="2:2" ht="12.75">
      <c r="B949" s="25"/>
    </row>
    <row r="950" spans="2:2" ht="12.75">
      <c r="B950" s="25"/>
    </row>
    <row r="951" spans="2:2" ht="12.75">
      <c r="B951" s="25"/>
    </row>
    <row r="952" spans="2:2" ht="12.75">
      <c r="B952" s="25"/>
    </row>
    <row r="953" spans="2:2" ht="12.75">
      <c r="B953" s="25"/>
    </row>
    <row r="954" spans="2:2" ht="12.75">
      <c r="B954" s="25"/>
    </row>
    <row r="955" spans="2:2" ht="12.75">
      <c r="B955" s="25"/>
    </row>
    <row r="956" spans="2:2" ht="12.75">
      <c r="B956" s="25"/>
    </row>
    <row r="957" spans="2:2" ht="12.75">
      <c r="B957" s="25"/>
    </row>
    <row r="958" spans="2:2" ht="12.75">
      <c r="B958" s="25"/>
    </row>
    <row r="959" spans="2:2" ht="12.75">
      <c r="B959" s="25"/>
    </row>
    <row r="960" spans="2:2" ht="12.75">
      <c r="B960" s="25"/>
    </row>
    <row r="961" spans="2:2" ht="12.75">
      <c r="B961" s="25"/>
    </row>
    <row r="962" spans="2:2" ht="12.75">
      <c r="B962" s="25"/>
    </row>
    <row r="963" spans="2:2" ht="12.75">
      <c r="B963" s="25"/>
    </row>
    <row r="964" spans="2:2" ht="12.75">
      <c r="B964" s="25"/>
    </row>
    <row r="965" spans="2:2" ht="12.75">
      <c r="B965" s="25"/>
    </row>
    <row r="966" spans="2:2" ht="12.75">
      <c r="B966" s="25"/>
    </row>
    <row r="967" spans="2:2" ht="12.75">
      <c r="B967" s="25"/>
    </row>
    <row r="968" spans="2:2" ht="12.75">
      <c r="B968" s="25"/>
    </row>
    <row r="969" spans="2:2" ht="12.75">
      <c r="B969" s="25"/>
    </row>
    <row r="970" spans="2:2" ht="12.75">
      <c r="B970" s="25"/>
    </row>
    <row r="971" spans="2:2" ht="12.75">
      <c r="B971" s="25"/>
    </row>
    <row r="972" spans="2:2" ht="12.75">
      <c r="B972" s="25"/>
    </row>
    <row r="973" spans="2:2" ht="12.75">
      <c r="B973" s="25"/>
    </row>
    <row r="974" spans="2:2" ht="12.75">
      <c r="B974" s="25"/>
    </row>
    <row r="975" spans="2:2" ht="12.75">
      <c r="B975" s="25"/>
    </row>
    <row r="976" spans="2:2" ht="12.75">
      <c r="B976" s="25"/>
    </row>
    <row r="977" spans="2:2" ht="12.75">
      <c r="B977" s="25"/>
    </row>
    <row r="978" spans="2:2" ht="12.75">
      <c r="B978" s="25"/>
    </row>
    <row r="979" spans="2:2" ht="12.75">
      <c r="B979" s="25"/>
    </row>
    <row r="980" spans="2:2" ht="12.75">
      <c r="B980" s="25"/>
    </row>
    <row r="981" spans="2:2" ht="12.75">
      <c r="B981" s="25"/>
    </row>
    <row r="982" spans="2:2" ht="12.75">
      <c r="B982" s="25"/>
    </row>
    <row r="983" spans="2:2" ht="12.75">
      <c r="B983" s="25"/>
    </row>
    <row r="984" spans="2:2" ht="12.75">
      <c r="B984" s="25"/>
    </row>
    <row r="985" spans="2:2" ht="12.75">
      <c r="B985" s="25"/>
    </row>
    <row r="986" spans="2:2" ht="12.75">
      <c r="B986" s="25"/>
    </row>
    <row r="987" spans="2:2" ht="12.75">
      <c r="B987" s="25"/>
    </row>
    <row r="988" spans="2:2" ht="12.75">
      <c r="B988" s="25"/>
    </row>
    <row r="989" spans="2:2" ht="12.75">
      <c r="B989" s="25"/>
    </row>
    <row r="990" spans="2:2" ht="12.75">
      <c r="B990" s="25"/>
    </row>
    <row r="991" spans="2:2" ht="12.75">
      <c r="B991" s="25"/>
    </row>
    <row r="992" spans="2:2" ht="12.75">
      <c r="B992" s="25"/>
    </row>
    <row r="993" spans="2:2" ht="12.75">
      <c r="B993" s="25"/>
    </row>
    <row r="994" spans="2:2" ht="12.75">
      <c r="B994" s="25"/>
    </row>
    <row r="995" spans="2:2" ht="12.75">
      <c r="B995" s="25"/>
    </row>
    <row r="996" spans="2:2" ht="12.75">
      <c r="B996" s="25"/>
    </row>
    <row r="997" spans="2:2" ht="12.75">
      <c r="B997" s="25"/>
    </row>
    <row r="998" spans="2:2" ht="12.75">
      <c r="B998" s="25"/>
    </row>
    <row r="999" spans="2:2" ht="12.75">
      <c r="B999" s="25"/>
    </row>
    <row r="1000" spans="2:2" ht="12.75">
      <c r="B1000" s="25"/>
    </row>
    <row r="1001" spans="2:2" ht="12.75">
      <c r="B1001" s="25"/>
    </row>
    <row r="1002" spans="2:2" ht="12.75">
      <c r="B1002" s="25"/>
    </row>
    <row r="1003" spans="2:2" ht="12.75">
      <c r="B1003" s="25"/>
    </row>
    <row r="1004" spans="2:2" ht="12.75">
      <c r="B1004" s="25"/>
    </row>
    <row r="1005" spans="2:2" ht="12.75">
      <c r="B1005" s="25"/>
    </row>
    <row r="1006" spans="2:2" ht="12.75">
      <c r="B1006" s="25"/>
    </row>
    <row r="1007" spans="2:2" ht="12.75">
      <c r="B1007" s="25"/>
    </row>
    <row r="1008" spans="2:2" ht="12.75">
      <c r="B1008" s="25"/>
    </row>
    <row r="1009" spans="2:2" ht="12.75">
      <c r="B1009" s="25"/>
    </row>
    <row r="1010" spans="2:2" ht="12.75">
      <c r="B1010" s="25"/>
    </row>
    <row r="1011" spans="2:2" ht="12.75">
      <c r="B1011" s="25"/>
    </row>
    <row r="1012" spans="2:2" ht="12.75">
      <c r="B1012" s="25"/>
    </row>
    <row r="1013" spans="2:2" ht="12.75">
      <c r="B1013" s="25"/>
    </row>
  </sheetData>
  <conditionalFormatting sqref="M3:M1017 M1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N3:N1017 N1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O3:O1017 O1">
    <cfRule type="colorScale" priority="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P3:P1017 P1">
    <cfRule type="colorScale" priority="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2578125" defaultRowHeight="15.75" customHeight="1"/>
  <cols>
    <col min="2" max="2" width="47" customWidth="1"/>
  </cols>
  <sheetData>
    <row r="1" spans="1:16" ht="15.75" customHeight="1">
      <c r="A1" s="1">
        <v>10000</v>
      </c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0</v>
      </c>
      <c r="N1" s="1" t="s">
        <v>1</v>
      </c>
      <c r="O1" s="1" t="s">
        <v>2</v>
      </c>
      <c r="P1" s="1" t="s">
        <v>3</v>
      </c>
    </row>
    <row r="2" spans="1:16" ht="15.75" customHeight="1">
      <c r="A2" s="1"/>
      <c r="B2" s="1"/>
      <c r="C2" s="1" t="s">
        <v>208</v>
      </c>
      <c r="D2" s="1" t="s">
        <v>208</v>
      </c>
      <c r="E2" s="1" t="s">
        <v>208</v>
      </c>
      <c r="F2" s="1" t="s">
        <v>208</v>
      </c>
      <c r="G2" s="1" t="s">
        <v>208</v>
      </c>
      <c r="H2" s="1" t="s">
        <v>208</v>
      </c>
      <c r="I2" s="1" t="s">
        <v>208</v>
      </c>
      <c r="J2" s="1" t="s">
        <v>208</v>
      </c>
      <c r="K2" s="1" t="s">
        <v>208</v>
      </c>
      <c r="L2" s="1" t="s">
        <v>208</v>
      </c>
      <c r="M2" s="1" t="s">
        <v>208</v>
      </c>
      <c r="N2" s="1" t="s">
        <v>208</v>
      </c>
      <c r="O2" s="1" t="s">
        <v>208</v>
      </c>
      <c r="P2" s="1" t="s">
        <v>208</v>
      </c>
    </row>
    <row r="3" spans="1:16" ht="15.75" customHeight="1">
      <c r="A3" s="2" t="s">
        <v>5</v>
      </c>
      <c r="B3" s="3" t="s">
        <v>6</v>
      </c>
      <c r="C3" s="4">
        <v>133104.82065233801</v>
      </c>
      <c r="D3" s="4">
        <v>115561.26578387601</v>
      </c>
      <c r="E3" s="4">
        <v>143152.82099988899</v>
      </c>
      <c r="F3" s="4">
        <v>143165.01040825501</v>
      </c>
      <c r="G3" s="4">
        <v>154676.11997873499</v>
      </c>
      <c r="H3" s="4">
        <v>125829.32284894001</v>
      </c>
      <c r="I3" s="4">
        <v>132632.93447047999</v>
      </c>
      <c r="J3" s="4">
        <v>110786.01939581201</v>
      </c>
      <c r="K3" s="4">
        <v>110527.409244872</v>
      </c>
      <c r="L3" s="4">
        <v>133815.18562037201</v>
      </c>
      <c r="M3" s="9">
        <f t="shared" ref="M3:M14" si="0">MIN(C3:L3)</f>
        <v>110527.409244872</v>
      </c>
      <c r="N3" s="9">
        <f t="shared" ref="N3:N14" si="1">MAX(C3:L3)</f>
        <v>154676.11997873499</v>
      </c>
      <c r="O3" s="9">
        <f t="shared" ref="O3:O14" si="2">AVERAGE(C3:L3)</f>
        <v>130325.09094035688</v>
      </c>
      <c r="P3" s="9">
        <f t="shared" ref="P3:P14" si="3">PERCENTILE(C3:L3,0.95)</f>
        <v>149496.12067201899</v>
      </c>
    </row>
    <row r="4" spans="1:16" ht="15.75" customHeight="1">
      <c r="A4" s="2" t="s">
        <v>5</v>
      </c>
      <c r="B4" s="3" t="s">
        <v>15</v>
      </c>
      <c r="C4" s="4">
        <v>133104.82065233801</v>
      </c>
      <c r="D4" s="4">
        <v>115561.26578387601</v>
      </c>
      <c r="E4" s="4">
        <v>143152.82099988899</v>
      </c>
      <c r="F4" s="4">
        <v>143165.01040825501</v>
      </c>
      <c r="G4" s="4">
        <v>154676.11997873499</v>
      </c>
      <c r="H4" s="4">
        <v>125829.32284894001</v>
      </c>
      <c r="I4" s="4">
        <v>132632.93447047999</v>
      </c>
      <c r="J4" s="4">
        <v>110786.01939581201</v>
      </c>
      <c r="K4" s="4">
        <v>110527.409244872</v>
      </c>
      <c r="L4" s="4">
        <v>133815.18562037201</v>
      </c>
      <c r="M4" s="9">
        <f t="shared" si="0"/>
        <v>110527.409244872</v>
      </c>
      <c r="N4" s="9">
        <f t="shared" si="1"/>
        <v>154676.11997873499</v>
      </c>
      <c r="O4" s="9">
        <f t="shared" si="2"/>
        <v>130325.09094035688</v>
      </c>
      <c r="P4" s="9">
        <f t="shared" si="3"/>
        <v>149496.12067201899</v>
      </c>
    </row>
    <row r="5" spans="1:16" ht="15.75" customHeight="1">
      <c r="A5" s="2" t="s">
        <v>5</v>
      </c>
      <c r="B5" s="3" t="s">
        <v>17</v>
      </c>
      <c r="C5" s="4">
        <v>3080.1228410163999</v>
      </c>
      <c r="D5" s="4">
        <v>5223.8575593571004</v>
      </c>
      <c r="E5" s="4">
        <v>41720.482682102898</v>
      </c>
      <c r="F5" s="4">
        <v>21864.621497117201</v>
      </c>
      <c r="G5" s="4">
        <v>12820.271414528301</v>
      </c>
      <c r="H5" s="4">
        <v>27369.767224453299</v>
      </c>
      <c r="I5" s="4">
        <v>66715.331097430695</v>
      </c>
      <c r="J5" s="4">
        <v>31268.020238367</v>
      </c>
      <c r="K5" s="4">
        <v>6480.1591685672001</v>
      </c>
      <c r="L5" s="4">
        <v>107059.412092089</v>
      </c>
      <c r="M5" s="9">
        <f t="shared" si="0"/>
        <v>3080.1228410163999</v>
      </c>
      <c r="N5" s="9">
        <f t="shared" si="1"/>
        <v>107059.412092089</v>
      </c>
      <c r="O5" s="9">
        <f t="shared" si="2"/>
        <v>32360.204581502905</v>
      </c>
      <c r="P5" s="9">
        <f t="shared" si="3"/>
        <v>88904.575644492725</v>
      </c>
    </row>
    <row r="6" spans="1:16" ht="15.75" customHeight="1">
      <c r="A6" s="2" t="s">
        <v>5</v>
      </c>
      <c r="B6" s="3" t="s">
        <v>18</v>
      </c>
      <c r="C6" s="4">
        <v>3080.1228410163999</v>
      </c>
      <c r="D6" s="4">
        <v>5223.8575593571004</v>
      </c>
      <c r="E6" s="4">
        <v>41720.482682102898</v>
      </c>
      <c r="F6" s="4">
        <v>21864.621497117201</v>
      </c>
      <c r="G6" s="4">
        <v>12820.271414528301</v>
      </c>
      <c r="H6" s="4">
        <v>27369.767224453299</v>
      </c>
      <c r="I6" s="4">
        <v>66715.331097430695</v>
      </c>
      <c r="J6" s="4">
        <v>31268.020238367</v>
      </c>
      <c r="K6" s="4">
        <v>6480.1591685672001</v>
      </c>
      <c r="L6" s="4">
        <v>107059.412092089</v>
      </c>
      <c r="M6" s="9">
        <f t="shared" si="0"/>
        <v>3080.1228410163999</v>
      </c>
      <c r="N6" s="9">
        <f t="shared" si="1"/>
        <v>107059.412092089</v>
      </c>
      <c r="O6" s="9">
        <f t="shared" si="2"/>
        <v>32360.204581502905</v>
      </c>
      <c r="P6" s="9">
        <f t="shared" si="3"/>
        <v>88904.575644492725</v>
      </c>
    </row>
    <row r="7" spans="1:16" ht="15.75" customHeight="1">
      <c r="A7" s="2" t="s">
        <v>5</v>
      </c>
      <c r="B7" s="3" t="s">
        <v>19</v>
      </c>
      <c r="C7" s="13">
        <v>9.8526506398452301E+17</v>
      </c>
      <c r="D7" s="13">
        <v>1.2848107456965199E+18</v>
      </c>
      <c r="E7" s="13">
        <v>1.0538761199303601E+18</v>
      </c>
      <c r="F7" s="13">
        <v>8.2761860856413901E+17</v>
      </c>
      <c r="G7" s="13">
        <v>1.10251873092347E+18</v>
      </c>
      <c r="H7" s="13">
        <v>1.2501961242479301E+18</v>
      </c>
      <c r="I7" s="13">
        <v>8.9553136739019098E+17</v>
      </c>
      <c r="J7" s="13">
        <v>1.24408326763645E+18</v>
      </c>
      <c r="K7" s="13">
        <v>1.28855064337859E+18</v>
      </c>
      <c r="L7" s="13">
        <v>1.12349036971317E+18</v>
      </c>
      <c r="M7" s="28">
        <f t="shared" si="0"/>
        <v>8.2761860856413901E+17</v>
      </c>
      <c r="N7" s="28">
        <f t="shared" si="1"/>
        <v>1.28855064337859E+18</v>
      </c>
      <c r="O7" s="28">
        <f t="shared" si="2"/>
        <v>1.1055941041465344E+18</v>
      </c>
      <c r="P7" s="9">
        <f t="shared" si="3"/>
        <v>1.2868676894216584E+18</v>
      </c>
    </row>
    <row r="8" spans="1:16" ht="15.75" customHeight="1">
      <c r="A8" s="2" t="s">
        <v>5</v>
      </c>
      <c r="B8" s="3" t="s">
        <v>20</v>
      </c>
      <c r="C8" s="13">
        <v>9.8526506398452301E+17</v>
      </c>
      <c r="D8" s="13">
        <v>1.2848107456965199E+18</v>
      </c>
      <c r="E8" s="13">
        <v>1.0538761199303601E+18</v>
      </c>
      <c r="F8" s="13">
        <v>8.2761860856413901E+17</v>
      </c>
      <c r="G8" s="13">
        <v>1.10251873092347E+18</v>
      </c>
      <c r="H8" s="13">
        <v>1.2501961242479301E+18</v>
      </c>
      <c r="I8" s="13">
        <v>8.9553136739019098E+17</v>
      </c>
      <c r="J8" s="13">
        <v>1.24408326763645E+18</v>
      </c>
      <c r="K8" s="13">
        <v>1.28855064337859E+18</v>
      </c>
      <c r="L8" s="13">
        <v>1.12349036971317E+18</v>
      </c>
      <c r="M8" s="28">
        <f t="shared" si="0"/>
        <v>8.2761860856413901E+17</v>
      </c>
      <c r="N8" s="28">
        <f t="shared" si="1"/>
        <v>1.28855064337859E+18</v>
      </c>
      <c r="O8" s="28">
        <f t="shared" si="2"/>
        <v>1.1055941041465344E+18</v>
      </c>
      <c r="P8" s="9">
        <f t="shared" si="3"/>
        <v>1.2868676894216584E+18</v>
      </c>
    </row>
    <row r="9" spans="1:16" ht="15.75" customHeight="1">
      <c r="A9" s="2" t="s">
        <v>5</v>
      </c>
      <c r="B9" s="3" t="s">
        <v>22</v>
      </c>
      <c r="C9" s="4">
        <v>133104.82065233801</v>
      </c>
      <c r="D9" s="4">
        <v>115561.26578387601</v>
      </c>
      <c r="E9" s="4">
        <v>143152.82099988899</v>
      </c>
      <c r="F9" s="4">
        <v>143165.01040825501</v>
      </c>
      <c r="G9" s="4">
        <v>154676.11997873499</v>
      </c>
      <c r="H9" s="4">
        <v>125829.32284894001</v>
      </c>
      <c r="I9" s="4">
        <v>132632.93447047999</v>
      </c>
      <c r="J9" s="4">
        <v>110786.01939581201</v>
      </c>
      <c r="K9" s="4">
        <v>110527.409244872</v>
      </c>
      <c r="L9" s="4">
        <v>133815.18562037201</v>
      </c>
      <c r="M9" s="9">
        <f t="shared" si="0"/>
        <v>110527.409244872</v>
      </c>
      <c r="N9" s="9">
        <f t="shared" si="1"/>
        <v>154676.11997873499</v>
      </c>
      <c r="O9" s="9">
        <f t="shared" si="2"/>
        <v>130325.09094035688</v>
      </c>
      <c r="P9" s="9">
        <f t="shared" si="3"/>
        <v>149496.12067201899</v>
      </c>
    </row>
    <row r="10" spans="1:16" ht="15.75" customHeight="1">
      <c r="A10" s="2" t="s">
        <v>5</v>
      </c>
      <c r="B10" s="3" t="s">
        <v>24</v>
      </c>
      <c r="C10" s="4">
        <v>3080.1228410163999</v>
      </c>
      <c r="D10" s="4">
        <v>5223.8575593571004</v>
      </c>
      <c r="E10" s="4">
        <v>41720.482682102898</v>
      </c>
      <c r="F10" s="4">
        <v>21864.621497117201</v>
      </c>
      <c r="G10" s="4">
        <v>12820.271414528301</v>
      </c>
      <c r="H10" s="4">
        <v>27369.767224453299</v>
      </c>
      <c r="I10" s="4">
        <v>66715.331097430695</v>
      </c>
      <c r="J10" s="4">
        <v>31268.020238367</v>
      </c>
      <c r="K10" s="4">
        <v>6480.1591685672001</v>
      </c>
      <c r="L10" s="4">
        <v>107059.412092089</v>
      </c>
      <c r="M10" s="9">
        <f t="shared" si="0"/>
        <v>3080.1228410163999</v>
      </c>
      <c r="N10" s="9">
        <f t="shared" si="1"/>
        <v>107059.412092089</v>
      </c>
      <c r="O10" s="9">
        <f t="shared" si="2"/>
        <v>32360.204581502905</v>
      </c>
      <c r="P10" s="9">
        <f t="shared" si="3"/>
        <v>88904.575644492725</v>
      </c>
    </row>
    <row r="11" spans="1:16" ht="15.75" customHeight="1">
      <c r="A11" s="2" t="s">
        <v>5</v>
      </c>
      <c r="B11" s="3" t="s">
        <v>26</v>
      </c>
      <c r="C11" s="4">
        <v>133104.82065233801</v>
      </c>
      <c r="D11" s="4">
        <v>115561.26578387601</v>
      </c>
      <c r="E11" s="4">
        <v>143152.82099988899</v>
      </c>
      <c r="F11" s="4">
        <v>143165.01040825501</v>
      </c>
      <c r="G11" s="4">
        <v>154676.11997873499</v>
      </c>
      <c r="H11" s="4">
        <v>125829.32284894001</v>
      </c>
      <c r="I11" s="4">
        <v>132632.93447047999</v>
      </c>
      <c r="J11" s="4">
        <v>110786.01939581201</v>
      </c>
      <c r="K11" s="4">
        <v>110527.409244872</v>
      </c>
      <c r="L11" s="4">
        <v>133815.18562037201</v>
      </c>
      <c r="M11" s="9">
        <f t="shared" si="0"/>
        <v>110527.409244872</v>
      </c>
      <c r="N11" s="9">
        <f t="shared" si="1"/>
        <v>154676.11997873499</v>
      </c>
      <c r="O11" s="9">
        <f t="shared" si="2"/>
        <v>130325.09094035688</v>
      </c>
      <c r="P11" s="9">
        <f t="shared" si="3"/>
        <v>149496.12067201899</v>
      </c>
    </row>
    <row r="12" spans="1:16" ht="15.75" customHeight="1">
      <c r="A12" s="2" t="s">
        <v>5</v>
      </c>
      <c r="B12" s="3" t="s">
        <v>27</v>
      </c>
      <c r="C12" s="4">
        <v>3080.1228410163999</v>
      </c>
      <c r="D12" s="4">
        <v>5223.8575593571004</v>
      </c>
      <c r="E12" s="4">
        <v>41720.482682102898</v>
      </c>
      <c r="F12" s="4">
        <v>21864.621497117201</v>
      </c>
      <c r="G12" s="4">
        <v>12820.271414528301</v>
      </c>
      <c r="H12" s="4">
        <v>27369.767224453299</v>
      </c>
      <c r="I12" s="4">
        <v>66715.331097430695</v>
      </c>
      <c r="J12" s="4">
        <v>31268.020238367</v>
      </c>
      <c r="K12" s="4">
        <v>6480.1591685672001</v>
      </c>
      <c r="L12" s="4">
        <v>107059.412092089</v>
      </c>
      <c r="M12" s="9">
        <f t="shared" si="0"/>
        <v>3080.1228410163999</v>
      </c>
      <c r="N12" s="9">
        <f t="shared" si="1"/>
        <v>107059.412092089</v>
      </c>
      <c r="O12" s="9">
        <f t="shared" si="2"/>
        <v>32360.204581502905</v>
      </c>
      <c r="P12" s="9">
        <f t="shared" si="3"/>
        <v>88904.575644492725</v>
      </c>
    </row>
    <row r="13" spans="1:16" ht="15.75" customHeight="1">
      <c r="A13" s="2" t="s">
        <v>5</v>
      </c>
      <c r="B13" s="3" t="s">
        <v>28</v>
      </c>
      <c r="C13" s="13">
        <v>9.8526506398452301E+17</v>
      </c>
      <c r="D13" s="13">
        <v>1.2848107456965199E+18</v>
      </c>
      <c r="E13" s="13">
        <v>1.0538761199303601E+18</v>
      </c>
      <c r="F13" s="13">
        <v>8.2761860856413901E+17</v>
      </c>
      <c r="G13" s="13">
        <v>1.10251873092347E+18</v>
      </c>
      <c r="H13" s="13">
        <v>1.2501961242479301E+18</v>
      </c>
      <c r="I13" s="13">
        <v>8.9553136739019098E+17</v>
      </c>
      <c r="J13" s="13">
        <v>1.24408326763645E+18</v>
      </c>
      <c r="K13" s="13">
        <v>1.28855064337859E+18</v>
      </c>
      <c r="L13" s="13">
        <v>1.12349036971317E+18</v>
      </c>
      <c r="M13" s="28">
        <f t="shared" si="0"/>
        <v>8.2761860856413901E+17</v>
      </c>
      <c r="N13" s="28">
        <f t="shared" si="1"/>
        <v>1.28855064337859E+18</v>
      </c>
      <c r="O13" s="28">
        <f t="shared" si="2"/>
        <v>1.1055941041465344E+18</v>
      </c>
      <c r="P13" s="9">
        <f t="shared" si="3"/>
        <v>1.2868676894216584E+18</v>
      </c>
    </row>
    <row r="14" spans="1:16" ht="15.75" customHeight="1">
      <c r="A14" s="2" t="s">
        <v>5</v>
      </c>
      <c r="B14" s="3" t="s">
        <v>29</v>
      </c>
      <c r="C14" s="13">
        <v>9.8526506398452301E+17</v>
      </c>
      <c r="D14" s="13">
        <v>1.2848107456965199E+18</v>
      </c>
      <c r="E14" s="13">
        <v>1.0538761199303601E+18</v>
      </c>
      <c r="F14" s="13">
        <v>8.2761860856413901E+17</v>
      </c>
      <c r="G14" s="13">
        <v>1.10251873092347E+18</v>
      </c>
      <c r="H14" s="13">
        <v>1.2501961242479301E+18</v>
      </c>
      <c r="I14" s="13">
        <v>8.9553136739019098E+17</v>
      </c>
      <c r="J14" s="13">
        <v>1.24408326763645E+18</v>
      </c>
      <c r="K14" s="13">
        <v>1.28855064337859E+18</v>
      </c>
      <c r="L14" s="13">
        <v>1.12349036971317E+18</v>
      </c>
      <c r="M14" s="28">
        <f t="shared" si="0"/>
        <v>8.2761860856413901E+17</v>
      </c>
      <c r="N14" s="28">
        <f t="shared" si="1"/>
        <v>1.28855064337859E+18</v>
      </c>
      <c r="O14" s="28">
        <f t="shared" si="2"/>
        <v>1.1055941041465344E+18</v>
      </c>
      <c r="P14" s="9">
        <f t="shared" si="3"/>
        <v>1.2868676894216584E+18</v>
      </c>
    </row>
    <row r="15" spans="1:16" ht="15.75" customHeight="1">
      <c r="A15" s="2" t="s">
        <v>30</v>
      </c>
      <c r="B15" s="3" t="s">
        <v>31</v>
      </c>
      <c r="C15" s="16" t="s">
        <v>32</v>
      </c>
      <c r="D15" s="16" t="s">
        <v>32</v>
      </c>
      <c r="E15" s="16" t="s">
        <v>32</v>
      </c>
      <c r="F15" s="16" t="s">
        <v>32</v>
      </c>
      <c r="G15" s="16" t="s">
        <v>32</v>
      </c>
      <c r="H15" s="16" t="s">
        <v>32</v>
      </c>
      <c r="I15" s="16" t="s">
        <v>32</v>
      </c>
      <c r="J15" s="16" t="s">
        <v>32</v>
      </c>
      <c r="K15" s="16" t="s">
        <v>32</v>
      </c>
      <c r="L15" s="16" t="s">
        <v>32</v>
      </c>
      <c r="M15" s="19" t="s">
        <v>32</v>
      </c>
      <c r="N15" s="19" t="s">
        <v>32</v>
      </c>
      <c r="O15" s="19" t="s">
        <v>32</v>
      </c>
      <c r="P15" s="19" t="s">
        <v>32</v>
      </c>
    </row>
    <row r="16" spans="1:16" ht="15.75" customHeight="1">
      <c r="A16" s="2" t="s">
        <v>30</v>
      </c>
      <c r="B16" s="3" t="s">
        <v>33</v>
      </c>
      <c r="C16" s="4">
        <v>26682.336891681</v>
      </c>
      <c r="D16" s="4">
        <v>58406.799332026298</v>
      </c>
      <c r="E16" s="4">
        <v>12558.6267017635</v>
      </c>
      <c r="F16" s="4">
        <v>21448.445598479098</v>
      </c>
      <c r="G16" s="4">
        <v>33852.741907796597</v>
      </c>
      <c r="H16" s="4">
        <v>27420.4234411303</v>
      </c>
      <c r="I16" s="4">
        <v>39118.559998546501</v>
      </c>
      <c r="J16" s="4">
        <v>58657.761350135901</v>
      </c>
      <c r="K16" s="4">
        <v>62853.850705589903</v>
      </c>
      <c r="L16" s="4">
        <v>48886.542299372202</v>
      </c>
      <c r="M16" s="9">
        <f t="shared" ref="M16:M183" si="4">MIN(C16:L16)</f>
        <v>12558.6267017635</v>
      </c>
      <c r="N16" s="9">
        <f t="shared" ref="N16:N183" si="5">MAX(C16:L16)</f>
        <v>62853.850705589903</v>
      </c>
      <c r="O16" s="9">
        <f t="shared" ref="O16:O183" si="6">AVERAGE(C16:L16)</f>
        <v>38988.608822652124</v>
      </c>
      <c r="P16" s="9">
        <f t="shared" ref="P16:P183" si="7">PERCENTILE(C16:L16,0.95)</f>
        <v>60965.610495635599</v>
      </c>
    </row>
    <row r="17" spans="1:16" ht="15.75" customHeight="1">
      <c r="A17" s="2" t="s">
        <v>30</v>
      </c>
      <c r="B17" s="3" t="s">
        <v>34</v>
      </c>
      <c r="C17" s="4">
        <v>33700.184014127102</v>
      </c>
      <c r="D17" s="4">
        <v>80548.538475380905</v>
      </c>
      <c r="E17" s="4">
        <v>17734.7942931035</v>
      </c>
      <c r="F17" s="4">
        <v>30579.737874483199</v>
      </c>
      <c r="G17" s="4">
        <v>43186.228722430496</v>
      </c>
      <c r="H17" s="4">
        <v>37871.609773958997</v>
      </c>
      <c r="I17" s="4">
        <v>52046.259983768301</v>
      </c>
      <c r="J17" s="4">
        <v>78550.434725743296</v>
      </c>
      <c r="K17" s="4">
        <v>84319.722355493897</v>
      </c>
      <c r="L17" s="4">
        <v>63948.478071374797</v>
      </c>
      <c r="M17" s="9">
        <f t="shared" si="4"/>
        <v>17734.7942931035</v>
      </c>
      <c r="N17" s="9">
        <f t="shared" si="5"/>
        <v>84319.722355493897</v>
      </c>
      <c r="O17" s="9">
        <f t="shared" si="6"/>
        <v>52248.598828986447</v>
      </c>
      <c r="P17" s="9">
        <f t="shared" si="7"/>
        <v>82622.689609443041</v>
      </c>
    </row>
    <row r="18" spans="1:16" ht="15.75" customHeight="1">
      <c r="A18" s="2" t="s">
        <v>30</v>
      </c>
      <c r="B18" s="3" t="s">
        <v>35</v>
      </c>
      <c r="C18" s="4">
        <v>26663.472577680201</v>
      </c>
      <c r="D18" s="4">
        <v>58400.352902189697</v>
      </c>
      <c r="E18" s="4">
        <v>12557.7945872702</v>
      </c>
      <c r="F18" s="4">
        <v>21470.8293001971</v>
      </c>
      <c r="G18" s="4">
        <v>33859.624902248303</v>
      </c>
      <c r="H18" s="4">
        <v>27416.5760039343</v>
      </c>
      <c r="I18" s="4">
        <v>39122.219215721801</v>
      </c>
      <c r="J18" s="4">
        <v>58650.167896336301</v>
      </c>
      <c r="K18" s="4">
        <v>62836.930213770502</v>
      </c>
      <c r="L18" s="4">
        <v>49030.607261864199</v>
      </c>
      <c r="M18" s="9">
        <f t="shared" si="4"/>
        <v>12557.7945872702</v>
      </c>
      <c r="N18" s="9">
        <f t="shared" si="5"/>
        <v>62836.930213770502</v>
      </c>
      <c r="O18" s="9">
        <f t="shared" si="6"/>
        <v>39000.857486121255</v>
      </c>
      <c r="P18" s="9">
        <f t="shared" si="7"/>
        <v>60952.887170925111</v>
      </c>
    </row>
    <row r="19" spans="1:16" ht="15.75" customHeight="1">
      <c r="A19" s="2" t="s">
        <v>30</v>
      </c>
      <c r="B19" s="3" t="s">
        <v>36</v>
      </c>
      <c r="C19" s="4">
        <v>23680.575185938698</v>
      </c>
      <c r="D19" s="4">
        <v>50404.7666081235</v>
      </c>
      <c r="E19" s="4">
        <v>6672868.3339692103</v>
      </c>
      <c r="F19" s="4">
        <v>18215.283307609701</v>
      </c>
      <c r="G19" s="4">
        <v>29563.822488661601</v>
      </c>
      <c r="H19" s="4">
        <v>9243.6252194014996</v>
      </c>
      <c r="I19" s="4">
        <v>34414.003405854302</v>
      </c>
      <c r="J19" s="4">
        <v>50282.890149729799</v>
      </c>
      <c r="K19" s="4">
        <v>53647.025331589401</v>
      </c>
      <c r="L19" s="4">
        <v>25862.469589674402</v>
      </c>
      <c r="M19" s="9">
        <f t="shared" si="4"/>
        <v>9243.6252194014996</v>
      </c>
      <c r="N19" s="9">
        <f t="shared" si="5"/>
        <v>6672868.3339692103</v>
      </c>
      <c r="O19" s="9">
        <f t="shared" si="6"/>
        <v>696818.27952557954</v>
      </c>
      <c r="P19" s="9">
        <f t="shared" si="7"/>
        <v>3694218.7450822736</v>
      </c>
    </row>
    <row r="20" spans="1:16" ht="15.75" customHeight="1">
      <c r="A20" s="2" t="s">
        <v>30</v>
      </c>
      <c r="B20" s="3" t="s">
        <v>37</v>
      </c>
      <c r="C20" s="4">
        <v>33698.326831792197</v>
      </c>
      <c r="D20" s="4">
        <v>80548.685021375597</v>
      </c>
      <c r="E20" s="4">
        <v>17734.6214350025</v>
      </c>
      <c r="F20" s="4">
        <v>30579.270700907298</v>
      </c>
      <c r="G20" s="4">
        <v>43186.433636134498</v>
      </c>
      <c r="H20" s="4">
        <v>37885.728531324603</v>
      </c>
      <c r="I20" s="4">
        <v>52046.300746772598</v>
      </c>
      <c r="J20" s="4">
        <v>78551.269848077995</v>
      </c>
      <c r="K20" s="4">
        <v>84319.846061433505</v>
      </c>
      <c r="L20" s="4">
        <v>63936.7356527011</v>
      </c>
      <c r="M20" s="9">
        <f t="shared" si="4"/>
        <v>17734.6214350025</v>
      </c>
      <c r="N20" s="9">
        <f t="shared" si="5"/>
        <v>84319.846061433505</v>
      </c>
      <c r="O20" s="9">
        <f t="shared" si="6"/>
        <v>52248.721846552187</v>
      </c>
      <c r="P20" s="9">
        <f t="shared" si="7"/>
        <v>82622.823593407447</v>
      </c>
    </row>
    <row r="21" spans="1:16" ht="15.75" customHeight="1">
      <c r="A21" s="2" t="s">
        <v>30</v>
      </c>
      <c r="B21" s="3" t="s">
        <v>38</v>
      </c>
      <c r="C21" s="4">
        <v>23685.261484334402</v>
      </c>
      <c r="D21" s="4">
        <v>50438.140056111799</v>
      </c>
      <c r="E21" s="4">
        <v>10520.7805676516</v>
      </c>
      <c r="F21" s="4">
        <v>18210.357098057299</v>
      </c>
      <c r="G21" s="4">
        <v>29574.018646770401</v>
      </c>
      <c r="H21" s="4">
        <v>9251.4821852788009</v>
      </c>
      <c r="I21" s="4">
        <v>34430.099936378698</v>
      </c>
      <c r="J21" s="4">
        <v>50296.868001074501</v>
      </c>
      <c r="K21" s="4">
        <v>53711.212207635697</v>
      </c>
      <c r="L21" s="4">
        <v>25880.903757112301</v>
      </c>
      <c r="M21" s="9">
        <f t="shared" si="4"/>
        <v>9251.4821852788009</v>
      </c>
      <c r="N21" s="9">
        <f t="shared" si="5"/>
        <v>53711.212207635697</v>
      </c>
      <c r="O21" s="9">
        <f t="shared" si="6"/>
        <v>30599.912394040548</v>
      </c>
      <c r="P21" s="9">
        <f t="shared" si="7"/>
        <v>52238.329739449939</v>
      </c>
    </row>
    <row r="22" spans="1:16" ht="15.75" customHeight="1">
      <c r="A22" s="2" t="s">
        <v>30</v>
      </c>
      <c r="B22" s="3" t="s">
        <v>39</v>
      </c>
      <c r="C22" s="4">
        <v>23682.671260610201</v>
      </c>
      <c r="D22" s="4">
        <v>50419.6086064681</v>
      </c>
      <c r="E22" s="4">
        <v>10520.2118543916</v>
      </c>
      <c r="F22" s="4">
        <v>18211.472421857201</v>
      </c>
      <c r="G22" s="4">
        <v>29573.895543778901</v>
      </c>
      <c r="H22" s="4">
        <v>9246.7221929588995</v>
      </c>
      <c r="I22" s="4">
        <v>34421.376040157702</v>
      </c>
      <c r="J22" s="4">
        <v>50296.868001074399</v>
      </c>
      <c r="K22" s="4">
        <v>53679.611200608502</v>
      </c>
      <c r="L22" s="4">
        <v>25870.138981579799</v>
      </c>
      <c r="M22" s="9">
        <f t="shared" si="4"/>
        <v>9246.7221929588995</v>
      </c>
      <c r="N22" s="9">
        <f t="shared" si="5"/>
        <v>53679.611200608502</v>
      </c>
      <c r="O22" s="9">
        <f t="shared" si="6"/>
        <v>30592.25761034853</v>
      </c>
      <c r="P22" s="9">
        <f t="shared" si="7"/>
        <v>52212.610033245321</v>
      </c>
    </row>
    <row r="23" spans="1:16" ht="15.75" customHeight="1">
      <c r="A23" s="2" t="s">
        <v>30</v>
      </c>
      <c r="B23" s="3" t="s">
        <v>40</v>
      </c>
      <c r="C23" s="4">
        <v>26636.753122994902</v>
      </c>
      <c r="D23" s="4">
        <v>58393.5434011939</v>
      </c>
      <c r="E23" s="4">
        <v>12553.765483156099</v>
      </c>
      <c r="F23" s="4">
        <v>21449.225950054999</v>
      </c>
      <c r="G23" s="4">
        <v>33849.238096621702</v>
      </c>
      <c r="H23" s="4">
        <v>27420.572916945101</v>
      </c>
      <c r="I23" s="4">
        <v>39109.684716129501</v>
      </c>
      <c r="J23" s="4">
        <v>58627.463281630698</v>
      </c>
      <c r="K23" s="4">
        <v>62824.783483923697</v>
      </c>
      <c r="L23" s="4">
        <v>48906.782829526303</v>
      </c>
      <c r="M23" s="9">
        <f t="shared" si="4"/>
        <v>12553.765483156099</v>
      </c>
      <c r="N23" s="9">
        <f t="shared" si="5"/>
        <v>62824.783483923697</v>
      </c>
      <c r="O23" s="9">
        <f t="shared" si="6"/>
        <v>38977.181328217688</v>
      </c>
      <c r="P23" s="9">
        <f t="shared" si="7"/>
        <v>60935.989392891846</v>
      </c>
    </row>
    <row r="24" spans="1:16" ht="15.75" customHeight="1">
      <c r="A24" s="2" t="s">
        <v>30</v>
      </c>
      <c r="B24" s="3" t="s">
        <v>41</v>
      </c>
      <c r="C24" s="4">
        <v>23680.575185939499</v>
      </c>
      <c r="D24" s="4">
        <v>50404.766608127196</v>
      </c>
      <c r="E24" s="4">
        <v>10518.5179076358</v>
      </c>
      <c r="F24" s="4">
        <v>18215.283307608701</v>
      </c>
      <c r="G24" s="4">
        <v>29563.822488662699</v>
      </c>
      <c r="H24" s="4">
        <v>9243.6252193997007</v>
      </c>
      <c r="I24" s="4">
        <v>34414.003405855197</v>
      </c>
      <c r="J24" s="4">
        <v>50282.890149731902</v>
      </c>
      <c r="K24" s="4">
        <v>53647.025331592202</v>
      </c>
      <c r="L24" s="4">
        <v>25862.469589672601</v>
      </c>
      <c r="M24" s="9">
        <f t="shared" si="4"/>
        <v>9243.6252193997007</v>
      </c>
      <c r="N24" s="9">
        <f t="shared" si="5"/>
        <v>53647.025331592202</v>
      </c>
      <c r="O24" s="9">
        <f t="shared" si="6"/>
        <v>30583.297919422545</v>
      </c>
      <c r="P24" s="9">
        <f t="shared" si="7"/>
        <v>52188.008906032948</v>
      </c>
    </row>
    <row r="25" spans="1:16" ht="15.75" customHeight="1">
      <c r="A25" s="2" t="s">
        <v>30</v>
      </c>
      <c r="B25" s="3" t="s">
        <v>42</v>
      </c>
      <c r="C25" s="4">
        <v>26636.753122994902</v>
      </c>
      <c r="D25" s="4">
        <v>58393.5434011939</v>
      </c>
      <c r="E25" s="4">
        <v>12553.765483156099</v>
      </c>
      <c r="F25" s="4">
        <v>21449.225950054999</v>
      </c>
      <c r="G25" s="4">
        <v>33849.238096621702</v>
      </c>
      <c r="H25" s="4">
        <v>27420.572916945101</v>
      </c>
      <c r="I25" s="4">
        <v>39109.684716129501</v>
      </c>
      <c r="J25" s="4">
        <v>58627.463281630698</v>
      </c>
      <c r="K25" s="4">
        <v>62824.783483923697</v>
      </c>
      <c r="L25" s="4">
        <v>48906.782829526303</v>
      </c>
      <c r="M25" s="9">
        <f t="shared" si="4"/>
        <v>12553.765483156099</v>
      </c>
      <c r="N25" s="9">
        <f t="shared" si="5"/>
        <v>62824.783483923697</v>
      </c>
      <c r="O25" s="9">
        <f t="shared" si="6"/>
        <v>38977.181328217688</v>
      </c>
      <c r="P25" s="9">
        <f t="shared" si="7"/>
        <v>60935.989392891846</v>
      </c>
    </row>
    <row r="26" spans="1:16" ht="15.75" customHeight="1">
      <c r="A26" s="2" t="s">
        <v>30</v>
      </c>
      <c r="B26" s="3" t="s">
        <v>43</v>
      </c>
      <c r="C26" s="4">
        <v>26639.881796671201</v>
      </c>
      <c r="D26" s="4">
        <v>58397.515029623297</v>
      </c>
      <c r="E26" s="4">
        <v>12552.773381212201</v>
      </c>
      <c r="F26" s="4">
        <v>21449.5702801146</v>
      </c>
      <c r="G26" s="4">
        <v>33846.357660550602</v>
      </c>
      <c r="H26" s="4">
        <v>27423.906069972702</v>
      </c>
      <c r="I26" s="4">
        <v>39109.897398960697</v>
      </c>
      <c r="J26" s="4">
        <v>58627.865261477898</v>
      </c>
      <c r="K26" s="4">
        <v>62823.374054899097</v>
      </c>
      <c r="L26" s="4">
        <v>48909.643210345203</v>
      </c>
      <c r="M26" s="9">
        <f t="shared" si="4"/>
        <v>12552.773381212201</v>
      </c>
      <c r="N26" s="9">
        <f t="shared" si="5"/>
        <v>62823.374054899097</v>
      </c>
      <c r="O26" s="9">
        <f t="shared" si="6"/>
        <v>38978.078414382748</v>
      </c>
      <c r="P26" s="9">
        <f t="shared" si="7"/>
        <v>60935.395097859553</v>
      </c>
    </row>
    <row r="27" spans="1:16" ht="15.75" customHeight="1">
      <c r="A27" s="2" t="s">
        <v>30</v>
      </c>
      <c r="B27" s="3" t="s">
        <v>44</v>
      </c>
      <c r="C27" s="4">
        <v>23685.261484334402</v>
      </c>
      <c r="D27" s="4">
        <v>50438.140056111799</v>
      </c>
      <c r="E27" s="4">
        <v>10520.7805676516</v>
      </c>
      <c r="F27" s="4">
        <v>18210.357098057299</v>
      </c>
      <c r="G27" s="4">
        <v>29574.018646770401</v>
      </c>
      <c r="H27" s="4">
        <v>9251.4821852788009</v>
      </c>
      <c r="I27" s="4">
        <v>34430.099936378698</v>
      </c>
      <c r="J27" s="4">
        <v>50296.868001074501</v>
      </c>
      <c r="K27" s="4">
        <v>53711.212207635697</v>
      </c>
      <c r="L27" s="4">
        <v>25880.903757112301</v>
      </c>
      <c r="M27" s="9">
        <f t="shared" si="4"/>
        <v>9251.4821852788009</v>
      </c>
      <c r="N27" s="9">
        <f t="shared" si="5"/>
        <v>53711.212207635697</v>
      </c>
      <c r="O27" s="9">
        <f t="shared" si="6"/>
        <v>30599.912394040548</v>
      </c>
      <c r="P27" s="9">
        <f t="shared" si="7"/>
        <v>52238.329739449939</v>
      </c>
    </row>
    <row r="28" spans="1:16" ht="15.75" customHeight="1">
      <c r="A28" s="2" t="s">
        <v>30</v>
      </c>
      <c r="B28" s="3" t="s">
        <v>45</v>
      </c>
      <c r="C28" s="4">
        <v>23680.575185939499</v>
      </c>
      <c r="D28" s="4">
        <v>50404.766608127196</v>
      </c>
      <c r="E28" s="4">
        <v>10518.5179076358</v>
      </c>
      <c r="F28" s="4">
        <v>18215.283307608701</v>
      </c>
      <c r="G28" s="4">
        <v>29563.822488662699</v>
      </c>
      <c r="H28" s="4">
        <v>9243.6252193997007</v>
      </c>
      <c r="I28" s="4">
        <v>34414.003405855197</v>
      </c>
      <c r="J28" s="4">
        <v>50282.890149731902</v>
      </c>
      <c r="K28" s="4">
        <v>53647.025331592202</v>
      </c>
      <c r="L28" s="4">
        <v>25862.469589672601</v>
      </c>
      <c r="M28" s="9">
        <f t="shared" si="4"/>
        <v>9243.6252193997007</v>
      </c>
      <c r="N28" s="9">
        <f t="shared" si="5"/>
        <v>53647.025331592202</v>
      </c>
      <c r="O28" s="9">
        <f t="shared" si="6"/>
        <v>30583.297919422545</v>
      </c>
      <c r="P28" s="9">
        <f t="shared" si="7"/>
        <v>52188.008906032948</v>
      </c>
    </row>
    <row r="29" spans="1:16" ht="15.75" customHeight="1">
      <c r="A29" s="2" t="s">
        <v>30</v>
      </c>
      <c r="B29" s="3" t="s">
        <v>46</v>
      </c>
      <c r="C29" s="4">
        <v>23680.575185938698</v>
      </c>
      <c r="D29" s="4">
        <v>50404.7666081235</v>
      </c>
      <c r="E29" s="4">
        <v>6672868.3339692103</v>
      </c>
      <c r="F29" s="4">
        <v>18215.283307609701</v>
      </c>
      <c r="G29" s="4">
        <v>29563.822488661601</v>
      </c>
      <c r="H29" s="4">
        <v>9243.6252194014996</v>
      </c>
      <c r="I29" s="4">
        <v>34414.003405854302</v>
      </c>
      <c r="J29" s="4">
        <v>50282.890149729799</v>
      </c>
      <c r="K29" s="4">
        <v>53647.025331589401</v>
      </c>
      <c r="L29" s="4">
        <v>25862.469589674402</v>
      </c>
      <c r="M29" s="9">
        <f t="shared" si="4"/>
        <v>9243.6252194014996</v>
      </c>
      <c r="N29" s="9">
        <f t="shared" si="5"/>
        <v>6672868.3339692103</v>
      </c>
      <c r="O29" s="9">
        <f t="shared" si="6"/>
        <v>696818.27952557954</v>
      </c>
      <c r="P29" s="9">
        <f t="shared" si="7"/>
        <v>3694218.7450822736</v>
      </c>
    </row>
    <row r="30" spans="1:16" ht="15.75" customHeight="1">
      <c r="A30" s="2" t="s">
        <v>30</v>
      </c>
      <c r="B30" s="3" t="s">
        <v>47</v>
      </c>
      <c r="C30" s="4">
        <v>23682.671260610201</v>
      </c>
      <c r="D30" s="4">
        <v>50419.6086064681</v>
      </c>
      <c r="E30" s="4">
        <v>10520.2118543916</v>
      </c>
      <c r="F30" s="4">
        <v>18211.472421857201</v>
      </c>
      <c r="G30" s="4">
        <v>29573.895543778901</v>
      </c>
      <c r="H30" s="4">
        <v>9246.7221929588995</v>
      </c>
      <c r="I30" s="4">
        <v>34421.376040157702</v>
      </c>
      <c r="J30" s="4">
        <v>50296.868001074399</v>
      </c>
      <c r="K30" s="4">
        <v>53679.611200608502</v>
      </c>
      <c r="L30" s="4">
        <v>25870.138981579799</v>
      </c>
      <c r="M30" s="9">
        <f t="shared" si="4"/>
        <v>9246.7221929588995</v>
      </c>
      <c r="N30" s="9">
        <f t="shared" si="5"/>
        <v>53679.611200608502</v>
      </c>
      <c r="O30" s="9">
        <f t="shared" si="6"/>
        <v>30592.25761034853</v>
      </c>
      <c r="P30" s="9">
        <f t="shared" si="7"/>
        <v>52212.610033245321</v>
      </c>
    </row>
    <row r="31" spans="1:16" ht="15.75" customHeight="1">
      <c r="A31" s="2" t="s">
        <v>30</v>
      </c>
      <c r="B31" s="3" t="s">
        <v>48</v>
      </c>
      <c r="C31" s="4">
        <v>26664.408704865698</v>
      </c>
      <c r="D31" s="4">
        <v>58420.411475713197</v>
      </c>
      <c r="E31" s="4">
        <v>12558.317710064801</v>
      </c>
      <c r="F31" s="4">
        <v>21461.3266217622</v>
      </c>
      <c r="G31" s="4">
        <v>33853.4613370894</v>
      </c>
      <c r="H31" s="4">
        <v>27419.1552591283</v>
      </c>
      <c r="I31" s="4">
        <v>39115.576870935402</v>
      </c>
      <c r="J31" s="4">
        <v>58636.159347481298</v>
      </c>
      <c r="K31" s="4">
        <v>62826.555823705603</v>
      </c>
      <c r="L31" s="4">
        <v>48930.703071437798</v>
      </c>
      <c r="M31" s="9">
        <f t="shared" si="4"/>
        <v>12558.317710064801</v>
      </c>
      <c r="N31" s="9">
        <f t="shared" si="5"/>
        <v>62826.555823705603</v>
      </c>
      <c r="O31" s="9">
        <f t="shared" si="6"/>
        <v>38988.607622218376</v>
      </c>
      <c r="P31" s="9">
        <f t="shared" si="7"/>
        <v>60940.87740940466</v>
      </c>
    </row>
    <row r="32" spans="1:16" ht="15.75" customHeight="1">
      <c r="A32" s="2" t="s">
        <v>30</v>
      </c>
      <c r="B32" s="3" t="s">
        <v>50</v>
      </c>
      <c r="C32" s="4">
        <v>23703.465532126698</v>
      </c>
      <c r="D32" s="4">
        <v>50489.284181896903</v>
      </c>
      <c r="E32" s="4">
        <v>10536.6298280762</v>
      </c>
      <c r="F32" s="4">
        <v>18251.866973131499</v>
      </c>
      <c r="G32" s="4">
        <v>29607.285474018001</v>
      </c>
      <c r="H32" s="4">
        <v>9253.2876791021008</v>
      </c>
      <c r="I32" s="4">
        <v>34488.748884526802</v>
      </c>
      <c r="J32" s="4">
        <v>50400.7329896757</v>
      </c>
      <c r="K32" s="4">
        <v>53720.731702645397</v>
      </c>
      <c r="L32" s="4">
        <v>25930.772114025</v>
      </c>
      <c r="M32" s="9">
        <f t="shared" si="4"/>
        <v>9253.2876791021008</v>
      </c>
      <c r="N32" s="9">
        <f t="shared" si="5"/>
        <v>53720.731702645397</v>
      </c>
      <c r="O32" s="9">
        <f t="shared" si="6"/>
        <v>30638.280535922437</v>
      </c>
      <c r="P32" s="9">
        <f t="shared" si="7"/>
        <v>52266.580318308574</v>
      </c>
    </row>
    <row r="33" spans="1:16" ht="15.75" customHeight="1">
      <c r="A33" s="2" t="s">
        <v>30</v>
      </c>
      <c r="B33" s="3" t="s">
        <v>51</v>
      </c>
      <c r="C33" s="4">
        <v>33698.326831792197</v>
      </c>
      <c r="D33" s="4">
        <v>80548.685021375597</v>
      </c>
      <c r="E33" s="4">
        <v>17734.6214350025</v>
      </c>
      <c r="F33" s="4">
        <v>30579.270700907298</v>
      </c>
      <c r="G33" s="4">
        <v>43186.433636134498</v>
      </c>
      <c r="H33" s="4">
        <v>37885.728531324603</v>
      </c>
      <c r="I33" s="4">
        <v>52046.300746772598</v>
      </c>
      <c r="J33" s="4">
        <v>78551.269848077995</v>
      </c>
      <c r="K33" s="4">
        <v>84319.846061433505</v>
      </c>
      <c r="L33" s="4">
        <v>63936.7356527011</v>
      </c>
      <c r="M33" s="9">
        <f t="shared" si="4"/>
        <v>17734.6214350025</v>
      </c>
      <c r="N33" s="9">
        <f t="shared" si="5"/>
        <v>84319.846061433505</v>
      </c>
      <c r="O33" s="9">
        <f t="shared" si="6"/>
        <v>52248.721846552187</v>
      </c>
      <c r="P33" s="9">
        <f t="shared" si="7"/>
        <v>82622.823593407447</v>
      </c>
    </row>
    <row r="34" spans="1:16" ht="15.75" customHeight="1">
      <c r="A34" s="2" t="s">
        <v>30</v>
      </c>
      <c r="B34" s="3" t="s">
        <v>52</v>
      </c>
      <c r="C34" s="4">
        <v>23734.033982085301</v>
      </c>
      <c r="D34" s="4">
        <v>50531.594992273203</v>
      </c>
      <c r="E34" s="4">
        <v>10536.4301448145</v>
      </c>
      <c r="F34" s="4">
        <v>18249.22911896</v>
      </c>
      <c r="G34" s="4">
        <v>29633.3080484735</v>
      </c>
      <c r="H34" s="4">
        <v>9259.8489107176993</v>
      </c>
      <c r="I34" s="4">
        <v>34481.2102922985</v>
      </c>
      <c r="J34" s="4">
        <v>50399.298265307298</v>
      </c>
      <c r="K34" s="4">
        <v>53725.353651513702</v>
      </c>
      <c r="L34" s="4">
        <v>25905.9699866304</v>
      </c>
      <c r="M34" s="9">
        <f t="shared" si="4"/>
        <v>9259.8489107176993</v>
      </c>
      <c r="N34" s="9">
        <f t="shared" si="5"/>
        <v>53725.353651513702</v>
      </c>
      <c r="O34" s="9">
        <f t="shared" si="6"/>
        <v>30645.627739307412</v>
      </c>
      <c r="P34" s="9">
        <f t="shared" si="7"/>
        <v>52288.162254855473</v>
      </c>
    </row>
    <row r="35" spans="1:16" ht="15.75" customHeight="1">
      <c r="A35" s="2" t="s">
        <v>30</v>
      </c>
      <c r="B35" s="3" t="s">
        <v>53</v>
      </c>
      <c r="C35" s="4">
        <v>33700.184014127102</v>
      </c>
      <c r="D35" s="4">
        <v>80548.538475380905</v>
      </c>
      <c r="E35" s="4">
        <v>17734.7942931035</v>
      </c>
      <c r="F35" s="4">
        <v>30579.737874483199</v>
      </c>
      <c r="G35" s="4">
        <v>43186.228722430496</v>
      </c>
      <c r="H35" s="4">
        <v>37871.609773958997</v>
      </c>
      <c r="I35" s="4">
        <v>52046.259983768301</v>
      </c>
      <c r="J35" s="4">
        <v>78550.434725743296</v>
      </c>
      <c r="K35" s="4">
        <v>84319.722355493897</v>
      </c>
      <c r="L35" s="4">
        <v>63948.478071374797</v>
      </c>
      <c r="M35" s="9">
        <f t="shared" si="4"/>
        <v>17734.7942931035</v>
      </c>
      <c r="N35" s="9">
        <f t="shared" si="5"/>
        <v>84319.722355493897</v>
      </c>
      <c r="O35" s="9">
        <f t="shared" si="6"/>
        <v>52248.598828986447</v>
      </c>
      <c r="P35" s="9">
        <f t="shared" si="7"/>
        <v>82622.689609443041</v>
      </c>
    </row>
    <row r="36" spans="1:16" ht="15.75" customHeight="1">
      <c r="A36" s="2" t="s">
        <v>30</v>
      </c>
      <c r="B36" s="3" t="s">
        <v>54</v>
      </c>
      <c r="C36" s="4">
        <v>23722.242594576601</v>
      </c>
      <c r="D36" s="4">
        <v>50493.128554740702</v>
      </c>
      <c r="E36" s="4">
        <v>10538.7667417456</v>
      </c>
      <c r="F36" s="4">
        <v>18294.6782348165</v>
      </c>
      <c r="G36" s="4">
        <v>29641.739417795899</v>
      </c>
      <c r="H36" s="4">
        <v>9245.8886849949995</v>
      </c>
      <c r="I36" s="4">
        <v>34481.063287143901</v>
      </c>
      <c r="J36" s="4">
        <v>50400.857022215001</v>
      </c>
      <c r="K36" s="4">
        <v>53761.2015712965</v>
      </c>
      <c r="L36" s="4">
        <v>25931.073408503598</v>
      </c>
      <c r="M36" s="9">
        <f t="shared" si="4"/>
        <v>9245.8886849949995</v>
      </c>
      <c r="N36" s="9">
        <f t="shared" si="5"/>
        <v>53761.2015712965</v>
      </c>
      <c r="O36" s="9">
        <f t="shared" si="6"/>
        <v>30651.063951782933</v>
      </c>
      <c r="P36" s="9">
        <f t="shared" si="7"/>
        <v>52290.568713846391</v>
      </c>
    </row>
    <row r="37" spans="1:16" ht="15.75" customHeight="1">
      <c r="A37" s="2" t="s">
        <v>30</v>
      </c>
      <c r="B37" s="3" t="s">
        <v>55</v>
      </c>
      <c r="C37" s="4">
        <v>33705.304295541297</v>
      </c>
      <c r="D37" s="4">
        <v>80548.556956508197</v>
      </c>
      <c r="E37" s="4">
        <v>17734.8379896345</v>
      </c>
      <c r="F37" s="4">
        <v>30579.753437188301</v>
      </c>
      <c r="G37" s="4">
        <v>43186.2447061032</v>
      </c>
      <c r="H37" s="4">
        <v>37876.221793732999</v>
      </c>
      <c r="I37" s="4">
        <v>52046.314733673396</v>
      </c>
      <c r="J37" s="4">
        <v>78550.016692318794</v>
      </c>
      <c r="K37" s="4">
        <v>84319.530450343897</v>
      </c>
      <c r="L37" s="4">
        <v>63960.083823205197</v>
      </c>
      <c r="M37" s="9">
        <f t="shared" si="4"/>
        <v>17734.8379896345</v>
      </c>
      <c r="N37" s="9">
        <f t="shared" si="5"/>
        <v>84319.530450343897</v>
      </c>
      <c r="O37" s="9">
        <f t="shared" si="6"/>
        <v>52250.686487824983</v>
      </c>
      <c r="P37" s="9">
        <f t="shared" si="7"/>
        <v>82622.592378117828</v>
      </c>
    </row>
    <row r="38" spans="1:16" ht="15.75" customHeight="1">
      <c r="A38" s="2" t="s">
        <v>30</v>
      </c>
      <c r="B38" s="3" t="s">
        <v>56</v>
      </c>
      <c r="C38" s="4">
        <v>33700.184014127102</v>
      </c>
      <c r="D38" s="4">
        <v>80548.538475380905</v>
      </c>
      <c r="E38" s="4">
        <v>17734.7942931035</v>
      </c>
      <c r="F38" s="4">
        <v>30579.737874483199</v>
      </c>
      <c r="G38" s="4">
        <v>43186.228722430496</v>
      </c>
      <c r="H38" s="4">
        <v>37871.609773958997</v>
      </c>
      <c r="I38" s="4">
        <v>52046.259983768301</v>
      </c>
      <c r="J38" s="4">
        <v>78550.434725743296</v>
      </c>
      <c r="K38" s="4">
        <v>84319.722355493897</v>
      </c>
      <c r="L38" s="4">
        <v>63948.478071374797</v>
      </c>
      <c r="M38" s="9">
        <f t="shared" si="4"/>
        <v>17734.7942931035</v>
      </c>
      <c r="N38" s="9">
        <f t="shared" si="5"/>
        <v>84319.722355493897</v>
      </c>
      <c r="O38" s="9">
        <f t="shared" si="6"/>
        <v>52248.598828986447</v>
      </c>
      <c r="P38" s="9">
        <f t="shared" si="7"/>
        <v>82622.689609443041</v>
      </c>
    </row>
    <row r="39" spans="1:16" ht="15.75" customHeight="1">
      <c r="A39" s="2" t="s">
        <v>30</v>
      </c>
      <c r="B39" s="3" t="s">
        <v>57</v>
      </c>
      <c r="C39" s="4">
        <v>23680.575185938698</v>
      </c>
      <c r="D39" s="4">
        <v>50404.7666081235</v>
      </c>
      <c r="E39" s="4">
        <v>6672868.3339692103</v>
      </c>
      <c r="F39" s="4">
        <v>18215.283307609701</v>
      </c>
      <c r="G39" s="4">
        <v>29563.822488661601</v>
      </c>
      <c r="H39" s="4">
        <v>9243.6252194014996</v>
      </c>
      <c r="I39" s="4">
        <v>34414.003405854302</v>
      </c>
      <c r="J39" s="4">
        <v>50282.890149729799</v>
      </c>
      <c r="K39" s="4">
        <v>53647.025331589401</v>
      </c>
      <c r="L39" s="4">
        <v>25862.469589674402</v>
      </c>
      <c r="M39" s="9">
        <f t="shared" si="4"/>
        <v>9243.6252194014996</v>
      </c>
      <c r="N39" s="9">
        <f t="shared" si="5"/>
        <v>6672868.3339692103</v>
      </c>
      <c r="O39" s="9">
        <f t="shared" si="6"/>
        <v>696818.27952557954</v>
      </c>
      <c r="P39" s="9">
        <f t="shared" si="7"/>
        <v>3694218.7450822736</v>
      </c>
    </row>
    <row r="40" spans="1:16" ht="15.75" customHeight="1">
      <c r="A40" s="2" t="s">
        <v>30</v>
      </c>
      <c r="B40" s="3" t="s">
        <v>58</v>
      </c>
      <c r="C40" s="4">
        <v>33725.981310620802</v>
      </c>
      <c r="D40" s="4">
        <v>80548.549563659399</v>
      </c>
      <c r="E40" s="4">
        <v>17735.1673145854</v>
      </c>
      <c r="F40" s="4">
        <v>30579.395180557702</v>
      </c>
      <c r="G40" s="4">
        <v>43186.336662241803</v>
      </c>
      <c r="H40" s="4">
        <v>37871.932347671602</v>
      </c>
      <c r="I40" s="4">
        <v>52046.202485825197</v>
      </c>
      <c r="J40" s="4">
        <v>78550.172238388506</v>
      </c>
      <c r="K40" s="4">
        <v>84320.400232330401</v>
      </c>
      <c r="L40" s="4">
        <v>63948.442520247903</v>
      </c>
      <c r="M40" s="9">
        <f t="shared" si="4"/>
        <v>17735.1673145854</v>
      </c>
      <c r="N40" s="9">
        <f t="shared" si="5"/>
        <v>84320.400232330401</v>
      </c>
      <c r="O40" s="9">
        <f t="shared" si="6"/>
        <v>52251.257985612865</v>
      </c>
      <c r="P40" s="9">
        <f t="shared" si="7"/>
        <v>82623.067431428441</v>
      </c>
    </row>
    <row r="41" spans="1:16" ht="12.75">
      <c r="A41" s="2" t="s">
        <v>30</v>
      </c>
      <c r="B41" s="3" t="s">
        <v>59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9">
        <f t="shared" si="4"/>
        <v>0</v>
      </c>
      <c r="N41" s="9">
        <f t="shared" si="5"/>
        <v>0</v>
      </c>
      <c r="O41" s="9" t="e">
        <f t="shared" si="6"/>
        <v>#DIV/0!</v>
      </c>
      <c r="P41" s="9" t="e">
        <f t="shared" si="7"/>
        <v>#NUM!</v>
      </c>
    </row>
    <row r="42" spans="1:16" ht="12.75">
      <c r="A42" s="2" t="s">
        <v>30</v>
      </c>
      <c r="B42" s="3" t="s">
        <v>60</v>
      </c>
      <c r="C42" s="4">
        <v>26685.746940506098</v>
      </c>
      <c r="D42" s="4">
        <v>58421.1639300346</v>
      </c>
      <c r="E42" s="4">
        <v>12561.787567948901</v>
      </c>
      <c r="F42" s="4">
        <v>21444.223262628901</v>
      </c>
      <c r="G42" s="4">
        <v>33857.588501106198</v>
      </c>
      <c r="H42" s="4">
        <v>27419.1646241788</v>
      </c>
      <c r="I42" s="4">
        <v>39121.497348960802</v>
      </c>
      <c r="J42" s="4">
        <v>58637.487892126097</v>
      </c>
      <c r="K42" s="4">
        <v>62849.885148956098</v>
      </c>
      <c r="L42" s="4">
        <v>48911.463966589297</v>
      </c>
      <c r="M42" s="9">
        <f t="shared" si="4"/>
        <v>12561.787567948901</v>
      </c>
      <c r="N42" s="9">
        <f t="shared" si="5"/>
        <v>62849.885148956098</v>
      </c>
      <c r="O42" s="9">
        <f t="shared" si="6"/>
        <v>38991.00091830358</v>
      </c>
      <c r="P42" s="9">
        <f t="shared" si="7"/>
        <v>60954.306383382595</v>
      </c>
    </row>
    <row r="43" spans="1:16" ht="12.75">
      <c r="A43" s="2" t="s">
        <v>30</v>
      </c>
      <c r="B43" s="3" t="s">
        <v>61</v>
      </c>
      <c r="C43" s="4">
        <v>33710.371394271402</v>
      </c>
      <c r="D43" s="4">
        <v>80548.1118825265</v>
      </c>
      <c r="E43" s="4">
        <v>17735.531791141799</v>
      </c>
      <c r="F43" s="4">
        <v>30578.8303929783</v>
      </c>
      <c r="G43" s="4">
        <v>43187.465824303901</v>
      </c>
      <c r="H43" s="4">
        <v>37863.978588663602</v>
      </c>
      <c r="I43" s="4">
        <v>52046.438296808199</v>
      </c>
      <c r="J43" s="4">
        <v>78550.281195202493</v>
      </c>
      <c r="K43" s="4">
        <v>84320.135922498695</v>
      </c>
      <c r="L43" s="4">
        <v>63958.3194635459</v>
      </c>
      <c r="M43" s="9">
        <f t="shared" si="4"/>
        <v>17735.531791141799</v>
      </c>
      <c r="N43" s="9">
        <f t="shared" si="5"/>
        <v>84320.135922498695</v>
      </c>
      <c r="O43" s="9">
        <f t="shared" si="6"/>
        <v>52249.946475194083</v>
      </c>
      <c r="P43" s="9">
        <f t="shared" si="7"/>
        <v>82622.725104511206</v>
      </c>
    </row>
    <row r="44" spans="1:16" ht="12.75">
      <c r="A44" s="2" t="s">
        <v>30</v>
      </c>
      <c r="B44" s="3" t="s">
        <v>62</v>
      </c>
      <c r="C44" s="4">
        <v>26664.408704865698</v>
      </c>
      <c r="D44" s="4">
        <v>58420.411475713197</v>
      </c>
      <c r="E44" s="4">
        <v>12558.317710064801</v>
      </c>
      <c r="F44" s="4">
        <v>21461.3266217622</v>
      </c>
      <c r="G44" s="4">
        <v>33853.4613370894</v>
      </c>
      <c r="H44" s="4">
        <v>27419.1552591283</v>
      </c>
      <c r="I44" s="4">
        <v>39115.576870935402</v>
      </c>
      <c r="J44" s="4">
        <v>58636.159347481298</v>
      </c>
      <c r="K44" s="4">
        <v>62826.555823705603</v>
      </c>
      <c r="L44" s="4">
        <v>48930.703071437798</v>
      </c>
      <c r="M44" s="9">
        <f t="shared" si="4"/>
        <v>12558.317710064801</v>
      </c>
      <c r="N44" s="9">
        <f t="shared" si="5"/>
        <v>62826.555823705603</v>
      </c>
      <c r="O44" s="9">
        <f t="shared" si="6"/>
        <v>38988.607622218376</v>
      </c>
      <c r="P44" s="9">
        <f t="shared" si="7"/>
        <v>60940.87740940466</v>
      </c>
    </row>
    <row r="45" spans="1:16" ht="12.75">
      <c r="A45" s="2" t="s">
        <v>30</v>
      </c>
      <c r="B45" s="3" t="s">
        <v>63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9">
        <f t="shared" si="4"/>
        <v>0</v>
      </c>
      <c r="N45" s="9">
        <f t="shared" si="5"/>
        <v>0</v>
      </c>
      <c r="O45" s="9" t="e">
        <f t="shared" si="6"/>
        <v>#DIV/0!</v>
      </c>
      <c r="P45" s="9" t="e">
        <f t="shared" si="7"/>
        <v>#NUM!</v>
      </c>
    </row>
    <row r="46" spans="1:16" ht="12.75">
      <c r="A46" s="2" t="s">
        <v>30</v>
      </c>
      <c r="B46" s="3" t="s">
        <v>64</v>
      </c>
      <c r="C46" s="4">
        <v>33698.326831792197</v>
      </c>
      <c r="D46" s="4">
        <v>80548.685021375597</v>
      </c>
      <c r="E46" s="4">
        <v>17734.6214350025</v>
      </c>
      <c r="F46" s="4">
        <v>30579.270700907298</v>
      </c>
      <c r="G46" s="4">
        <v>43186.433636134498</v>
      </c>
      <c r="H46" s="4">
        <v>37885.728531324603</v>
      </c>
      <c r="I46" s="4">
        <v>52046.300746772598</v>
      </c>
      <c r="J46" s="4">
        <v>78551.269848077995</v>
      </c>
      <c r="K46" s="4">
        <v>84319.846061433505</v>
      </c>
      <c r="L46" s="4">
        <v>63936.7356527011</v>
      </c>
      <c r="M46" s="9">
        <f t="shared" si="4"/>
        <v>17734.6214350025</v>
      </c>
      <c r="N46" s="9">
        <f t="shared" si="5"/>
        <v>84319.846061433505</v>
      </c>
      <c r="O46" s="9">
        <f t="shared" si="6"/>
        <v>52248.721846552187</v>
      </c>
      <c r="P46" s="9">
        <f t="shared" si="7"/>
        <v>82622.823593407447</v>
      </c>
    </row>
    <row r="47" spans="1:16" ht="12.75">
      <c r="A47" s="2" t="s">
        <v>30</v>
      </c>
      <c r="B47" s="3" t="s">
        <v>65</v>
      </c>
      <c r="C47" s="4">
        <v>33700.488334837501</v>
      </c>
      <c r="D47" s="4">
        <v>80548.211198916295</v>
      </c>
      <c r="E47" s="4">
        <v>17734.899126890199</v>
      </c>
      <c r="F47" s="4">
        <v>30577.614347843599</v>
      </c>
      <c r="G47" s="4">
        <v>43186.4487498608</v>
      </c>
      <c r="H47" s="4">
        <v>37872.564721151903</v>
      </c>
      <c r="I47" s="4">
        <v>52046.221958494898</v>
      </c>
      <c r="J47" s="4">
        <v>78550.430503936397</v>
      </c>
      <c r="K47" s="4">
        <v>84319.753391202597</v>
      </c>
      <c r="L47" s="4">
        <v>63946.259394669803</v>
      </c>
      <c r="M47" s="9">
        <f t="shared" si="4"/>
        <v>17734.899126890199</v>
      </c>
      <c r="N47" s="9">
        <f t="shared" si="5"/>
        <v>84319.753391202597</v>
      </c>
      <c r="O47" s="9">
        <f t="shared" si="6"/>
        <v>52248.289172780402</v>
      </c>
      <c r="P47" s="9">
        <f t="shared" si="7"/>
        <v>82622.559404673753</v>
      </c>
    </row>
    <row r="48" spans="1:16" ht="12.75">
      <c r="A48" s="2" t="s">
        <v>30</v>
      </c>
      <c r="B48" s="3" t="s">
        <v>66</v>
      </c>
      <c r="C48" s="4">
        <v>33710.371394271402</v>
      </c>
      <c r="D48" s="4">
        <v>80548.1118825265</v>
      </c>
      <c r="E48" s="4">
        <v>17735.531791141799</v>
      </c>
      <c r="F48" s="4">
        <v>30578.8303929783</v>
      </c>
      <c r="G48" s="4">
        <v>43187.465824303901</v>
      </c>
      <c r="H48" s="4">
        <v>37863.978588663602</v>
      </c>
      <c r="I48" s="4">
        <v>52046.438296808199</v>
      </c>
      <c r="J48" s="4">
        <v>78550.281195202493</v>
      </c>
      <c r="K48" s="4">
        <v>84320.135922498695</v>
      </c>
      <c r="L48" s="4">
        <v>63958.3194635459</v>
      </c>
      <c r="M48" s="9">
        <f t="shared" si="4"/>
        <v>17735.531791141799</v>
      </c>
      <c r="N48" s="9">
        <f t="shared" si="5"/>
        <v>84320.135922498695</v>
      </c>
      <c r="O48" s="9">
        <f t="shared" si="6"/>
        <v>52249.946475194083</v>
      </c>
      <c r="P48" s="9">
        <f t="shared" si="7"/>
        <v>82622.725104511206</v>
      </c>
    </row>
    <row r="49" spans="1:16" ht="12.75">
      <c r="A49" s="2" t="s">
        <v>30</v>
      </c>
      <c r="B49" s="3" t="s">
        <v>67</v>
      </c>
      <c r="C49" s="4">
        <v>33698.326831792197</v>
      </c>
      <c r="D49" s="4">
        <v>80548.685021375597</v>
      </c>
      <c r="E49" s="4">
        <v>17734.6214350025</v>
      </c>
      <c r="F49" s="4">
        <v>30579.270700907298</v>
      </c>
      <c r="G49" s="4">
        <v>43186.433636134498</v>
      </c>
      <c r="H49" s="4">
        <v>37885.728531324603</v>
      </c>
      <c r="I49" s="4">
        <v>52046.300746772598</v>
      </c>
      <c r="J49" s="4">
        <v>78551.269848077995</v>
      </c>
      <c r="K49" s="4">
        <v>84319.846061433505</v>
      </c>
      <c r="L49" s="4">
        <v>63936.7356527011</v>
      </c>
      <c r="M49" s="9">
        <f t="shared" si="4"/>
        <v>17734.6214350025</v>
      </c>
      <c r="N49" s="9">
        <f t="shared" si="5"/>
        <v>84319.846061433505</v>
      </c>
      <c r="O49" s="9">
        <f t="shared" si="6"/>
        <v>52248.721846552187</v>
      </c>
      <c r="P49" s="9">
        <f t="shared" si="7"/>
        <v>82622.823593407447</v>
      </c>
    </row>
    <row r="50" spans="1:16" ht="12.75">
      <c r="A50" s="2" t="s">
        <v>30</v>
      </c>
      <c r="B50" s="3" t="s">
        <v>68</v>
      </c>
      <c r="C50" s="4">
        <v>23685.261484334402</v>
      </c>
      <c r="D50" s="4">
        <v>50438.140056111799</v>
      </c>
      <c r="E50" s="4">
        <v>10520.7805676516</v>
      </c>
      <c r="F50" s="4">
        <v>18210.357098057299</v>
      </c>
      <c r="G50" s="4">
        <v>29574.018646770401</v>
      </c>
      <c r="H50" s="4">
        <v>9251.4821852788009</v>
      </c>
      <c r="I50" s="4">
        <v>34430.099936378698</v>
      </c>
      <c r="J50" s="4">
        <v>50296.868001074501</v>
      </c>
      <c r="K50" s="4">
        <v>53711.212207635697</v>
      </c>
      <c r="L50" s="4">
        <v>25880.903757112301</v>
      </c>
      <c r="M50" s="9">
        <f t="shared" si="4"/>
        <v>9251.4821852788009</v>
      </c>
      <c r="N50" s="9">
        <f t="shared" si="5"/>
        <v>53711.212207635697</v>
      </c>
      <c r="O50" s="9">
        <f t="shared" si="6"/>
        <v>30599.912394040548</v>
      </c>
      <c r="P50" s="9">
        <f t="shared" si="7"/>
        <v>52238.329739449939</v>
      </c>
    </row>
    <row r="51" spans="1:16" ht="12.75">
      <c r="A51" s="2" t="s">
        <v>30</v>
      </c>
      <c r="B51" s="3" t="s">
        <v>69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9">
        <f t="shared" si="4"/>
        <v>0</v>
      </c>
      <c r="N51" s="9">
        <f t="shared" si="5"/>
        <v>0</v>
      </c>
      <c r="O51" s="9" t="e">
        <f t="shared" si="6"/>
        <v>#DIV/0!</v>
      </c>
      <c r="P51" s="9" t="e">
        <f t="shared" si="7"/>
        <v>#NUM!</v>
      </c>
    </row>
    <row r="52" spans="1:16" ht="12.75">
      <c r="A52" s="2" t="s">
        <v>30</v>
      </c>
      <c r="B52" s="3" t="s">
        <v>70</v>
      </c>
      <c r="C52" s="4">
        <v>23714.5095976261</v>
      </c>
      <c r="D52" s="4">
        <v>50493.749964607501</v>
      </c>
      <c r="E52" s="4">
        <v>10536.008542425099</v>
      </c>
      <c r="F52" s="4">
        <v>18281.8813969166</v>
      </c>
      <c r="G52" s="4">
        <v>29636.6472539924</v>
      </c>
      <c r="H52" s="4">
        <v>9258.5418850686001</v>
      </c>
      <c r="I52" s="4">
        <v>34469.115406820601</v>
      </c>
      <c r="J52" s="4">
        <v>50387.7614635805</v>
      </c>
      <c r="K52" s="4">
        <v>53724.590184246801</v>
      </c>
      <c r="L52" s="4">
        <v>25947.824692954098</v>
      </c>
      <c r="M52" s="9">
        <f t="shared" si="4"/>
        <v>9258.5418850686001</v>
      </c>
      <c r="N52" s="9">
        <f t="shared" si="5"/>
        <v>53724.590184246801</v>
      </c>
      <c r="O52" s="9">
        <f t="shared" si="6"/>
        <v>30645.063038823835</v>
      </c>
      <c r="P52" s="9">
        <f t="shared" si="7"/>
        <v>52270.712085409112</v>
      </c>
    </row>
    <row r="53" spans="1:16" ht="12.75">
      <c r="A53" s="2" t="s">
        <v>30</v>
      </c>
      <c r="B53" s="3" t="s">
        <v>71</v>
      </c>
      <c r="C53" s="4">
        <v>23680.575185939499</v>
      </c>
      <c r="D53" s="4">
        <v>50404.766608127196</v>
      </c>
      <c r="E53" s="4">
        <v>10518.5179076358</v>
      </c>
      <c r="F53" s="4">
        <v>18215.283307608701</v>
      </c>
      <c r="G53" s="4">
        <v>29563.822488662699</v>
      </c>
      <c r="H53" s="4">
        <v>9243.6252193997007</v>
      </c>
      <c r="I53" s="4">
        <v>34414.003405855197</v>
      </c>
      <c r="J53" s="4">
        <v>50282.890149731902</v>
      </c>
      <c r="K53" s="4">
        <v>53647.025331592202</v>
      </c>
      <c r="L53" s="4">
        <v>25862.469589672601</v>
      </c>
      <c r="M53" s="9">
        <f t="shared" si="4"/>
        <v>9243.6252193997007</v>
      </c>
      <c r="N53" s="9">
        <f t="shared" si="5"/>
        <v>53647.025331592202</v>
      </c>
      <c r="O53" s="9">
        <f t="shared" si="6"/>
        <v>30583.297919422545</v>
      </c>
      <c r="P53" s="9">
        <f t="shared" si="7"/>
        <v>52188.008906032948</v>
      </c>
    </row>
    <row r="54" spans="1:16" ht="12.75">
      <c r="A54" s="2" t="s">
        <v>30</v>
      </c>
      <c r="B54" s="3" t="s">
        <v>72</v>
      </c>
      <c r="C54" s="4">
        <v>26639.881796671201</v>
      </c>
      <c r="D54" s="4">
        <v>58397.515029623297</v>
      </c>
      <c r="E54" s="4">
        <v>12552.773381212201</v>
      </c>
      <c r="F54" s="4">
        <v>21449.5702801146</v>
      </c>
      <c r="G54" s="4">
        <v>33846.357660550602</v>
      </c>
      <c r="H54" s="4">
        <v>27423.906069972702</v>
      </c>
      <c r="I54" s="4">
        <v>39109.897398960697</v>
      </c>
      <c r="J54" s="4">
        <v>58627.865261477898</v>
      </c>
      <c r="K54" s="4">
        <v>62823.374054899097</v>
      </c>
      <c r="L54" s="4">
        <v>48909.643210345203</v>
      </c>
      <c r="M54" s="9">
        <f t="shared" si="4"/>
        <v>12552.773381212201</v>
      </c>
      <c r="N54" s="9">
        <f t="shared" si="5"/>
        <v>62823.374054899097</v>
      </c>
      <c r="O54" s="9">
        <f t="shared" si="6"/>
        <v>38978.078414382748</v>
      </c>
      <c r="P54" s="9">
        <f t="shared" si="7"/>
        <v>60935.395097859553</v>
      </c>
    </row>
    <row r="55" spans="1:16" ht="12.75">
      <c r="A55" s="2" t="s">
        <v>30</v>
      </c>
      <c r="B55" s="3" t="s">
        <v>73</v>
      </c>
      <c r="C55" s="4">
        <v>26636.753122994902</v>
      </c>
      <c r="D55" s="4">
        <v>58393.5434011939</v>
      </c>
      <c r="E55" s="4">
        <v>12553.765483156099</v>
      </c>
      <c r="F55" s="4">
        <v>21449.225950054999</v>
      </c>
      <c r="G55" s="4">
        <v>33849.238096621702</v>
      </c>
      <c r="H55" s="4">
        <v>27420.572916945101</v>
      </c>
      <c r="I55" s="4">
        <v>39109.684716129501</v>
      </c>
      <c r="J55" s="4">
        <v>58627.463281630698</v>
      </c>
      <c r="K55" s="4">
        <v>62824.783483923697</v>
      </c>
      <c r="L55" s="4">
        <v>48906.782829526303</v>
      </c>
      <c r="M55" s="9">
        <f t="shared" si="4"/>
        <v>12553.765483156099</v>
      </c>
      <c r="N55" s="9">
        <f t="shared" si="5"/>
        <v>62824.783483923697</v>
      </c>
      <c r="O55" s="9">
        <f t="shared" si="6"/>
        <v>38977.181328217688</v>
      </c>
      <c r="P55" s="9">
        <f t="shared" si="7"/>
        <v>60935.989392891846</v>
      </c>
    </row>
    <row r="56" spans="1:16" ht="12.75">
      <c r="A56" s="2" t="s">
        <v>30</v>
      </c>
      <c r="B56" s="3" t="s">
        <v>74</v>
      </c>
      <c r="C56" s="4">
        <v>33710.371394271402</v>
      </c>
      <c r="D56" s="4">
        <v>80548.1118825265</v>
      </c>
      <c r="E56" s="4">
        <v>17735.531791141799</v>
      </c>
      <c r="F56" s="4">
        <v>30578.8303929783</v>
      </c>
      <c r="G56" s="4">
        <v>43187.465824303901</v>
      </c>
      <c r="H56" s="4">
        <v>37863.978588663602</v>
      </c>
      <c r="I56" s="4">
        <v>52046.438296808199</v>
      </c>
      <c r="J56" s="4">
        <v>78550.281195202493</v>
      </c>
      <c r="K56" s="4">
        <v>84320.135922498695</v>
      </c>
      <c r="L56" s="4">
        <v>63958.3194635459</v>
      </c>
      <c r="M56" s="9">
        <f t="shared" si="4"/>
        <v>17735.531791141799</v>
      </c>
      <c r="N56" s="9">
        <f t="shared" si="5"/>
        <v>84320.135922498695</v>
      </c>
      <c r="O56" s="9">
        <f t="shared" si="6"/>
        <v>52249.946475194083</v>
      </c>
      <c r="P56" s="9">
        <f t="shared" si="7"/>
        <v>82622.725104511206</v>
      </c>
    </row>
    <row r="57" spans="1:16" ht="12.75">
      <c r="A57" s="2" t="s">
        <v>30</v>
      </c>
      <c r="B57" s="3" t="s">
        <v>75</v>
      </c>
      <c r="C57" s="4">
        <v>33700.355035121203</v>
      </c>
      <c r="D57" s="4">
        <v>80548.549901822</v>
      </c>
      <c r="E57" s="4">
        <v>17734.732685063202</v>
      </c>
      <c r="F57" s="4">
        <v>30579.819792003102</v>
      </c>
      <c r="G57" s="4">
        <v>43187.312500828397</v>
      </c>
      <c r="H57" s="4">
        <v>37873.477574711898</v>
      </c>
      <c r="I57" s="4">
        <v>52046.246844810797</v>
      </c>
      <c r="J57" s="4">
        <v>78550.527990262606</v>
      </c>
      <c r="K57" s="4">
        <v>84319.760928437099</v>
      </c>
      <c r="L57" s="4">
        <v>63954.230827129701</v>
      </c>
      <c r="M57" s="9">
        <f t="shared" si="4"/>
        <v>17734.732685063202</v>
      </c>
      <c r="N57" s="9">
        <f t="shared" si="5"/>
        <v>84319.760928437099</v>
      </c>
      <c r="O57" s="9">
        <f t="shared" si="6"/>
        <v>52249.501408019001</v>
      </c>
      <c r="P57" s="9">
        <f t="shared" si="7"/>
        <v>82622.715966460295</v>
      </c>
    </row>
    <row r="58" spans="1:16" ht="12.75">
      <c r="A58" s="2" t="s">
        <v>30</v>
      </c>
      <c r="B58" s="3" t="s">
        <v>76</v>
      </c>
      <c r="C58" s="4">
        <v>26636.753122994902</v>
      </c>
      <c r="D58" s="4">
        <v>58393.5434011939</v>
      </c>
      <c r="E58" s="4">
        <v>12553.765483156099</v>
      </c>
      <c r="F58" s="4">
        <v>21449.225950054999</v>
      </c>
      <c r="G58" s="4">
        <v>33849.238096621702</v>
      </c>
      <c r="H58" s="4">
        <v>27420.572916945101</v>
      </c>
      <c r="I58" s="4">
        <v>39109.684716129501</v>
      </c>
      <c r="J58" s="4">
        <v>58627.463281630698</v>
      </c>
      <c r="K58" s="4">
        <v>62824.783483923697</v>
      </c>
      <c r="L58" s="4">
        <v>48906.782829526303</v>
      </c>
      <c r="M58" s="9">
        <f t="shared" si="4"/>
        <v>12553.765483156099</v>
      </c>
      <c r="N58" s="9">
        <f t="shared" si="5"/>
        <v>62824.783483923697</v>
      </c>
      <c r="O58" s="9">
        <f t="shared" si="6"/>
        <v>38977.181328217688</v>
      </c>
      <c r="P58" s="9">
        <f t="shared" si="7"/>
        <v>60935.989392891846</v>
      </c>
    </row>
    <row r="59" spans="1:16" ht="12.75">
      <c r="A59" s="2" t="s">
        <v>30</v>
      </c>
      <c r="B59" s="3" t="s">
        <v>77</v>
      </c>
      <c r="C59" s="4">
        <v>23680.575185938698</v>
      </c>
      <c r="D59" s="4">
        <v>50404.7666081235</v>
      </c>
      <c r="E59" s="4">
        <v>6672868.3339692103</v>
      </c>
      <c r="F59" s="4">
        <v>18215.283307609701</v>
      </c>
      <c r="G59" s="4">
        <v>29563.822488661601</v>
      </c>
      <c r="H59" s="4">
        <v>9243.6252194014996</v>
      </c>
      <c r="I59" s="4">
        <v>34414.003405854302</v>
      </c>
      <c r="J59" s="4">
        <v>50282.890149729799</v>
      </c>
      <c r="K59" s="4">
        <v>53647.025331589401</v>
      </c>
      <c r="L59" s="4">
        <v>25862.469589674402</v>
      </c>
      <c r="M59" s="9">
        <f t="shared" si="4"/>
        <v>9243.6252194014996</v>
      </c>
      <c r="N59" s="9">
        <f t="shared" si="5"/>
        <v>6672868.3339692103</v>
      </c>
      <c r="O59" s="9">
        <f t="shared" si="6"/>
        <v>696818.27952557954</v>
      </c>
      <c r="P59" s="9">
        <f t="shared" si="7"/>
        <v>3694218.7450822736</v>
      </c>
    </row>
    <row r="60" spans="1:16" ht="12.75">
      <c r="A60" s="2" t="s">
        <v>30</v>
      </c>
      <c r="B60" s="3" t="s">
        <v>78</v>
      </c>
      <c r="C60" s="4">
        <v>33700.184014127102</v>
      </c>
      <c r="D60" s="4">
        <v>80548.538475380905</v>
      </c>
      <c r="E60" s="4">
        <v>17734.7942931035</v>
      </c>
      <c r="F60" s="4">
        <v>30579.737874483199</v>
      </c>
      <c r="G60" s="4">
        <v>43186.228722430496</v>
      </c>
      <c r="H60" s="4">
        <v>37871.609773958997</v>
      </c>
      <c r="I60" s="4">
        <v>52046.259983768301</v>
      </c>
      <c r="J60" s="4">
        <v>78550.434725743296</v>
      </c>
      <c r="K60" s="4">
        <v>84319.722355493897</v>
      </c>
      <c r="L60" s="4">
        <v>63948.478071374797</v>
      </c>
      <c r="M60" s="9">
        <f t="shared" si="4"/>
        <v>17734.7942931035</v>
      </c>
      <c r="N60" s="9">
        <f t="shared" si="5"/>
        <v>84319.722355493897</v>
      </c>
      <c r="O60" s="9">
        <f t="shared" si="6"/>
        <v>52248.598828986447</v>
      </c>
      <c r="P60" s="9">
        <f t="shared" si="7"/>
        <v>82622.689609443041</v>
      </c>
    </row>
    <row r="61" spans="1:16" ht="12.75">
      <c r="A61" s="2" t="s">
        <v>30</v>
      </c>
      <c r="B61" s="3" t="s">
        <v>79</v>
      </c>
      <c r="C61" s="4">
        <v>23682.671260610201</v>
      </c>
      <c r="D61" s="4">
        <v>50419.6086064681</v>
      </c>
      <c r="E61" s="4">
        <v>10520.2118543916</v>
      </c>
      <c r="F61" s="4">
        <v>18211.472421857201</v>
      </c>
      <c r="G61" s="4">
        <v>29573.895543778901</v>
      </c>
      <c r="H61" s="4">
        <v>9246.7221929588995</v>
      </c>
      <c r="I61" s="4">
        <v>34421.376040157702</v>
      </c>
      <c r="J61" s="4">
        <v>50296.868001074399</v>
      </c>
      <c r="K61" s="4">
        <v>53679.611200608502</v>
      </c>
      <c r="L61" s="4">
        <v>25870.138981579799</v>
      </c>
      <c r="M61" s="9">
        <f t="shared" si="4"/>
        <v>9246.7221929588995</v>
      </c>
      <c r="N61" s="9">
        <f t="shared" si="5"/>
        <v>53679.611200608502</v>
      </c>
      <c r="O61" s="9">
        <f t="shared" si="6"/>
        <v>30592.25761034853</v>
      </c>
      <c r="P61" s="9">
        <f t="shared" si="7"/>
        <v>52212.610033245321</v>
      </c>
    </row>
    <row r="62" spans="1:16" ht="12.75">
      <c r="A62" s="2" t="s">
        <v>30</v>
      </c>
      <c r="B62" s="3" t="s">
        <v>80</v>
      </c>
      <c r="C62" s="4">
        <v>26664.408704865698</v>
      </c>
      <c r="D62" s="4">
        <v>58420.411475713197</v>
      </c>
      <c r="E62" s="4">
        <v>12558.317710064801</v>
      </c>
      <c r="F62" s="4">
        <v>21461.3266217622</v>
      </c>
      <c r="G62" s="4">
        <v>33853.4613370894</v>
      </c>
      <c r="H62" s="4">
        <v>27419.1552591283</v>
      </c>
      <c r="I62" s="4">
        <v>39115.576870935402</v>
      </c>
      <c r="J62" s="4">
        <v>58636.159347481298</v>
      </c>
      <c r="K62" s="4">
        <v>62826.555823705603</v>
      </c>
      <c r="L62" s="4">
        <v>48930.703071437798</v>
      </c>
      <c r="M62" s="9">
        <f t="shared" si="4"/>
        <v>12558.317710064801</v>
      </c>
      <c r="N62" s="9">
        <f t="shared" si="5"/>
        <v>62826.555823705603</v>
      </c>
      <c r="O62" s="9">
        <f t="shared" si="6"/>
        <v>38988.607622218376</v>
      </c>
      <c r="P62" s="9">
        <f t="shared" si="7"/>
        <v>60940.87740940466</v>
      </c>
    </row>
    <row r="63" spans="1:16" ht="12.75">
      <c r="A63" s="2" t="s">
        <v>30</v>
      </c>
      <c r="B63" s="3" t="s">
        <v>81</v>
      </c>
      <c r="C63" s="4">
        <v>33710.371394271402</v>
      </c>
      <c r="D63" s="4">
        <v>80548.1118825265</v>
      </c>
      <c r="E63" s="4">
        <v>17735.531791141799</v>
      </c>
      <c r="F63" s="4">
        <v>30578.8303929783</v>
      </c>
      <c r="G63" s="4">
        <v>43187.465824303901</v>
      </c>
      <c r="H63" s="4">
        <v>37863.978588663602</v>
      </c>
      <c r="I63" s="4">
        <v>52046.438296808199</v>
      </c>
      <c r="J63" s="4">
        <v>78550.281195202493</v>
      </c>
      <c r="K63" s="4">
        <v>84320.135922498695</v>
      </c>
      <c r="L63" s="4">
        <v>63958.3194635459</v>
      </c>
      <c r="M63" s="9">
        <f t="shared" si="4"/>
        <v>17735.531791141799</v>
      </c>
      <c r="N63" s="9">
        <f t="shared" si="5"/>
        <v>84320.135922498695</v>
      </c>
      <c r="O63" s="9">
        <f t="shared" si="6"/>
        <v>52249.946475194083</v>
      </c>
      <c r="P63" s="9">
        <f t="shared" si="7"/>
        <v>82622.725104511206</v>
      </c>
    </row>
    <row r="64" spans="1:16" ht="12.75">
      <c r="A64" s="2" t="s">
        <v>30</v>
      </c>
      <c r="B64" s="3" t="s">
        <v>82</v>
      </c>
      <c r="C64" s="33" t="s">
        <v>211</v>
      </c>
      <c r="D64" s="31"/>
      <c r="E64" s="31"/>
      <c r="F64" s="31"/>
      <c r="G64" s="31"/>
      <c r="H64" s="31"/>
      <c r="I64" s="31"/>
      <c r="J64" s="31"/>
      <c r="K64" s="31"/>
      <c r="L64" s="31"/>
      <c r="M64" s="9">
        <f t="shared" si="4"/>
        <v>0</v>
      </c>
      <c r="N64" s="9">
        <f t="shared" si="5"/>
        <v>0</v>
      </c>
      <c r="O64" s="9" t="e">
        <f t="shared" si="6"/>
        <v>#DIV/0!</v>
      </c>
      <c r="P64" s="9" t="e">
        <f t="shared" si="7"/>
        <v>#NUM!</v>
      </c>
    </row>
    <row r="65" spans="1:16" ht="12.75">
      <c r="A65" s="2" t="s">
        <v>30</v>
      </c>
      <c r="B65" s="3" t="s">
        <v>83</v>
      </c>
      <c r="C65" s="4">
        <v>26664.408704865698</v>
      </c>
      <c r="D65" s="4">
        <v>58420.411475713197</v>
      </c>
      <c r="E65" s="4">
        <v>12558.317710064801</v>
      </c>
      <c r="F65" s="4">
        <v>21461.3266217622</v>
      </c>
      <c r="G65" s="4">
        <v>33853.4613370894</v>
      </c>
      <c r="H65" s="4">
        <v>27419.1552591283</v>
      </c>
      <c r="I65" s="4">
        <v>39115.576870935402</v>
      </c>
      <c r="J65" s="4">
        <v>58636.159347481298</v>
      </c>
      <c r="K65" s="4">
        <v>62826.555823705603</v>
      </c>
      <c r="L65" s="4">
        <v>48930.703071437798</v>
      </c>
      <c r="M65" s="9">
        <f t="shared" si="4"/>
        <v>12558.317710064801</v>
      </c>
      <c r="N65" s="9">
        <f t="shared" si="5"/>
        <v>62826.555823705603</v>
      </c>
      <c r="O65" s="9">
        <f t="shared" si="6"/>
        <v>38988.607622218376</v>
      </c>
      <c r="P65" s="9">
        <f t="shared" si="7"/>
        <v>60940.87740940466</v>
      </c>
    </row>
    <row r="66" spans="1:16" ht="12.75">
      <c r="A66" s="2" t="s">
        <v>30</v>
      </c>
      <c r="B66" s="3" t="s">
        <v>84</v>
      </c>
      <c r="C66" s="33" t="s">
        <v>211</v>
      </c>
      <c r="D66" s="31"/>
      <c r="E66" s="31"/>
      <c r="F66" s="31"/>
      <c r="G66" s="31"/>
      <c r="H66" s="31"/>
      <c r="I66" s="31"/>
      <c r="J66" s="31"/>
      <c r="K66" s="31"/>
      <c r="L66" s="31"/>
      <c r="M66" s="9">
        <f t="shared" si="4"/>
        <v>0</v>
      </c>
      <c r="N66" s="9">
        <f t="shared" si="5"/>
        <v>0</v>
      </c>
      <c r="O66" s="9" t="e">
        <f t="shared" si="6"/>
        <v>#DIV/0!</v>
      </c>
      <c r="P66" s="9" t="e">
        <f t="shared" si="7"/>
        <v>#NUM!</v>
      </c>
    </row>
    <row r="67" spans="1:16" ht="12.75">
      <c r="A67" s="2" t="s">
        <v>30</v>
      </c>
      <c r="B67" s="3" t="s">
        <v>85</v>
      </c>
      <c r="C67" s="4">
        <v>26625.032788786801</v>
      </c>
      <c r="D67" s="4">
        <v>58419.100786670497</v>
      </c>
      <c r="E67" s="4">
        <v>12558.043931114</v>
      </c>
      <c r="F67" s="4">
        <v>21459.380706127398</v>
      </c>
      <c r="G67" s="4">
        <v>33860.746761854301</v>
      </c>
      <c r="H67" s="4">
        <v>27426.561217537899</v>
      </c>
      <c r="I67" s="4">
        <v>39123.837539143897</v>
      </c>
      <c r="J67" s="4">
        <v>58649.114103592197</v>
      </c>
      <c r="K67" s="4">
        <v>62846.600689369901</v>
      </c>
      <c r="L67" s="4">
        <v>48887.781845818201</v>
      </c>
      <c r="M67" s="9">
        <f t="shared" si="4"/>
        <v>12558.043931114</v>
      </c>
      <c r="N67" s="9">
        <f t="shared" si="5"/>
        <v>62846.600689369901</v>
      </c>
      <c r="O67" s="9">
        <f t="shared" si="6"/>
        <v>38985.620037001514</v>
      </c>
      <c r="P67" s="9">
        <f t="shared" si="7"/>
        <v>60957.731725769932</v>
      </c>
    </row>
    <row r="68" spans="1:16" ht="12.75">
      <c r="A68" s="2" t="s">
        <v>30</v>
      </c>
      <c r="B68" s="3" t="s">
        <v>86</v>
      </c>
      <c r="C68" s="4">
        <v>23685.261484334402</v>
      </c>
      <c r="D68" s="4">
        <v>50438.140056111799</v>
      </c>
      <c r="E68" s="4">
        <v>10520.7805676516</v>
      </c>
      <c r="F68" s="4">
        <v>18210.357098057299</v>
      </c>
      <c r="G68" s="4">
        <v>29574.018646770401</v>
      </c>
      <c r="H68" s="4">
        <v>9251.4821852788009</v>
      </c>
      <c r="I68" s="4">
        <v>34430.099936378698</v>
      </c>
      <c r="J68" s="4">
        <v>50296.868001074501</v>
      </c>
      <c r="K68" s="4">
        <v>53711.212207635697</v>
      </c>
      <c r="L68" s="4">
        <v>25880.903757112301</v>
      </c>
      <c r="M68" s="9">
        <f t="shared" si="4"/>
        <v>9251.4821852788009</v>
      </c>
      <c r="N68" s="9">
        <f t="shared" si="5"/>
        <v>53711.212207635697</v>
      </c>
      <c r="O68" s="9">
        <f t="shared" si="6"/>
        <v>30599.912394040548</v>
      </c>
      <c r="P68" s="9">
        <f t="shared" si="7"/>
        <v>52238.329739449939</v>
      </c>
    </row>
    <row r="69" spans="1:16" ht="12.75">
      <c r="A69" s="2" t="s">
        <v>30</v>
      </c>
      <c r="B69" s="3" t="s">
        <v>87</v>
      </c>
      <c r="C69" s="4">
        <v>26639.881796671201</v>
      </c>
      <c r="D69" s="4">
        <v>58397.515029623297</v>
      </c>
      <c r="E69" s="4">
        <v>12552.773381212201</v>
      </c>
      <c r="F69" s="4">
        <v>21449.5702801146</v>
      </c>
      <c r="G69" s="4">
        <v>33846.357660550602</v>
      </c>
      <c r="H69" s="4">
        <v>27423.906069972702</v>
      </c>
      <c r="I69" s="4">
        <v>39109.897398960697</v>
      </c>
      <c r="J69" s="4">
        <v>58627.865261477898</v>
      </c>
      <c r="K69" s="4">
        <v>62823.374054899097</v>
      </c>
      <c r="L69" s="4">
        <v>48909.643210345203</v>
      </c>
      <c r="M69" s="9">
        <f t="shared" si="4"/>
        <v>12552.773381212201</v>
      </c>
      <c r="N69" s="9">
        <f t="shared" si="5"/>
        <v>62823.374054899097</v>
      </c>
      <c r="O69" s="9">
        <f t="shared" si="6"/>
        <v>38978.078414382748</v>
      </c>
      <c r="P69" s="9">
        <f t="shared" si="7"/>
        <v>60935.395097859553</v>
      </c>
    </row>
    <row r="70" spans="1:16" ht="12.75">
      <c r="A70" s="2" t="s">
        <v>30</v>
      </c>
      <c r="B70" s="3" t="s">
        <v>89</v>
      </c>
      <c r="C70" s="4">
        <v>26639.881796671201</v>
      </c>
      <c r="D70" s="4">
        <v>58397.515029623297</v>
      </c>
      <c r="E70" s="4">
        <v>12552.773381212201</v>
      </c>
      <c r="F70" s="4">
        <v>21449.5702801146</v>
      </c>
      <c r="G70" s="4">
        <v>33846.357660550602</v>
      </c>
      <c r="H70" s="4">
        <v>27423.906069972702</v>
      </c>
      <c r="I70" s="4">
        <v>39109.897398960697</v>
      </c>
      <c r="J70" s="4">
        <v>58627.865261477898</v>
      </c>
      <c r="K70" s="4">
        <v>62823.374054899097</v>
      </c>
      <c r="L70" s="4">
        <v>48909.643210345203</v>
      </c>
      <c r="M70" s="9">
        <f t="shared" si="4"/>
        <v>12552.773381212201</v>
      </c>
      <c r="N70" s="9">
        <f t="shared" si="5"/>
        <v>62823.374054899097</v>
      </c>
      <c r="O70" s="9">
        <f t="shared" si="6"/>
        <v>38978.078414382748</v>
      </c>
      <c r="P70" s="9">
        <f t="shared" si="7"/>
        <v>60935.395097859553</v>
      </c>
    </row>
    <row r="71" spans="1:16" ht="12.75">
      <c r="A71" s="2" t="s">
        <v>30</v>
      </c>
      <c r="B71" s="3" t="s">
        <v>91</v>
      </c>
      <c r="C71" s="33" t="s">
        <v>211</v>
      </c>
      <c r="D71" s="31"/>
      <c r="E71" s="31"/>
      <c r="F71" s="31"/>
      <c r="G71" s="31"/>
      <c r="H71" s="31"/>
      <c r="I71" s="31"/>
      <c r="J71" s="31"/>
      <c r="K71" s="31"/>
      <c r="L71" s="31"/>
      <c r="M71" s="9">
        <f t="shared" si="4"/>
        <v>0</v>
      </c>
      <c r="N71" s="9">
        <f t="shared" si="5"/>
        <v>0</v>
      </c>
      <c r="O71" s="9" t="e">
        <f t="shared" si="6"/>
        <v>#DIV/0!</v>
      </c>
      <c r="P71" s="9" t="e">
        <f t="shared" si="7"/>
        <v>#NUM!</v>
      </c>
    </row>
    <row r="72" spans="1:16" ht="12.75">
      <c r="A72" s="2" t="s">
        <v>30</v>
      </c>
      <c r="B72" s="3" t="s">
        <v>92</v>
      </c>
      <c r="C72" s="4">
        <v>23680.575185939499</v>
      </c>
      <c r="D72" s="4">
        <v>50404.766608127196</v>
      </c>
      <c r="E72" s="4">
        <v>10518.5179076358</v>
      </c>
      <c r="F72" s="4">
        <v>18215.283307608701</v>
      </c>
      <c r="G72" s="4">
        <v>29563.822488662699</v>
      </c>
      <c r="H72" s="4">
        <v>9243.6252193997007</v>
      </c>
      <c r="I72" s="4">
        <v>34414.003405855197</v>
      </c>
      <c r="J72" s="4">
        <v>50282.890149731902</v>
      </c>
      <c r="K72" s="4">
        <v>53647.025331592202</v>
      </c>
      <c r="L72" s="4">
        <v>25862.469589672601</v>
      </c>
      <c r="M72" s="9">
        <f t="shared" si="4"/>
        <v>9243.6252193997007</v>
      </c>
      <c r="N72" s="9">
        <f t="shared" si="5"/>
        <v>53647.025331592202</v>
      </c>
      <c r="O72" s="9">
        <f t="shared" si="6"/>
        <v>30583.297919422545</v>
      </c>
      <c r="P72" s="9">
        <f t="shared" si="7"/>
        <v>52188.008906032948</v>
      </c>
    </row>
    <row r="73" spans="1:16" ht="12.75">
      <c r="A73" s="2" t="s">
        <v>30</v>
      </c>
      <c r="B73" s="3" t="s">
        <v>93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9">
        <f t="shared" si="4"/>
        <v>0</v>
      </c>
      <c r="N73" s="9">
        <f t="shared" si="5"/>
        <v>0</v>
      </c>
      <c r="O73" s="9" t="e">
        <f t="shared" si="6"/>
        <v>#DIV/0!</v>
      </c>
      <c r="P73" s="9" t="e">
        <f t="shared" si="7"/>
        <v>#NUM!</v>
      </c>
    </row>
    <row r="74" spans="1:16" ht="12.75">
      <c r="A74" s="2" t="s">
        <v>30</v>
      </c>
      <c r="B74" s="3" t="s">
        <v>94</v>
      </c>
      <c r="C74" s="4">
        <v>23682.671260610201</v>
      </c>
      <c r="D74" s="4">
        <v>50419.6086064681</v>
      </c>
      <c r="E74" s="4">
        <v>10520.2118543916</v>
      </c>
      <c r="F74" s="4">
        <v>18211.472421857201</v>
      </c>
      <c r="G74" s="4">
        <v>29573.895543778901</v>
      </c>
      <c r="H74" s="4">
        <v>9246.7221929588995</v>
      </c>
      <c r="I74" s="4">
        <v>34421.376040157702</v>
      </c>
      <c r="J74" s="4">
        <v>50296.868001074399</v>
      </c>
      <c r="K74" s="4">
        <v>53679.611200608502</v>
      </c>
      <c r="L74" s="4">
        <v>25870.138981579799</v>
      </c>
      <c r="M74" s="9">
        <f t="shared" si="4"/>
        <v>9246.7221929588995</v>
      </c>
      <c r="N74" s="9">
        <f t="shared" si="5"/>
        <v>53679.611200608502</v>
      </c>
      <c r="O74" s="9">
        <f t="shared" si="6"/>
        <v>30592.25761034853</v>
      </c>
      <c r="P74" s="9">
        <f t="shared" si="7"/>
        <v>52212.610033245321</v>
      </c>
    </row>
    <row r="75" spans="1:16" ht="12.75">
      <c r="A75" s="10" t="s">
        <v>95</v>
      </c>
      <c r="B75" s="3" t="s">
        <v>96</v>
      </c>
      <c r="C75" s="4">
        <v>32369.527292428302</v>
      </c>
      <c r="D75" s="4">
        <v>82425.370281621203</v>
      </c>
      <c r="E75" s="4">
        <v>18050.221917491399</v>
      </c>
      <c r="F75" s="4">
        <v>33400.721761104098</v>
      </c>
      <c r="G75" s="4">
        <v>43044.505786519898</v>
      </c>
      <c r="H75" s="4">
        <v>141943.83785244499</v>
      </c>
      <c r="I75" s="4">
        <v>55594.868307296703</v>
      </c>
      <c r="J75" s="4">
        <v>79881.671095224301</v>
      </c>
      <c r="K75" s="4">
        <v>88521.467103941599</v>
      </c>
      <c r="L75" s="4">
        <v>139664.05793385301</v>
      </c>
      <c r="M75" s="9">
        <f t="shared" si="4"/>
        <v>18050.221917491399</v>
      </c>
      <c r="N75" s="9">
        <f t="shared" si="5"/>
        <v>141943.83785244499</v>
      </c>
      <c r="O75" s="9">
        <f t="shared" si="6"/>
        <v>71489.62493319255</v>
      </c>
      <c r="P75" s="9">
        <f t="shared" si="7"/>
        <v>140917.93688907858</v>
      </c>
    </row>
    <row r="76" spans="1:16" ht="12.75">
      <c r="A76" s="10" t="s">
        <v>95</v>
      </c>
      <c r="B76" s="3" t="s">
        <v>97</v>
      </c>
      <c r="C76" s="4">
        <v>61.912005422699998</v>
      </c>
      <c r="D76" s="4">
        <v>146.7843165605</v>
      </c>
      <c r="E76" s="4">
        <v>31.986438228099999</v>
      </c>
      <c r="F76" s="4">
        <v>54.182915584500002</v>
      </c>
      <c r="G76" s="4">
        <v>73.087203639099997</v>
      </c>
      <c r="H76" s="4">
        <v>24.7419907413</v>
      </c>
      <c r="I76" s="4">
        <v>89.543047023200003</v>
      </c>
      <c r="J76" s="4">
        <v>147.429268998</v>
      </c>
      <c r="K76" s="4">
        <v>172.19686847950001</v>
      </c>
      <c r="L76" s="4">
        <v>71.056931174599995</v>
      </c>
      <c r="M76" s="9">
        <f t="shared" si="4"/>
        <v>24.7419907413</v>
      </c>
      <c r="N76" s="9">
        <f t="shared" si="5"/>
        <v>172.19686847950001</v>
      </c>
      <c r="O76" s="9">
        <f t="shared" si="6"/>
        <v>87.292098585150001</v>
      </c>
      <c r="P76" s="9">
        <f t="shared" si="7"/>
        <v>161.05144871282499</v>
      </c>
    </row>
    <row r="77" spans="1:16" ht="12.75">
      <c r="A77" s="10" t="s">
        <v>95</v>
      </c>
      <c r="B77" s="3" t="s">
        <v>98</v>
      </c>
      <c r="C77" s="4">
        <v>32369.527292428302</v>
      </c>
      <c r="D77" s="4">
        <v>82425.370281621203</v>
      </c>
      <c r="E77" s="4">
        <v>18050.221917491399</v>
      </c>
      <c r="F77" s="4">
        <v>33400.721761104098</v>
      </c>
      <c r="G77" s="4">
        <v>43044.505786519898</v>
      </c>
      <c r="H77" s="4">
        <v>141943.83785244499</v>
      </c>
      <c r="I77" s="4">
        <v>55594.868307296703</v>
      </c>
      <c r="J77" s="4">
        <v>79881.671095224301</v>
      </c>
      <c r="K77" s="4">
        <v>88521.467103941599</v>
      </c>
      <c r="L77" s="4">
        <v>139664.05793385301</v>
      </c>
      <c r="M77" s="9">
        <f t="shared" si="4"/>
        <v>18050.221917491399</v>
      </c>
      <c r="N77" s="9">
        <f t="shared" si="5"/>
        <v>141943.83785244499</v>
      </c>
      <c r="O77" s="9">
        <f t="shared" si="6"/>
        <v>71489.62493319255</v>
      </c>
      <c r="P77" s="9">
        <f t="shared" si="7"/>
        <v>140917.93688907858</v>
      </c>
    </row>
    <row r="78" spans="1:16" ht="12.75">
      <c r="A78" s="10" t="s">
        <v>95</v>
      </c>
      <c r="B78" s="3" t="s">
        <v>99</v>
      </c>
      <c r="C78" s="4">
        <v>71.553421151799995</v>
      </c>
      <c r="D78" s="4">
        <v>156.30411669669999</v>
      </c>
      <c r="E78" s="4">
        <v>31.986438228099999</v>
      </c>
      <c r="F78" s="4">
        <v>55.287897415800003</v>
      </c>
      <c r="G78" s="4">
        <v>449.89302059990001</v>
      </c>
      <c r="H78" s="4">
        <v>41.2982725755</v>
      </c>
      <c r="I78" s="4">
        <v>96.442813764199997</v>
      </c>
      <c r="J78" s="4">
        <v>169.82410599400001</v>
      </c>
      <c r="K78" s="4">
        <v>836.49758591010004</v>
      </c>
      <c r="L78" s="4">
        <v>71.056931174599995</v>
      </c>
      <c r="M78" s="9">
        <f t="shared" si="4"/>
        <v>31.986438228099999</v>
      </c>
      <c r="N78" s="9">
        <f t="shared" si="5"/>
        <v>836.49758591010004</v>
      </c>
      <c r="O78" s="9">
        <f t="shared" si="6"/>
        <v>198.01446035107</v>
      </c>
      <c r="P78" s="9">
        <f t="shared" si="7"/>
        <v>662.52553152050962</v>
      </c>
    </row>
    <row r="79" spans="1:16" ht="12.75">
      <c r="A79" s="10" t="s">
        <v>95</v>
      </c>
      <c r="B79" s="3" t="s">
        <v>100</v>
      </c>
      <c r="C79" s="4">
        <v>61.912005422699998</v>
      </c>
      <c r="D79" s="4">
        <v>146.7843165605</v>
      </c>
      <c r="E79" s="4">
        <v>31.986438228099999</v>
      </c>
      <c r="F79" s="4">
        <v>54.182915584500002</v>
      </c>
      <c r="G79" s="4">
        <v>73.087203639099997</v>
      </c>
      <c r="H79" s="4">
        <v>24.7419907413</v>
      </c>
      <c r="I79" s="4">
        <v>89.543047023200003</v>
      </c>
      <c r="J79" s="4">
        <v>147.429268998</v>
      </c>
      <c r="K79" s="4">
        <v>172.19686847950001</v>
      </c>
      <c r="L79" s="4">
        <v>71.056931174599995</v>
      </c>
      <c r="M79" s="9">
        <f t="shared" si="4"/>
        <v>24.7419907413</v>
      </c>
      <c r="N79" s="9">
        <f t="shared" si="5"/>
        <v>172.19686847950001</v>
      </c>
      <c r="O79" s="9">
        <f t="shared" si="6"/>
        <v>87.292098585150001</v>
      </c>
      <c r="P79" s="9">
        <f t="shared" si="7"/>
        <v>161.05144871282499</v>
      </c>
    </row>
    <row r="80" spans="1:16" ht="12.75">
      <c r="A80" s="10" t="s">
        <v>95</v>
      </c>
      <c r="B80" s="3" t="s">
        <v>101</v>
      </c>
      <c r="C80" s="4">
        <v>61.912005422699998</v>
      </c>
      <c r="D80" s="4">
        <v>146.7843165605</v>
      </c>
      <c r="E80" s="4">
        <v>31.986438228099999</v>
      </c>
      <c r="F80" s="4">
        <v>54.182915584500002</v>
      </c>
      <c r="G80" s="4">
        <v>73.087203639099997</v>
      </c>
      <c r="H80" s="4">
        <v>24.7419907413</v>
      </c>
      <c r="I80" s="4">
        <v>89.543047023200003</v>
      </c>
      <c r="J80" s="4">
        <v>147.429268998</v>
      </c>
      <c r="K80" s="4">
        <v>172.19686847950001</v>
      </c>
      <c r="L80" s="4">
        <v>71.056931174599995</v>
      </c>
      <c r="M80" s="9">
        <f t="shared" si="4"/>
        <v>24.7419907413</v>
      </c>
      <c r="N80" s="9">
        <f t="shared" si="5"/>
        <v>172.19686847950001</v>
      </c>
      <c r="O80" s="9">
        <f t="shared" si="6"/>
        <v>87.292098585150001</v>
      </c>
      <c r="P80" s="9">
        <f t="shared" si="7"/>
        <v>161.05144871282499</v>
      </c>
    </row>
    <row r="81" spans="1:16" ht="12.75">
      <c r="A81" s="10" t="s">
        <v>95</v>
      </c>
      <c r="B81" s="3" t="s">
        <v>102</v>
      </c>
      <c r="C81" s="4">
        <v>61.912005422699998</v>
      </c>
      <c r="D81" s="4">
        <v>159.3676120147</v>
      </c>
      <c r="E81" s="4">
        <v>32.417929157700001</v>
      </c>
      <c r="F81" s="4">
        <v>59.088610568999997</v>
      </c>
      <c r="G81" s="4">
        <v>80.717525670300006</v>
      </c>
      <c r="H81" s="4">
        <v>54.8852356867</v>
      </c>
      <c r="I81" s="4">
        <v>127.0127792281</v>
      </c>
      <c r="J81" s="4">
        <v>161.23396147509999</v>
      </c>
      <c r="K81" s="4">
        <v>172.19686847950001</v>
      </c>
      <c r="L81" s="4">
        <v>129.28958436319999</v>
      </c>
      <c r="M81" s="9">
        <f t="shared" si="4"/>
        <v>32.417929157700001</v>
      </c>
      <c r="N81" s="9">
        <f t="shared" si="5"/>
        <v>172.19686847950001</v>
      </c>
      <c r="O81" s="9">
        <f t="shared" si="6"/>
        <v>103.81221120670003</v>
      </c>
      <c r="P81" s="9">
        <f t="shared" si="7"/>
        <v>167.26356032752</v>
      </c>
    </row>
    <row r="82" spans="1:16" ht="12.75">
      <c r="A82" s="10" t="s">
        <v>95</v>
      </c>
      <c r="B82" s="3" t="s">
        <v>103</v>
      </c>
      <c r="C82" s="4">
        <v>32309.727547652201</v>
      </c>
      <c r="D82" s="4">
        <v>82486.772489145893</v>
      </c>
      <c r="E82" s="4">
        <v>18056.4733355969</v>
      </c>
      <c r="F82" s="4">
        <v>33368.4854852469</v>
      </c>
      <c r="G82" s="4">
        <v>43044.512445721397</v>
      </c>
      <c r="H82" s="4">
        <v>11017.5037437875</v>
      </c>
      <c r="I82" s="4">
        <v>55723.336474527001</v>
      </c>
      <c r="J82" s="4">
        <v>79890.8986893416</v>
      </c>
      <c r="K82" s="4">
        <v>84114.350672650893</v>
      </c>
      <c r="L82" s="4">
        <v>139627.22075134399</v>
      </c>
      <c r="M82" s="9">
        <f t="shared" si="4"/>
        <v>11017.5037437875</v>
      </c>
      <c r="N82" s="9">
        <f t="shared" si="5"/>
        <v>139627.22075134399</v>
      </c>
      <c r="O82" s="9">
        <f t="shared" si="6"/>
        <v>57963.928163501434</v>
      </c>
      <c r="P82" s="9">
        <f t="shared" si="7"/>
        <v>114646.42921593203</v>
      </c>
    </row>
    <row r="83" spans="1:16" ht="12.75">
      <c r="A83" s="10" t="s">
        <v>95</v>
      </c>
      <c r="B83" s="3" t="s">
        <v>104</v>
      </c>
      <c r="C83" s="4">
        <v>32369.527292428302</v>
      </c>
      <c r="D83" s="4">
        <v>82425.370281621203</v>
      </c>
      <c r="E83" s="4">
        <v>18050.221917491399</v>
      </c>
      <c r="F83" s="4">
        <v>33400.721761104098</v>
      </c>
      <c r="G83" s="4">
        <v>43044.505786519898</v>
      </c>
      <c r="H83" s="4">
        <v>141943.83785244499</v>
      </c>
      <c r="I83" s="4">
        <v>55594.868307296703</v>
      </c>
      <c r="J83" s="4">
        <v>79881.671095224301</v>
      </c>
      <c r="K83" s="4">
        <v>88521.467103941599</v>
      </c>
      <c r="L83" s="4">
        <v>139664.05793385301</v>
      </c>
      <c r="M83" s="9">
        <f t="shared" si="4"/>
        <v>18050.221917491399</v>
      </c>
      <c r="N83" s="9">
        <f t="shared" si="5"/>
        <v>141943.83785244499</v>
      </c>
      <c r="O83" s="9">
        <f t="shared" si="6"/>
        <v>71489.62493319255</v>
      </c>
      <c r="P83" s="9">
        <f t="shared" si="7"/>
        <v>140917.93688907858</v>
      </c>
    </row>
    <row r="84" spans="1:16" ht="12.75">
      <c r="A84" s="10" t="s">
        <v>95</v>
      </c>
      <c r="B84" s="3" t="s">
        <v>105</v>
      </c>
      <c r="C84" s="4">
        <v>61.912005422699998</v>
      </c>
      <c r="D84" s="4">
        <v>146.7843165605</v>
      </c>
      <c r="E84" s="4">
        <v>31.986438228099999</v>
      </c>
      <c r="F84" s="4">
        <v>54.182915584500002</v>
      </c>
      <c r="G84" s="4">
        <v>73.087203639099997</v>
      </c>
      <c r="H84" s="4">
        <v>24.7419907413</v>
      </c>
      <c r="I84" s="4">
        <v>89.543047023200003</v>
      </c>
      <c r="J84" s="4">
        <v>147.429268998</v>
      </c>
      <c r="K84" s="4">
        <v>172.19686847950001</v>
      </c>
      <c r="L84" s="4">
        <v>71.056931174599995</v>
      </c>
      <c r="M84" s="9">
        <f t="shared" si="4"/>
        <v>24.7419907413</v>
      </c>
      <c r="N84" s="9">
        <f t="shared" si="5"/>
        <v>172.19686847950001</v>
      </c>
      <c r="O84" s="9">
        <f t="shared" si="6"/>
        <v>87.292098585150001</v>
      </c>
      <c r="P84" s="9">
        <f t="shared" si="7"/>
        <v>161.05144871282499</v>
      </c>
    </row>
    <row r="85" spans="1:16" ht="12.75">
      <c r="A85" s="10" t="s">
        <v>95</v>
      </c>
      <c r="B85" s="3" t="s">
        <v>106</v>
      </c>
      <c r="C85" s="4">
        <v>61.912005422699998</v>
      </c>
      <c r="D85" s="4">
        <v>180.30415234969999</v>
      </c>
      <c r="E85" s="4">
        <v>43.469494425900002</v>
      </c>
      <c r="F85" s="4">
        <v>80.737893747800001</v>
      </c>
      <c r="G85" s="4">
        <v>73.727270913300003</v>
      </c>
      <c r="H85" s="4">
        <v>24.7419907413</v>
      </c>
      <c r="I85" s="4">
        <v>230.6261311026</v>
      </c>
      <c r="J85" s="4">
        <v>151.1791176509</v>
      </c>
      <c r="K85" s="4">
        <v>394.67990026780001</v>
      </c>
      <c r="L85" s="4">
        <v>86.760000535200007</v>
      </c>
      <c r="M85" s="9">
        <f t="shared" si="4"/>
        <v>24.7419907413</v>
      </c>
      <c r="N85" s="9">
        <f t="shared" si="5"/>
        <v>394.67990026780001</v>
      </c>
      <c r="O85" s="9">
        <f t="shared" si="6"/>
        <v>132.81379571572</v>
      </c>
      <c r="P85" s="9">
        <f t="shared" si="7"/>
        <v>320.85570414345983</v>
      </c>
    </row>
    <row r="86" spans="1:16" ht="12.75">
      <c r="A86" s="10" t="s">
        <v>95</v>
      </c>
      <c r="B86" s="3" t="s">
        <v>107</v>
      </c>
      <c r="C86" s="4">
        <v>61.912005422699998</v>
      </c>
      <c r="D86" s="4">
        <v>146.7843165605</v>
      </c>
      <c r="E86" s="4">
        <v>31.986438228099999</v>
      </c>
      <c r="F86" s="4">
        <v>54.182915584500002</v>
      </c>
      <c r="G86" s="4">
        <v>73.087203639099997</v>
      </c>
      <c r="H86" s="4">
        <v>24.7419907413</v>
      </c>
      <c r="I86" s="4">
        <v>89.543047023200003</v>
      </c>
      <c r="J86" s="4">
        <v>147.429268998</v>
      </c>
      <c r="K86" s="4">
        <v>172.19686847950001</v>
      </c>
      <c r="L86" s="4">
        <v>71.056931174599995</v>
      </c>
      <c r="M86" s="9">
        <f t="shared" si="4"/>
        <v>24.7419907413</v>
      </c>
      <c r="N86" s="9">
        <f t="shared" si="5"/>
        <v>172.19686847950001</v>
      </c>
      <c r="O86" s="9">
        <f t="shared" si="6"/>
        <v>87.292098585150001</v>
      </c>
      <c r="P86" s="9">
        <f t="shared" si="7"/>
        <v>161.05144871282499</v>
      </c>
    </row>
    <row r="87" spans="1:16" ht="12.75">
      <c r="A87" s="10" t="s">
        <v>95</v>
      </c>
      <c r="B87" s="3" t="s">
        <v>108</v>
      </c>
      <c r="C87" s="4">
        <v>32300.960473937601</v>
      </c>
      <c r="D87" s="4">
        <v>82470.6293474345</v>
      </c>
      <c r="E87" s="4">
        <v>18050.630372006701</v>
      </c>
      <c r="F87" s="4">
        <v>33331.839280114502</v>
      </c>
      <c r="G87" s="4">
        <v>43044.512556188201</v>
      </c>
      <c r="H87" s="4">
        <v>142232.25080612401</v>
      </c>
      <c r="I87" s="4">
        <v>52358.358828481803</v>
      </c>
      <c r="J87" s="4">
        <v>79841.375216437402</v>
      </c>
      <c r="K87" s="4">
        <v>83665.358679291705</v>
      </c>
      <c r="L87" s="4">
        <v>139433.17391546199</v>
      </c>
      <c r="M87" s="9">
        <f t="shared" si="4"/>
        <v>18050.630372006701</v>
      </c>
      <c r="N87" s="9">
        <f t="shared" si="5"/>
        <v>142232.25080612401</v>
      </c>
      <c r="O87" s="9">
        <f t="shared" si="6"/>
        <v>70672.908947547839</v>
      </c>
      <c r="P87" s="9">
        <f t="shared" si="7"/>
        <v>140972.6662053261</v>
      </c>
    </row>
    <row r="88" spans="1:16" ht="12.75">
      <c r="A88" s="10" t="s">
        <v>95</v>
      </c>
      <c r="B88" s="3" t="s">
        <v>109</v>
      </c>
      <c r="C88" s="4">
        <v>131.39335727790001</v>
      </c>
      <c r="D88" s="4">
        <v>303.6669327916</v>
      </c>
      <c r="E88" s="4">
        <v>36.8939959183</v>
      </c>
      <c r="F88" s="4">
        <v>61.275104998099998</v>
      </c>
      <c r="G88" s="4">
        <v>142.46220936500001</v>
      </c>
      <c r="H88" s="4">
        <v>24.7419907413</v>
      </c>
      <c r="I88" s="4">
        <v>89.543047023200003</v>
      </c>
      <c r="J88" s="4">
        <v>147.42926899810001</v>
      </c>
      <c r="K88" s="4">
        <v>172.19686847950001</v>
      </c>
      <c r="L88" s="4">
        <v>71.056931174599995</v>
      </c>
      <c r="M88" s="9">
        <f t="shared" si="4"/>
        <v>24.7419907413</v>
      </c>
      <c r="N88" s="9">
        <f t="shared" si="5"/>
        <v>303.6669327916</v>
      </c>
      <c r="O88" s="9">
        <f t="shared" si="6"/>
        <v>118.06597067676</v>
      </c>
      <c r="P88" s="9">
        <f t="shared" si="7"/>
        <v>244.50540385115488</v>
      </c>
    </row>
    <row r="89" spans="1:16" ht="12.75">
      <c r="A89" s="10" t="s">
        <v>95</v>
      </c>
      <c r="B89" s="3" t="s">
        <v>110</v>
      </c>
      <c r="C89" s="4">
        <v>61.912005422699998</v>
      </c>
      <c r="D89" s="4">
        <v>146.7843165605</v>
      </c>
      <c r="E89" s="4">
        <v>31.986438228099999</v>
      </c>
      <c r="F89" s="4">
        <v>54.182915584500002</v>
      </c>
      <c r="G89" s="4">
        <v>73.087203639099997</v>
      </c>
      <c r="H89" s="4">
        <v>24.7419907413</v>
      </c>
      <c r="I89" s="4">
        <v>89.543047023200003</v>
      </c>
      <c r="J89" s="4">
        <v>147.429268998</v>
      </c>
      <c r="K89" s="4">
        <v>172.19686847950001</v>
      </c>
      <c r="L89" s="4">
        <v>71.056931174599995</v>
      </c>
      <c r="M89" s="9">
        <f t="shared" si="4"/>
        <v>24.7419907413</v>
      </c>
      <c r="N89" s="9">
        <f t="shared" si="5"/>
        <v>172.19686847950001</v>
      </c>
      <c r="O89" s="9">
        <f t="shared" si="6"/>
        <v>87.292098585150001</v>
      </c>
      <c r="P89" s="9">
        <f t="shared" si="7"/>
        <v>161.05144871282499</v>
      </c>
    </row>
    <row r="90" spans="1:16" ht="12.75">
      <c r="A90" s="10" t="s">
        <v>95</v>
      </c>
      <c r="B90" s="3" t="s">
        <v>111</v>
      </c>
      <c r="C90" s="4">
        <v>61.912005422699998</v>
      </c>
      <c r="D90" s="4">
        <v>146.7843165605</v>
      </c>
      <c r="E90" s="4">
        <v>31.986438228099999</v>
      </c>
      <c r="F90" s="4">
        <v>54.182915584500002</v>
      </c>
      <c r="G90" s="4">
        <v>73.087203639099997</v>
      </c>
      <c r="H90" s="4">
        <v>24.7419907413</v>
      </c>
      <c r="I90" s="4">
        <v>89.543047023200003</v>
      </c>
      <c r="J90" s="4">
        <v>147.429268998</v>
      </c>
      <c r="K90" s="4">
        <v>172.19686847950001</v>
      </c>
      <c r="L90" s="4">
        <v>71.056931174599995</v>
      </c>
      <c r="M90" s="9">
        <f t="shared" si="4"/>
        <v>24.7419907413</v>
      </c>
      <c r="N90" s="9">
        <f t="shared" si="5"/>
        <v>172.19686847950001</v>
      </c>
      <c r="O90" s="9">
        <f t="shared" si="6"/>
        <v>87.292098585150001</v>
      </c>
      <c r="P90" s="9">
        <f t="shared" si="7"/>
        <v>161.05144871282499</v>
      </c>
    </row>
    <row r="91" spans="1:16" ht="12.75">
      <c r="A91" s="10" t="s">
        <v>95</v>
      </c>
      <c r="B91" s="3" t="s">
        <v>112</v>
      </c>
      <c r="C91" s="4">
        <v>32369.527292428302</v>
      </c>
      <c r="D91" s="4">
        <v>82425.370281621203</v>
      </c>
      <c r="E91" s="4">
        <v>18050.221917491399</v>
      </c>
      <c r="F91" s="4">
        <v>33400.721761104098</v>
      </c>
      <c r="G91" s="4">
        <v>43044.505786519898</v>
      </c>
      <c r="H91" s="4">
        <v>141943.83785244499</v>
      </c>
      <c r="I91" s="4">
        <v>55594.868307296703</v>
      </c>
      <c r="J91" s="4">
        <v>79881.671095224301</v>
      </c>
      <c r="K91" s="4">
        <v>88521.467103941599</v>
      </c>
      <c r="L91" s="4">
        <v>139664.05793385301</v>
      </c>
      <c r="M91" s="9">
        <f t="shared" si="4"/>
        <v>18050.221917491399</v>
      </c>
      <c r="N91" s="9">
        <f t="shared" si="5"/>
        <v>141943.83785244499</v>
      </c>
      <c r="O91" s="9">
        <f t="shared" si="6"/>
        <v>71489.62493319255</v>
      </c>
      <c r="P91" s="9">
        <f t="shared" si="7"/>
        <v>140917.93688907858</v>
      </c>
    </row>
    <row r="92" spans="1:16" ht="12.75">
      <c r="A92" s="10" t="s">
        <v>95</v>
      </c>
      <c r="B92" s="3" t="s">
        <v>113</v>
      </c>
      <c r="C92" s="4">
        <v>81.518659205099993</v>
      </c>
      <c r="D92" s="4">
        <v>172.0627234369</v>
      </c>
      <c r="E92" s="4">
        <v>31.986438228099999</v>
      </c>
      <c r="F92" s="4">
        <v>98.755318795799994</v>
      </c>
      <c r="G92" s="4">
        <v>228.11833535779999</v>
      </c>
      <c r="H92" s="4">
        <v>27.161442429400001</v>
      </c>
      <c r="I92" s="4">
        <v>89.543047023200003</v>
      </c>
      <c r="J92" s="4">
        <v>149.26827602259999</v>
      </c>
      <c r="K92" s="4">
        <v>172.1968684796</v>
      </c>
      <c r="L92" s="4">
        <v>71.056931174599995</v>
      </c>
      <c r="M92" s="9">
        <f t="shared" si="4"/>
        <v>27.161442429400001</v>
      </c>
      <c r="N92" s="9">
        <f t="shared" si="5"/>
        <v>228.11833535779999</v>
      </c>
      <c r="O92" s="9">
        <f t="shared" si="6"/>
        <v>112.16680401531001</v>
      </c>
      <c r="P92" s="9">
        <f t="shared" si="7"/>
        <v>202.95367526260992</v>
      </c>
    </row>
    <row r="93" spans="1:16" ht="12.75">
      <c r="A93" s="10" t="s">
        <v>95</v>
      </c>
      <c r="B93" s="3" t="s">
        <v>114</v>
      </c>
      <c r="C93" s="4">
        <v>61.912005422699998</v>
      </c>
      <c r="D93" s="4">
        <v>146.7843165605</v>
      </c>
      <c r="E93" s="4">
        <v>31.986438228099999</v>
      </c>
      <c r="F93" s="4">
        <v>54.182915584500002</v>
      </c>
      <c r="G93" s="4">
        <v>73.087203639099997</v>
      </c>
      <c r="H93" s="4">
        <v>24.7419907413</v>
      </c>
      <c r="I93" s="4">
        <v>89.543047023200003</v>
      </c>
      <c r="J93" s="4">
        <v>147.429268998</v>
      </c>
      <c r="K93" s="4">
        <v>172.19686847950001</v>
      </c>
      <c r="L93" s="4">
        <v>71.056931174599995</v>
      </c>
      <c r="M93" s="9">
        <f t="shared" si="4"/>
        <v>24.7419907413</v>
      </c>
      <c r="N93" s="9">
        <f t="shared" si="5"/>
        <v>172.19686847950001</v>
      </c>
      <c r="O93" s="9">
        <f t="shared" si="6"/>
        <v>87.292098585150001</v>
      </c>
      <c r="P93" s="9">
        <f t="shared" si="7"/>
        <v>161.05144871282499</v>
      </c>
    </row>
    <row r="94" spans="1:16" ht="12.75">
      <c r="A94" s="10" t="s">
        <v>95</v>
      </c>
      <c r="B94" s="3" t="s">
        <v>115</v>
      </c>
      <c r="C94" s="4">
        <v>32368.915922164699</v>
      </c>
      <c r="D94" s="4">
        <v>80754.048198173798</v>
      </c>
      <c r="E94" s="4">
        <v>18027.7351345569</v>
      </c>
      <c r="F94" s="4">
        <v>33373.744904937303</v>
      </c>
      <c r="G94" s="4">
        <v>43044.527356757702</v>
      </c>
      <c r="H94" s="4">
        <v>10935.563260619499</v>
      </c>
      <c r="I94" s="4">
        <v>52362.108605003297</v>
      </c>
      <c r="J94" s="4">
        <v>79884.607663335802</v>
      </c>
      <c r="K94" s="4">
        <v>88632.408198866106</v>
      </c>
      <c r="L94" s="4">
        <v>133067.31980420899</v>
      </c>
      <c r="M94" s="9">
        <f t="shared" si="4"/>
        <v>10935.563260619499</v>
      </c>
      <c r="N94" s="9">
        <f t="shared" si="5"/>
        <v>133067.31980420899</v>
      </c>
      <c r="O94" s="9">
        <f t="shared" si="6"/>
        <v>57245.097904862414</v>
      </c>
      <c r="P94" s="9">
        <f t="shared" si="7"/>
        <v>113071.60958180465</v>
      </c>
    </row>
    <row r="95" spans="1:16" ht="12.75">
      <c r="A95" s="10" t="s">
        <v>95</v>
      </c>
      <c r="B95" s="3" t="s">
        <v>116</v>
      </c>
      <c r="C95" s="4">
        <v>68.387181196100002</v>
      </c>
      <c r="D95" s="4">
        <v>146.7843165605</v>
      </c>
      <c r="E95" s="4">
        <v>64.808020968600005</v>
      </c>
      <c r="F95" s="4">
        <v>108.156997015</v>
      </c>
      <c r="G95" s="4">
        <v>125.1960068432</v>
      </c>
      <c r="H95" s="4">
        <v>28.110891747299998</v>
      </c>
      <c r="I95" s="4">
        <v>161.2849672282</v>
      </c>
      <c r="J95" s="4">
        <v>147.42926899810001</v>
      </c>
      <c r="K95" s="4">
        <v>276.05678502939998</v>
      </c>
      <c r="L95" s="4">
        <v>71.056931174599995</v>
      </c>
      <c r="M95" s="9">
        <f t="shared" si="4"/>
        <v>28.110891747299998</v>
      </c>
      <c r="N95" s="9">
        <f t="shared" si="5"/>
        <v>276.05678502939998</v>
      </c>
      <c r="O95" s="9">
        <f t="shared" si="6"/>
        <v>119.72713667610003</v>
      </c>
      <c r="P95" s="9">
        <f t="shared" si="7"/>
        <v>224.40946701885986</v>
      </c>
    </row>
    <row r="96" spans="1:16" ht="12.75">
      <c r="A96" s="10" t="s">
        <v>95</v>
      </c>
      <c r="B96" s="3" t="s">
        <v>117</v>
      </c>
      <c r="C96" s="4">
        <v>32307.802299527899</v>
      </c>
      <c r="D96" s="4">
        <v>82468.875361211103</v>
      </c>
      <c r="E96" s="4">
        <v>18028.202318379001</v>
      </c>
      <c r="F96" s="4">
        <v>32096.3069244902</v>
      </c>
      <c r="G96" s="4">
        <v>43044.510185802399</v>
      </c>
      <c r="H96" s="4">
        <v>10941.461129580801</v>
      </c>
      <c r="I96" s="4">
        <v>52346.849611311503</v>
      </c>
      <c r="J96" s="4">
        <v>79838.867300128695</v>
      </c>
      <c r="K96" s="4">
        <v>84739.427687845193</v>
      </c>
      <c r="L96" s="4">
        <v>152862.063609345</v>
      </c>
      <c r="M96" s="9">
        <f t="shared" si="4"/>
        <v>10941.461129580801</v>
      </c>
      <c r="N96" s="9">
        <f t="shared" si="5"/>
        <v>152862.063609345</v>
      </c>
      <c r="O96" s="9">
        <f t="shared" si="6"/>
        <v>58867.436642762179</v>
      </c>
      <c r="P96" s="9">
        <f t="shared" si="7"/>
        <v>122206.87744467001</v>
      </c>
    </row>
    <row r="97" spans="1:16" ht="12.75">
      <c r="A97" s="10" t="s">
        <v>95</v>
      </c>
      <c r="B97" s="3" t="s">
        <v>118</v>
      </c>
      <c r="C97" s="4">
        <v>32369.527292428302</v>
      </c>
      <c r="D97" s="4">
        <v>82425.370281621203</v>
      </c>
      <c r="E97" s="4">
        <v>18050.221917491399</v>
      </c>
      <c r="F97" s="4">
        <v>33400.721761104098</v>
      </c>
      <c r="G97" s="4">
        <v>43044.505786519898</v>
      </c>
      <c r="H97" s="4">
        <v>141943.83785244499</v>
      </c>
      <c r="I97" s="4">
        <v>55594.868307296703</v>
      </c>
      <c r="J97" s="4">
        <v>79881.671095224301</v>
      </c>
      <c r="K97" s="4">
        <v>88521.467103941599</v>
      </c>
      <c r="L97" s="4">
        <v>139664.05793385301</v>
      </c>
      <c r="M97" s="9">
        <f t="shared" si="4"/>
        <v>18050.221917491399</v>
      </c>
      <c r="N97" s="9">
        <f t="shared" si="5"/>
        <v>141943.83785244499</v>
      </c>
      <c r="O97" s="9">
        <f t="shared" si="6"/>
        <v>71489.62493319255</v>
      </c>
      <c r="P97" s="9">
        <f t="shared" si="7"/>
        <v>140917.93688907858</v>
      </c>
    </row>
    <row r="98" spans="1:16" ht="12.75">
      <c r="A98" s="10" t="s">
        <v>95</v>
      </c>
      <c r="B98" s="3" t="s">
        <v>119</v>
      </c>
      <c r="C98" s="4">
        <v>69.36750207</v>
      </c>
      <c r="D98" s="4">
        <v>328.76880977669998</v>
      </c>
      <c r="E98" s="4">
        <v>62.276650028299997</v>
      </c>
      <c r="F98" s="4">
        <v>57.834728210599998</v>
      </c>
      <c r="G98" s="4">
        <v>137.6475778775</v>
      </c>
      <c r="H98" s="4">
        <v>49.2324970755</v>
      </c>
      <c r="I98" s="4">
        <v>139.8275483948</v>
      </c>
      <c r="J98" s="4">
        <v>237.38723722020001</v>
      </c>
      <c r="K98" s="4">
        <v>318.23219776100001</v>
      </c>
      <c r="L98" s="4">
        <v>72.408667127200005</v>
      </c>
      <c r="M98" s="9">
        <f t="shared" si="4"/>
        <v>49.2324970755</v>
      </c>
      <c r="N98" s="9">
        <f t="shared" si="5"/>
        <v>328.76880977669998</v>
      </c>
      <c r="O98" s="9">
        <f t="shared" si="6"/>
        <v>147.29834155418001</v>
      </c>
      <c r="P98" s="9">
        <f t="shared" si="7"/>
        <v>324.02733436963496</v>
      </c>
    </row>
    <row r="99" spans="1:16" ht="12.75">
      <c r="A99" s="10" t="s">
        <v>95</v>
      </c>
      <c r="B99" s="3" t="s">
        <v>120</v>
      </c>
      <c r="C99" s="4">
        <v>32357.412953250401</v>
      </c>
      <c r="D99" s="4">
        <v>82441.115524874898</v>
      </c>
      <c r="E99" s="4">
        <v>18052.890490220201</v>
      </c>
      <c r="F99" s="4">
        <v>33473.580313912003</v>
      </c>
      <c r="G99" s="4">
        <v>43044.516443123597</v>
      </c>
      <c r="H99" s="4">
        <v>11015.1587937772</v>
      </c>
      <c r="I99" s="4">
        <v>52359.550154760604</v>
      </c>
      <c r="J99" s="4">
        <v>79839.867341523597</v>
      </c>
      <c r="K99" s="4">
        <v>88593.067672051096</v>
      </c>
      <c r="L99" s="4">
        <v>152484.93299093301</v>
      </c>
      <c r="M99" s="9">
        <f t="shared" si="4"/>
        <v>11015.1587937772</v>
      </c>
      <c r="N99" s="9">
        <f t="shared" si="5"/>
        <v>152484.93299093301</v>
      </c>
      <c r="O99" s="9">
        <f t="shared" si="6"/>
        <v>59366.209267842656</v>
      </c>
      <c r="P99" s="9">
        <f t="shared" si="7"/>
        <v>123733.59359743609</v>
      </c>
    </row>
    <row r="100" spans="1:16" ht="12.75">
      <c r="A100" s="10" t="s">
        <v>95</v>
      </c>
      <c r="B100" s="3" t="s">
        <v>121</v>
      </c>
      <c r="C100" s="4">
        <v>120.4726192238</v>
      </c>
      <c r="D100" s="4">
        <v>231.7468669964</v>
      </c>
      <c r="E100" s="4">
        <v>48.2918170266</v>
      </c>
      <c r="F100" s="4">
        <v>56.969766301500002</v>
      </c>
      <c r="G100" s="4">
        <v>73.087203639099997</v>
      </c>
      <c r="H100" s="4">
        <v>24.7419907413</v>
      </c>
      <c r="I100" s="4">
        <v>138.25392363</v>
      </c>
      <c r="J100" s="4">
        <v>147.42926899810001</v>
      </c>
      <c r="K100" s="4">
        <v>172.19686847950001</v>
      </c>
      <c r="L100" s="4">
        <v>71.056931174599995</v>
      </c>
      <c r="M100" s="9">
        <f t="shared" si="4"/>
        <v>24.7419907413</v>
      </c>
      <c r="N100" s="9">
        <f t="shared" si="5"/>
        <v>231.7468669964</v>
      </c>
      <c r="O100" s="9">
        <f t="shared" si="6"/>
        <v>108.42472562109</v>
      </c>
      <c r="P100" s="9">
        <f t="shared" si="7"/>
        <v>204.94936766379493</v>
      </c>
    </row>
    <row r="101" spans="1:16" ht="12.75">
      <c r="A101" s="10" t="s">
        <v>95</v>
      </c>
      <c r="B101" s="3" t="s">
        <v>122</v>
      </c>
      <c r="C101" s="4">
        <v>61.912005422699998</v>
      </c>
      <c r="D101" s="4">
        <v>146.7843165605</v>
      </c>
      <c r="E101" s="4">
        <v>31.986438228099999</v>
      </c>
      <c r="F101" s="4">
        <v>54.182915584500002</v>
      </c>
      <c r="G101" s="4">
        <v>73.087203639099997</v>
      </c>
      <c r="H101" s="4">
        <v>24.7419907413</v>
      </c>
      <c r="I101" s="4">
        <v>89.543047023200003</v>
      </c>
      <c r="J101" s="4">
        <v>147.429268998</v>
      </c>
      <c r="K101" s="4">
        <v>172.19686847950001</v>
      </c>
      <c r="L101" s="4">
        <v>71.056931174599995</v>
      </c>
      <c r="M101" s="9">
        <f t="shared" si="4"/>
        <v>24.7419907413</v>
      </c>
      <c r="N101" s="9">
        <f t="shared" si="5"/>
        <v>172.19686847950001</v>
      </c>
      <c r="O101" s="9">
        <f t="shared" si="6"/>
        <v>87.292098585150001</v>
      </c>
      <c r="P101" s="9">
        <f t="shared" si="7"/>
        <v>161.05144871282499</v>
      </c>
    </row>
    <row r="102" spans="1:16" ht="12.75">
      <c r="A102" s="10" t="s">
        <v>95</v>
      </c>
      <c r="B102" s="3" t="s">
        <v>123</v>
      </c>
      <c r="C102" s="4">
        <v>61.912005422699998</v>
      </c>
      <c r="D102" s="4">
        <v>146.7843165605</v>
      </c>
      <c r="E102" s="4">
        <v>31.986438228099999</v>
      </c>
      <c r="F102" s="4">
        <v>54.182915584500002</v>
      </c>
      <c r="G102" s="4">
        <v>73.087203639099997</v>
      </c>
      <c r="H102" s="4">
        <v>24.7419907413</v>
      </c>
      <c r="I102" s="4">
        <v>89.543047023200003</v>
      </c>
      <c r="J102" s="4">
        <v>147.429268998</v>
      </c>
      <c r="K102" s="4">
        <v>172.19686847950001</v>
      </c>
      <c r="L102" s="4">
        <v>71.056931174599995</v>
      </c>
      <c r="M102" s="9">
        <f t="shared" si="4"/>
        <v>24.7419907413</v>
      </c>
      <c r="N102" s="9">
        <f t="shared" si="5"/>
        <v>172.19686847950001</v>
      </c>
      <c r="O102" s="9">
        <f t="shared" si="6"/>
        <v>87.292098585150001</v>
      </c>
      <c r="P102" s="9">
        <f t="shared" si="7"/>
        <v>161.05144871282499</v>
      </c>
    </row>
    <row r="103" spans="1:16" ht="12.75">
      <c r="A103" s="10" t="s">
        <v>95</v>
      </c>
      <c r="B103" s="3" t="s">
        <v>124</v>
      </c>
      <c r="C103" s="4">
        <v>32300.491577322598</v>
      </c>
      <c r="D103" s="4">
        <v>80636.2300666753</v>
      </c>
      <c r="E103" s="4">
        <v>18059.463326263001</v>
      </c>
      <c r="F103" s="4">
        <v>32160.571491349601</v>
      </c>
      <c r="G103" s="4">
        <v>43044.507384288401</v>
      </c>
      <c r="H103" s="4">
        <v>142154.463592543</v>
      </c>
      <c r="I103" s="4">
        <v>52335.992609481698</v>
      </c>
      <c r="J103" s="4">
        <v>79851.984364969903</v>
      </c>
      <c r="K103" s="4">
        <v>83999.828438777899</v>
      </c>
      <c r="L103" s="4">
        <v>152472.48812817299</v>
      </c>
      <c r="M103" s="9">
        <f t="shared" si="4"/>
        <v>18059.463326263001</v>
      </c>
      <c r="N103" s="9">
        <f t="shared" si="5"/>
        <v>152472.48812817299</v>
      </c>
      <c r="O103" s="9">
        <f t="shared" si="6"/>
        <v>71701.602097984447</v>
      </c>
      <c r="P103" s="9">
        <f t="shared" si="7"/>
        <v>147829.3770871395</v>
      </c>
    </row>
    <row r="104" spans="1:16" ht="12.75">
      <c r="A104" s="10" t="s">
        <v>95</v>
      </c>
      <c r="B104" s="3" t="s">
        <v>125</v>
      </c>
      <c r="C104" s="4">
        <v>32305.8778537738</v>
      </c>
      <c r="D104" s="4">
        <v>81285.033150244199</v>
      </c>
      <c r="E104" s="4">
        <v>18029.279448551399</v>
      </c>
      <c r="F104" s="4">
        <v>32095.9420364744</v>
      </c>
      <c r="G104" s="4">
        <v>43044.512418731298</v>
      </c>
      <c r="H104" s="4">
        <v>10911.66297094</v>
      </c>
      <c r="I104" s="4">
        <v>55599.779733397299</v>
      </c>
      <c r="J104" s="4">
        <v>79839.097269681399</v>
      </c>
      <c r="K104" s="4">
        <v>84885.454885170504</v>
      </c>
      <c r="L104" s="4">
        <v>139831.26854596401</v>
      </c>
      <c r="M104" s="9">
        <f t="shared" si="4"/>
        <v>10911.66297094</v>
      </c>
      <c r="N104" s="9">
        <f t="shared" si="5"/>
        <v>139831.26854596401</v>
      </c>
      <c r="O104" s="9">
        <f t="shared" si="6"/>
        <v>57782.790831292827</v>
      </c>
      <c r="P104" s="9">
        <f t="shared" si="7"/>
        <v>115105.65239860688</v>
      </c>
    </row>
    <row r="105" spans="1:16" ht="12.75">
      <c r="A105" s="10" t="s">
        <v>95</v>
      </c>
      <c r="B105" s="3" t="s">
        <v>126</v>
      </c>
      <c r="C105" s="4">
        <v>32369.527292428302</v>
      </c>
      <c r="D105" s="4">
        <v>82425.370281621203</v>
      </c>
      <c r="E105" s="4">
        <v>18050.221917491399</v>
      </c>
      <c r="F105" s="4">
        <v>33400.721761104098</v>
      </c>
      <c r="G105" s="4">
        <v>43044.505786519898</v>
      </c>
      <c r="H105" s="4">
        <v>141943.83785244499</v>
      </c>
      <c r="I105" s="4">
        <v>55594.868307296703</v>
      </c>
      <c r="J105" s="4">
        <v>79881.671095224301</v>
      </c>
      <c r="K105" s="4">
        <v>88521.467103941599</v>
      </c>
      <c r="L105" s="4">
        <v>139664.05793385301</v>
      </c>
      <c r="M105" s="9">
        <f t="shared" si="4"/>
        <v>18050.221917491399</v>
      </c>
      <c r="N105" s="9">
        <f t="shared" si="5"/>
        <v>141943.83785244499</v>
      </c>
      <c r="O105" s="9">
        <f t="shared" si="6"/>
        <v>71489.62493319255</v>
      </c>
      <c r="P105" s="9">
        <f t="shared" si="7"/>
        <v>140917.93688907858</v>
      </c>
    </row>
    <row r="106" spans="1:16" ht="12.75">
      <c r="A106" s="10" t="s">
        <v>95</v>
      </c>
      <c r="B106" s="3" t="s">
        <v>127</v>
      </c>
      <c r="C106" s="4">
        <v>220.36751945169999</v>
      </c>
      <c r="D106" s="4">
        <v>363.06704982270003</v>
      </c>
      <c r="E106" s="4">
        <v>31.986438228099999</v>
      </c>
      <c r="F106" s="4">
        <v>125.13514000009999</v>
      </c>
      <c r="G106" s="4">
        <v>74.580428105500005</v>
      </c>
      <c r="H106" s="4">
        <v>34.726374021200002</v>
      </c>
      <c r="I106" s="4">
        <v>177.44021421630001</v>
      </c>
      <c r="J106" s="4">
        <v>170.9961116421</v>
      </c>
      <c r="K106" s="4">
        <v>337.41364234389999</v>
      </c>
      <c r="L106" s="4">
        <v>138.688893667</v>
      </c>
      <c r="M106" s="9">
        <f t="shared" si="4"/>
        <v>31.986438228099999</v>
      </c>
      <c r="N106" s="9">
        <f t="shared" si="5"/>
        <v>363.06704982270003</v>
      </c>
      <c r="O106" s="9">
        <f t="shared" si="6"/>
        <v>167.44018114986002</v>
      </c>
      <c r="P106" s="9">
        <f t="shared" si="7"/>
        <v>351.52301645723998</v>
      </c>
    </row>
    <row r="107" spans="1:16" ht="12.75">
      <c r="A107" s="10" t="s">
        <v>95</v>
      </c>
      <c r="B107" s="3" t="s">
        <v>128</v>
      </c>
      <c r="C107" s="4">
        <v>61.912005422699998</v>
      </c>
      <c r="D107" s="4">
        <v>243.3844247097</v>
      </c>
      <c r="E107" s="4">
        <v>56.359707176800001</v>
      </c>
      <c r="F107" s="4">
        <v>54.182915584500002</v>
      </c>
      <c r="G107" s="4">
        <v>73.087203639099997</v>
      </c>
      <c r="H107" s="4">
        <v>24.7419907413</v>
      </c>
      <c r="I107" s="4">
        <v>165.36723152569999</v>
      </c>
      <c r="J107" s="4">
        <v>254.430390093</v>
      </c>
      <c r="K107" s="4">
        <v>175.12788725639999</v>
      </c>
      <c r="L107" s="4">
        <v>71.056931174599995</v>
      </c>
      <c r="M107" s="9">
        <f t="shared" si="4"/>
        <v>24.7419907413</v>
      </c>
      <c r="N107" s="9">
        <f t="shared" si="5"/>
        <v>254.430390093</v>
      </c>
      <c r="O107" s="9">
        <f t="shared" si="6"/>
        <v>117.96506873237999</v>
      </c>
      <c r="P107" s="9">
        <f t="shared" si="7"/>
        <v>249.45970567051498</v>
      </c>
    </row>
    <row r="108" spans="1:16" ht="12.75">
      <c r="A108" s="10" t="s">
        <v>95</v>
      </c>
      <c r="B108" s="3" t="s">
        <v>129</v>
      </c>
      <c r="C108" s="4">
        <v>32369.527292428302</v>
      </c>
      <c r="D108" s="4">
        <v>82425.370281621203</v>
      </c>
      <c r="E108" s="4">
        <v>18050.221917491399</v>
      </c>
      <c r="F108" s="4">
        <v>33400.721761104098</v>
      </c>
      <c r="G108" s="4">
        <v>43044.505786519898</v>
      </c>
      <c r="H108" s="4">
        <v>141943.83785244499</v>
      </c>
      <c r="I108" s="4">
        <v>55594.868307296703</v>
      </c>
      <c r="J108" s="4">
        <v>79881.671095224301</v>
      </c>
      <c r="K108" s="4">
        <v>88521.467103941599</v>
      </c>
      <c r="L108" s="4">
        <v>139664.05793385301</v>
      </c>
      <c r="M108" s="9">
        <f t="shared" si="4"/>
        <v>18050.221917491399</v>
      </c>
      <c r="N108" s="9">
        <f t="shared" si="5"/>
        <v>141943.83785244499</v>
      </c>
      <c r="O108" s="9">
        <f t="shared" si="6"/>
        <v>71489.62493319255</v>
      </c>
      <c r="P108" s="9">
        <f t="shared" si="7"/>
        <v>140917.93688907858</v>
      </c>
    </row>
    <row r="109" spans="1:16" ht="12.75">
      <c r="A109" s="10" t="s">
        <v>95</v>
      </c>
      <c r="B109" s="3" t="s">
        <v>130</v>
      </c>
      <c r="C109" s="4">
        <v>61.912005422699998</v>
      </c>
      <c r="D109" s="4">
        <v>146.7843165605</v>
      </c>
      <c r="E109" s="4">
        <v>31.986438228099999</v>
      </c>
      <c r="F109" s="4">
        <v>54.182915584500002</v>
      </c>
      <c r="G109" s="4">
        <v>73.087203639099997</v>
      </c>
      <c r="H109" s="4">
        <v>24.7419907413</v>
      </c>
      <c r="I109" s="4">
        <v>89.543047023200003</v>
      </c>
      <c r="J109" s="4">
        <v>147.429268998</v>
      </c>
      <c r="K109" s="4">
        <v>172.19686847950001</v>
      </c>
      <c r="L109" s="4">
        <v>71.056931174599995</v>
      </c>
      <c r="M109" s="9">
        <f t="shared" si="4"/>
        <v>24.7419907413</v>
      </c>
      <c r="N109" s="9">
        <f t="shared" si="5"/>
        <v>172.19686847950001</v>
      </c>
      <c r="O109" s="9">
        <f t="shared" si="6"/>
        <v>87.292098585150001</v>
      </c>
      <c r="P109" s="9">
        <f t="shared" si="7"/>
        <v>161.05144871282499</v>
      </c>
    </row>
    <row r="110" spans="1:16" ht="12.75">
      <c r="A110" s="10" t="s">
        <v>95</v>
      </c>
      <c r="B110" s="3" t="s">
        <v>131</v>
      </c>
      <c r="C110" s="4">
        <v>32299.7667086162</v>
      </c>
      <c r="D110" s="4">
        <v>81687.680127049898</v>
      </c>
      <c r="E110" s="4">
        <v>18037.392569926698</v>
      </c>
      <c r="F110" s="4">
        <v>32097.006354149398</v>
      </c>
      <c r="G110" s="4">
        <v>43044.507606091698</v>
      </c>
      <c r="H110" s="4">
        <v>10914.8776697343</v>
      </c>
      <c r="I110" s="4">
        <v>52340.448589575702</v>
      </c>
      <c r="J110" s="4">
        <v>79881.401856042197</v>
      </c>
      <c r="K110" s="4">
        <v>83040.914946938195</v>
      </c>
      <c r="L110" s="4">
        <v>139423.25138728999</v>
      </c>
      <c r="M110" s="9">
        <f t="shared" si="4"/>
        <v>10914.8776697343</v>
      </c>
      <c r="N110" s="9">
        <f t="shared" si="5"/>
        <v>139423.25138728999</v>
      </c>
      <c r="O110" s="9">
        <f t="shared" si="6"/>
        <v>57276.724781541423</v>
      </c>
      <c r="P110" s="9">
        <f t="shared" si="7"/>
        <v>114051.19998913162</v>
      </c>
    </row>
    <row r="111" spans="1:16" ht="12.75">
      <c r="A111" s="10" t="s">
        <v>95</v>
      </c>
      <c r="B111" s="3" t="s">
        <v>132</v>
      </c>
      <c r="C111" s="4">
        <v>61.912005422699998</v>
      </c>
      <c r="D111" s="4">
        <v>146.7843165605</v>
      </c>
      <c r="E111" s="4">
        <v>31.986438228099999</v>
      </c>
      <c r="F111" s="4">
        <v>54.182915584500002</v>
      </c>
      <c r="G111" s="4">
        <v>73.087203639099997</v>
      </c>
      <c r="H111" s="4">
        <v>24.7419907413</v>
      </c>
      <c r="I111" s="4">
        <v>89.543047023200003</v>
      </c>
      <c r="J111" s="4">
        <v>147.429268998</v>
      </c>
      <c r="K111" s="4">
        <v>172.19686847950001</v>
      </c>
      <c r="L111" s="4">
        <v>71.056931174599995</v>
      </c>
      <c r="M111" s="9">
        <f t="shared" si="4"/>
        <v>24.7419907413</v>
      </c>
      <c r="N111" s="9">
        <f t="shared" si="5"/>
        <v>172.19686847950001</v>
      </c>
      <c r="O111" s="9">
        <f t="shared" si="6"/>
        <v>87.292098585150001</v>
      </c>
      <c r="P111" s="9">
        <f t="shared" si="7"/>
        <v>161.05144871282499</v>
      </c>
    </row>
    <row r="112" spans="1:16" ht="12.75">
      <c r="A112" s="10" t="s">
        <v>95</v>
      </c>
      <c r="B112" s="3" t="s">
        <v>133</v>
      </c>
      <c r="C112" s="4">
        <v>61.912005422699998</v>
      </c>
      <c r="D112" s="4">
        <v>224.56699173569999</v>
      </c>
      <c r="E112" s="4">
        <v>74.862192916200001</v>
      </c>
      <c r="F112" s="4">
        <v>156.6756904527</v>
      </c>
      <c r="G112" s="4">
        <v>73.087203639099997</v>
      </c>
      <c r="H112" s="4">
        <v>28.846265745</v>
      </c>
      <c r="I112" s="4">
        <v>98.203021334200002</v>
      </c>
      <c r="J112" s="4">
        <v>279.85827615810001</v>
      </c>
      <c r="K112" s="4">
        <v>909.86423949070002</v>
      </c>
      <c r="L112" s="4">
        <v>71.056931174699997</v>
      </c>
      <c r="M112" s="9">
        <f t="shared" si="4"/>
        <v>28.846265745</v>
      </c>
      <c r="N112" s="9">
        <f t="shared" si="5"/>
        <v>909.86423949070002</v>
      </c>
      <c r="O112" s="9">
        <f t="shared" si="6"/>
        <v>197.89328180691001</v>
      </c>
      <c r="P112" s="9">
        <f t="shared" si="7"/>
        <v>626.36155599102926</v>
      </c>
    </row>
    <row r="113" spans="1:16" ht="12.75">
      <c r="A113" s="10" t="s">
        <v>95</v>
      </c>
      <c r="B113" s="3" t="s">
        <v>134</v>
      </c>
      <c r="C113" s="4">
        <v>67.536406761699993</v>
      </c>
      <c r="D113" s="4">
        <v>250.20257578479999</v>
      </c>
      <c r="E113" s="4">
        <v>40.641995886099998</v>
      </c>
      <c r="F113" s="4">
        <v>72.0234808047</v>
      </c>
      <c r="G113" s="4">
        <v>269.72927513259998</v>
      </c>
      <c r="H113" s="4">
        <v>24.7419907413</v>
      </c>
      <c r="I113" s="4">
        <v>117.9288932597</v>
      </c>
      <c r="J113" s="4">
        <v>331.54051773560002</v>
      </c>
      <c r="K113" s="4">
        <v>217.62703604789999</v>
      </c>
      <c r="L113" s="4">
        <v>98.779507577800004</v>
      </c>
      <c r="M113" s="9">
        <f t="shared" si="4"/>
        <v>24.7419907413</v>
      </c>
      <c r="N113" s="9">
        <f t="shared" si="5"/>
        <v>331.54051773560002</v>
      </c>
      <c r="O113" s="9">
        <f t="shared" si="6"/>
        <v>149.07516797321998</v>
      </c>
      <c r="P113" s="9">
        <f t="shared" si="7"/>
        <v>303.72545856424995</v>
      </c>
    </row>
    <row r="114" spans="1:16" ht="12.75">
      <c r="A114" s="10" t="s">
        <v>95</v>
      </c>
      <c r="B114" s="3" t="s">
        <v>135</v>
      </c>
      <c r="C114" s="4">
        <v>32369.527292428302</v>
      </c>
      <c r="D114" s="4">
        <v>82425.370281621203</v>
      </c>
      <c r="E114" s="4">
        <v>18050.221917491399</v>
      </c>
      <c r="F114" s="4">
        <v>33400.721761104098</v>
      </c>
      <c r="G114" s="4">
        <v>43044.505786519898</v>
      </c>
      <c r="H114" s="4">
        <v>141943.83785244499</v>
      </c>
      <c r="I114" s="4">
        <v>55594.868307296703</v>
      </c>
      <c r="J114" s="4">
        <v>79881.671095224301</v>
      </c>
      <c r="K114" s="4">
        <v>88521.467103941599</v>
      </c>
      <c r="L114" s="4">
        <v>139664.05793385301</v>
      </c>
      <c r="M114" s="9">
        <f t="shared" si="4"/>
        <v>18050.221917491399</v>
      </c>
      <c r="N114" s="9">
        <f t="shared" si="5"/>
        <v>141943.83785244499</v>
      </c>
      <c r="O114" s="9">
        <f t="shared" si="6"/>
        <v>71489.62493319255</v>
      </c>
      <c r="P114" s="9">
        <f t="shared" si="7"/>
        <v>140917.93688907858</v>
      </c>
    </row>
    <row r="115" spans="1:16" ht="12.75">
      <c r="A115" s="10" t="s">
        <v>95</v>
      </c>
      <c r="B115" s="3" t="s">
        <v>136</v>
      </c>
      <c r="C115" s="4">
        <v>61.912005422699998</v>
      </c>
      <c r="D115" s="4">
        <v>307.01681137560001</v>
      </c>
      <c r="E115" s="4">
        <v>38.576831475500001</v>
      </c>
      <c r="F115" s="4">
        <v>239.00823744319999</v>
      </c>
      <c r="G115" s="4">
        <v>73.087203639099997</v>
      </c>
      <c r="H115" s="4">
        <v>24.7419907413</v>
      </c>
      <c r="I115" s="4">
        <v>92.506953620199994</v>
      </c>
      <c r="J115" s="4">
        <v>147.42926899810001</v>
      </c>
      <c r="K115" s="4">
        <v>1431.1326421399001</v>
      </c>
      <c r="L115" s="4">
        <v>71.056931174599995</v>
      </c>
      <c r="M115" s="9">
        <f t="shared" si="4"/>
        <v>24.7419907413</v>
      </c>
      <c r="N115" s="9">
        <f t="shared" si="5"/>
        <v>1431.1326421399001</v>
      </c>
      <c r="O115" s="9">
        <f t="shared" si="6"/>
        <v>248.64688760302002</v>
      </c>
      <c r="P115" s="9">
        <f t="shared" si="7"/>
        <v>925.28051829596382</v>
      </c>
    </row>
    <row r="116" spans="1:16" ht="12.75">
      <c r="A116" s="10" t="s">
        <v>95</v>
      </c>
      <c r="B116" s="3" t="s">
        <v>137</v>
      </c>
      <c r="C116" s="4">
        <v>160.53101639400001</v>
      </c>
      <c r="D116" s="4">
        <v>165.1978250553</v>
      </c>
      <c r="E116" s="4">
        <v>31.986438228099999</v>
      </c>
      <c r="F116" s="4">
        <v>58.106583045299999</v>
      </c>
      <c r="G116" s="4">
        <v>73.087203639099997</v>
      </c>
      <c r="H116" s="4">
        <v>25.3773700299</v>
      </c>
      <c r="I116" s="4">
        <v>151.72563064389999</v>
      </c>
      <c r="J116" s="4">
        <v>300.13274193140001</v>
      </c>
      <c r="K116" s="4">
        <v>489.63126087619997</v>
      </c>
      <c r="L116" s="4">
        <v>72.785182549699996</v>
      </c>
      <c r="M116" s="9">
        <f t="shared" si="4"/>
        <v>25.3773700299</v>
      </c>
      <c r="N116" s="9">
        <f t="shared" si="5"/>
        <v>489.63126087619997</v>
      </c>
      <c r="O116" s="9">
        <f t="shared" si="6"/>
        <v>152.85612523929001</v>
      </c>
      <c r="P116" s="9">
        <f t="shared" si="7"/>
        <v>404.35692735103976</v>
      </c>
    </row>
    <row r="117" spans="1:16" ht="12.75">
      <c r="A117" s="10" t="s">
        <v>95</v>
      </c>
      <c r="B117" s="3" t="s">
        <v>138</v>
      </c>
      <c r="C117" s="4">
        <v>69.827409348200007</v>
      </c>
      <c r="D117" s="4">
        <v>158.11702005289999</v>
      </c>
      <c r="E117" s="4">
        <v>147.8209881928</v>
      </c>
      <c r="F117" s="4">
        <v>54.182915584500002</v>
      </c>
      <c r="G117" s="4">
        <v>139.83925998749999</v>
      </c>
      <c r="H117" s="4">
        <v>25.495213297700001</v>
      </c>
      <c r="I117" s="4">
        <v>126.156213614</v>
      </c>
      <c r="J117" s="4">
        <v>149.5504380907</v>
      </c>
      <c r="K117" s="4">
        <v>172.1968684796</v>
      </c>
      <c r="L117" s="4">
        <v>83.452940466699999</v>
      </c>
      <c r="M117" s="9">
        <f t="shared" si="4"/>
        <v>25.495213297700001</v>
      </c>
      <c r="N117" s="9">
        <f t="shared" si="5"/>
        <v>172.1968684796</v>
      </c>
      <c r="O117" s="9">
        <f t="shared" si="6"/>
        <v>112.66392671146002</v>
      </c>
      <c r="P117" s="9">
        <f t="shared" si="7"/>
        <v>165.86093668758497</v>
      </c>
    </row>
    <row r="118" spans="1:16" ht="12.75">
      <c r="A118" s="10" t="s">
        <v>95</v>
      </c>
      <c r="B118" s="3" t="s">
        <v>139</v>
      </c>
      <c r="C118" s="4">
        <v>61.912005422699998</v>
      </c>
      <c r="D118" s="4">
        <v>146.7843165605</v>
      </c>
      <c r="E118" s="4">
        <v>31.986438228099999</v>
      </c>
      <c r="F118" s="4">
        <v>54.182915584500002</v>
      </c>
      <c r="G118" s="4">
        <v>73.087203639099997</v>
      </c>
      <c r="H118" s="4">
        <v>24.7419907413</v>
      </c>
      <c r="I118" s="4">
        <v>89.543047023200003</v>
      </c>
      <c r="J118" s="4">
        <v>147.429268998</v>
      </c>
      <c r="K118" s="4">
        <v>172.19686847950001</v>
      </c>
      <c r="L118" s="4">
        <v>71.056931174599995</v>
      </c>
      <c r="M118" s="9">
        <f t="shared" si="4"/>
        <v>24.7419907413</v>
      </c>
      <c r="N118" s="9">
        <f t="shared" si="5"/>
        <v>172.19686847950001</v>
      </c>
      <c r="O118" s="9">
        <f t="shared" si="6"/>
        <v>87.292098585150001</v>
      </c>
      <c r="P118" s="9">
        <f t="shared" si="7"/>
        <v>161.05144871282499</v>
      </c>
    </row>
    <row r="119" spans="1:16" ht="12.75">
      <c r="A119" s="10" t="s">
        <v>95</v>
      </c>
      <c r="B119" s="3" t="s">
        <v>140</v>
      </c>
      <c r="C119" s="4">
        <v>175.95384706109999</v>
      </c>
      <c r="D119" s="4">
        <v>405.26826017309997</v>
      </c>
      <c r="E119" s="4">
        <v>55.3822663045</v>
      </c>
      <c r="F119" s="4">
        <v>54.182915584500002</v>
      </c>
      <c r="G119" s="4">
        <v>73.087203639099997</v>
      </c>
      <c r="H119" s="4">
        <v>24.7419907413</v>
      </c>
      <c r="I119" s="4">
        <v>145.9885079366</v>
      </c>
      <c r="J119" s="4">
        <v>292.31031321540001</v>
      </c>
      <c r="K119" s="4">
        <v>182.19448376860001</v>
      </c>
      <c r="L119" s="4">
        <v>116.5417061927</v>
      </c>
      <c r="M119" s="9">
        <f t="shared" si="4"/>
        <v>24.7419907413</v>
      </c>
      <c r="N119" s="9">
        <f t="shared" si="5"/>
        <v>405.26826017309997</v>
      </c>
      <c r="O119" s="9">
        <f t="shared" si="6"/>
        <v>152.56514946169005</v>
      </c>
      <c r="P119" s="9">
        <f t="shared" si="7"/>
        <v>354.43718404213485</v>
      </c>
    </row>
    <row r="120" spans="1:16" ht="12.75">
      <c r="A120" s="10" t="s">
        <v>95</v>
      </c>
      <c r="B120" s="3" t="s">
        <v>141</v>
      </c>
      <c r="C120" s="4">
        <v>61.912005422699998</v>
      </c>
      <c r="D120" s="4">
        <v>146.7843165605</v>
      </c>
      <c r="E120" s="4">
        <v>31.986438228099999</v>
      </c>
      <c r="F120" s="4">
        <v>54.182915584500002</v>
      </c>
      <c r="G120" s="4">
        <v>73.087203639099997</v>
      </c>
      <c r="H120" s="4">
        <v>24.7419907413</v>
      </c>
      <c r="I120" s="4">
        <v>89.543047023200003</v>
      </c>
      <c r="J120" s="4">
        <v>147.429268998</v>
      </c>
      <c r="K120" s="4">
        <v>172.19686847950001</v>
      </c>
      <c r="L120" s="4">
        <v>71.056931174599995</v>
      </c>
      <c r="M120" s="9">
        <f t="shared" si="4"/>
        <v>24.7419907413</v>
      </c>
      <c r="N120" s="9">
        <f t="shared" si="5"/>
        <v>172.19686847950001</v>
      </c>
      <c r="O120" s="9">
        <f t="shared" si="6"/>
        <v>87.292098585150001</v>
      </c>
      <c r="P120" s="9">
        <f t="shared" si="7"/>
        <v>161.05144871282499</v>
      </c>
    </row>
    <row r="121" spans="1:16" ht="12.75">
      <c r="A121" s="10" t="s">
        <v>95</v>
      </c>
      <c r="B121" s="3" t="s">
        <v>142</v>
      </c>
      <c r="C121" s="4">
        <v>61.912005422699998</v>
      </c>
      <c r="D121" s="4">
        <v>146.7843165605</v>
      </c>
      <c r="E121" s="4">
        <v>31.986438228099999</v>
      </c>
      <c r="F121" s="4">
        <v>54.182915584500002</v>
      </c>
      <c r="G121" s="4">
        <v>73.087203639099997</v>
      </c>
      <c r="H121" s="4">
        <v>24.7419907413</v>
      </c>
      <c r="I121" s="4">
        <v>89.543047023200003</v>
      </c>
      <c r="J121" s="4">
        <v>147.429268998</v>
      </c>
      <c r="K121" s="4">
        <v>172.19686847950001</v>
      </c>
      <c r="L121" s="4">
        <v>71.056931174599995</v>
      </c>
      <c r="M121" s="9">
        <f t="shared" si="4"/>
        <v>24.7419907413</v>
      </c>
      <c r="N121" s="9">
        <f t="shared" si="5"/>
        <v>172.19686847950001</v>
      </c>
      <c r="O121" s="9">
        <f t="shared" si="6"/>
        <v>87.292098585150001</v>
      </c>
      <c r="P121" s="9">
        <f t="shared" si="7"/>
        <v>161.05144871282499</v>
      </c>
    </row>
    <row r="122" spans="1:16" ht="12.75">
      <c r="A122" s="10" t="s">
        <v>95</v>
      </c>
      <c r="B122" s="3" t="s">
        <v>143</v>
      </c>
      <c r="C122" s="4">
        <v>61.912005422699998</v>
      </c>
      <c r="D122" s="4">
        <v>146.7843165605</v>
      </c>
      <c r="E122" s="4">
        <v>31.986438228099999</v>
      </c>
      <c r="F122" s="4">
        <v>54.182915584500002</v>
      </c>
      <c r="G122" s="4">
        <v>73.087203639099997</v>
      </c>
      <c r="H122" s="4">
        <v>24.7419907413</v>
      </c>
      <c r="I122" s="4">
        <v>89.543047023200003</v>
      </c>
      <c r="J122" s="4">
        <v>147.429268998</v>
      </c>
      <c r="K122" s="4">
        <v>172.19686847950001</v>
      </c>
      <c r="L122" s="4">
        <v>71.056931174599995</v>
      </c>
      <c r="M122" s="9">
        <f t="shared" si="4"/>
        <v>24.7419907413</v>
      </c>
      <c r="N122" s="9">
        <f t="shared" si="5"/>
        <v>172.19686847950001</v>
      </c>
      <c r="O122" s="9">
        <f t="shared" si="6"/>
        <v>87.292098585150001</v>
      </c>
      <c r="P122" s="9">
        <f t="shared" si="7"/>
        <v>161.05144871282499</v>
      </c>
    </row>
    <row r="123" spans="1:16" ht="12.75">
      <c r="A123" s="10" t="s">
        <v>144</v>
      </c>
      <c r="B123" s="3" t="s">
        <v>145</v>
      </c>
      <c r="C123" s="4">
        <v>37560.061919384498</v>
      </c>
      <c r="D123" s="4">
        <v>81354.982250087196</v>
      </c>
      <c r="E123" s="4">
        <v>19531.004251778799</v>
      </c>
      <c r="F123" s="4">
        <v>33220.053151507796</v>
      </c>
      <c r="G123" s="4">
        <v>58710.363817327903</v>
      </c>
      <c r="H123" s="4">
        <v>15327.785366973299</v>
      </c>
      <c r="I123" s="4">
        <v>52929.002258960099</v>
      </c>
      <c r="J123" s="4">
        <v>81229.373427646206</v>
      </c>
      <c r="K123" s="4">
        <v>88255.2698144522</v>
      </c>
      <c r="L123" s="4">
        <v>42671.916723549002</v>
      </c>
      <c r="M123" s="9">
        <f t="shared" si="4"/>
        <v>15327.785366973299</v>
      </c>
      <c r="N123" s="9">
        <f t="shared" si="5"/>
        <v>88255.2698144522</v>
      </c>
      <c r="O123" s="9">
        <f t="shared" si="6"/>
        <v>51078.981298166706</v>
      </c>
      <c r="P123" s="9">
        <f t="shared" si="7"/>
        <v>85150.140410487948</v>
      </c>
    </row>
    <row r="124" spans="1:16" ht="12.75">
      <c r="A124" s="10" t="s">
        <v>144</v>
      </c>
      <c r="B124" s="3" t="s">
        <v>146</v>
      </c>
      <c r="C124" s="4">
        <v>45542.924561897002</v>
      </c>
      <c r="D124" s="4">
        <v>80621.756017542706</v>
      </c>
      <c r="E124" s="4">
        <v>19402.138509804299</v>
      </c>
      <c r="F124" s="4">
        <v>32989.250945225896</v>
      </c>
      <c r="G124" s="4">
        <v>43708.425321204697</v>
      </c>
      <c r="H124" s="4">
        <v>14852.0974500184</v>
      </c>
      <c r="I124" s="4">
        <v>52769.687102123899</v>
      </c>
      <c r="J124" s="4">
        <v>80875.589515753105</v>
      </c>
      <c r="K124" s="4">
        <v>82315.391832229594</v>
      </c>
      <c r="L124" s="4">
        <v>42579.3577533524</v>
      </c>
      <c r="M124" s="9">
        <f t="shared" si="4"/>
        <v>14852.0974500184</v>
      </c>
      <c r="N124" s="9">
        <f t="shared" si="5"/>
        <v>82315.391832229594</v>
      </c>
      <c r="O124" s="9">
        <f t="shared" si="6"/>
        <v>49565.661900915191</v>
      </c>
      <c r="P124" s="9">
        <f t="shared" si="7"/>
        <v>81667.480789815178</v>
      </c>
    </row>
    <row r="125" spans="1:16" ht="12.75">
      <c r="A125" s="10" t="s">
        <v>144</v>
      </c>
      <c r="B125" s="3" t="s">
        <v>147</v>
      </c>
      <c r="C125" s="4">
        <v>4026.6448480525</v>
      </c>
      <c r="D125" s="4">
        <v>40632.603059892797</v>
      </c>
      <c r="E125" s="4">
        <v>3340.0960160328</v>
      </c>
      <c r="F125" s="4">
        <v>6249.4746394272997</v>
      </c>
      <c r="G125" s="4">
        <v>3154.4026010052999</v>
      </c>
      <c r="H125" s="4">
        <v>485.57404455720001</v>
      </c>
      <c r="I125" s="4">
        <v>9563.0109263415998</v>
      </c>
      <c r="J125" s="4">
        <v>7022.1834585510996</v>
      </c>
      <c r="K125" s="4">
        <v>3536.6953592254999</v>
      </c>
      <c r="L125" s="4">
        <v>2120.9326821829</v>
      </c>
      <c r="M125" s="9">
        <f t="shared" si="4"/>
        <v>485.57404455720001</v>
      </c>
      <c r="N125" s="9">
        <f t="shared" si="5"/>
        <v>40632.603059892797</v>
      </c>
      <c r="O125" s="9">
        <f t="shared" si="6"/>
        <v>8013.1617635268994</v>
      </c>
      <c r="P125" s="9">
        <f t="shared" si="7"/>
        <v>26651.286599794723</v>
      </c>
    </row>
    <row r="126" spans="1:16" ht="12.75">
      <c r="A126" s="10" t="s">
        <v>144</v>
      </c>
      <c r="B126" s="3" t="s">
        <v>148</v>
      </c>
      <c r="C126" s="4">
        <v>37595.978962563298</v>
      </c>
      <c r="D126" s="4">
        <v>80847.230899666596</v>
      </c>
      <c r="E126" s="4">
        <v>19862.604181967199</v>
      </c>
      <c r="F126" s="4">
        <v>33218.621001615902</v>
      </c>
      <c r="G126" s="4">
        <v>47277.236475379999</v>
      </c>
      <c r="H126" s="4">
        <v>15328.927875490799</v>
      </c>
      <c r="I126" s="4">
        <v>52955.170435735097</v>
      </c>
      <c r="J126" s="4">
        <v>81264.230221414095</v>
      </c>
      <c r="K126" s="4">
        <v>91560.888849131399</v>
      </c>
      <c r="L126" s="4">
        <v>42715.539627903599</v>
      </c>
      <c r="M126" s="9">
        <f t="shared" si="4"/>
        <v>15328.927875490799</v>
      </c>
      <c r="N126" s="9">
        <f t="shared" si="5"/>
        <v>91560.888849131399</v>
      </c>
      <c r="O126" s="9">
        <f t="shared" si="6"/>
        <v>50262.6428530868</v>
      </c>
      <c r="P126" s="9">
        <f t="shared" si="7"/>
        <v>86927.392466658595</v>
      </c>
    </row>
    <row r="127" spans="1:16" ht="12.75">
      <c r="A127" s="10" t="s">
        <v>144</v>
      </c>
      <c r="B127" s="3" t="s">
        <v>149</v>
      </c>
      <c r="C127" s="4">
        <v>37391.674727110701</v>
      </c>
      <c r="D127" s="4">
        <v>80665.319432535995</v>
      </c>
      <c r="E127" s="4">
        <v>19530.4785889103</v>
      </c>
      <c r="F127" s="4">
        <v>32905.0413094502</v>
      </c>
      <c r="G127" s="4">
        <v>43730.938729738598</v>
      </c>
      <c r="H127" s="4">
        <v>14996.8526425573</v>
      </c>
      <c r="I127" s="4">
        <v>52852.148615897997</v>
      </c>
      <c r="J127" s="4">
        <v>74621.604062243496</v>
      </c>
      <c r="K127" s="4">
        <v>89234.3122272295</v>
      </c>
      <c r="L127" s="4">
        <v>204374.095866446</v>
      </c>
      <c r="M127" s="9">
        <f t="shared" si="4"/>
        <v>14996.8526425573</v>
      </c>
      <c r="N127" s="9">
        <f t="shared" si="5"/>
        <v>204374.095866446</v>
      </c>
      <c r="O127" s="9">
        <f t="shared" si="6"/>
        <v>65030.246620212005</v>
      </c>
      <c r="P127" s="9">
        <f t="shared" si="7"/>
        <v>152561.19322879845</v>
      </c>
    </row>
    <row r="128" spans="1:16" ht="12.75">
      <c r="A128" s="10" t="s">
        <v>144</v>
      </c>
      <c r="B128" s="3" t="s">
        <v>150</v>
      </c>
      <c r="C128" s="4">
        <v>37580.715965256</v>
      </c>
      <c r="D128" s="4">
        <v>80805.944274632406</v>
      </c>
      <c r="E128" s="4">
        <v>19746.9399445079</v>
      </c>
      <c r="F128" s="4">
        <v>33120.976416724901</v>
      </c>
      <c r="G128" s="4">
        <v>43864.436705536304</v>
      </c>
      <c r="H128" s="4">
        <v>15170.3465428117</v>
      </c>
      <c r="I128" s="4">
        <v>53058.527733993898</v>
      </c>
      <c r="J128" s="4">
        <v>81202.1427974041</v>
      </c>
      <c r="K128" s="4">
        <v>89482.470503328193</v>
      </c>
      <c r="L128" s="4">
        <v>177011.81164398001</v>
      </c>
      <c r="M128" s="9">
        <f t="shared" si="4"/>
        <v>15170.3465428117</v>
      </c>
      <c r="N128" s="9">
        <f t="shared" si="5"/>
        <v>177011.81164398001</v>
      </c>
      <c r="O128" s="9">
        <f t="shared" si="6"/>
        <v>63104.431252817543</v>
      </c>
      <c r="P128" s="9">
        <f t="shared" si="7"/>
        <v>137623.6081306866</v>
      </c>
    </row>
    <row r="129" spans="1:16" ht="12.75">
      <c r="A129" s="10" t="s">
        <v>144</v>
      </c>
      <c r="B129" s="3" t="s">
        <v>151</v>
      </c>
      <c r="C129" s="4">
        <v>37445.470240420203</v>
      </c>
      <c r="D129" s="4">
        <v>80203.450451451106</v>
      </c>
      <c r="E129" s="4">
        <v>19620.885216167098</v>
      </c>
      <c r="F129" s="4">
        <v>33008.072816033397</v>
      </c>
      <c r="G129" s="4">
        <v>74591.252868466705</v>
      </c>
      <c r="H129" s="4">
        <v>15177.907083521801</v>
      </c>
      <c r="I129" s="4">
        <v>52821.771657653902</v>
      </c>
      <c r="J129" s="4">
        <v>80849.702485992995</v>
      </c>
      <c r="K129" s="4">
        <v>91058.627819913105</v>
      </c>
      <c r="L129" s="4">
        <v>42608.493207985601</v>
      </c>
      <c r="M129" s="9">
        <f t="shared" si="4"/>
        <v>15177.907083521801</v>
      </c>
      <c r="N129" s="9">
        <f t="shared" si="5"/>
        <v>91058.627819913105</v>
      </c>
      <c r="O129" s="9">
        <f t="shared" si="6"/>
        <v>52738.563384760593</v>
      </c>
      <c r="P129" s="9">
        <f t="shared" si="7"/>
        <v>86464.611419649038</v>
      </c>
    </row>
    <row r="130" spans="1:16" ht="12.75">
      <c r="A130" s="10" t="s">
        <v>144</v>
      </c>
      <c r="B130" s="3" t="s">
        <v>152</v>
      </c>
      <c r="C130" s="4">
        <v>37313.5398090733</v>
      </c>
      <c r="D130" s="4">
        <v>80627.077783634493</v>
      </c>
      <c r="E130" s="4">
        <v>19152.6079383777</v>
      </c>
      <c r="F130" s="4">
        <v>33285.513663315804</v>
      </c>
      <c r="G130" s="4">
        <v>46682.074229265098</v>
      </c>
      <c r="H130" s="4">
        <v>15127.549443248099</v>
      </c>
      <c r="I130" s="4">
        <v>52032.7243972137</v>
      </c>
      <c r="J130" s="4">
        <v>80632.333576101199</v>
      </c>
      <c r="K130" s="4">
        <v>91105.357415834893</v>
      </c>
      <c r="L130" s="4">
        <v>42597.308373542699</v>
      </c>
      <c r="M130" s="9">
        <f t="shared" si="4"/>
        <v>15127.549443248099</v>
      </c>
      <c r="N130" s="9">
        <f t="shared" si="5"/>
        <v>91105.357415834893</v>
      </c>
      <c r="O130" s="9">
        <f t="shared" si="6"/>
        <v>49855.608662960694</v>
      </c>
      <c r="P130" s="9">
        <f t="shared" si="7"/>
        <v>86392.496687954714</v>
      </c>
    </row>
    <row r="131" spans="1:16" ht="12.75">
      <c r="A131" s="10" t="s">
        <v>144</v>
      </c>
      <c r="B131" s="3" t="s">
        <v>154</v>
      </c>
      <c r="C131" s="4">
        <v>19748.831538675899</v>
      </c>
      <c r="D131" s="4">
        <v>80662.842392577193</v>
      </c>
      <c r="E131" s="4">
        <v>19853.5375735661</v>
      </c>
      <c r="F131" s="4">
        <v>32941.026617748998</v>
      </c>
      <c r="G131" s="4">
        <v>47254.209266889702</v>
      </c>
      <c r="H131" s="4">
        <v>14753.415943706101</v>
      </c>
      <c r="I131" s="4">
        <v>53072.848605638297</v>
      </c>
      <c r="J131" s="4">
        <v>81204.398991289301</v>
      </c>
      <c r="K131" s="4">
        <v>91365.726237865005</v>
      </c>
      <c r="L131" s="4">
        <v>44913.182889581498</v>
      </c>
      <c r="M131" s="9">
        <f t="shared" si="4"/>
        <v>14753.415943706101</v>
      </c>
      <c r="N131" s="9">
        <f t="shared" si="5"/>
        <v>91365.726237865005</v>
      </c>
      <c r="O131" s="9">
        <f t="shared" si="6"/>
        <v>48577.002005753806</v>
      </c>
      <c r="P131" s="9">
        <f t="shared" si="7"/>
        <v>86793.128976905922</v>
      </c>
    </row>
    <row r="132" spans="1:16" ht="12.75">
      <c r="A132" s="10" t="s">
        <v>144</v>
      </c>
      <c r="B132" s="3" t="s">
        <v>156</v>
      </c>
      <c r="C132" s="4">
        <v>37388.755105183598</v>
      </c>
      <c r="D132" s="4">
        <v>80627.276853399395</v>
      </c>
      <c r="E132" s="4">
        <v>19609.838893849199</v>
      </c>
      <c r="F132" s="4">
        <v>32895.645401322799</v>
      </c>
      <c r="G132" s="4">
        <v>43749.699104160602</v>
      </c>
      <c r="H132" s="4">
        <v>15193.0399601525</v>
      </c>
      <c r="I132" s="4">
        <v>52795.062455356099</v>
      </c>
      <c r="J132" s="4">
        <v>80912.197063958403</v>
      </c>
      <c r="K132" s="4">
        <v>91063.451266675998</v>
      </c>
      <c r="L132" s="4">
        <v>42520.587316513702</v>
      </c>
      <c r="M132" s="9">
        <f t="shared" si="4"/>
        <v>15193.0399601525</v>
      </c>
      <c r="N132" s="9">
        <f t="shared" si="5"/>
        <v>91063.451266675998</v>
      </c>
      <c r="O132" s="9">
        <f t="shared" si="6"/>
        <v>49675.555342057232</v>
      </c>
      <c r="P132" s="9">
        <f t="shared" si="7"/>
        <v>86495.38687545307</v>
      </c>
    </row>
    <row r="133" spans="1:16" ht="12.75">
      <c r="A133" s="10" t="s">
        <v>144</v>
      </c>
      <c r="B133" s="3" t="s">
        <v>157</v>
      </c>
      <c r="C133" s="4">
        <v>37664.781593539097</v>
      </c>
      <c r="D133" s="4">
        <v>80853.046994556702</v>
      </c>
      <c r="E133" s="4">
        <v>19879.3522122578</v>
      </c>
      <c r="F133" s="4">
        <v>33220.035059493799</v>
      </c>
      <c r="G133" s="4">
        <v>43932.796856357803</v>
      </c>
      <c r="H133" s="4">
        <v>15322.8963641017</v>
      </c>
      <c r="I133" s="4">
        <v>53131.859534322699</v>
      </c>
      <c r="J133" s="4">
        <v>81263.253639446397</v>
      </c>
      <c r="K133" s="4">
        <v>91558.370330085105</v>
      </c>
      <c r="L133" s="4">
        <v>42753.684049892101</v>
      </c>
      <c r="M133" s="9">
        <f t="shared" si="4"/>
        <v>15322.8963641017</v>
      </c>
      <c r="N133" s="9">
        <f t="shared" si="5"/>
        <v>91558.370330085105</v>
      </c>
      <c r="O133" s="9">
        <f t="shared" si="6"/>
        <v>49958.007663405318</v>
      </c>
      <c r="P133" s="9">
        <f t="shared" si="7"/>
        <v>86925.567819297677</v>
      </c>
    </row>
    <row r="134" spans="1:16" ht="12.75">
      <c r="A134" s="10" t="s">
        <v>144</v>
      </c>
      <c r="B134" s="3" t="s">
        <v>158</v>
      </c>
      <c r="C134" s="4">
        <v>37662.671919634202</v>
      </c>
      <c r="D134" s="4">
        <v>80853.030532021497</v>
      </c>
      <c r="E134" s="4">
        <v>19879.3290806808</v>
      </c>
      <c r="F134" s="4">
        <v>33219.871507623298</v>
      </c>
      <c r="G134" s="4">
        <v>43926.5236308315</v>
      </c>
      <c r="H134" s="4">
        <v>15323.7988182435</v>
      </c>
      <c r="I134" s="4">
        <v>53129.980478953701</v>
      </c>
      <c r="J134" s="4">
        <v>81261.799137829803</v>
      </c>
      <c r="K134" s="4">
        <v>91549.597614686398</v>
      </c>
      <c r="L134" s="4">
        <v>42771.703666699999</v>
      </c>
      <c r="M134" s="9">
        <f t="shared" si="4"/>
        <v>15323.7988182435</v>
      </c>
      <c r="N134" s="9">
        <f t="shared" si="5"/>
        <v>91549.597614686398</v>
      </c>
      <c r="O134" s="9">
        <f t="shared" si="6"/>
        <v>49957.830638720465</v>
      </c>
      <c r="P134" s="9">
        <f t="shared" si="7"/>
        <v>86920.088300100921</v>
      </c>
    </row>
    <row r="135" spans="1:16" ht="12.75">
      <c r="A135" s="10" t="s">
        <v>144</v>
      </c>
      <c r="B135" s="3" t="s">
        <v>159</v>
      </c>
      <c r="C135" s="4">
        <v>4013.5949646603999</v>
      </c>
      <c r="D135" s="4">
        <v>6953.1635441402004</v>
      </c>
      <c r="E135" s="4">
        <v>3337.6852156332998</v>
      </c>
      <c r="F135" s="4">
        <v>3813.3453891687</v>
      </c>
      <c r="G135" s="4">
        <v>2176.4457181777002</v>
      </c>
      <c r="H135" s="4">
        <v>449.96286652079999</v>
      </c>
      <c r="I135" s="4">
        <v>9575.4381410632996</v>
      </c>
      <c r="J135" s="4">
        <v>32693.842300683998</v>
      </c>
      <c r="K135" s="4">
        <v>4416.4124725807997</v>
      </c>
      <c r="L135" s="4">
        <v>601.90730960129997</v>
      </c>
      <c r="M135" s="9">
        <f t="shared" si="4"/>
        <v>449.96286652079999</v>
      </c>
      <c r="N135" s="9">
        <f t="shared" si="5"/>
        <v>32693.842300683998</v>
      </c>
      <c r="O135" s="9">
        <f t="shared" si="6"/>
        <v>6803.1797922230489</v>
      </c>
      <c r="P135" s="9">
        <f t="shared" si="7"/>
        <v>22290.56042885466</v>
      </c>
    </row>
    <row r="136" spans="1:16" ht="12.75">
      <c r="A136" s="10" t="s">
        <v>144</v>
      </c>
      <c r="B136" s="3" t="s">
        <v>160</v>
      </c>
      <c r="C136" s="4">
        <v>4300.5153633769996</v>
      </c>
      <c r="D136" s="4">
        <v>59618.005008511602</v>
      </c>
      <c r="E136" s="4">
        <v>2227.7741052209999</v>
      </c>
      <c r="F136" s="4">
        <v>1717.9135501093999</v>
      </c>
      <c r="G136" s="4">
        <v>2359.4492846691001</v>
      </c>
      <c r="H136" s="4">
        <v>1272.2397636428</v>
      </c>
      <c r="I136" s="4">
        <v>9445.3455258409995</v>
      </c>
      <c r="J136" s="4">
        <v>33801.382597020704</v>
      </c>
      <c r="K136" s="4">
        <v>32651.0264268094</v>
      </c>
      <c r="L136" s="4">
        <v>1800.2107272045</v>
      </c>
      <c r="M136" s="9">
        <f t="shared" si="4"/>
        <v>1272.2397636428</v>
      </c>
      <c r="N136" s="9">
        <f t="shared" si="5"/>
        <v>59618.005008511602</v>
      </c>
      <c r="O136" s="9">
        <f t="shared" si="6"/>
        <v>14919.386235240652</v>
      </c>
      <c r="P136" s="9">
        <f t="shared" si="7"/>
        <v>48000.524923340672</v>
      </c>
    </row>
    <row r="137" spans="1:16" ht="12.75">
      <c r="A137" s="10" t="s">
        <v>144</v>
      </c>
      <c r="B137" s="3" t="s">
        <v>161</v>
      </c>
      <c r="C137" s="4">
        <v>37637.337219335801</v>
      </c>
      <c r="D137" s="4">
        <v>80841.753349392398</v>
      </c>
      <c r="E137" s="4">
        <v>19810.494276822101</v>
      </c>
      <c r="F137" s="4">
        <v>33216.654526080703</v>
      </c>
      <c r="G137" s="4">
        <v>43931.234618184797</v>
      </c>
      <c r="H137" s="4">
        <v>143666.511470798</v>
      </c>
      <c r="I137" s="4">
        <v>52588.899094809</v>
      </c>
      <c r="J137" s="4">
        <v>81238.895177673403</v>
      </c>
      <c r="K137" s="4">
        <v>91563.567788291199</v>
      </c>
      <c r="L137" s="4">
        <v>42736.314535895603</v>
      </c>
      <c r="M137" s="9">
        <f t="shared" si="4"/>
        <v>19810.494276822101</v>
      </c>
      <c r="N137" s="9">
        <f t="shared" si="5"/>
        <v>143666.511470798</v>
      </c>
      <c r="O137" s="9">
        <f t="shared" si="6"/>
        <v>62723.16620572831</v>
      </c>
      <c r="P137" s="9">
        <f t="shared" si="7"/>
        <v>120220.18681366989</v>
      </c>
    </row>
    <row r="138" spans="1:16" ht="12.75">
      <c r="A138" s="10" t="s">
        <v>144</v>
      </c>
      <c r="B138" s="3" t="s">
        <v>162</v>
      </c>
      <c r="C138" s="4">
        <v>37377.274915423499</v>
      </c>
      <c r="D138" s="4">
        <v>80629.801723509096</v>
      </c>
      <c r="E138" s="4">
        <v>19482.865347275001</v>
      </c>
      <c r="F138" s="4">
        <v>32641.425589942799</v>
      </c>
      <c r="G138" s="4">
        <v>43567.363573367496</v>
      </c>
      <c r="H138" s="4">
        <v>14906.7913619831</v>
      </c>
      <c r="I138" s="4">
        <v>52795.0903009506</v>
      </c>
      <c r="J138" s="4">
        <v>80919.368629015997</v>
      </c>
      <c r="K138" s="4">
        <v>91085.035191175106</v>
      </c>
      <c r="L138" s="4">
        <v>42029.4484792847</v>
      </c>
      <c r="M138" s="9">
        <f t="shared" si="4"/>
        <v>14906.7913619831</v>
      </c>
      <c r="N138" s="9">
        <f t="shared" si="5"/>
        <v>91085.035191175106</v>
      </c>
      <c r="O138" s="9">
        <f t="shared" si="6"/>
        <v>49543.446511192749</v>
      </c>
      <c r="P138" s="9">
        <f t="shared" si="7"/>
        <v>86510.485238203502</v>
      </c>
    </row>
    <row r="139" spans="1:16" ht="12.75">
      <c r="A139" s="10" t="s">
        <v>144</v>
      </c>
      <c r="B139" s="3" t="s">
        <v>163</v>
      </c>
      <c r="C139" s="4">
        <v>4385.4667032711995</v>
      </c>
      <c r="D139" s="4">
        <v>40698.208032418297</v>
      </c>
      <c r="E139" s="4">
        <v>2692.2463507265002</v>
      </c>
      <c r="F139" s="4">
        <v>18951.451753843299</v>
      </c>
      <c r="G139" s="4">
        <v>2719.9675222784999</v>
      </c>
      <c r="H139" s="4">
        <v>1733.9904584512999</v>
      </c>
      <c r="I139" s="4">
        <v>9930.6010169828005</v>
      </c>
      <c r="J139" s="4">
        <v>32735.137709314</v>
      </c>
      <c r="K139" s="4">
        <v>21362.521451487199</v>
      </c>
      <c r="L139" s="4">
        <v>2027.3585888417001</v>
      </c>
      <c r="M139" s="9">
        <f t="shared" si="4"/>
        <v>1733.9904584512999</v>
      </c>
      <c r="N139" s="9">
        <f t="shared" si="5"/>
        <v>40698.208032418297</v>
      </c>
      <c r="O139" s="9">
        <f t="shared" si="6"/>
        <v>13723.69495876148</v>
      </c>
      <c r="P139" s="9">
        <f t="shared" si="7"/>
        <v>37114.826387021356</v>
      </c>
    </row>
    <row r="140" spans="1:16" ht="12.75">
      <c r="A140" s="10" t="s">
        <v>144</v>
      </c>
      <c r="B140" s="3" t="s">
        <v>164</v>
      </c>
      <c r="C140" s="4">
        <v>37631.9446417668</v>
      </c>
      <c r="D140" s="4">
        <v>80853.140935995805</v>
      </c>
      <c r="E140" s="4">
        <v>19861.063873921801</v>
      </c>
      <c r="F140" s="4">
        <v>33224.406627899298</v>
      </c>
      <c r="G140" s="4">
        <v>43905.704068583203</v>
      </c>
      <c r="H140" s="4">
        <v>14767.5163661243</v>
      </c>
      <c r="I140" s="4">
        <v>53095.882992026804</v>
      </c>
      <c r="J140" s="4">
        <v>81254.976457063894</v>
      </c>
      <c r="K140" s="4">
        <v>91544.306798189296</v>
      </c>
      <c r="L140" s="4">
        <v>42749.208275522498</v>
      </c>
      <c r="M140" s="9">
        <f t="shared" si="4"/>
        <v>14767.5163661243</v>
      </c>
      <c r="N140" s="9">
        <f t="shared" si="5"/>
        <v>91544.306798189296</v>
      </c>
      <c r="O140" s="9">
        <f t="shared" si="6"/>
        <v>49888.815103709378</v>
      </c>
      <c r="P140" s="9">
        <f t="shared" si="7"/>
        <v>86914.108144682861</v>
      </c>
    </row>
    <row r="141" spans="1:16" ht="12.75">
      <c r="A141" s="10" t="s">
        <v>144</v>
      </c>
      <c r="B141" s="3" t="s">
        <v>165</v>
      </c>
      <c r="C141" s="4">
        <v>4228.5984854027001</v>
      </c>
      <c r="D141" s="4">
        <v>31179.340040325598</v>
      </c>
      <c r="E141" s="4">
        <v>1254.5417794955999</v>
      </c>
      <c r="F141" s="4">
        <v>906.41274014659996</v>
      </c>
      <c r="G141" s="4">
        <v>7138.2017612806003</v>
      </c>
      <c r="H141" s="4">
        <v>753.77306846960005</v>
      </c>
      <c r="I141" s="4">
        <v>9585.2565940615004</v>
      </c>
      <c r="J141" s="4">
        <v>33795.855808638</v>
      </c>
      <c r="K141" s="4">
        <v>5163.9751073664002</v>
      </c>
      <c r="L141" s="4">
        <v>731.93253821650001</v>
      </c>
      <c r="M141" s="9">
        <f t="shared" si="4"/>
        <v>731.93253821650001</v>
      </c>
      <c r="N141" s="9">
        <f t="shared" si="5"/>
        <v>33795.855808638</v>
      </c>
      <c r="O141" s="9">
        <f t="shared" si="6"/>
        <v>9473.7887923403086</v>
      </c>
      <c r="P141" s="9">
        <f t="shared" si="7"/>
        <v>32618.423712897416</v>
      </c>
    </row>
    <row r="142" spans="1:16" ht="12.75">
      <c r="A142" s="10" t="s">
        <v>144</v>
      </c>
      <c r="B142" s="3" t="s">
        <v>166</v>
      </c>
      <c r="C142" s="4">
        <v>5283.1070249191998</v>
      </c>
      <c r="D142" s="4">
        <v>40734.903698769202</v>
      </c>
      <c r="E142" s="4">
        <v>2864.6485629130998</v>
      </c>
      <c r="F142" s="4">
        <v>6850.8999541665999</v>
      </c>
      <c r="G142" s="4">
        <v>7150.6392927835996</v>
      </c>
      <c r="H142" s="4">
        <v>769.00075227529999</v>
      </c>
      <c r="I142" s="4">
        <v>8729.1350556197995</v>
      </c>
      <c r="J142" s="4">
        <v>24365.756797317001</v>
      </c>
      <c r="K142" s="4">
        <v>13125.6368950425</v>
      </c>
      <c r="L142" s="4">
        <v>829.79429212909997</v>
      </c>
      <c r="M142" s="9">
        <f t="shared" si="4"/>
        <v>769.00075227529999</v>
      </c>
      <c r="N142" s="9">
        <f t="shared" si="5"/>
        <v>40734.903698769202</v>
      </c>
      <c r="O142" s="9">
        <f t="shared" si="6"/>
        <v>11070.352232593537</v>
      </c>
      <c r="P142" s="9">
        <f t="shared" si="7"/>
        <v>33368.787593115696</v>
      </c>
    </row>
    <row r="143" spans="1:16" ht="12.75">
      <c r="A143" s="10" t="s">
        <v>144</v>
      </c>
      <c r="B143" s="3" t="s">
        <v>167</v>
      </c>
      <c r="C143" s="4">
        <v>37359.373585848603</v>
      </c>
      <c r="D143" s="4">
        <v>80837.344032526205</v>
      </c>
      <c r="E143" s="4">
        <v>19501.882418012901</v>
      </c>
      <c r="F143" s="4">
        <v>33168.946423349102</v>
      </c>
      <c r="G143" s="4">
        <v>43848.386309110603</v>
      </c>
      <c r="H143" s="4">
        <v>15225.5560863635</v>
      </c>
      <c r="I143" s="4">
        <v>28671.441547104001</v>
      </c>
      <c r="J143" s="4">
        <v>81269.729498276298</v>
      </c>
      <c r="K143" s="4">
        <v>91586.324012501995</v>
      </c>
      <c r="L143" s="4">
        <v>42740.2232384788</v>
      </c>
      <c r="M143" s="9">
        <f t="shared" si="4"/>
        <v>15225.5560863635</v>
      </c>
      <c r="N143" s="9">
        <f t="shared" si="5"/>
        <v>91586.324012501995</v>
      </c>
      <c r="O143" s="9">
        <f t="shared" si="6"/>
        <v>47420.920715157205</v>
      </c>
      <c r="P143" s="9">
        <f t="shared" si="7"/>
        <v>86943.856481100418</v>
      </c>
    </row>
    <row r="144" spans="1:16" ht="12.75">
      <c r="A144" s="10" t="s">
        <v>144</v>
      </c>
      <c r="B144" s="3" t="s">
        <v>168</v>
      </c>
      <c r="C144" s="4">
        <v>37628.590399548601</v>
      </c>
      <c r="D144" s="4">
        <v>80840.297928032203</v>
      </c>
      <c r="E144" s="4">
        <v>19849.364806915099</v>
      </c>
      <c r="F144" s="4">
        <v>33653.350767286203</v>
      </c>
      <c r="G144" s="4">
        <v>43922.776387655598</v>
      </c>
      <c r="H144" s="4">
        <v>15324.3371933014</v>
      </c>
      <c r="I144" s="4">
        <v>56253.6455561771</v>
      </c>
      <c r="J144" s="4">
        <v>81254.804896412097</v>
      </c>
      <c r="K144" s="4">
        <v>91574.554228835899</v>
      </c>
      <c r="L144" s="4">
        <v>42779.648280566798</v>
      </c>
      <c r="M144" s="9">
        <f t="shared" si="4"/>
        <v>15324.3371933014</v>
      </c>
      <c r="N144" s="9">
        <f t="shared" si="5"/>
        <v>91574.554228835899</v>
      </c>
      <c r="O144" s="9">
        <f t="shared" si="6"/>
        <v>50308.1370444731</v>
      </c>
      <c r="P144" s="9">
        <f t="shared" si="7"/>
        <v>86930.667029245174</v>
      </c>
    </row>
    <row r="145" spans="1:16" ht="12.75">
      <c r="A145" s="10" t="s">
        <v>144</v>
      </c>
      <c r="B145" s="3" t="s">
        <v>169</v>
      </c>
      <c r="C145" s="4">
        <v>37381.812558434198</v>
      </c>
      <c r="D145" s="4">
        <v>80632.662686732801</v>
      </c>
      <c r="E145" s="4">
        <v>19123.4300465942</v>
      </c>
      <c r="F145" s="4">
        <v>32845.2583309564</v>
      </c>
      <c r="G145" s="4">
        <v>43782.029946224502</v>
      </c>
      <c r="H145" s="4">
        <v>15171.7267199652</v>
      </c>
      <c r="I145" s="4">
        <v>52772.415978106699</v>
      </c>
      <c r="J145" s="4">
        <v>80580.777889217803</v>
      </c>
      <c r="K145" s="4">
        <v>90510.091720714801</v>
      </c>
      <c r="L145" s="4">
        <v>42385.040930858202</v>
      </c>
      <c r="M145" s="9">
        <f t="shared" si="4"/>
        <v>15171.7267199652</v>
      </c>
      <c r="N145" s="9">
        <f t="shared" si="5"/>
        <v>90510.091720714801</v>
      </c>
      <c r="O145" s="9">
        <f t="shared" si="6"/>
        <v>49518.524680780494</v>
      </c>
      <c r="P145" s="9">
        <f t="shared" si="7"/>
        <v>86065.248655422896</v>
      </c>
    </row>
    <row r="146" spans="1:16" ht="12.75">
      <c r="A146" s="10" t="s">
        <v>144</v>
      </c>
      <c r="B146" s="3" t="s">
        <v>170</v>
      </c>
      <c r="C146" s="4">
        <v>4017.3966978317999</v>
      </c>
      <c r="D146" s="4">
        <v>7011.6520572543996</v>
      </c>
      <c r="E146" s="4">
        <v>2520.5163109966002</v>
      </c>
      <c r="F146" s="4">
        <v>6222.9290338634</v>
      </c>
      <c r="G146" s="4">
        <v>1187.3746652805</v>
      </c>
      <c r="H146" s="4">
        <v>110.8184190467</v>
      </c>
      <c r="I146" s="4">
        <v>8552.8527757409993</v>
      </c>
      <c r="J146" s="4">
        <v>32689.934872560501</v>
      </c>
      <c r="K146" s="4">
        <v>4608.3393265903997</v>
      </c>
      <c r="L146" s="4">
        <v>1241.7470147941001</v>
      </c>
      <c r="M146" s="9">
        <f t="shared" si="4"/>
        <v>110.8184190467</v>
      </c>
      <c r="N146" s="9">
        <f t="shared" si="5"/>
        <v>32689.934872560501</v>
      </c>
      <c r="O146" s="9">
        <f t="shared" si="6"/>
        <v>6816.3561173959406</v>
      </c>
      <c r="P146" s="9">
        <f t="shared" si="7"/>
        <v>21828.247928991703</v>
      </c>
    </row>
    <row r="147" spans="1:16" ht="12.75">
      <c r="A147" s="10" t="s">
        <v>144</v>
      </c>
      <c r="B147" s="3" t="s">
        <v>171</v>
      </c>
      <c r="C147" s="4">
        <v>37376.033254615897</v>
      </c>
      <c r="D147" s="4">
        <v>80631.171734636999</v>
      </c>
      <c r="E147" s="4">
        <v>19567.096998594501</v>
      </c>
      <c r="F147" s="4">
        <v>32233.324164106001</v>
      </c>
      <c r="G147" s="4">
        <v>43734.561937758503</v>
      </c>
      <c r="H147" s="4">
        <v>15172.894038287899</v>
      </c>
      <c r="I147" s="4">
        <v>52802.9357233009</v>
      </c>
      <c r="J147" s="4">
        <v>85654.664992595703</v>
      </c>
      <c r="K147" s="4">
        <v>90917.236468617106</v>
      </c>
      <c r="L147" s="4">
        <v>42530.9751611381</v>
      </c>
      <c r="M147" s="9">
        <f t="shared" si="4"/>
        <v>15172.894038287899</v>
      </c>
      <c r="N147" s="9">
        <f t="shared" si="5"/>
        <v>90917.236468617106</v>
      </c>
      <c r="O147" s="9">
        <f t="shared" si="6"/>
        <v>50062.089447365164</v>
      </c>
      <c r="P147" s="9">
        <f t="shared" si="7"/>
        <v>88549.079304407467</v>
      </c>
    </row>
    <row r="148" spans="1:16" ht="12.75">
      <c r="A148" s="10" t="s">
        <v>144</v>
      </c>
      <c r="B148" s="3" t="s">
        <v>172</v>
      </c>
      <c r="C148" s="4">
        <v>37563.304092348597</v>
      </c>
      <c r="D148" s="4">
        <v>80831.366095223202</v>
      </c>
      <c r="E148" s="4">
        <v>19431.422331445501</v>
      </c>
      <c r="F148" s="4">
        <v>32967.569952735401</v>
      </c>
      <c r="G148" s="4">
        <v>43594.300165847402</v>
      </c>
      <c r="H148" s="4">
        <v>15238.5555749553</v>
      </c>
      <c r="I148" s="4">
        <v>52921.951311922501</v>
      </c>
      <c r="J148" s="4">
        <v>80117.219689137404</v>
      </c>
      <c r="K148" s="4">
        <v>91142.955489340995</v>
      </c>
      <c r="L148" s="4">
        <v>42742.798773542003</v>
      </c>
      <c r="M148" s="9">
        <f t="shared" si="4"/>
        <v>15238.5555749553</v>
      </c>
      <c r="N148" s="9">
        <f t="shared" si="5"/>
        <v>91142.955489340995</v>
      </c>
      <c r="O148" s="9">
        <f t="shared" si="6"/>
        <v>49655.144347649832</v>
      </c>
      <c r="P148" s="9">
        <f t="shared" si="7"/>
        <v>86502.740261987972</v>
      </c>
    </row>
    <row r="149" spans="1:16" ht="12.75">
      <c r="A149" s="10" t="s">
        <v>144</v>
      </c>
      <c r="B149" s="3" t="s">
        <v>173</v>
      </c>
      <c r="C149" s="4">
        <v>37566.139347476201</v>
      </c>
      <c r="D149" s="4">
        <v>80853.222492909903</v>
      </c>
      <c r="E149" s="4">
        <v>19857.9061979857</v>
      </c>
      <c r="F149" s="4">
        <v>33207.722510946202</v>
      </c>
      <c r="G149" s="4">
        <v>43930.7662045291</v>
      </c>
      <c r="H149" s="4">
        <v>15270.681005574001</v>
      </c>
      <c r="I149" s="4">
        <v>53127.229616224096</v>
      </c>
      <c r="J149" s="4">
        <v>81216.855672063204</v>
      </c>
      <c r="K149" s="4">
        <v>89529.766347081502</v>
      </c>
      <c r="L149" s="4">
        <v>42754.913418682103</v>
      </c>
      <c r="M149" s="9">
        <f t="shared" si="4"/>
        <v>15270.681005574001</v>
      </c>
      <c r="N149" s="9">
        <f t="shared" si="5"/>
        <v>89529.766347081502</v>
      </c>
      <c r="O149" s="9">
        <f t="shared" si="6"/>
        <v>49731.520281347206</v>
      </c>
      <c r="P149" s="9">
        <f t="shared" si="7"/>
        <v>85788.956543323264</v>
      </c>
    </row>
    <row r="150" spans="1:16" ht="12.75">
      <c r="A150" s="10" t="s">
        <v>144</v>
      </c>
      <c r="B150" s="3" t="s">
        <v>174</v>
      </c>
      <c r="C150" s="4">
        <v>37316.414757482999</v>
      </c>
      <c r="D150" s="4">
        <v>80608.844514414101</v>
      </c>
      <c r="E150" s="4">
        <v>19456.7412777545</v>
      </c>
      <c r="F150" s="4">
        <v>33815.972898685897</v>
      </c>
      <c r="G150" s="4">
        <v>47025.466940685903</v>
      </c>
      <c r="H150" s="4">
        <v>42138.054841040503</v>
      </c>
      <c r="I150" s="4">
        <v>52692.401415057</v>
      </c>
      <c r="J150" s="4">
        <v>77859.085761985407</v>
      </c>
      <c r="K150" s="4">
        <v>91058.405376708193</v>
      </c>
      <c r="L150" s="4">
        <v>82291.973521931795</v>
      </c>
      <c r="M150" s="9">
        <f t="shared" si="4"/>
        <v>19456.7412777545</v>
      </c>
      <c r="N150" s="9">
        <f t="shared" si="5"/>
        <v>91058.405376708193</v>
      </c>
      <c r="O150" s="9">
        <f t="shared" si="6"/>
        <v>56426.336130574622</v>
      </c>
      <c r="P150" s="9">
        <f t="shared" si="7"/>
        <v>87113.511042058803</v>
      </c>
    </row>
    <row r="151" spans="1:16" ht="12.75">
      <c r="A151" s="10" t="s">
        <v>144</v>
      </c>
      <c r="B151" s="3" t="s">
        <v>175</v>
      </c>
      <c r="C151" s="4">
        <v>37390.418632701199</v>
      </c>
      <c r="D151" s="4">
        <v>80614.214475534696</v>
      </c>
      <c r="E151" s="4">
        <v>19335.9798062271</v>
      </c>
      <c r="F151" s="4">
        <v>32912.465313360102</v>
      </c>
      <c r="G151" s="4">
        <v>43738.788461921198</v>
      </c>
      <c r="H151" s="4">
        <v>15189.916907380701</v>
      </c>
      <c r="I151" s="4">
        <v>52790.740624059399</v>
      </c>
      <c r="J151" s="4">
        <v>80910.549095436494</v>
      </c>
      <c r="K151" s="4">
        <v>91084.465736496495</v>
      </c>
      <c r="L151" s="4">
        <v>42561.341935597797</v>
      </c>
      <c r="M151" s="9">
        <f t="shared" si="4"/>
        <v>15189.916907380701</v>
      </c>
      <c r="N151" s="9">
        <f t="shared" si="5"/>
        <v>91084.465736496495</v>
      </c>
      <c r="O151" s="9">
        <f t="shared" si="6"/>
        <v>49652.888098871525</v>
      </c>
      <c r="P151" s="9">
        <f t="shared" si="7"/>
        <v>86506.20324801949</v>
      </c>
    </row>
    <row r="152" spans="1:16" ht="12.75">
      <c r="A152" s="10" t="s">
        <v>144</v>
      </c>
      <c r="B152" s="3" t="s">
        <v>176</v>
      </c>
      <c r="C152" s="4">
        <v>14057.600163355601</v>
      </c>
      <c r="D152" s="4">
        <v>39574.044766309402</v>
      </c>
      <c r="E152" s="4">
        <v>1520.8630300166999</v>
      </c>
      <c r="F152" s="4">
        <v>18035.3855366399</v>
      </c>
      <c r="G152" s="4">
        <v>2321.4831217653</v>
      </c>
      <c r="H152" s="4">
        <v>4451.0003258576999</v>
      </c>
      <c r="I152" s="4">
        <v>24379.190686275098</v>
      </c>
      <c r="J152" s="4">
        <v>24383.7644933755</v>
      </c>
      <c r="K152" s="4">
        <v>5180.0897745435004</v>
      </c>
      <c r="L152" s="4">
        <v>5761.4557203328995</v>
      </c>
      <c r="M152" s="9">
        <f t="shared" si="4"/>
        <v>1520.8630300166999</v>
      </c>
      <c r="N152" s="9">
        <f t="shared" si="5"/>
        <v>39574.044766309402</v>
      </c>
      <c r="O152" s="9">
        <f t="shared" si="6"/>
        <v>13966.48776184716</v>
      </c>
      <c r="P152" s="9">
        <f t="shared" si="7"/>
        <v>32738.418643489131</v>
      </c>
    </row>
    <row r="153" spans="1:16" ht="12.75">
      <c r="A153" s="10" t="s">
        <v>144</v>
      </c>
      <c r="B153" s="3" t="s">
        <v>177</v>
      </c>
      <c r="C153" s="4">
        <v>37380.075706092197</v>
      </c>
      <c r="D153" s="4">
        <v>82672.834373068807</v>
      </c>
      <c r="E153" s="4">
        <v>13888.9476841735</v>
      </c>
      <c r="F153" s="4">
        <v>32759.011906288601</v>
      </c>
      <c r="G153" s="4">
        <v>43729.211290810999</v>
      </c>
      <c r="H153" s="4">
        <v>42384.401750577701</v>
      </c>
      <c r="I153" s="4">
        <v>52560.593305556104</v>
      </c>
      <c r="J153" s="4">
        <v>80933.134509203504</v>
      </c>
      <c r="K153" s="4">
        <v>90653.070890588395</v>
      </c>
      <c r="L153" s="4">
        <v>48663.5279912525</v>
      </c>
      <c r="M153" s="9">
        <f t="shared" si="4"/>
        <v>13888.9476841735</v>
      </c>
      <c r="N153" s="9">
        <f t="shared" si="5"/>
        <v>90653.070890588395</v>
      </c>
      <c r="O153" s="9">
        <f t="shared" si="6"/>
        <v>52562.480940761234</v>
      </c>
      <c r="P153" s="9">
        <f t="shared" si="7"/>
        <v>87061.964457704569</v>
      </c>
    </row>
    <row r="154" spans="1:16" ht="12.75">
      <c r="A154" s="10" t="s">
        <v>144</v>
      </c>
      <c r="B154" s="3" t="s">
        <v>178</v>
      </c>
      <c r="C154" s="4">
        <v>37545.804142180801</v>
      </c>
      <c r="D154" s="4">
        <v>80853.046994556702</v>
      </c>
      <c r="E154" s="4">
        <v>19871.115492945999</v>
      </c>
      <c r="F154" s="4">
        <v>33220.466605422604</v>
      </c>
      <c r="G154" s="4">
        <v>43931.041354354398</v>
      </c>
      <c r="H154" s="4">
        <v>15305.9743675795</v>
      </c>
      <c r="I154" s="4">
        <v>53120.999245383202</v>
      </c>
      <c r="J154" s="4">
        <v>76471.059625037204</v>
      </c>
      <c r="K154" s="4">
        <v>91563.389762256993</v>
      </c>
      <c r="L154" s="4">
        <v>42755.948830882</v>
      </c>
      <c r="M154" s="9">
        <f t="shared" si="4"/>
        <v>15305.9743675795</v>
      </c>
      <c r="N154" s="9">
        <f t="shared" si="5"/>
        <v>91563.389762256993</v>
      </c>
      <c r="O154" s="9">
        <f t="shared" si="6"/>
        <v>49463.884642059937</v>
      </c>
      <c r="P154" s="9">
        <f t="shared" si="7"/>
        <v>86743.735516791843</v>
      </c>
    </row>
    <row r="155" spans="1:16" ht="12.75">
      <c r="A155" s="10" t="s">
        <v>144</v>
      </c>
      <c r="B155" s="3" t="s">
        <v>179</v>
      </c>
      <c r="C155" s="4">
        <v>37391.674727110701</v>
      </c>
      <c r="D155" s="4">
        <v>80665.319432535995</v>
      </c>
      <c r="E155" s="4">
        <v>19530.4785889103</v>
      </c>
      <c r="F155" s="4">
        <v>32905.0413094502</v>
      </c>
      <c r="G155" s="4">
        <v>43730.938729738598</v>
      </c>
      <c r="H155" s="4">
        <v>14996.8526425573</v>
      </c>
      <c r="I155" s="4">
        <v>52852.148615897997</v>
      </c>
      <c r="J155" s="4">
        <v>74507.747458437007</v>
      </c>
      <c r="K155" s="4">
        <v>89234.3122272295</v>
      </c>
      <c r="L155" s="4">
        <v>199093.64982969</v>
      </c>
      <c r="M155" s="9">
        <f t="shared" si="4"/>
        <v>14996.8526425573</v>
      </c>
      <c r="N155" s="9">
        <f t="shared" si="5"/>
        <v>199093.64982969</v>
      </c>
      <c r="O155" s="9">
        <f t="shared" si="6"/>
        <v>64490.816356155752</v>
      </c>
      <c r="P155" s="9">
        <f t="shared" si="7"/>
        <v>149656.94790858266</v>
      </c>
    </row>
    <row r="156" spans="1:16" ht="12.75">
      <c r="A156" s="10" t="s">
        <v>144</v>
      </c>
      <c r="B156" s="3" t="s">
        <v>180</v>
      </c>
      <c r="C156" s="4">
        <v>37580.715965256</v>
      </c>
      <c r="D156" s="4">
        <v>80805.944274632406</v>
      </c>
      <c r="E156" s="4">
        <v>19746.9399445079</v>
      </c>
      <c r="F156" s="4">
        <v>33120.976416724901</v>
      </c>
      <c r="G156" s="4">
        <v>43864.436705536304</v>
      </c>
      <c r="H156" s="4">
        <v>15170.3465428117</v>
      </c>
      <c r="I156" s="4">
        <v>53058.527733993898</v>
      </c>
      <c r="J156" s="4">
        <v>81202.1427974041</v>
      </c>
      <c r="K156" s="4">
        <v>89482.470503328193</v>
      </c>
      <c r="L156" s="4">
        <v>177011.81164398001</v>
      </c>
      <c r="M156" s="9">
        <f t="shared" si="4"/>
        <v>15170.3465428117</v>
      </c>
      <c r="N156" s="9">
        <f t="shared" si="5"/>
        <v>177011.81164398001</v>
      </c>
      <c r="O156" s="9">
        <f t="shared" si="6"/>
        <v>63104.431252817543</v>
      </c>
      <c r="P156" s="9">
        <f t="shared" si="7"/>
        <v>137623.6081306866</v>
      </c>
    </row>
    <row r="157" spans="1:16" ht="12.75">
      <c r="A157" s="10" t="s">
        <v>144</v>
      </c>
      <c r="B157" s="3" t="s">
        <v>181</v>
      </c>
      <c r="C157" s="4">
        <v>37431.371167264202</v>
      </c>
      <c r="D157" s="4">
        <v>80641.852875149198</v>
      </c>
      <c r="E157" s="4">
        <v>18787.777956381098</v>
      </c>
      <c r="F157" s="4">
        <v>32815.309202496603</v>
      </c>
      <c r="G157" s="4">
        <v>43588.016236087402</v>
      </c>
      <c r="H157" s="4">
        <v>14988.727458900299</v>
      </c>
      <c r="I157" s="4">
        <v>52781.3929938617</v>
      </c>
      <c r="J157" s="4">
        <v>43848.063538905197</v>
      </c>
      <c r="K157" s="4">
        <v>88643.118187268599</v>
      </c>
      <c r="L157" s="4">
        <v>41969.071624472199</v>
      </c>
      <c r="M157" s="9">
        <f t="shared" si="4"/>
        <v>14988.727458900299</v>
      </c>
      <c r="N157" s="9">
        <f t="shared" si="5"/>
        <v>88643.118187268599</v>
      </c>
      <c r="O157" s="9">
        <f t="shared" si="6"/>
        <v>45549.470124078653</v>
      </c>
      <c r="P157" s="9">
        <f t="shared" si="7"/>
        <v>85042.548796814866</v>
      </c>
    </row>
    <row r="158" spans="1:16" ht="12.75">
      <c r="A158" s="10" t="s">
        <v>144</v>
      </c>
      <c r="B158" s="3" t="s">
        <v>182</v>
      </c>
      <c r="C158" s="4">
        <v>37389.536817644999</v>
      </c>
      <c r="D158" s="4">
        <v>81133.144528810895</v>
      </c>
      <c r="E158" s="4">
        <v>19599.0446864146</v>
      </c>
      <c r="F158" s="4">
        <v>32892.864760634999</v>
      </c>
      <c r="G158" s="4">
        <v>43739.458792701902</v>
      </c>
      <c r="H158" s="4">
        <v>15233.703003603299</v>
      </c>
      <c r="I158" s="4">
        <v>52741.0618219022</v>
      </c>
      <c r="J158" s="4">
        <v>80857.160945959797</v>
      </c>
      <c r="K158" s="4">
        <v>82401.471917022194</v>
      </c>
      <c r="L158" s="4">
        <v>42605.277614969702</v>
      </c>
      <c r="M158" s="9">
        <f t="shared" si="4"/>
        <v>15233.703003603299</v>
      </c>
      <c r="N158" s="9">
        <f t="shared" si="5"/>
        <v>82401.471917022194</v>
      </c>
      <c r="O158" s="9">
        <f t="shared" si="6"/>
        <v>48859.272488966453</v>
      </c>
      <c r="P158" s="9">
        <f t="shared" si="7"/>
        <v>81830.724592327111</v>
      </c>
    </row>
    <row r="159" spans="1:16" ht="12.75">
      <c r="A159" s="10" t="s">
        <v>183</v>
      </c>
      <c r="B159" s="3" t="s">
        <v>184</v>
      </c>
      <c r="C159" s="13">
        <v>1.07840511294888E+16</v>
      </c>
      <c r="D159" s="13">
        <v>1.25556086960297E+16</v>
      </c>
      <c r="E159" s="13">
        <v>3.04028890613716E+16</v>
      </c>
      <c r="F159" s="13">
        <v>2.01394969311092E+16</v>
      </c>
      <c r="G159" s="13">
        <v>2.11660387637714E+16</v>
      </c>
      <c r="H159" s="13">
        <v>2.5864929877292E+16</v>
      </c>
      <c r="I159" s="13" t="s">
        <v>212</v>
      </c>
      <c r="J159" s="13">
        <v>8324443308110670</v>
      </c>
      <c r="K159" s="13">
        <v>1204017125224930</v>
      </c>
      <c r="L159" s="13">
        <v>2656492053816170</v>
      </c>
      <c r="M159" s="28">
        <f t="shared" si="4"/>
        <v>1204017125224930</v>
      </c>
      <c r="N159" s="28">
        <f t="shared" si="5"/>
        <v>3.04028890613716E+16</v>
      </c>
      <c r="O159" s="28">
        <f t="shared" si="6"/>
        <v>1.478866299402383E+16</v>
      </c>
      <c r="P159" s="9">
        <f t="shared" si="7"/>
        <v>2.858770538773976E+16</v>
      </c>
    </row>
    <row r="160" spans="1:16" ht="12.75">
      <c r="A160" s="10" t="s">
        <v>183</v>
      </c>
      <c r="B160" s="3" t="s">
        <v>185</v>
      </c>
      <c r="C160" s="13">
        <v>2.0553713925007401E+18</v>
      </c>
      <c r="D160" s="13">
        <v>2715517351931570</v>
      </c>
      <c r="E160" s="13">
        <v>1.1909007831129999E+19</v>
      </c>
      <c r="F160" s="13">
        <v>1.30523135895908E+19</v>
      </c>
      <c r="G160" s="13">
        <v>1.1709726406258701E+18</v>
      </c>
      <c r="H160" s="13">
        <v>9.6788806552106004E+18</v>
      </c>
      <c r="I160" s="13">
        <v>3.0007028779459999E+18</v>
      </c>
      <c r="J160" s="13">
        <v>5.3043933446245097E+19</v>
      </c>
      <c r="K160" s="13">
        <v>9.2647836950504796E+18</v>
      </c>
      <c r="L160" s="13">
        <v>1.92037159776499E+18</v>
      </c>
      <c r="M160" s="28">
        <f t="shared" si="4"/>
        <v>2715517351931570</v>
      </c>
      <c r="N160" s="28">
        <f t="shared" si="5"/>
        <v>5.3043933446245097E+19</v>
      </c>
      <c r="O160" s="28">
        <f t="shared" si="6"/>
        <v>1.0509905324341651E+19</v>
      </c>
      <c r="P160" s="9">
        <f t="shared" si="7"/>
        <v>3.5047704510750622E+19</v>
      </c>
    </row>
    <row r="161" spans="1:16" ht="12.75">
      <c r="A161" s="10" t="s">
        <v>183</v>
      </c>
      <c r="B161" s="3" t="s">
        <v>186</v>
      </c>
      <c r="C161" s="13">
        <v>227254.887807244</v>
      </c>
      <c r="D161" s="13">
        <v>7340514.9575413102</v>
      </c>
      <c r="E161" s="13">
        <v>992743.583407928</v>
      </c>
      <c r="F161" s="13">
        <v>153413.231596167</v>
      </c>
      <c r="G161" s="13">
        <v>643306.01417464297</v>
      </c>
      <c r="H161" s="13">
        <v>330196.07408491703</v>
      </c>
      <c r="I161" s="13">
        <v>56402302.622015797</v>
      </c>
      <c r="J161" s="13">
        <v>744768.94644518895</v>
      </c>
      <c r="K161" s="13">
        <v>24635897.1566207</v>
      </c>
      <c r="L161" s="13">
        <v>49085394.549719103</v>
      </c>
      <c r="M161" s="28">
        <f t="shared" si="4"/>
        <v>153413.231596167</v>
      </c>
      <c r="N161" s="28">
        <f t="shared" si="5"/>
        <v>56402302.622015797</v>
      </c>
      <c r="O161" s="28">
        <f t="shared" si="6"/>
        <v>14055579.2023413</v>
      </c>
      <c r="P161" s="9">
        <f t="shared" si="7"/>
        <v>53109693.989482276</v>
      </c>
    </row>
    <row r="162" spans="1:16" ht="12.75">
      <c r="A162" s="10" t="s">
        <v>183</v>
      </c>
      <c r="B162" s="3" t="s">
        <v>187</v>
      </c>
      <c r="C162" s="13">
        <v>2137790.7975119101</v>
      </c>
      <c r="D162" s="13">
        <v>17994.492142965799</v>
      </c>
      <c r="E162" s="13">
        <v>156569.30013224899</v>
      </c>
      <c r="F162" s="13">
        <v>272020.18912858999</v>
      </c>
      <c r="G162" s="13">
        <v>27753.313233303601</v>
      </c>
      <c r="H162" s="13">
        <v>632342.54129273596</v>
      </c>
      <c r="I162" s="13">
        <v>6164.5589454427</v>
      </c>
      <c r="J162" s="13">
        <v>356360.02067236003</v>
      </c>
      <c r="K162" s="13">
        <v>58016.909038143203</v>
      </c>
      <c r="L162" s="13">
        <v>45403.383210676096</v>
      </c>
      <c r="M162" s="28">
        <f t="shared" si="4"/>
        <v>6164.5589454427</v>
      </c>
      <c r="N162" s="28">
        <f t="shared" si="5"/>
        <v>2137790.7975119101</v>
      </c>
      <c r="O162" s="28">
        <f t="shared" si="6"/>
        <v>371041.55053083762</v>
      </c>
      <c r="P162" s="9">
        <f t="shared" si="7"/>
        <v>1460339.0822132803</v>
      </c>
    </row>
    <row r="163" spans="1:16" ht="12.75">
      <c r="A163" s="10" t="s">
        <v>183</v>
      </c>
      <c r="B163" s="3" t="s">
        <v>188</v>
      </c>
      <c r="C163" s="13">
        <v>10050209.6821342</v>
      </c>
      <c r="D163" s="13">
        <v>1262277.90626174</v>
      </c>
      <c r="E163" s="13">
        <v>19692431.770195398</v>
      </c>
      <c r="F163" s="13">
        <v>49624.307530747399</v>
      </c>
      <c r="G163" s="13">
        <v>641851.69441281096</v>
      </c>
      <c r="H163" s="13">
        <v>687524.40882677305</v>
      </c>
      <c r="I163" s="13">
        <v>1416851.84851068</v>
      </c>
      <c r="J163" s="13">
        <v>360114.97072649101</v>
      </c>
      <c r="K163" s="13">
        <v>75563323.196721703</v>
      </c>
      <c r="L163" s="13">
        <v>20426755.889699899</v>
      </c>
      <c r="M163" s="28">
        <f t="shared" si="4"/>
        <v>49624.307530747399</v>
      </c>
      <c r="N163" s="28">
        <f t="shared" si="5"/>
        <v>75563323.196721703</v>
      </c>
      <c r="O163" s="28">
        <f t="shared" si="6"/>
        <v>13015096.567502046</v>
      </c>
      <c r="P163" s="9">
        <f t="shared" si="7"/>
        <v>50751867.908561833</v>
      </c>
    </row>
    <row r="164" spans="1:16" ht="12.75">
      <c r="A164" s="10" t="s">
        <v>183</v>
      </c>
      <c r="B164" s="3" t="s">
        <v>188</v>
      </c>
      <c r="C164" s="13">
        <v>15047.4149989899</v>
      </c>
      <c r="D164" s="13">
        <v>27104.324556648498</v>
      </c>
      <c r="E164" s="13">
        <v>1602118.67585815</v>
      </c>
      <c r="F164" s="13">
        <v>1541664.1081751001</v>
      </c>
      <c r="G164" s="13">
        <v>110502.81016148601</v>
      </c>
      <c r="H164" s="13">
        <v>9785707.5463003293</v>
      </c>
      <c r="I164" s="13">
        <v>2472785.83126069</v>
      </c>
      <c r="J164" s="13">
        <v>27802.512336127798</v>
      </c>
      <c r="K164" s="13">
        <v>128743224.04269999</v>
      </c>
      <c r="L164" s="13">
        <v>11985828.9212439</v>
      </c>
      <c r="M164" s="28">
        <f t="shared" si="4"/>
        <v>15047.4149989899</v>
      </c>
      <c r="N164" s="28">
        <f t="shared" si="5"/>
        <v>128743224.04269999</v>
      </c>
      <c r="O164" s="28">
        <f t="shared" si="6"/>
        <v>15631178.618759144</v>
      </c>
      <c r="P164" s="9">
        <f t="shared" si="7"/>
        <v>76202396.23804462</v>
      </c>
    </row>
    <row r="165" spans="1:16" ht="12.75">
      <c r="A165" s="10" t="s">
        <v>183</v>
      </c>
      <c r="B165" s="3" t="s">
        <v>189</v>
      </c>
      <c r="C165" s="13">
        <v>1891005.6857936401</v>
      </c>
      <c r="D165" s="13">
        <v>29845.350151843399</v>
      </c>
      <c r="E165" s="13">
        <v>11615.6917888486</v>
      </c>
      <c r="F165" s="13">
        <v>420829.053192258</v>
      </c>
      <c r="G165" s="13">
        <v>15133.268225956501</v>
      </c>
      <c r="H165" s="13">
        <v>373384.76744559198</v>
      </c>
      <c r="I165" s="13">
        <v>41721.1852617041</v>
      </c>
      <c r="J165" s="13">
        <v>8224.3900067688992</v>
      </c>
      <c r="K165" s="13">
        <v>13005.3679301146</v>
      </c>
      <c r="L165" s="13">
        <v>32821.504703703802</v>
      </c>
      <c r="M165" s="28">
        <f t="shared" si="4"/>
        <v>8224.3900067688992</v>
      </c>
      <c r="N165" s="28">
        <f t="shared" si="5"/>
        <v>1891005.6857936401</v>
      </c>
      <c r="O165" s="28">
        <f t="shared" si="6"/>
        <v>283758.62645004306</v>
      </c>
      <c r="P165" s="9">
        <f t="shared" si="7"/>
        <v>1229426.2011230167</v>
      </c>
    </row>
    <row r="166" spans="1:16" ht="12.75">
      <c r="A166" s="10" t="s">
        <v>183</v>
      </c>
      <c r="B166" s="3" t="s">
        <v>190</v>
      </c>
      <c r="C166" s="13">
        <v>362725.26264563203</v>
      </c>
      <c r="D166" s="13">
        <v>26475.943827376901</v>
      </c>
      <c r="E166" s="13">
        <v>2840.9108270576999</v>
      </c>
      <c r="F166" s="13">
        <v>35138.062444231902</v>
      </c>
      <c r="G166" s="13">
        <v>6761.6758337209003</v>
      </c>
      <c r="H166" s="13">
        <v>161928.47271119</v>
      </c>
      <c r="I166" s="13">
        <v>3555.6864849916001</v>
      </c>
      <c r="J166" s="13">
        <v>746659.23961503198</v>
      </c>
      <c r="K166" s="13">
        <v>66351.782853627796</v>
      </c>
      <c r="L166" s="13">
        <v>3910435.9494376602</v>
      </c>
      <c r="M166" s="28">
        <f t="shared" si="4"/>
        <v>2840.9108270576999</v>
      </c>
      <c r="N166" s="28">
        <f t="shared" si="5"/>
        <v>3910435.9494376602</v>
      </c>
      <c r="O166" s="28">
        <f t="shared" si="6"/>
        <v>532287.29866805207</v>
      </c>
      <c r="P166" s="9">
        <f t="shared" si="7"/>
        <v>2486736.4300174741</v>
      </c>
    </row>
    <row r="167" spans="1:16" ht="12.75">
      <c r="A167" s="10" t="s">
        <v>183</v>
      </c>
      <c r="B167" s="3" t="s">
        <v>191</v>
      </c>
      <c r="C167" s="13">
        <v>6.5844597647672205E+17</v>
      </c>
      <c r="D167" s="13">
        <v>5.4038646460812501E+19</v>
      </c>
      <c r="E167" s="13">
        <v>1.01650797137694E+17</v>
      </c>
      <c r="F167" s="13">
        <v>1.9775320621019901E+17</v>
      </c>
      <c r="G167" s="13">
        <v>3.5768913769155302E+17</v>
      </c>
      <c r="H167" s="13">
        <v>8.6536153019617905E+18</v>
      </c>
      <c r="I167" s="13">
        <v>3.7719937020017603E+18</v>
      </c>
      <c r="J167" s="13">
        <v>1.1724529565742701E+19</v>
      </c>
      <c r="K167" s="13">
        <v>9.6625364014176794E+17</v>
      </c>
      <c r="L167" s="13">
        <v>1.20935856960412E+17</v>
      </c>
      <c r="M167" s="28">
        <f t="shared" si="4"/>
        <v>1.01650797137694E+17</v>
      </c>
      <c r="N167" s="28">
        <f t="shared" si="5"/>
        <v>5.4038646460812501E+19</v>
      </c>
      <c r="O167" s="28">
        <f t="shared" si="6"/>
        <v>8.059151364513708E+18</v>
      </c>
      <c r="P167" s="9">
        <f t="shared" si="7"/>
        <v>3.4997293858031043E+19</v>
      </c>
    </row>
    <row r="168" spans="1:16" ht="12.75">
      <c r="A168" s="10" t="s">
        <v>183</v>
      </c>
      <c r="B168" s="3" t="s">
        <v>192</v>
      </c>
      <c r="C168" s="13">
        <v>39595.346439687499</v>
      </c>
      <c r="D168" s="13">
        <v>85079.278236915794</v>
      </c>
      <c r="E168" s="13">
        <v>19781.3307636758</v>
      </c>
      <c r="F168" s="13">
        <v>35718.630258272999</v>
      </c>
      <c r="G168" s="13">
        <v>44867.503787404399</v>
      </c>
      <c r="H168" s="13">
        <v>16739.931075391301</v>
      </c>
      <c r="I168" s="13">
        <v>55547.648468018102</v>
      </c>
      <c r="J168" s="13">
        <v>80944.774213963407</v>
      </c>
      <c r="K168" s="13">
        <v>92909.759313830393</v>
      </c>
      <c r="L168" s="13">
        <v>42873.8176749536</v>
      </c>
      <c r="M168" s="28">
        <f t="shared" si="4"/>
        <v>16739.931075391301</v>
      </c>
      <c r="N168" s="28">
        <f t="shared" si="5"/>
        <v>92909.759313830393</v>
      </c>
      <c r="O168" s="28">
        <f t="shared" si="6"/>
        <v>51405.802023211334</v>
      </c>
      <c r="P168" s="9">
        <f t="shared" si="7"/>
        <v>89386.042829218815</v>
      </c>
    </row>
    <row r="169" spans="1:16" ht="12.75">
      <c r="A169" s="10" t="s">
        <v>183</v>
      </c>
      <c r="B169" s="3" t="s">
        <v>193</v>
      </c>
      <c r="C169" s="13">
        <v>2.56682451795072E+17</v>
      </c>
      <c r="D169" s="13">
        <v>1.16394358164778E+19</v>
      </c>
      <c r="E169" s="13">
        <v>1.06067810255559E+18</v>
      </c>
      <c r="F169" s="13">
        <v>6.1991730686633306E+17</v>
      </c>
      <c r="G169" s="13">
        <v>2.9811907057954001E+19</v>
      </c>
      <c r="H169" s="13">
        <v>8.2973485036031603E+17</v>
      </c>
      <c r="I169" s="13">
        <v>6.7486346518981094E+17</v>
      </c>
      <c r="J169" s="13">
        <v>8.3517961303578704E+16</v>
      </c>
      <c r="K169" s="13">
        <v>7.2259471867018701E+17</v>
      </c>
      <c r="L169" s="13">
        <v>6.4897759543733002E+18</v>
      </c>
      <c r="M169" s="28">
        <f t="shared" si="4"/>
        <v>8.3517961303578704E+16</v>
      </c>
      <c r="N169" s="28">
        <f t="shared" si="5"/>
        <v>2.9811907057954001E+19</v>
      </c>
      <c r="O169" s="28">
        <f t="shared" si="6"/>
        <v>5.2189107685546004E+18</v>
      </c>
      <c r="P169" s="9">
        <f t="shared" si="7"/>
        <v>2.1634294999289692E+19</v>
      </c>
    </row>
    <row r="170" spans="1:16" ht="12.75">
      <c r="A170" s="10" t="s">
        <v>183</v>
      </c>
      <c r="B170" s="3" t="s">
        <v>194</v>
      </c>
      <c r="C170" s="13">
        <v>260894.20833210001</v>
      </c>
      <c r="D170" s="13">
        <v>3995195.17207863</v>
      </c>
      <c r="E170" s="13">
        <v>5928964.0138503397</v>
      </c>
      <c r="F170" s="13">
        <v>2442698.6666908101</v>
      </c>
      <c r="G170" s="13">
        <v>2050261.71248342</v>
      </c>
      <c r="H170" s="4">
        <v>6133796.1629784098</v>
      </c>
      <c r="I170" s="13">
        <v>3213650.2940288</v>
      </c>
      <c r="J170" s="13">
        <v>79117.878469493895</v>
      </c>
      <c r="K170" s="13">
        <v>38382.649631928398</v>
      </c>
      <c r="L170" s="13">
        <v>5433361.8996886602</v>
      </c>
      <c r="M170" s="28">
        <f t="shared" si="4"/>
        <v>38382.649631928398</v>
      </c>
      <c r="N170" s="28">
        <f t="shared" si="5"/>
        <v>6133796.1629784098</v>
      </c>
      <c r="O170" s="28">
        <f t="shared" si="6"/>
        <v>2957632.265823259</v>
      </c>
      <c r="P170" s="9">
        <f t="shared" si="7"/>
        <v>6041621.6958707776</v>
      </c>
    </row>
    <row r="171" spans="1:16" ht="12.75">
      <c r="A171" s="10" t="s">
        <v>183</v>
      </c>
      <c r="B171" s="3" t="s">
        <v>195</v>
      </c>
      <c r="C171" s="13">
        <v>4.3183414574343002E+17</v>
      </c>
      <c r="D171" s="13">
        <v>2.0375003513661699E+17</v>
      </c>
      <c r="E171" s="13">
        <v>1.9819367139492602E+19</v>
      </c>
      <c r="F171" s="13">
        <v>1.11275144290724E+19</v>
      </c>
      <c r="G171" s="13">
        <v>1.4701191413592599E+18</v>
      </c>
      <c r="H171" s="13">
        <v>2.7499930872291702E+18</v>
      </c>
      <c r="I171" s="13">
        <v>2.4962971519162701E+18</v>
      </c>
      <c r="J171" s="13">
        <v>6.5111292357287104E+17</v>
      </c>
      <c r="K171" s="13">
        <v>4.2087090887626202E+17</v>
      </c>
      <c r="L171" s="13">
        <v>2.9310722880995402E+19</v>
      </c>
      <c r="M171" s="28">
        <f t="shared" si="4"/>
        <v>2.0375003513661699E+17</v>
      </c>
      <c r="N171" s="28">
        <f t="shared" si="5"/>
        <v>2.9310722880995402E+19</v>
      </c>
      <c r="O171" s="28">
        <f t="shared" si="6"/>
        <v>6.8681581843394284E+18</v>
      </c>
      <c r="P171" s="9">
        <f t="shared" si="7"/>
        <v>2.5039612797319131E+19</v>
      </c>
    </row>
    <row r="172" spans="1:16" ht="12.75">
      <c r="A172" s="10" t="s">
        <v>183</v>
      </c>
      <c r="B172" s="3" t="s">
        <v>196</v>
      </c>
      <c r="C172" s="13">
        <v>16439313.1405605</v>
      </c>
      <c r="D172" s="13">
        <v>48981395.665892199</v>
      </c>
      <c r="E172" s="13">
        <v>308468.82944829197</v>
      </c>
      <c r="F172" s="13">
        <v>33440576.099563502</v>
      </c>
      <c r="G172" s="13">
        <v>10392423.2361483</v>
      </c>
      <c r="H172" s="13">
        <v>586509.83856773295</v>
      </c>
      <c r="I172" s="13">
        <v>14337.130571846899</v>
      </c>
      <c r="J172" s="13">
        <v>616168.48866078001</v>
      </c>
      <c r="K172" s="13">
        <v>366643.540018456</v>
      </c>
      <c r="L172" s="13">
        <v>2364338.44008213</v>
      </c>
      <c r="M172" s="28">
        <f t="shared" si="4"/>
        <v>14337.130571846899</v>
      </c>
      <c r="N172" s="28">
        <f t="shared" si="5"/>
        <v>48981395.665892199</v>
      </c>
      <c r="O172" s="28">
        <f t="shared" si="6"/>
        <v>11351017.440951373</v>
      </c>
      <c r="P172" s="9">
        <f t="shared" si="7"/>
        <v>41988026.861044273</v>
      </c>
    </row>
    <row r="173" spans="1:16" ht="12.75">
      <c r="A173" s="10" t="s">
        <v>183</v>
      </c>
      <c r="B173" s="3" t="s">
        <v>197</v>
      </c>
      <c r="C173" s="13">
        <v>1.3277325431033E+17</v>
      </c>
      <c r="D173" s="13">
        <v>3.9720903278249001E+18</v>
      </c>
      <c r="E173" s="13">
        <v>1.94548858372984E+17</v>
      </c>
      <c r="F173" s="13">
        <v>7.4710479843784602E+17</v>
      </c>
      <c r="G173" s="13">
        <v>2.6397513023900602E+17</v>
      </c>
      <c r="H173" s="13">
        <v>6.1965022542873303E+18</v>
      </c>
      <c r="I173" s="13">
        <v>7.4827648037526208E+16</v>
      </c>
      <c r="J173" s="13">
        <v>2.9621276760565899E+19</v>
      </c>
      <c r="K173" s="13">
        <v>1.20831494137616E+17</v>
      </c>
      <c r="L173" s="13">
        <v>4.5491647399199601E+18</v>
      </c>
      <c r="M173" s="28">
        <f t="shared" si="4"/>
        <v>7.4827648037526208E+16</v>
      </c>
      <c r="N173" s="28">
        <f t="shared" si="5"/>
        <v>2.9621276760565899E+19</v>
      </c>
      <c r="O173" s="28">
        <f t="shared" si="6"/>
        <v>4.5873095266133402E+18</v>
      </c>
      <c r="P173" s="9">
        <f t="shared" si="7"/>
        <v>1.9080128232740516E+19</v>
      </c>
    </row>
    <row r="174" spans="1:16" ht="12.75">
      <c r="A174" s="10" t="s">
        <v>183</v>
      </c>
      <c r="B174" s="3" t="s">
        <v>198</v>
      </c>
      <c r="C174" s="13">
        <v>1.72793639202013E+16</v>
      </c>
      <c r="D174" s="13">
        <v>1.12033999187548E+16</v>
      </c>
      <c r="E174" s="13">
        <v>1.21364188638513E+16</v>
      </c>
      <c r="F174" s="13">
        <v>1.79255573884523E+16</v>
      </c>
      <c r="G174" s="13">
        <v>1.16358611406113E+16</v>
      </c>
      <c r="H174" s="4" t="s">
        <v>213</v>
      </c>
      <c r="I174" s="13">
        <v>1.7863883043691E+16</v>
      </c>
      <c r="J174" s="13">
        <v>1571213633639560</v>
      </c>
      <c r="K174" s="4" t="s">
        <v>214</v>
      </c>
      <c r="L174" s="13">
        <v>1731705127669080</v>
      </c>
      <c r="M174" s="28">
        <f t="shared" si="4"/>
        <v>1571213633639560</v>
      </c>
      <c r="N174" s="28">
        <f t="shared" si="5"/>
        <v>1.79255573884523E+16</v>
      </c>
      <c r="O174" s="28">
        <f t="shared" si="6"/>
        <v>1.1418425379608828E+16</v>
      </c>
      <c r="P174" s="9">
        <f t="shared" si="7"/>
        <v>1.7903971367785844E+16</v>
      </c>
    </row>
    <row r="175" spans="1:16" ht="12.75">
      <c r="A175" s="10" t="s">
        <v>183</v>
      </c>
      <c r="B175" s="3" t="s">
        <v>199</v>
      </c>
      <c r="C175" s="13">
        <v>1.4940314479992499E+18</v>
      </c>
      <c r="D175" s="13">
        <v>5.3293948613728502E+19</v>
      </c>
      <c r="E175" s="13">
        <v>5.3655007408471204E+18</v>
      </c>
      <c r="F175" s="13">
        <v>6.1181807244743598E+18</v>
      </c>
      <c r="G175" s="13">
        <v>1.08063700892145E+18</v>
      </c>
      <c r="H175" s="13">
        <v>5.5160391431307802E+17</v>
      </c>
      <c r="I175" s="13">
        <v>2.4417358922034801E+18</v>
      </c>
      <c r="J175" s="13">
        <v>1.3571760509385999E+18</v>
      </c>
      <c r="K175" s="13">
        <v>5.8470821270452E+16</v>
      </c>
      <c r="L175" s="13">
        <v>4.1463774612136403E+19</v>
      </c>
      <c r="M175" s="28">
        <f t="shared" si="4"/>
        <v>5.8470821270452E+16</v>
      </c>
      <c r="N175" s="28">
        <f t="shared" si="5"/>
        <v>5.3293948613728502E+19</v>
      </c>
      <c r="O175" s="28">
        <f t="shared" si="6"/>
        <v>1.1322505982683271E+19</v>
      </c>
      <c r="P175" s="9">
        <f t="shared" si="7"/>
        <v>4.7970370313012044E+19</v>
      </c>
    </row>
    <row r="176" spans="1:16" ht="12.75">
      <c r="A176" s="10" t="s">
        <v>183</v>
      </c>
      <c r="B176" s="3" t="s">
        <v>200</v>
      </c>
      <c r="C176" s="13">
        <v>4.9869299903650701E+17</v>
      </c>
      <c r="D176" s="13">
        <v>2.7020523275415501E+18</v>
      </c>
      <c r="E176" s="13">
        <v>8.3309752387014896E+16</v>
      </c>
      <c r="F176" s="13">
        <v>2.5645147821949501E+19</v>
      </c>
      <c r="G176" s="13">
        <v>7.70915634757773E+18</v>
      </c>
      <c r="H176" s="13">
        <v>1.62816482908335E+16</v>
      </c>
      <c r="I176" s="13">
        <v>5.5939326557665299E+17</v>
      </c>
      <c r="J176" s="13">
        <v>1.8824707512743801E+19</v>
      </c>
      <c r="K176" s="13">
        <v>3.8517416739666199E+19</v>
      </c>
      <c r="L176" s="13">
        <v>2.2451878386421402E+17</v>
      </c>
      <c r="M176" s="28">
        <f t="shared" si="4"/>
        <v>1.62816482908335E+16</v>
      </c>
      <c r="N176" s="28">
        <f t="shared" si="5"/>
        <v>3.8517416739666199E+19</v>
      </c>
      <c r="O176" s="28">
        <f t="shared" si="6"/>
        <v>9.4780677198633984E+18</v>
      </c>
      <c r="P176" s="9">
        <f t="shared" si="7"/>
        <v>3.2724895726693671E+19</v>
      </c>
    </row>
    <row r="177" spans="1:16" ht="12.75">
      <c r="A177" s="10" t="s">
        <v>183</v>
      </c>
      <c r="B177" s="3" t="s">
        <v>201</v>
      </c>
      <c r="C177" s="13">
        <v>1.0940479008045099E+19</v>
      </c>
      <c r="D177" s="13">
        <v>6.5919744890308304E+16</v>
      </c>
      <c r="E177" s="13">
        <v>4.5696538207221601E+18</v>
      </c>
      <c r="F177" s="13">
        <v>1.05685247741178E+18</v>
      </c>
      <c r="G177" s="13">
        <v>2.7412910926614E+17</v>
      </c>
      <c r="H177" s="13">
        <v>1.0404382094500499E+17</v>
      </c>
      <c r="I177" s="13">
        <v>6.2687472498580096E+17</v>
      </c>
      <c r="J177" s="13">
        <v>6.8188074254173204E+18</v>
      </c>
      <c r="K177" s="13">
        <v>1.06165705740524E+20</v>
      </c>
      <c r="L177" s="13">
        <v>6.7170546733350195E+17</v>
      </c>
      <c r="M177" s="28">
        <f t="shared" si="4"/>
        <v>6.5919744890308304E+16</v>
      </c>
      <c r="N177" s="28">
        <f t="shared" si="5"/>
        <v>1.06165705740524E+20</v>
      </c>
      <c r="O177" s="28">
        <f t="shared" si="6"/>
        <v>1.3129417133954111E+19</v>
      </c>
      <c r="P177" s="9">
        <f t="shared" si="7"/>
        <v>6.3314353710908383E+19</v>
      </c>
    </row>
    <row r="178" spans="1:16" ht="12.75">
      <c r="A178" s="10" t="s">
        <v>183</v>
      </c>
      <c r="B178" s="3" t="s">
        <v>202</v>
      </c>
      <c r="C178" s="13">
        <v>1549349424633160</v>
      </c>
      <c r="D178" s="13">
        <v>3606281840865770</v>
      </c>
      <c r="E178" s="13">
        <v>9747803184127910</v>
      </c>
      <c r="F178" s="4">
        <v>8314311084128330</v>
      </c>
      <c r="G178" s="4" t="s">
        <v>215</v>
      </c>
      <c r="H178" s="13">
        <v>3741257028065960</v>
      </c>
      <c r="I178" s="13">
        <v>3327515883704300</v>
      </c>
      <c r="J178" s="13">
        <v>1.50662273003484E+16</v>
      </c>
      <c r="K178" s="4">
        <v>464812437854494</v>
      </c>
      <c r="L178" s="4">
        <v>521940097291061</v>
      </c>
      <c r="M178" s="28">
        <f t="shared" si="4"/>
        <v>464812437854494</v>
      </c>
      <c r="N178" s="28">
        <f t="shared" si="5"/>
        <v>1.50662273003484E+16</v>
      </c>
      <c r="O178" s="28">
        <f t="shared" si="6"/>
        <v>5148833142335487</v>
      </c>
      <c r="P178" s="9">
        <f t="shared" si="7"/>
        <v>1.2938857653860202E+16</v>
      </c>
    </row>
    <row r="179" spans="1:16" ht="12.75">
      <c r="A179" s="10" t="s">
        <v>183</v>
      </c>
      <c r="B179" s="3" t="s">
        <v>203</v>
      </c>
      <c r="C179" s="4">
        <v>45868.429266066203</v>
      </c>
      <c r="D179" s="4">
        <v>88904.958797562605</v>
      </c>
      <c r="E179" s="4">
        <v>34528.466120352299</v>
      </c>
      <c r="F179" s="4">
        <v>44015.027112783398</v>
      </c>
      <c r="G179" s="4">
        <v>44851.677287722297</v>
      </c>
      <c r="H179" s="4">
        <v>15562.0381469733</v>
      </c>
      <c r="I179" s="4">
        <v>53196.005807304398</v>
      </c>
      <c r="J179" s="4">
        <v>81013.488155519794</v>
      </c>
      <c r="K179" s="4">
        <v>92080.924794413397</v>
      </c>
      <c r="L179" s="4">
        <v>42763.028850975898</v>
      </c>
      <c r="M179" s="9">
        <f t="shared" si="4"/>
        <v>15562.0381469733</v>
      </c>
      <c r="N179" s="9">
        <f t="shared" si="5"/>
        <v>92080.924794413397</v>
      </c>
      <c r="O179" s="9">
        <f t="shared" si="6"/>
        <v>54278.404433967356</v>
      </c>
      <c r="P179" s="9">
        <f t="shared" si="7"/>
        <v>90651.740095830537</v>
      </c>
    </row>
    <row r="180" spans="1:16" ht="12.75">
      <c r="A180" s="10" t="s">
        <v>183</v>
      </c>
      <c r="B180" s="3" t="s">
        <v>204</v>
      </c>
      <c r="C180" s="4">
        <v>37511.017072253497</v>
      </c>
      <c r="D180" s="4">
        <v>81069.808319051997</v>
      </c>
      <c r="E180" s="4">
        <v>20881.3112757409</v>
      </c>
      <c r="F180" s="4">
        <v>32981.804451984099</v>
      </c>
      <c r="G180" s="4">
        <v>43770.699583590897</v>
      </c>
      <c r="H180" s="4">
        <v>15065.8831566812</v>
      </c>
      <c r="I180" s="4">
        <v>52823.559918547799</v>
      </c>
      <c r="J180" s="4">
        <v>81416.4109911423</v>
      </c>
      <c r="K180" s="4">
        <v>91615.0305983117</v>
      </c>
      <c r="L180" s="4">
        <v>42823.907711806001</v>
      </c>
      <c r="M180" s="9">
        <f t="shared" si="4"/>
        <v>15065.8831566812</v>
      </c>
      <c r="N180" s="9">
        <f t="shared" si="5"/>
        <v>91615.0305983117</v>
      </c>
      <c r="O180" s="9">
        <f t="shared" si="6"/>
        <v>49995.943307911031</v>
      </c>
      <c r="P180" s="9">
        <f t="shared" si="7"/>
        <v>87025.651775085455</v>
      </c>
    </row>
    <row r="181" spans="1:16" ht="12.75">
      <c r="A181" s="10" t="s">
        <v>183</v>
      </c>
      <c r="B181" s="3" t="s">
        <v>205</v>
      </c>
      <c r="C181" s="4">
        <v>38043.0430883593</v>
      </c>
      <c r="D181" s="4">
        <v>80787.211486269603</v>
      </c>
      <c r="E181" s="4">
        <v>19550.796928296699</v>
      </c>
      <c r="F181" s="4">
        <v>32986.179093315302</v>
      </c>
      <c r="G181" s="4">
        <v>43743.214312263801</v>
      </c>
      <c r="H181" s="4">
        <v>15274.8651551939</v>
      </c>
      <c r="I181" s="4">
        <v>53379.580059661101</v>
      </c>
      <c r="J181" s="4">
        <v>81307.609296130104</v>
      </c>
      <c r="K181" s="4">
        <v>91649.733141739896</v>
      </c>
      <c r="L181" s="4">
        <v>42809.788494591601</v>
      </c>
      <c r="M181" s="9">
        <f t="shared" si="4"/>
        <v>15274.8651551939</v>
      </c>
      <c r="N181" s="9">
        <f t="shared" si="5"/>
        <v>91649.733141739896</v>
      </c>
      <c r="O181" s="9">
        <f t="shared" si="6"/>
        <v>49953.202105582124</v>
      </c>
      <c r="P181" s="9">
        <f t="shared" si="7"/>
        <v>86995.777411215473</v>
      </c>
    </row>
    <row r="182" spans="1:16" ht="12.75">
      <c r="A182" s="10" t="s">
        <v>183</v>
      </c>
      <c r="B182" s="3" t="s">
        <v>206</v>
      </c>
      <c r="C182" s="4">
        <v>414773.52036915999</v>
      </c>
      <c r="D182" s="4">
        <v>3109818.1884598401</v>
      </c>
      <c r="E182" s="4">
        <v>207124.37022882601</v>
      </c>
      <c r="F182" s="4">
        <v>192974.94590797601</v>
      </c>
      <c r="G182" s="4">
        <v>6617405.7313585002</v>
      </c>
      <c r="H182" s="4">
        <v>163963.72612894399</v>
      </c>
      <c r="I182" s="4">
        <v>281551.03247982898</v>
      </c>
      <c r="J182" s="4">
        <v>7116.6573677125998</v>
      </c>
      <c r="K182" s="4">
        <v>45293.917806568301</v>
      </c>
      <c r="L182" s="4">
        <v>9719.3537299457003</v>
      </c>
      <c r="M182" s="9">
        <f t="shared" si="4"/>
        <v>7116.6573677125998</v>
      </c>
      <c r="N182" s="9">
        <f t="shared" si="5"/>
        <v>6617405.7313585002</v>
      </c>
      <c r="O182" s="9">
        <f t="shared" si="6"/>
        <v>1104974.1443837299</v>
      </c>
      <c r="P182" s="9">
        <f t="shared" si="7"/>
        <v>5038991.3370540999</v>
      </c>
    </row>
    <row r="183" spans="1:16" ht="12.75">
      <c r="A183" s="10" t="s">
        <v>183</v>
      </c>
      <c r="B183" s="3" t="s">
        <v>207</v>
      </c>
      <c r="C183" s="4" t="s">
        <v>216</v>
      </c>
      <c r="D183" s="13">
        <v>1.76924172656403E+16</v>
      </c>
      <c r="E183" s="4" t="s">
        <v>217</v>
      </c>
      <c r="F183" s="13">
        <v>3.10253732922729E+16</v>
      </c>
      <c r="G183" s="13">
        <v>3730830068608130</v>
      </c>
      <c r="H183" s="13">
        <v>1.59714367758354E+16</v>
      </c>
      <c r="I183" s="4" t="s">
        <v>218</v>
      </c>
      <c r="J183" s="4" t="s">
        <v>219</v>
      </c>
      <c r="K183" s="13">
        <v>1870207387238770</v>
      </c>
      <c r="L183" s="13">
        <v>2219120685972560</v>
      </c>
      <c r="M183" s="9">
        <f t="shared" si="4"/>
        <v>1870207387238770</v>
      </c>
      <c r="N183" s="9">
        <f t="shared" si="5"/>
        <v>3.10253732922729E+16</v>
      </c>
      <c r="O183" s="9">
        <f t="shared" si="6"/>
        <v>1.2084897579261344E+16</v>
      </c>
      <c r="P183" s="9">
        <f t="shared" si="7"/>
        <v>2.7692134285614752E+16</v>
      </c>
    </row>
    <row r="184" spans="1:16" ht="12.75">
      <c r="B184" s="25"/>
    </row>
    <row r="185" spans="1:16" ht="12.75">
      <c r="B185" s="25"/>
    </row>
    <row r="186" spans="1:16" ht="12.75">
      <c r="B186" s="25"/>
    </row>
    <row r="187" spans="1:16" ht="12.75">
      <c r="B187" s="25"/>
    </row>
    <row r="188" spans="1:16" ht="12.75">
      <c r="B188" s="25"/>
    </row>
    <row r="189" spans="1:16" ht="12.75">
      <c r="B189" s="25"/>
    </row>
    <row r="190" spans="1:16" ht="12.75">
      <c r="B190" s="25"/>
    </row>
    <row r="191" spans="1:16" ht="12.75">
      <c r="B191" s="25"/>
    </row>
    <row r="192" spans="1:16" ht="12.75">
      <c r="B192" s="25"/>
    </row>
    <row r="193" spans="2:2" ht="12.75">
      <c r="B193" s="25"/>
    </row>
    <row r="194" spans="2:2" ht="12.75">
      <c r="B194" s="25"/>
    </row>
    <row r="195" spans="2:2" ht="12.75">
      <c r="B195" s="25"/>
    </row>
    <row r="196" spans="2:2" ht="12.75">
      <c r="B196" s="25"/>
    </row>
    <row r="197" spans="2:2" ht="12.75">
      <c r="B197" s="25"/>
    </row>
    <row r="198" spans="2:2" ht="12.75">
      <c r="B198" s="25"/>
    </row>
    <row r="199" spans="2:2" ht="12.75">
      <c r="B199" s="25"/>
    </row>
    <row r="200" spans="2:2" ht="12.75">
      <c r="B200" s="25"/>
    </row>
    <row r="201" spans="2:2" ht="12.75">
      <c r="B201" s="25"/>
    </row>
    <row r="202" spans="2:2" ht="12.75">
      <c r="B202" s="25"/>
    </row>
    <row r="203" spans="2:2" ht="12.75">
      <c r="B203" s="25"/>
    </row>
    <row r="204" spans="2:2" ht="12.75">
      <c r="B204" s="25"/>
    </row>
    <row r="205" spans="2:2" ht="12.75">
      <c r="B205" s="25"/>
    </row>
    <row r="206" spans="2:2" ht="12.75">
      <c r="B206" s="25"/>
    </row>
    <row r="207" spans="2:2" ht="12.75">
      <c r="B207" s="25"/>
    </row>
    <row r="208" spans="2:2" ht="12.75">
      <c r="B208" s="25"/>
    </row>
    <row r="209" spans="2:2" ht="12.75">
      <c r="B209" s="25"/>
    </row>
    <row r="210" spans="2:2" ht="12.75">
      <c r="B210" s="25"/>
    </row>
    <row r="211" spans="2:2" ht="12.75">
      <c r="B211" s="25"/>
    </row>
    <row r="212" spans="2:2" ht="12.75">
      <c r="B212" s="25"/>
    </row>
    <row r="213" spans="2:2" ht="12.75">
      <c r="B213" s="25"/>
    </row>
    <row r="214" spans="2:2" ht="12.75">
      <c r="B214" s="25"/>
    </row>
    <row r="215" spans="2:2" ht="12.75">
      <c r="B215" s="25"/>
    </row>
    <row r="216" spans="2:2" ht="12.75">
      <c r="B216" s="25"/>
    </row>
    <row r="217" spans="2:2" ht="12.75">
      <c r="B217" s="25"/>
    </row>
    <row r="218" spans="2:2" ht="12.75">
      <c r="B218" s="25"/>
    </row>
    <row r="219" spans="2:2" ht="12.75">
      <c r="B219" s="25"/>
    </row>
    <row r="220" spans="2:2" ht="12.75">
      <c r="B220" s="25"/>
    </row>
    <row r="221" spans="2:2" ht="12.75">
      <c r="B221" s="25"/>
    </row>
    <row r="222" spans="2:2" ht="12.75">
      <c r="B222" s="25"/>
    </row>
    <row r="223" spans="2:2" ht="12.75">
      <c r="B223" s="25"/>
    </row>
    <row r="224" spans="2:2" ht="12.75">
      <c r="B224" s="25"/>
    </row>
    <row r="225" spans="2:2" ht="12.75">
      <c r="B225" s="25"/>
    </row>
    <row r="226" spans="2:2" ht="12.75">
      <c r="B226" s="25"/>
    </row>
    <row r="227" spans="2:2" ht="12.75">
      <c r="B227" s="25"/>
    </row>
    <row r="228" spans="2:2" ht="12.75">
      <c r="B228" s="25"/>
    </row>
    <row r="229" spans="2:2" ht="12.75">
      <c r="B229" s="25"/>
    </row>
    <row r="230" spans="2:2" ht="12.75">
      <c r="B230" s="25"/>
    </row>
    <row r="231" spans="2:2" ht="12.75">
      <c r="B231" s="25"/>
    </row>
    <row r="232" spans="2:2" ht="12.75">
      <c r="B232" s="25"/>
    </row>
    <row r="233" spans="2:2" ht="12.75">
      <c r="B233" s="25"/>
    </row>
    <row r="234" spans="2:2" ht="12.75">
      <c r="B234" s="25"/>
    </row>
    <row r="235" spans="2:2" ht="12.75">
      <c r="B235" s="25"/>
    </row>
    <row r="236" spans="2:2" ht="12.75">
      <c r="B236" s="25"/>
    </row>
    <row r="237" spans="2:2" ht="12.75">
      <c r="B237" s="25"/>
    </row>
    <row r="238" spans="2:2" ht="12.75">
      <c r="B238" s="25"/>
    </row>
    <row r="239" spans="2:2" ht="12.75">
      <c r="B239" s="25"/>
    </row>
    <row r="240" spans="2:2" ht="12.75">
      <c r="B240" s="25"/>
    </row>
    <row r="241" spans="2:2" ht="12.75">
      <c r="B241" s="25"/>
    </row>
    <row r="242" spans="2:2" ht="12.75">
      <c r="B242" s="25"/>
    </row>
    <row r="243" spans="2:2" ht="12.75">
      <c r="B243" s="25"/>
    </row>
    <row r="244" spans="2:2" ht="12.75">
      <c r="B244" s="25"/>
    </row>
    <row r="245" spans="2:2" ht="12.75">
      <c r="B245" s="25"/>
    </row>
    <row r="246" spans="2:2" ht="12.75">
      <c r="B246" s="25"/>
    </row>
    <row r="247" spans="2:2" ht="12.75">
      <c r="B247" s="25"/>
    </row>
    <row r="248" spans="2:2" ht="12.75">
      <c r="B248" s="25"/>
    </row>
    <row r="249" spans="2:2" ht="12.75">
      <c r="B249" s="25"/>
    </row>
    <row r="250" spans="2:2" ht="12.75">
      <c r="B250" s="25"/>
    </row>
    <row r="251" spans="2:2" ht="12.75">
      <c r="B251" s="25"/>
    </row>
    <row r="252" spans="2:2" ht="12.75">
      <c r="B252" s="25"/>
    </row>
    <row r="253" spans="2:2" ht="12.75">
      <c r="B253" s="25"/>
    </row>
    <row r="254" spans="2:2" ht="12.75">
      <c r="B254" s="25"/>
    </row>
    <row r="255" spans="2:2" ht="12.75">
      <c r="B255" s="25"/>
    </row>
    <row r="256" spans="2:2" ht="12.75">
      <c r="B256" s="25"/>
    </row>
    <row r="257" spans="2:2" ht="12.75">
      <c r="B257" s="25"/>
    </row>
    <row r="258" spans="2:2" ht="12.75">
      <c r="B258" s="25"/>
    </row>
    <row r="259" spans="2:2" ht="12.75">
      <c r="B259" s="25"/>
    </row>
    <row r="260" spans="2:2" ht="12.75">
      <c r="B260" s="25"/>
    </row>
    <row r="261" spans="2:2" ht="12.75">
      <c r="B261" s="25"/>
    </row>
    <row r="262" spans="2:2" ht="12.75">
      <c r="B262" s="25"/>
    </row>
    <row r="263" spans="2:2" ht="12.75">
      <c r="B263" s="25"/>
    </row>
    <row r="264" spans="2:2" ht="12.75">
      <c r="B264" s="25"/>
    </row>
    <row r="265" spans="2:2" ht="12.75">
      <c r="B265" s="25"/>
    </row>
    <row r="266" spans="2:2" ht="12.75">
      <c r="B266" s="25"/>
    </row>
    <row r="267" spans="2:2" ht="12.75">
      <c r="B267" s="25"/>
    </row>
    <row r="268" spans="2:2" ht="12.75">
      <c r="B268" s="25"/>
    </row>
    <row r="269" spans="2:2" ht="12.75">
      <c r="B269" s="25"/>
    </row>
    <row r="270" spans="2:2" ht="12.75">
      <c r="B270" s="25"/>
    </row>
    <row r="271" spans="2:2" ht="12.75">
      <c r="B271" s="25"/>
    </row>
    <row r="272" spans="2:2" ht="12.75">
      <c r="B272" s="25"/>
    </row>
    <row r="273" spans="2:2" ht="12.75">
      <c r="B273" s="25"/>
    </row>
    <row r="274" spans="2:2" ht="12.75">
      <c r="B274" s="25"/>
    </row>
    <row r="275" spans="2:2" ht="12.75">
      <c r="B275" s="25"/>
    </row>
    <row r="276" spans="2:2" ht="12.75">
      <c r="B276" s="25"/>
    </row>
    <row r="277" spans="2:2" ht="12.75">
      <c r="B277" s="25"/>
    </row>
    <row r="278" spans="2:2" ht="12.75">
      <c r="B278" s="25"/>
    </row>
    <row r="279" spans="2:2" ht="12.75">
      <c r="B279" s="25"/>
    </row>
    <row r="280" spans="2:2" ht="12.75">
      <c r="B280" s="25"/>
    </row>
    <row r="281" spans="2:2" ht="12.75">
      <c r="B281" s="25"/>
    </row>
    <row r="282" spans="2:2" ht="12.75">
      <c r="B282" s="25"/>
    </row>
    <row r="283" spans="2:2" ht="12.75">
      <c r="B283" s="25"/>
    </row>
    <row r="284" spans="2:2" ht="12.75">
      <c r="B284" s="25"/>
    </row>
    <row r="285" spans="2:2" ht="12.75">
      <c r="B285" s="25"/>
    </row>
    <row r="286" spans="2:2" ht="12.75">
      <c r="B286" s="25"/>
    </row>
    <row r="287" spans="2:2" ht="12.75">
      <c r="B287" s="25"/>
    </row>
    <row r="288" spans="2:2" ht="12.75">
      <c r="B288" s="25"/>
    </row>
    <row r="289" spans="2:2" ht="12.75">
      <c r="B289" s="25"/>
    </row>
    <row r="290" spans="2:2" ht="12.75">
      <c r="B290" s="25"/>
    </row>
    <row r="291" spans="2:2" ht="12.75">
      <c r="B291" s="25"/>
    </row>
    <row r="292" spans="2:2" ht="12.75">
      <c r="B292" s="25"/>
    </row>
    <row r="293" spans="2:2" ht="12.75">
      <c r="B293" s="25"/>
    </row>
    <row r="294" spans="2:2" ht="12.75">
      <c r="B294" s="25"/>
    </row>
    <row r="295" spans="2:2" ht="12.75">
      <c r="B295" s="25"/>
    </row>
    <row r="296" spans="2:2" ht="12.75">
      <c r="B296" s="25"/>
    </row>
    <row r="297" spans="2:2" ht="12.75">
      <c r="B297" s="25"/>
    </row>
    <row r="298" spans="2:2" ht="12.75">
      <c r="B298" s="25"/>
    </row>
    <row r="299" spans="2:2" ht="12.75">
      <c r="B299" s="25"/>
    </row>
    <row r="300" spans="2:2" ht="12.75">
      <c r="B300" s="25"/>
    </row>
    <row r="301" spans="2:2" ht="12.75">
      <c r="B301" s="25"/>
    </row>
    <row r="302" spans="2:2" ht="12.75">
      <c r="B302" s="25"/>
    </row>
    <row r="303" spans="2:2" ht="12.75">
      <c r="B303" s="25"/>
    </row>
    <row r="304" spans="2:2" ht="12.75">
      <c r="B304" s="25"/>
    </row>
    <row r="305" spans="2:2" ht="12.75">
      <c r="B305" s="25"/>
    </row>
    <row r="306" spans="2:2" ht="12.75">
      <c r="B306" s="25"/>
    </row>
    <row r="307" spans="2:2" ht="12.75">
      <c r="B307" s="25"/>
    </row>
    <row r="308" spans="2:2" ht="12.75">
      <c r="B308" s="25"/>
    </row>
    <row r="309" spans="2:2" ht="12.75">
      <c r="B309" s="25"/>
    </row>
    <row r="310" spans="2:2" ht="12.75">
      <c r="B310" s="25"/>
    </row>
    <row r="311" spans="2:2" ht="12.75">
      <c r="B311" s="25"/>
    </row>
    <row r="312" spans="2:2" ht="12.75">
      <c r="B312" s="25"/>
    </row>
    <row r="313" spans="2:2" ht="12.75">
      <c r="B313" s="25"/>
    </row>
    <row r="314" spans="2:2" ht="12.75">
      <c r="B314" s="25"/>
    </row>
    <row r="315" spans="2:2" ht="12.75">
      <c r="B315" s="25"/>
    </row>
    <row r="316" spans="2:2" ht="12.75">
      <c r="B316" s="25"/>
    </row>
    <row r="317" spans="2:2" ht="12.75">
      <c r="B317" s="25"/>
    </row>
    <row r="318" spans="2:2" ht="12.75">
      <c r="B318" s="25"/>
    </row>
    <row r="319" spans="2:2" ht="12.75">
      <c r="B319" s="25"/>
    </row>
    <row r="320" spans="2:2" ht="12.75">
      <c r="B320" s="25"/>
    </row>
    <row r="321" spans="2:2" ht="12.75">
      <c r="B321" s="25"/>
    </row>
    <row r="322" spans="2:2" ht="12.75">
      <c r="B322" s="25"/>
    </row>
    <row r="323" spans="2:2" ht="12.75">
      <c r="B323" s="25"/>
    </row>
    <row r="324" spans="2:2" ht="12.75">
      <c r="B324" s="25"/>
    </row>
    <row r="325" spans="2:2" ht="12.75">
      <c r="B325" s="25"/>
    </row>
    <row r="326" spans="2:2" ht="12.75">
      <c r="B326" s="25"/>
    </row>
    <row r="327" spans="2:2" ht="12.75">
      <c r="B327" s="25"/>
    </row>
    <row r="328" spans="2:2" ht="12.75">
      <c r="B328" s="25"/>
    </row>
    <row r="329" spans="2:2" ht="12.75">
      <c r="B329" s="25"/>
    </row>
    <row r="330" spans="2:2" ht="12.75">
      <c r="B330" s="25"/>
    </row>
    <row r="331" spans="2:2" ht="12.75">
      <c r="B331" s="25"/>
    </row>
    <row r="332" spans="2:2" ht="12.75">
      <c r="B332" s="25"/>
    </row>
    <row r="333" spans="2:2" ht="12.75">
      <c r="B333" s="25"/>
    </row>
    <row r="334" spans="2:2" ht="12.75">
      <c r="B334" s="25"/>
    </row>
    <row r="335" spans="2:2" ht="12.75">
      <c r="B335" s="25"/>
    </row>
    <row r="336" spans="2:2" ht="12.75">
      <c r="B336" s="25"/>
    </row>
    <row r="337" spans="2:2" ht="12.75">
      <c r="B337" s="25"/>
    </row>
    <row r="338" spans="2:2" ht="12.75">
      <c r="B338" s="25"/>
    </row>
    <row r="339" spans="2:2" ht="12.75">
      <c r="B339" s="25"/>
    </row>
    <row r="340" spans="2:2" ht="12.75">
      <c r="B340" s="25"/>
    </row>
    <row r="341" spans="2:2" ht="12.75">
      <c r="B341" s="25"/>
    </row>
    <row r="342" spans="2:2" ht="12.75">
      <c r="B342" s="25"/>
    </row>
    <row r="343" spans="2:2" ht="12.75">
      <c r="B343" s="25"/>
    </row>
    <row r="344" spans="2:2" ht="12.75">
      <c r="B344" s="25"/>
    </row>
    <row r="345" spans="2:2" ht="12.75">
      <c r="B345" s="25"/>
    </row>
    <row r="346" spans="2:2" ht="12.75">
      <c r="B346" s="25"/>
    </row>
    <row r="347" spans="2:2" ht="12.75">
      <c r="B347" s="25"/>
    </row>
    <row r="348" spans="2:2" ht="12.75">
      <c r="B348" s="25"/>
    </row>
    <row r="349" spans="2:2" ht="12.75">
      <c r="B349" s="25"/>
    </row>
    <row r="350" spans="2:2" ht="12.75">
      <c r="B350" s="25"/>
    </row>
    <row r="351" spans="2:2" ht="12.75">
      <c r="B351" s="25"/>
    </row>
    <row r="352" spans="2:2" ht="12.75">
      <c r="B352" s="25"/>
    </row>
    <row r="353" spans="2:2" ht="12.75">
      <c r="B353" s="25"/>
    </row>
    <row r="354" spans="2:2" ht="12.75">
      <c r="B354" s="25"/>
    </row>
    <row r="355" spans="2:2" ht="12.75">
      <c r="B355" s="25"/>
    </row>
    <row r="356" spans="2:2" ht="12.75">
      <c r="B356" s="25"/>
    </row>
    <row r="357" spans="2:2" ht="12.75">
      <c r="B357" s="25"/>
    </row>
    <row r="358" spans="2:2" ht="12.75">
      <c r="B358" s="25"/>
    </row>
    <row r="359" spans="2:2" ht="12.75">
      <c r="B359" s="25"/>
    </row>
    <row r="360" spans="2:2" ht="12.75">
      <c r="B360" s="25"/>
    </row>
    <row r="361" spans="2:2" ht="12.75">
      <c r="B361" s="25"/>
    </row>
    <row r="362" spans="2:2" ht="12.75">
      <c r="B362" s="25"/>
    </row>
    <row r="363" spans="2:2" ht="12.75">
      <c r="B363" s="25"/>
    </row>
    <row r="364" spans="2:2" ht="12.75">
      <c r="B364" s="25"/>
    </row>
    <row r="365" spans="2:2" ht="12.75">
      <c r="B365" s="25"/>
    </row>
    <row r="366" spans="2:2" ht="12.75">
      <c r="B366" s="25"/>
    </row>
    <row r="367" spans="2:2" ht="12.75">
      <c r="B367" s="25"/>
    </row>
    <row r="368" spans="2:2" ht="12.75">
      <c r="B368" s="25"/>
    </row>
    <row r="369" spans="2:2" ht="12.75">
      <c r="B369" s="25"/>
    </row>
    <row r="370" spans="2:2" ht="12.75">
      <c r="B370" s="25"/>
    </row>
    <row r="371" spans="2:2" ht="12.75">
      <c r="B371" s="25"/>
    </row>
    <row r="372" spans="2:2" ht="12.75">
      <c r="B372" s="25"/>
    </row>
    <row r="373" spans="2:2" ht="12.75">
      <c r="B373" s="25"/>
    </row>
    <row r="374" spans="2:2" ht="12.75">
      <c r="B374" s="25"/>
    </row>
    <row r="375" spans="2:2" ht="12.75">
      <c r="B375" s="25"/>
    </row>
    <row r="376" spans="2:2" ht="12.75">
      <c r="B376" s="25"/>
    </row>
    <row r="377" spans="2:2" ht="12.75">
      <c r="B377" s="25"/>
    </row>
    <row r="378" spans="2:2" ht="12.75">
      <c r="B378" s="25"/>
    </row>
    <row r="379" spans="2:2" ht="12.75">
      <c r="B379" s="25"/>
    </row>
    <row r="380" spans="2:2" ht="12.75">
      <c r="B380" s="25"/>
    </row>
    <row r="381" spans="2:2" ht="12.75">
      <c r="B381" s="25"/>
    </row>
    <row r="382" spans="2:2" ht="12.75">
      <c r="B382" s="25"/>
    </row>
    <row r="383" spans="2:2" ht="12.75">
      <c r="B383" s="25"/>
    </row>
    <row r="384" spans="2:2" ht="12.75">
      <c r="B384" s="25"/>
    </row>
    <row r="385" spans="2:2" ht="12.75">
      <c r="B385" s="25"/>
    </row>
    <row r="386" spans="2:2" ht="12.75">
      <c r="B386" s="25"/>
    </row>
    <row r="387" spans="2:2" ht="12.75">
      <c r="B387" s="25"/>
    </row>
    <row r="388" spans="2:2" ht="12.75">
      <c r="B388" s="25"/>
    </row>
    <row r="389" spans="2:2" ht="12.75">
      <c r="B389" s="25"/>
    </row>
    <row r="390" spans="2:2" ht="12.75">
      <c r="B390" s="25"/>
    </row>
    <row r="391" spans="2:2" ht="12.75">
      <c r="B391" s="25"/>
    </row>
    <row r="392" spans="2:2" ht="12.75">
      <c r="B392" s="25"/>
    </row>
    <row r="393" spans="2:2" ht="12.75">
      <c r="B393" s="25"/>
    </row>
    <row r="394" spans="2:2" ht="12.75">
      <c r="B394" s="25"/>
    </row>
    <row r="395" spans="2:2" ht="12.75">
      <c r="B395" s="25"/>
    </row>
    <row r="396" spans="2:2" ht="12.75">
      <c r="B396" s="25"/>
    </row>
    <row r="397" spans="2:2" ht="12.75">
      <c r="B397" s="25"/>
    </row>
    <row r="398" spans="2:2" ht="12.75">
      <c r="B398" s="25"/>
    </row>
    <row r="399" spans="2:2" ht="12.75">
      <c r="B399" s="25"/>
    </row>
    <row r="400" spans="2:2" ht="12.75">
      <c r="B400" s="25"/>
    </row>
    <row r="401" spans="2:2" ht="12.75">
      <c r="B401" s="25"/>
    </row>
    <row r="402" spans="2:2" ht="12.75">
      <c r="B402" s="25"/>
    </row>
    <row r="403" spans="2:2" ht="12.75">
      <c r="B403" s="25"/>
    </row>
    <row r="404" spans="2:2" ht="12.75">
      <c r="B404" s="25"/>
    </row>
    <row r="405" spans="2:2" ht="12.75">
      <c r="B405" s="25"/>
    </row>
    <row r="406" spans="2:2" ht="12.75">
      <c r="B406" s="25"/>
    </row>
    <row r="407" spans="2:2" ht="12.75">
      <c r="B407" s="25"/>
    </row>
    <row r="408" spans="2:2" ht="12.75">
      <c r="B408" s="25"/>
    </row>
    <row r="409" spans="2:2" ht="12.75">
      <c r="B409" s="25"/>
    </row>
    <row r="410" spans="2:2" ht="12.75">
      <c r="B410" s="25"/>
    </row>
    <row r="411" spans="2:2" ht="12.75">
      <c r="B411" s="25"/>
    </row>
    <row r="412" spans="2:2" ht="12.75">
      <c r="B412" s="25"/>
    </row>
    <row r="413" spans="2:2" ht="12.75">
      <c r="B413" s="25"/>
    </row>
    <row r="414" spans="2:2" ht="12.75">
      <c r="B414" s="25"/>
    </row>
    <row r="415" spans="2:2" ht="12.75">
      <c r="B415" s="25"/>
    </row>
    <row r="416" spans="2:2" ht="12.75">
      <c r="B416" s="25"/>
    </row>
    <row r="417" spans="2:2" ht="12.75">
      <c r="B417" s="25"/>
    </row>
    <row r="418" spans="2:2" ht="12.75">
      <c r="B418" s="25"/>
    </row>
    <row r="419" spans="2:2" ht="12.75">
      <c r="B419" s="25"/>
    </row>
    <row r="420" spans="2:2" ht="12.75">
      <c r="B420" s="25"/>
    </row>
    <row r="421" spans="2:2" ht="12.75">
      <c r="B421" s="25"/>
    </row>
    <row r="422" spans="2:2" ht="12.75">
      <c r="B422" s="25"/>
    </row>
    <row r="423" spans="2:2" ht="12.75">
      <c r="B423" s="25"/>
    </row>
    <row r="424" spans="2:2" ht="12.75">
      <c r="B424" s="25"/>
    </row>
    <row r="425" spans="2:2" ht="12.75">
      <c r="B425" s="25"/>
    </row>
    <row r="426" spans="2:2" ht="12.75">
      <c r="B426" s="25"/>
    </row>
    <row r="427" spans="2:2" ht="12.75">
      <c r="B427" s="25"/>
    </row>
    <row r="428" spans="2:2" ht="12.75">
      <c r="B428" s="25"/>
    </row>
    <row r="429" spans="2:2" ht="12.75">
      <c r="B429" s="25"/>
    </row>
    <row r="430" spans="2:2" ht="12.75">
      <c r="B430" s="25"/>
    </row>
    <row r="431" spans="2:2" ht="12.75">
      <c r="B431" s="25"/>
    </row>
    <row r="432" spans="2:2" ht="12.75">
      <c r="B432" s="25"/>
    </row>
    <row r="433" spans="2:2" ht="12.75">
      <c r="B433" s="25"/>
    </row>
    <row r="434" spans="2:2" ht="12.75">
      <c r="B434" s="25"/>
    </row>
    <row r="435" spans="2:2" ht="12.75">
      <c r="B435" s="25"/>
    </row>
    <row r="436" spans="2:2" ht="12.75">
      <c r="B436" s="25"/>
    </row>
    <row r="437" spans="2:2" ht="12.75">
      <c r="B437" s="25"/>
    </row>
    <row r="438" spans="2:2" ht="12.75">
      <c r="B438" s="25"/>
    </row>
    <row r="439" spans="2:2" ht="12.75">
      <c r="B439" s="25"/>
    </row>
    <row r="440" spans="2:2" ht="12.75">
      <c r="B440" s="25"/>
    </row>
    <row r="441" spans="2:2" ht="12.75">
      <c r="B441" s="25"/>
    </row>
    <row r="442" spans="2:2" ht="12.75">
      <c r="B442" s="25"/>
    </row>
    <row r="443" spans="2:2" ht="12.75">
      <c r="B443" s="25"/>
    </row>
    <row r="444" spans="2:2" ht="12.75">
      <c r="B444" s="25"/>
    </row>
    <row r="445" spans="2:2" ht="12.75">
      <c r="B445" s="25"/>
    </row>
    <row r="446" spans="2:2" ht="12.75">
      <c r="B446" s="25"/>
    </row>
    <row r="447" spans="2:2" ht="12.75">
      <c r="B447" s="25"/>
    </row>
    <row r="448" spans="2:2" ht="12.75">
      <c r="B448" s="25"/>
    </row>
    <row r="449" spans="2:2" ht="12.75">
      <c r="B449" s="25"/>
    </row>
    <row r="450" spans="2:2" ht="12.75">
      <c r="B450" s="25"/>
    </row>
    <row r="451" spans="2:2" ht="12.75">
      <c r="B451" s="25"/>
    </row>
    <row r="452" spans="2:2" ht="12.75">
      <c r="B452" s="25"/>
    </row>
    <row r="453" spans="2:2" ht="12.75">
      <c r="B453" s="25"/>
    </row>
    <row r="454" spans="2:2" ht="12.75">
      <c r="B454" s="25"/>
    </row>
    <row r="455" spans="2:2" ht="12.75">
      <c r="B455" s="25"/>
    </row>
    <row r="456" spans="2:2" ht="12.75">
      <c r="B456" s="25"/>
    </row>
    <row r="457" spans="2:2" ht="12.75">
      <c r="B457" s="25"/>
    </row>
    <row r="458" spans="2:2" ht="12.75">
      <c r="B458" s="25"/>
    </row>
    <row r="459" spans="2:2" ht="12.75">
      <c r="B459" s="25"/>
    </row>
    <row r="460" spans="2:2" ht="12.75">
      <c r="B460" s="25"/>
    </row>
    <row r="461" spans="2:2" ht="12.75">
      <c r="B461" s="25"/>
    </row>
    <row r="462" spans="2:2" ht="12.75">
      <c r="B462" s="25"/>
    </row>
    <row r="463" spans="2:2" ht="12.75">
      <c r="B463" s="25"/>
    </row>
    <row r="464" spans="2:2" ht="12.75">
      <c r="B464" s="25"/>
    </row>
    <row r="465" spans="2:2" ht="12.75">
      <c r="B465" s="25"/>
    </row>
    <row r="466" spans="2:2" ht="12.75">
      <c r="B466" s="25"/>
    </row>
    <row r="467" spans="2:2" ht="12.75">
      <c r="B467" s="25"/>
    </row>
    <row r="468" spans="2:2" ht="12.75">
      <c r="B468" s="25"/>
    </row>
    <row r="469" spans="2:2" ht="12.75">
      <c r="B469" s="25"/>
    </row>
    <row r="470" spans="2:2" ht="12.75">
      <c r="B470" s="25"/>
    </row>
    <row r="471" spans="2:2" ht="12.75">
      <c r="B471" s="25"/>
    </row>
    <row r="472" spans="2:2" ht="12.75">
      <c r="B472" s="25"/>
    </row>
    <row r="473" spans="2:2" ht="12.75">
      <c r="B473" s="25"/>
    </row>
    <row r="474" spans="2:2" ht="12.75">
      <c r="B474" s="25"/>
    </row>
    <row r="475" spans="2:2" ht="12.75">
      <c r="B475" s="25"/>
    </row>
    <row r="476" spans="2:2" ht="12.75">
      <c r="B476" s="25"/>
    </row>
    <row r="477" spans="2:2" ht="12.75">
      <c r="B477" s="25"/>
    </row>
    <row r="478" spans="2:2" ht="12.75">
      <c r="B478" s="25"/>
    </row>
    <row r="479" spans="2:2" ht="12.75">
      <c r="B479" s="25"/>
    </row>
    <row r="480" spans="2:2" ht="12.75">
      <c r="B480" s="25"/>
    </row>
    <row r="481" spans="2:2" ht="12.75">
      <c r="B481" s="25"/>
    </row>
    <row r="482" spans="2:2" ht="12.75">
      <c r="B482" s="25"/>
    </row>
    <row r="483" spans="2:2" ht="12.75">
      <c r="B483" s="25"/>
    </row>
    <row r="484" spans="2:2" ht="12.75">
      <c r="B484" s="25"/>
    </row>
    <row r="485" spans="2:2" ht="12.75">
      <c r="B485" s="25"/>
    </row>
    <row r="486" spans="2:2" ht="12.75">
      <c r="B486" s="25"/>
    </row>
    <row r="487" spans="2:2" ht="12.75">
      <c r="B487" s="25"/>
    </row>
    <row r="488" spans="2:2" ht="12.75">
      <c r="B488" s="25"/>
    </row>
    <row r="489" spans="2:2" ht="12.75">
      <c r="B489" s="25"/>
    </row>
    <row r="490" spans="2:2" ht="12.75">
      <c r="B490" s="25"/>
    </row>
    <row r="491" spans="2:2" ht="12.75">
      <c r="B491" s="25"/>
    </row>
    <row r="492" spans="2:2" ht="12.75">
      <c r="B492" s="25"/>
    </row>
    <row r="493" spans="2:2" ht="12.75">
      <c r="B493" s="25"/>
    </row>
    <row r="494" spans="2:2" ht="12.75">
      <c r="B494" s="25"/>
    </row>
    <row r="495" spans="2:2" ht="12.75">
      <c r="B495" s="25"/>
    </row>
    <row r="496" spans="2:2" ht="12.75">
      <c r="B496" s="25"/>
    </row>
    <row r="497" spans="2:2" ht="12.75">
      <c r="B497" s="25"/>
    </row>
    <row r="498" spans="2:2" ht="12.75">
      <c r="B498" s="25"/>
    </row>
    <row r="499" spans="2:2" ht="12.75">
      <c r="B499" s="25"/>
    </row>
    <row r="500" spans="2:2" ht="12.75">
      <c r="B500" s="25"/>
    </row>
    <row r="501" spans="2:2" ht="12.75">
      <c r="B501" s="25"/>
    </row>
    <row r="502" spans="2:2" ht="12.75">
      <c r="B502" s="25"/>
    </row>
    <row r="503" spans="2:2" ht="12.75">
      <c r="B503" s="25"/>
    </row>
    <row r="504" spans="2:2" ht="12.75">
      <c r="B504" s="25"/>
    </row>
    <row r="505" spans="2:2" ht="12.75">
      <c r="B505" s="25"/>
    </row>
    <row r="506" spans="2:2" ht="12.75">
      <c r="B506" s="25"/>
    </row>
    <row r="507" spans="2:2" ht="12.75">
      <c r="B507" s="25"/>
    </row>
    <row r="508" spans="2:2" ht="12.75">
      <c r="B508" s="25"/>
    </row>
    <row r="509" spans="2:2" ht="12.75">
      <c r="B509" s="25"/>
    </row>
    <row r="510" spans="2:2" ht="12.75">
      <c r="B510" s="25"/>
    </row>
    <row r="511" spans="2:2" ht="12.75">
      <c r="B511" s="25"/>
    </row>
    <row r="512" spans="2:2" ht="12.75">
      <c r="B512" s="25"/>
    </row>
    <row r="513" spans="2:2" ht="12.75">
      <c r="B513" s="25"/>
    </row>
    <row r="514" spans="2:2" ht="12.75">
      <c r="B514" s="25"/>
    </row>
    <row r="515" spans="2:2" ht="12.75">
      <c r="B515" s="25"/>
    </row>
    <row r="516" spans="2:2" ht="12.75">
      <c r="B516" s="25"/>
    </row>
    <row r="517" spans="2:2" ht="12.75">
      <c r="B517" s="25"/>
    </row>
    <row r="518" spans="2:2" ht="12.75">
      <c r="B518" s="25"/>
    </row>
    <row r="519" spans="2:2" ht="12.75">
      <c r="B519" s="25"/>
    </row>
    <row r="520" spans="2:2" ht="12.75">
      <c r="B520" s="25"/>
    </row>
    <row r="521" spans="2:2" ht="12.75">
      <c r="B521" s="25"/>
    </row>
    <row r="522" spans="2:2" ht="12.75">
      <c r="B522" s="25"/>
    </row>
    <row r="523" spans="2:2" ht="12.75">
      <c r="B523" s="25"/>
    </row>
    <row r="524" spans="2:2" ht="12.75">
      <c r="B524" s="25"/>
    </row>
    <row r="525" spans="2:2" ht="12.75">
      <c r="B525" s="25"/>
    </row>
    <row r="526" spans="2:2" ht="12.75">
      <c r="B526" s="25"/>
    </row>
    <row r="527" spans="2:2" ht="12.75">
      <c r="B527" s="25"/>
    </row>
    <row r="528" spans="2:2" ht="12.75">
      <c r="B528" s="25"/>
    </row>
    <row r="529" spans="2:2" ht="12.75">
      <c r="B529" s="25"/>
    </row>
    <row r="530" spans="2:2" ht="12.75">
      <c r="B530" s="25"/>
    </row>
    <row r="531" spans="2:2" ht="12.75">
      <c r="B531" s="25"/>
    </row>
    <row r="532" spans="2:2" ht="12.75">
      <c r="B532" s="25"/>
    </row>
    <row r="533" spans="2:2" ht="12.75">
      <c r="B533" s="25"/>
    </row>
    <row r="534" spans="2:2" ht="12.75">
      <c r="B534" s="25"/>
    </row>
    <row r="535" spans="2:2" ht="12.75">
      <c r="B535" s="25"/>
    </row>
    <row r="536" spans="2:2" ht="12.75">
      <c r="B536" s="25"/>
    </row>
    <row r="537" spans="2:2" ht="12.75">
      <c r="B537" s="25"/>
    </row>
    <row r="538" spans="2:2" ht="12.75">
      <c r="B538" s="25"/>
    </row>
    <row r="539" spans="2:2" ht="12.75">
      <c r="B539" s="25"/>
    </row>
    <row r="540" spans="2:2" ht="12.75">
      <c r="B540" s="25"/>
    </row>
    <row r="541" spans="2:2" ht="12.75">
      <c r="B541" s="25"/>
    </row>
    <row r="542" spans="2:2" ht="12.75">
      <c r="B542" s="25"/>
    </row>
    <row r="543" spans="2:2" ht="12.75">
      <c r="B543" s="25"/>
    </row>
    <row r="544" spans="2:2" ht="12.75">
      <c r="B544" s="25"/>
    </row>
    <row r="545" spans="2:2" ht="12.75">
      <c r="B545" s="25"/>
    </row>
    <row r="546" spans="2:2" ht="12.75">
      <c r="B546" s="25"/>
    </row>
    <row r="547" spans="2:2" ht="12.75">
      <c r="B547" s="25"/>
    </row>
    <row r="548" spans="2:2" ht="12.75">
      <c r="B548" s="25"/>
    </row>
    <row r="549" spans="2:2" ht="12.75">
      <c r="B549" s="25"/>
    </row>
    <row r="550" spans="2:2" ht="12.75">
      <c r="B550" s="25"/>
    </row>
    <row r="551" spans="2:2" ht="12.75">
      <c r="B551" s="25"/>
    </row>
    <row r="552" spans="2:2" ht="12.75">
      <c r="B552" s="25"/>
    </row>
    <row r="553" spans="2:2" ht="12.75">
      <c r="B553" s="25"/>
    </row>
    <row r="554" spans="2:2" ht="12.75">
      <c r="B554" s="25"/>
    </row>
    <row r="555" spans="2:2" ht="12.75">
      <c r="B555" s="25"/>
    </row>
    <row r="556" spans="2:2" ht="12.75">
      <c r="B556" s="25"/>
    </row>
    <row r="557" spans="2:2" ht="12.75">
      <c r="B557" s="25"/>
    </row>
    <row r="558" spans="2:2" ht="12.75">
      <c r="B558" s="25"/>
    </row>
    <row r="559" spans="2:2" ht="12.75">
      <c r="B559" s="25"/>
    </row>
    <row r="560" spans="2:2" ht="12.75">
      <c r="B560" s="25"/>
    </row>
    <row r="561" spans="2:2" ht="12.75">
      <c r="B561" s="25"/>
    </row>
    <row r="562" spans="2:2" ht="12.75">
      <c r="B562" s="25"/>
    </row>
    <row r="563" spans="2:2" ht="12.75">
      <c r="B563" s="25"/>
    </row>
    <row r="564" spans="2:2" ht="12.75">
      <c r="B564" s="25"/>
    </row>
    <row r="565" spans="2:2" ht="12.75">
      <c r="B565" s="25"/>
    </row>
    <row r="566" spans="2:2" ht="12.75">
      <c r="B566" s="25"/>
    </row>
    <row r="567" spans="2:2" ht="12.75">
      <c r="B567" s="25"/>
    </row>
    <row r="568" spans="2:2" ht="12.75">
      <c r="B568" s="25"/>
    </row>
    <row r="569" spans="2:2" ht="12.75">
      <c r="B569" s="25"/>
    </row>
    <row r="570" spans="2:2" ht="12.75">
      <c r="B570" s="25"/>
    </row>
    <row r="571" spans="2:2" ht="12.75">
      <c r="B571" s="25"/>
    </row>
    <row r="572" spans="2:2" ht="12.75">
      <c r="B572" s="25"/>
    </row>
    <row r="573" spans="2:2" ht="12.75">
      <c r="B573" s="25"/>
    </row>
    <row r="574" spans="2:2" ht="12.75">
      <c r="B574" s="25"/>
    </row>
    <row r="575" spans="2:2" ht="12.75">
      <c r="B575" s="25"/>
    </row>
    <row r="576" spans="2:2" ht="12.75">
      <c r="B576" s="25"/>
    </row>
    <row r="577" spans="2:2" ht="12.75">
      <c r="B577" s="25"/>
    </row>
    <row r="578" spans="2:2" ht="12.75">
      <c r="B578" s="25"/>
    </row>
    <row r="579" spans="2:2" ht="12.75">
      <c r="B579" s="25"/>
    </row>
    <row r="580" spans="2:2" ht="12.75">
      <c r="B580" s="25"/>
    </row>
    <row r="581" spans="2:2" ht="12.75">
      <c r="B581" s="25"/>
    </row>
    <row r="582" spans="2:2" ht="12.75">
      <c r="B582" s="25"/>
    </row>
    <row r="583" spans="2:2" ht="12.75">
      <c r="B583" s="25"/>
    </row>
    <row r="584" spans="2:2" ht="12.75">
      <c r="B584" s="25"/>
    </row>
    <row r="585" spans="2:2" ht="12.75">
      <c r="B585" s="25"/>
    </row>
    <row r="586" spans="2:2" ht="12.75">
      <c r="B586" s="25"/>
    </row>
    <row r="587" spans="2:2" ht="12.75">
      <c r="B587" s="25"/>
    </row>
    <row r="588" spans="2:2" ht="12.75">
      <c r="B588" s="25"/>
    </row>
    <row r="589" spans="2:2" ht="12.75">
      <c r="B589" s="25"/>
    </row>
    <row r="590" spans="2:2" ht="12.75">
      <c r="B590" s="25"/>
    </row>
    <row r="591" spans="2:2" ht="12.75">
      <c r="B591" s="25"/>
    </row>
    <row r="592" spans="2:2" ht="12.75">
      <c r="B592" s="25"/>
    </row>
    <row r="593" spans="2:2" ht="12.75">
      <c r="B593" s="25"/>
    </row>
    <row r="594" spans="2:2" ht="12.75">
      <c r="B594" s="25"/>
    </row>
    <row r="595" spans="2:2" ht="12.75">
      <c r="B595" s="25"/>
    </row>
    <row r="596" spans="2:2" ht="12.75">
      <c r="B596" s="25"/>
    </row>
    <row r="597" spans="2:2" ht="12.75">
      <c r="B597" s="25"/>
    </row>
    <row r="598" spans="2:2" ht="12.75">
      <c r="B598" s="25"/>
    </row>
    <row r="599" spans="2:2" ht="12.75">
      <c r="B599" s="25"/>
    </row>
    <row r="600" spans="2:2" ht="12.75">
      <c r="B600" s="25"/>
    </row>
    <row r="601" spans="2:2" ht="12.75">
      <c r="B601" s="25"/>
    </row>
    <row r="602" spans="2:2" ht="12.75">
      <c r="B602" s="25"/>
    </row>
    <row r="603" spans="2:2" ht="12.75">
      <c r="B603" s="25"/>
    </row>
    <row r="604" spans="2:2" ht="12.75">
      <c r="B604" s="25"/>
    </row>
    <row r="605" spans="2:2" ht="12.75">
      <c r="B605" s="25"/>
    </row>
    <row r="606" spans="2:2" ht="12.75">
      <c r="B606" s="25"/>
    </row>
    <row r="607" spans="2:2" ht="12.75">
      <c r="B607" s="25"/>
    </row>
    <row r="608" spans="2:2" ht="12.75">
      <c r="B608" s="25"/>
    </row>
    <row r="609" spans="2:2" ht="12.75">
      <c r="B609" s="25"/>
    </row>
    <row r="610" spans="2:2" ht="12.75">
      <c r="B610" s="25"/>
    </row>
    <row r="611" spans="2:2" ht="12.75">
      <c r="B611" s="25"/>
    </row>
    <row r="612" spans="2:2" ht="12.75">
      <c r="B612" s="25"/>
    </row>
    <row r="613" spans="2:2" ht="12.75">
      <c r="B613" s="25"/>
    </row>
    <row r="614" spans="2:2" ht="12.75">
      <c r="B614" s="25"/>
    </row>
    <row r="615" spans="2:2" ht="12.75">
      <c r="B615" s="25"/>
    </row>
    <row r="616" spans="2:2" ht="12.75">
      <c r="B616" s="25"/>
    </row>
    <row r="617" spans="2:2" ht="12.75">
      <c r="B617" s="25"/>
    </row>
    <row r="618" spans="2:2" ht="12.75">
      <c r="B618" s="25"/>
    </row>
    <row r="619" spans="2:2" ht="12.75">
      <c r="B619" s="25"/>
    </row>
    <row r="620" spans="2:2" ht="12.75">
      <c r="B620" s="25"/>
    </row>
    <row r="621" spans="2:2" ht="12.75">
      <c r="B621" s="25"/>
    </row>
    <row r="622" spans="2:2" ht="12.75">
      <c r="B622" s="25"/>
    </row>
    <row r="623" spans="2:2" ht="12.75">
      <c r="B623" s="25"/>
    </row>
    <row r="624" spans="2:2" ht="12.75">
      <c r="B624" s="25"/>
    </row>
    <row r="625" spans="2:2" ht="12.75">
      <c r="B625" s="25"/>
    </row>
    <row r="626" spans="2:2" ht="12.75">
      <c r="B626" s="25"/>
    </row>
    <row r="627" spans="2:2" ht="12.75">
      <c r="B627" s="25"/>
    </row>
    <row r="628" spans="2:2" ht="12.75">
      <c r="B628" s="25"/>
    </row>
    <row r="629" spans="2:2" ht="12.75">
      <c r="B629" s="25"/>
    </row>
    <row r="630" spans="2:2" ht="12.75">
      <c r="B630" s="25"/>
    </row>
    <row r="631" spans="2:2" ht="12.75">
      <c r="B631" s="25"/>
    </row>
    <row r="632" spans="2:2" ht="12.75">
      <c r="B632" s="25"/>
    </row>
    <row r="633" spans="2:2" ht="12.75">
      <c r="B633" s="25"/>
    </row>
    <row r="634" spans="2:2" ht="12.75">
      <c r="B634" s="25"/>
    </row>
    <row r="635" spans="2:2" ht="12.75">
      <c r="B635" s="25"/>
    </row>
    <row r="636" spans="2:2" ht="12.75">
      <c r="B636" s="25"/>
    </row>
    <row r="637" spans="2:2" ht="12.75">
      <c r="B637" s="25"/>
    </row>
    <row r="638" spans="2:2" ht="12.75">
      <c r="B638" s="25"/>
    </row>
    <row r="639" spans="2:2" ht="12.75">
      <c r="B639" s="25"/>
    </row>
    <row r="640" spans="2:2" ht="12.75">
      <c r="B640" s="25"/>
    </row>
    <row r="641" spans="2:2" ht="12.75">
      <c r="B641" s="25"/>
    </row>
    <row r="642" spans="2:2" ht="12.75">
      <c r="B642" s="25"/>
    </row>
    <row r="643" spans="2:2" ht="12.75">
      <c r="B643" s="25"/>
    </row>
    <row r="644" spans="2:2" ht="12.75">
      <c r="B644" s="25"/>
    </row>
    <row r="645" spans="2:2" ht="12.75">
      <c r="B645" s="25"/>
    </row>
    <row r="646" spans="2:2" ht="12.75">
      <c r="B646" s="25"/>
    </row>
    <row r="647" spans="2:2" ht="12.75">
      <c r="B647" s="25"/>
    </row>
    <row r="648" spans="2:2" ht="12.75">
      <c r="B648" s="25"/>
    </row>
    <row r="649" spans="2:2" ht="12.75">
      <c r="B649" s="25"/>
    </row>
    <row r="650" spans="2:2" ht="12.75">
      <c r="B650" s="25"/>
    </row>
    <row r="651" spans="2:2" ht="12.75">
      <c r="B651" s="25"/>
    </row>
    <row r="652" spans="2:2" ht="12.75">
      <c r="B652" s="25"/>
    </row>
    <row r="653" spans="2:2" ht="12.75">
      <c r="B653" s="25"/>
    </row>
    <row r="654" spans="2:2" ht="12.75">
      <c r="B654" s="25"/>
    </row>
    <row r="655" spans="2:2" ht="12.75">
      <c r="B655" s="25"/>
    </row>
    <row r="656" spans="2:2" ht="12.75">
      <c r="B656" s="25"/>
    </row>
    <row r="657" spans="2:2" ht="12.75">
      <c r="B657" s="25"/>
    </row>
    <row r="658" spans="2:2" ht="12.75">
      <c r="B658" s="25"/>
    </row>
    <row r="659" spans="2:2" ht="12.75">
      <c r="B659" s="25"/>
    </row>
    <row r="660" spans="2:2" ht="12.75">
      <c r="B660" s="25"/>
    </row>
    <row r="661" spans="2:2" ht="12.75">
      <c r="B661" s="25"/>
    </row>
    <row r="662" spans="2:2" ht="12.75">
      <c r="B662" s="25"/>
    </row>
    <row r="663" spans="2:2" ht="12.75">
      <c r="B663" s="25"/>
    </row>
    <row r="664" spans="2:2" ht="12.75">
      <c r="B664" s="25"/>
    </row>
    <row r="665" spans="2:2" ht="12.75">
      <c r="B665" s="25"/>
    </row>
    <row r="666" spans="2:2" ht="12.75">
      <c r="B666" s="25"/>
    </row>
    <row r="667" spans="2:2" ht="12.75">
      <c r="B667" s="25"/>
    </row>
    <row r="668" spans="2:2" ht="12.75">
      <c r="B668" s="25"/>
    </row>
    <row r="669" spans="2:2" ht="12.75">
      <c r="B669" s="25"/>
    </row>
    <row r="670" spans="2:2" ht="12.75">
      <c r="B670" s="25"/>
    </row>
    <row r="671" spans="2:2" ht="12.75">
      <c r="B671" s="25"/>
    </row>
    <row r="672" spans="2:2" ht="12.75">
      <c r="B672" s="25"/>
    </row>
    <row r="673" spans="2:2" ht="12.75">
      <c r="B673" s="25"/>
    </row>
    <row r="674" spans="2:2" ht="12.75">
      <c r="B674" s="25"/>
    </row>
    <row r="675" spans="2:2" ht="12.75">
      <c r="B675" s="25"/>
    </row>
    <row r="676" spans="2:2" ht="12.75">
      <c r="B676" s="25"/>
    </row>
    <row r="677" spans="2:2" ht="12.75">
      <c r="B677" s="25"/>
    </row>
    <row r="678" spans="2:2" ht="12.75">
      <c r="B678" s="25"/>
    </row>
    <row r="679" spans="2:2" ht="12.75">
      <c r="B679" s="25"/>
    </row>
    <row r="680" spans="2:2" ht="12.75">
      <c r="B680" s="25"/>
    </row>
    <row r="681" spans="2:2" ht="12.75">
      <c r="B681" s="25"/>
    </row>
    <row r="682" spans="2:2" ht="12.75">
      <c r="B682" s="25"/>
    </row>
    <row r="683" spans="2:2" ht="12.75">
      <c r="B683" s="25"/>
    </row>
    <row r="684" spans="2:2" ht="12.75">
      <c r="B684" s="25"/>
    </row>
    <row r="685" spans="2:2" ht="12.75">
      <c r="B685" s="25"/>
    </row>
    <row r="686" spans="2:2" ht="12.75">
      <c r="B686" s="25"/>
    </row>
    <row r="687" spans="2:2" ht="12.75">
      <c r="B687" s="25"/>
    </row>
    <row r="688" spans="2:2" ht="12.75">
      <c r="B688" s="25"/>
    </row>
    <row r="689" spans="2:2" ht="12.75">
      <c r="B689" s="25"/>
    </row>
    <row r="690" spans="2:2" ht="12.75">
      <c r="B690" s="25"/>
    </row>
    <row r="691" spans="2:2" ht="12.75">
      <c r="B691" s="25"/>
    </row>
    <row r="692" spans="2:2" ht="12.75">
      <c r="B692" s="25"/>
    </row>
    <row r="693" spans="2:2" ht="12.75">
      <c r="B693" s="25"/>
    </row>
    <row r="694" spans="2:2" ht="12.75">
      <c r="B694" s="25"/>
    </row>
    <row r="695" spans="2:2" ht="12.75">
      <c r="B695" s="25"/>
    </row>
    <row r="696" spans="2:2" ht="12.75">
      <c r="B696" s="25"/>
    </row>
    <row r="697" spans="2:2" ht="12.75">
      <c r="B697" s="25"/>
    </row>
    <row r="698" spans="2:2" ht="12.75">
      <c r="B698" s="25"/>
    </row>
    <row r="699" spans="2:2" ht="12.75">
      <c r="B699" s="25"/>
    </row>
    <row r="700" spans="2:2" ht="12.75">
      <c r="B700" s="25"/>
    </row>
    <row r="701" spans="2:2" ht="12.75">
      <c r="B701" s="25"/>
    </row>
    <row r="702" spans="2:2" ht="12.75">
      <c r="B702" s="25"/>
    </row>
    <row r="703" spans="2:2" ht="12.75">
      <c r="B703" s="25"/>
    </row>
    <row r="704" spans="2:2" ht="12.75">
      <c r="B704" s="25"/>
    </row>
    <row r="705" spans="2:2" ht="12.75">
      <c r="B705" s="25"/>
    </row>
    <row r="706" spans="2:2" ht="12.75">
      <c r="B706" s="25"/>
    </row>
    <row r="707" spans="2:2" ht="12.75">
      <c r="B707" s="25"/>
    </row>
    <row r="708" spans="2:2" ht="12.75">
      <c r="B708" s="25"/>
    </row>
    <row r="709" spans="2:2" ht="12.75">
      <c r="B709" s="25"/>
    </row>
    <row r="710" spans="2:2" ht="12.75">
      <c r="B710" s="25"/>
    </row>
    <row r="711" spans="2:2" ht="12.75">
      <c r="B711" s="25"/>
    </row>
    <row r="712" spans="2:2" ht="12.75">
      <c r="B712" s="25"/>
    </row>
    <row r="713" spans="2:2" ht="12.75">
      <c r="B713" s="25"/>
    </row>
    <row r="714" spans="2:2" ht="12.75">
      <c r="B714" s="25"/>
    </row>
    <row r="715" spans="2:2" ht="12.75">
      <c r="B715" s="25"/>
    </row>
    <row r="716" spans="2:2" ht="12.75">
      <c r="B716" s="25"/>
    </row>
    <row r="717" spans="2:2" ht="12.75">
      <c r="B717" s="25"/>
    </row>
    <row r="718" spans="2:2" ht="12.75">
      <c r="B718" s="25"/>
    </row>
    <row r="719" spans="2:2" ht="12.75">
      <c r="B719" s="25"/>
    </row>
    <row r="720" spans="2:2" ht="12.75">
      <c r="B720" s="25"/>
    </row>
    <row r="721" spans="2:2" ht="12.75">
      <c r="B721" s="25"/>
    </row>
    <row r="722" spans="2:2" ht="12.75">
      <c r="B722" s="25"/>
    </row>
    <row r="723" spans="2:2" ht="12.75">
      <c r="B723" s="25"/>
    </row>
    <row r="724" spans="2:2" ht="12.75">
      <c r="B724" s="25"/>
    </row>
    <row r="725" spans="2:2" ht="12.75">
      <c r="B725" s="25"/>
    </row>
    <row r="726" spans="2:2" ht="12.75">
      <c r="B726" s="25"/>
    </row>
    <row r="727" spans="2:2" ht="12.75">
      <c r="B727" s="25"/>
    </row>
    <row r="728" spans="2:2" ht="12.75">
      <c r="B728" s="25"/>
    </row>
    <row r="729" spans="2:2" ht="12.75">
      <c r="B729" s="25"/>
    </row>
    <row r="730" spans="2:2" ht="12.75">
      <c r="B730" s="25"/>
    </row>
    <row r="731" spans="2:2" ht="12.75">
      <c r="B731" s="25"/>
    </row>
    <row r="732" spans="2:2" ht="12.75">
      <c r="B732" s="25"/>
    </row>
    <row r="733" spans="2:2" ht="12.75">
      <c r="B733" s="25"/>
    </row>
    <row r="734" spans="2:2" ht="12.75">
      <c r="B734" s="25"/>
    </row>
    <row r="735" spans="2:2" ht="12.75">
      <c r="B735" s="25"/>
    </row>
    <row r="736" spans="2:2" ht="12.75">
      <c r="B736" s="25"/>
    </row>
    <row r="737" spans="2:2" ht="12.75">
      <c r="B737" s="25"/>
    </row>
    <row r="738" spans="2:2" ht="12.75">
      <c r="B738" s="25"/>
    </row>
    <row r="739" spans="2:2" ht="12.75">
      <c r="B739" s="25"/>
    </row>
    <row r="740" spans="2:2" ht="12.75">
      <c r="B740" s="25"/>
    </row>
    <row r="741" spans="2:2" ht="12.75">
      <c r="B741" s="25"/>
    </row>
    <row r="742" spans="2:2" ht="12.75">
      <c r="B742" s="25"/>
    </row>
    <row r="743" spans="2:2" ht="12.75">
      <c r="B743" s="25"/>
    </row>
    <row r="744" spans="2:2" ht="12.75">
      <c r="B744" s="25"/>
    </row>
    <row r="745" spans="2:2" ht="12.75">
      <c r="B745" s="25"/>
    </row>
    <row r="746" spans="2:2" ht="12.75">
      <c r="B746" s="25"/>
    </row>
    <row r="747" spans="2:2" ht="12.75">
      <c r="B747" s="25"/>
    </row>
    <row r="748" spans="2:2" ht="12.75">
      <c r="B748" s="25"/>
    </row>
    <row r="749" spans="2:2" ht="12.75">
      <c r="B749" s="25"/>
    </row>
    <row r="750" spans="2:2" ht="12.75">
      <c r="B750" s="25"/>
    </row>
    <row r="751" spans="2:2" ht="12.75">
      <c r="B751" s="25"/>
    </row>
    <row r="752" spans="2:2" ht="12.75">
      <c r="B752" s="25"/>
    </row>
    <row r="753" spans="2:2" ht="12.75">
      <c r="B753" s="25"/>
    </row>
    <row r="754" spans="2:2" ht="12.75">
      <c r="B754" s="25"/>
    </row>
    <row r="755" spans="2:2" ht="12.75">
      <c r="B755" s="25"/>
    </row>
    <row r="756" spans="2:2" ht="12.75">
      <c r="B756" s="25"/>
    </row>
    <row r="757" spans="2:2" ht="12.75">
      <c r="B757" s="25"/>
    </row>
    <row r="758" spans="2:2" ht="12.75">
      <c r="B758" s="25"/>
    </row>
    <row r="759" spans="2:2" ht="12.75">
      <c r="B759" s="25"/>
    </row>
    <row r="760" spans="2:2" ht="12.75">
      <c r="B760" s="25"/>
    </row>
    <row r="761" spans="2:2" ht="12.75">
      <c r="B761" s="25"/>
    </row>
    <row r="762" spans="2:2" ht="12.75">
      <c r="B762" s="25"/>
    </row>
    <row r="763" spans="2:2" ht="12.75">
      <c r="B763" s="25"/>
    </row>
    <row r="764" spans="2:2" ht="12.75">
      <c r="B764" s="25"/>
    </row>
    <row r="765" spans="2:2" ht="12.75">
      <c r="B765" s="25"/>
    </row>
    <row r="766" spans="2:2" ht="12.75">
      <c r="B766" s="25"/>
    </row>
    <row r="767" spans="2:2" ht="12.75">
      <c r="B767" s="25"/>
    </row>
    <row r="768" spans="2:2" ht="12.75">
      <c r="B768" s="25"/>
    </row>
    <row r="769" spans="2:2" ht="12.75">
      <c r="B769" s="25"/>
    </row>
    <row r="770" spans="2:2" ht="12.75">
      <c r="B770" s="25"/>
    </row>
    <row r="771" spans="2:2" ht="12.75">
      <c r="B771" s="25"/>
    </row>
    <row r="772" spans="2:2" ht="12.75">
      <c r="B772" s="25"/>
    </row>
    <row r="773" spans="2:2" ht="12.75">
      <c r="B773" s="25"/>
    </row>
    <row r="774" spans="2:2" ht="12.75">
      <c r="B774" s="25"/>
    </row>
    <row r="775" spans="2:2" ht="12.75">
      <c r="B775" s="25"/>
    </row>
    <row r="776" spans="2:2" ht="12.75">
      <c r="B776" s="25"/>
    </row>
    <row r="777" spans="2:2" ht="12.75">
      <c r="B777" s="25"/>
    </row>
    <row r="778" spans="2:2" ht="12.75">
      <c r="B778" s="25"/>
    </row>
    <row r="779" spans="2:2" ht="12.75">
      <c r="B779" s="25"/>
    </row>
    <row r="780" spans="2:2" ht="12.75">
      <c r="B780" s="25"/>
    </row>
    <row r="781" spans="2:2" ht="12.75">
      <c r="B781" s="25"/>
    </row>
    <row r="782" spans="2:2" ht="12.75">
      <c r="B782" s="25"/>
    </row>
    <row r="783" spans="2:2" ht="12.75">
      <c r="B783" s="25"/>
    </row>
    <row r="784" spans="2:2" ht="12.75">
      <c r="B784" s="25"/>
    </row>
    <row r="785" spans="2:2" ht="12.75">
      <c r="B785" s="25"/>
    </row>
    <row r="786" spans="2:2" ht="12.75">
      <c r="B786" s="25"/>
    </row>
    <row r="787" spans="2:2" ht="12.75">
      <c r="B787" s="25"/>
    </row>
    <row r="788" spans="2:2" ht="12.75">
      <c r="B788" s="25"/>
    </row>
    <row r="789" spans="2:2" ht="12.75">
      <c r="B789" s="25"/>
    </row>
    <row r="790" spans="2:2" ht="12.75">
      <c r="B790" s="25"/>
    </row>
    <row r="791" spans="2:2" ht="12.75">
      <c r="B791" s="25"/>
    </row>
    <row r="792" spans="2:2" ht="12.75">
      <c r="B792" s="25"/>
    </row>
    <row r="793" spans="2:2" ht="12.75">
      <c r="B793" s="25"/>
    </row>
    <row r="794" spans="2:2" ht="12.75">
      <c r="B794" s="25"/>
    </row>
    <row r="795" spans="2:2" ht="12.75">
      <c r="B795" s="25"/>
    </row>
    <row r="796" spans="2:2" ht="12.75">
      <c r="B796" s="25"/>
    </row>
    <row r="797" spans="2:2" ht="12.75">
      <c r="B797" s="25"/>
    </row>
    <row r="798" spans="2:2" ht="12.75">
      <c r="B798" s="25"/>
    </row>
    <row r="799" spans="2:2" ht="12.75">
      <c r="B799" s="25"/>
    </row>
    <row r="800" spans="2:2" ht="12.75">
      <c r="B800" s="25"/>
    </row>
    <row r="801" spans="2:2" ht="12.75">
      <c r="B801" s="25"/>
    </row>
    <row r="802" spans="2:2" ht="12.75">
      <c r="B802" s="25"/>
    </row>
    <row r="803" spans="2:2" ht="12.75">
      <c r="B803" s="25"/>
    </row>
    <row r="804" spans="2:2" ht="12.75">
      <c r="B804" s="25"/>
    </row>
    <row r="805" spans="2:2" ht="12.75">
      <c r="B805" s="25"/>
    </row>
    <row r="806" spans="2:2" ht="12.75">
      <c r="B806" s="25"/>
    </row>
    <row r="807" spans="2:2" ht="12.75">
      <c r="B807" s="25"/>
    </row>
    <row r="808" spans="2:2" ht="12.75">
      <c r="B808" s="25"/>
    </row>
    <row r="809" spans="2:2" ht="12.75">
      <c r="B809" s="25"/>
    </row>
    <row r="810" spans="2:2" ht="12.75">
      <c r="B810" s="25"/>
    </row>
    <row r="811" spans="2:2" ht="12.75">
      <c r="B811" s="25"/>
    </row>
    <row r="812" spans="2:2" ht="12.75">
      <c r="B812" s="25"/>
    </row>
    <row r="813" spans="2:2" ht="12.75">
      <c r="B813" s="25"/>
    </row>
    <row r="814" spans="2:2" ht="12.75">
      <c r="B814" s="25"/>
    </row>
    <row r="815" spans="2:2" ht="12.75">
      <c r="B815" s="25"/>
    </row>
    <row r="816" spans="2:2" ht="12.75">
      <c r="B816" s="25"/>
    </row>
    <row r="817" spans="2:2" ht="12.75">
      <c r="B817" s="25"/>
    </row>
    <row r="818" spans="2:2" ht="12.75">
      <c r="B818" s="25"/>
    </row>
    <row r="819" spans="2:2" ht="12.75">
      <c r="B819" s="25"/>
    </row>
    <row r="820" spans="2:2" ht="12.75">
      <c r="B820" s="25"/>
    </row>
    <row r="821" spans="2:2" ht="12.75">
      <c r="B821" s="25"/>
    </row>
    <row r="822" spans="2:2" ht="12.75">
      <c r="B822" s="25"/>
    </row>
    <row r="823" spans="2:2" ht="12.75">
      <c r="B823" s="25"/>
    </row>
    <row r="824" spans="2:2" ht="12.75">
      <c r="B824" s="25"/>
    </row>
    <row r="825" spans="2:2" ht="12.75">
      <c r="B825" s="25"/>
    </row>
    <row r="826" spans="2:2" ht="12.75">
      <c r="B826" s="25"/>
    </row>
    <row r="827" spans="2:2" ht="12.75">
      <c r="B827" s="25"/>
    </row>
    <row r="828" spans="2:2" ht="12.75">
      <c r="B828" s="25"/>
    </row>
    <row r="829" spans="2:2" ht="12.75">
      <c r="B829" s="25"/>
    </row>
    <row r="830" spans="2:2" ht="12.75">
      <c r="B830" s="25"/>
    </row>
    <row r="831" spans="2:2" ht="12.75">
      <c r="B831" s="25"/>
    </row>
    <row r="832" spans="2:2" ht="12.75">
      <c r="B832" s="25"/>
    </row>
    <row r="833" spans="2:2" ht="12.75">
      <c r="B833" s="25"/>
    </row>
    <row r="834" spans="2:2" ht="12.75">
      <c r="B834" s="25"/>
    </row>
    <row r="835" spans="2:2" ht="12.75">
      <c r="B835" s="25"/>
    </row>
    <row r="836" spans="2:2" ht="12.75">
      <c r="B836" s="25"/>
    </row>
    <row r="837" spans="2:2" ht="12.75">
      <c r="B837" s="25"/>
    </row>
    <row r="838" spans="2:2" ht="12.75">
      <c r="B838" s="25"/>
    </row>
    <row r="839" spans="2:2" ht="12.75">
      <c r="B839" s="25"/>
    </row>
    <row r="840" spans="2:2" ht="12.75">
      <c r="B840" s="25"/>
    </row>
    <row r="841" spans="2:2" ht="12.75">
      <c r="B841" s="25"/>
    </row>
    <row r="842" spans="2:2" ht="12.75">
      <c r="B842" s="25"/>
    </row>
    <row r="843" spans="2:2" ht="12.75">
      <c r="B843" s="25"/>
    </row>
    <row r="844" spans="2:2" ht="12.75">
      <c r="B844" s="25"/>
    </row>
    <row r="845" spans="2:2" ht="12.75">
      <c r="B845" s="25"/>
    </row>
    <row r="846" spans="2:2" ht="12.75">
      <c r="B846" s="25"/>
    </row>
    <row r="847" spans="2:2" ht="12.75">
      <c r="B847" s="25"/>
    </row>
    <row r="848" spans="2:2" ht="12.75">
      <c r="B848" s="25"/>
    </row>
    <row r="849" spans="2:2" ht="12.75">
      <c r="B849" s="25"/>
    </row>
    <row r="850" spans="2:2" ht="12.75">
      <c r="B850" s="25"/>
    </row>
    <row r="851" spans="2:2" ht="12.75">
      <c r="B851" s="25"/>
    </row>
    <row r="852" spans="2:2" ht="12.75">
      <c r="B852" s="25"/>
    </row>
    <row r="853" spans="2:2" ht="12.75">
      <c r="B853" s="25"/>
    </row>
    <row r="854" spans="2:2" ht="12.75">
      <c r="B854" s="25"/>
    </row>
    <row r="855" spans="2:2" ht="12.75">
      <c r="B855" s="25"/>
    </row>
    <row r="856" spans="2:2" ht="12.75">
      <c r="B856" s="25"/>
    </row>
    <row r="857" spans="2:2" ht="12.75">
      <c r="B857" s="25"/>
    </row>
    <row r="858" spans="2:2" ht="12.75">
      <c r="B858" s="25"/>
    </row>
    <row r="859" spans="2:2" ht="12.75">
      <c r="B859" s="25"/>
    </row>
    <row r="860" spans="2:2" ht="12.75">
      <c r="B860" s="25"/>
    </row>
    <row r="861" spans="2:2" ht="12.75">
      <c r="B861" s="25"/>
    </row>
    <row r="862" spans="2:2" ht="12.75">
      <c r="B862" s="25"/>
    </row>
    <row r="863" spans="2:2" ht="12.75">
      <c r="B863" s="25"/>
    </row>
    <row r="864" spans="2:2" ht="12.75">
      <c r="B864" s="25"/>
    </row>
    <row r="865" spans="2:2" ht="12.75">
      <c r="B865" s="25"/>
    </row>
    <row r="866" spans="2:2" ht="12.75">
      <c r="B866" s="25"/>
    </row>
    <row r="867" spans="2:2" ht="12.75">
      <c r="B867" s="25"/>
    </row>
    <row r="868" spans="2:2" ht="12.75">
      <c r="B868" s="25"/>
    </row>
    <row r="869" spans="2:2" ht="12.75">
      <c r="B869" s="25"/>
    </row>
    <row r="870" spans="2:2" ht="12.75">
      <c r="B870" s="25"/>
    </row>
    <row r="871" spans="2:2" ht="12.75">
      <c r="B871" s="25"/>
    </row>
    <row r="872" spans="2:2" ht="12.75">
      <c r="B872" s="25"/>
    </row>
    <row r="873" spans="2:2" ht="12.75">
      <c r="B873" s="25"/>
    </row>
    <row r="874" spans="2:2" ht="12.75">
      <c r="B874" s="25"/>
    </row>
    <row r="875" spans="2:2" ht="12.75">
      <c r="B875" s="25"/>
    </row>
    <row r="876" spans="2:2" ht="12.75">
      <c r="B876" s="25"/>
    </row>
    <row r="877" spans="2:2" ht="12.75">
      <c r="B877" s="25"/>
    </row>
    <row r="878" spans="2:2" ht="12.75">
      <c r="B878" s="25"/>
    </row>
    <row r="879" spans="2:2" ht="12.75">
      <c r="B879" s="25"/>
    </row>
    <row r="880" spans="2:2" ht="12.75">
      <c r="B880" s="25"/>
    </row>
    <row r="881" spans="2:2" ht="12.75">
      <c r="B881" s="25"/>
    </row>
    <row r="882" spans="2:2" ht="12.75">
      <c r="B882" s="25"/>
    </row>
    <row r="883" spans="2:2" ht="12.75">
      <c r="B883" s="25"/>
    </row>
    <row r="884" spans="2:2" ht="12.75">
      <c r="B884" s="25"/>
    </row>
    <row r="885" spans="2:2" ht="12.75">
      <c r="B885" s="25"/>
    </row>
    <row r="886" spans="2:2" ht="12.75">
      <c r="B886" s="25"/>
    </row>
    <row r="887" spans="2:2" ht="12.75">
      <c r="B887" s="25"/>
    </row>
    <row r="888" spans="2:2" ht="12.75">
      <c r="B888" s="25"/>
    </row>
    <row r="889" spans="2:2" ht="12.75">
      <c r="B889" s="25"/>
    </row>
    <row r="890" spans="2:2" ht="12.75">
      <c r="B890" s="25"/>
    </row>
    <row r="891" spans="2:2" ht="12.75">
      <c r="B891" s="25"/>
    </row>
    <row r="892" spans="2:2" ht="12.75">
      <c r="B892" s="25"/>
    </row>
    <row r="893" spans="2:2" ht="12.75">
      <c r="B893" s="25"/>
    </row>
    <row r="894" spans="2:2" ht="12.75">
      <c r="B894" s="25"/>
    </row>
    <row r="895" spans="2:2" ht="12.75">
      <c r="B895" s="25"/>
    </row>
    <row r="896" spans="2:2" ht="12.75">
      <c r="B896" s="25"/>
    </row>
    <row r="897" spans="2:2" ht="12.75">
      <c r="B897" s="25"/>
    </row>
    <row r="898" spans="2:2" ht="12.75">
      <c r="B898" s="25"/>
    </row>
    <row r="899" spans="2:2" ht="12.75">
      <c r="B899" s="25"/>
    </row>
    <row r="900" spans="2:2" ht="12.75">
      <c r="B900" s="25"/>
    </row>
    <row r="901" spans="2:2" ht="12.75">
      <c r="B901" s="25"/>
    </row>
    <row r="902" spans="2:2" ht="12.75">
      <c r="B902" s="25"/>
    </row>
    <row r="903" spans="2:2" ht="12.75">
      <c r="B903" s="25"/>
    </row>
    <row r="904" spans="2:2" ht="12.75">
      <c r="B904" s="25"/>
    </row>
    <row r="905" spans="2:2" ht="12.75">
      <c r="B905" s="25"/>
    </row>
    <row r="906" spans="2:2" ht="12.75">
      <c r="B906" s="25"/>
    </row>
    <row r="907" spans="2:2" ht="12.75">
      <c r="B907" s="25"/>
    </row>
    <row r="908" spans="2:2" ht="12.75">
      <c r="B908" s="25"/>
    </row>
    <row r="909" spans="2:2" ht="12.75">
      <c r="B909" s="25"/>
    </row>
    <row r="910" spans="2:2" ht="12.75">
      <c r="B910" s="25"/>
    </row>
    <row r="911" spans="2:2" ht="12.75">
      <c r="B911" s="25"/>
    </row>
    <row r="912" spans="2:2" ht="12.75">
      <c r="B912" s="25"/>
    </row>
    <row r="913" spans="2:2" ht="12.75">
      <c r="B913" s="25"/>
    </row>
    <row r="914" spans="2:2" ht="12.75">
      <c r="B914" s="25"/>
    </row>
    <row r="915" spans="2:2" ht="12.75">
      <c r="B915" s="25"/>
    </row>
    <row r="916" spans="2:2" ht="12.75">
      <c r="B916" s="25"/>
    </row>
    <row r="917" spans="2:2" ht="12.75">
      <c r="B917" s="25"/>
    </row>
    <row r="918" spans="2:2" ht="12.75">
      <c r="B918" s="25"/>
    </row>
    <row r="919" spans="2:2" ht="12.75">
      <c r="B919" s="25"/>
    </row>
    <row r="920" spans="2:2" ht="12.75">
      <c r="B920" s="25"/>
    </row>
    <row r="921" spans="2:2" ht="12.75">
      <c r="B921" s="25"/>
    </row>
    <row r="922" spans="2:2" ht="12.75">
      <c r="B922" s="25"/>
    </row>
    <row r="923" spans="2:2" ht="12.75">
      <c r="B923" s="25"/>
    </row>
    <row r="924" spans="2:2" ht="12.75">
      <c r="B924" s="25"/>
    </row>
    <row r="925" spans="2:2" ht="12.75">
      <c r="B925" s="25"/>
    </row>
    <row r="926" spans="2:2" ht="12.75">
      <c r="B926" s="25"/>
    </row>
    <row r="927" spans="2:2" ht="12.75">
      <c r="B927" s="25"/>
    </row>
    <row r="928" spans="2:2" ht="12.75">
      <c r="B928" s="25"/>
    </row>
    <row r="929" spans="2:2" ht="12.75">
      <c r="B929" s="25"/>
    </row>
    <row r="930" spans="2:2" ht="12.75">
      <c r="B930" s="25"/>
    </row>
    <row r="931" spans="2:2" ht="12.75">
      <c r="B931" s="25"/>
    </row>
    <row r="932" spans="2:2" ht="12.75">
      <c r="B932" s="25"/>
    </row>
    <row r="933" spans="2:2" ht="12.75">
      <c r="B933" s="25"/>
    </row>
    <row r="934" spans="2:2" ht="12.75">
      <c r="B934" s="25"/>
    </row>
    <row r="935" spans="2:2" ht="12.75">
      <c r="B935" s="25"/>
    </row>
    <row r="936" spans="2:2" ht="12.75">
      <c r="B936" s="25"/>
    </row>
    <row r="937" spans="2:2" ht="12.75">
      <c r="B937" s="25"/>
    </row>
    <row r="938" spans="2:2" ht="12.75">
      <c r="B938" s="25"/>
    </row>
    <row r="939" spans="2:2" ht="12.75">
      <c r="B939" s="25"/>
    </row>
    <row r="940" spans="2:2" ht="12.75">
      <c r="B940" s="25"/>
    </row>
    <row r="941" spans="2:2" ht="12.75">
      <c r="B941" s="25"/>
    </row>
    <row r="942" spans="2:2" ht="12.75">
      <c r="B942" s="25"/>
    </row>
    <row r="943" spans="2:2" ht="12.75">
      <c r="B943" s="25"/>
    </row>
    <row r="944" spans="2:2" ht="12.75">
      <c r="B944" s="25"/>
    </row>
    <row r="945" spans="2:2" ht="12.75">
      <c r="B945" s="25"/>
    </row>
    <row r="946" spans="2:2" ht="12.75">
      <c r="B946" s="25"/>
    </row>
    <row r="947" spans="2:2" ht="12.75">
      <c r="B947" s="25"/>
    </row>
    <row r="948" spans="2:2" ht="12.75">
      <c r="B948" s="25"/>
    </row>
    <row r="949" spans="2:2" ht="12.75">
      <c r="B949" s="25"/>
    </row>
    <row r="950" spans="2:2" ht="12.75">
      <c r="B950" s="25"/>
    </row>
    <row r="951" spans="2:2" ht="12.75">
      <c r="B951" s="25"/>
    </row>
    <row r="952" spans="2:2" ht="12.75">
      <c r="B952" s="25"/>
    </row>
    <row r="953" spans="2:2" ht="12.75">
      <c r="B953" s="25"/>
    </row>
    <row r="954" spans="2:2" ht="12.75">
      <c r="B954" s="25"/>
    </row>
    <row r="955" spans="2:2" ht="12.75">
      <c r="B955" s="25"/>
    </row>
    <row r="956" spans="2:2" ht="12.75">
      <c r="B956" s="25"/>
    </row>
    <row r="957" spans="2:2" ht="12.75">
      <c r="B957" s="25"/>
    </row>
    <row r="958" spans="2:2" ht="12.75">
      <c r="B958" s="25"/>
    </row>
    <row r="959" spans="2:2" ht="12.75">
      <c r="B959" s="25"/>
    </row>
    <row r="960" spans="2:2" ht="12.75">
      <c r="B960" s="25"/>
    </row>
    <row r="961" spans="2:2" ht="12.75">
      <c r="B961" s="25"/>
    </row>
    <row r="962" spans="2:2" ht="12.75">
      <c r="B962" s="25"/>
    </row>
    <row r="963" spans="2:2" ht="12.75">
      <c r="B963" s="25"/>
    </row>
    <row r="964" spans="2:2" ht="12.75">
      <c r="B964" s="25"/>
    </row>
    <row r="965" spans="2:2" ht="12.75">
      <c r="B965" s="25"/>
    </row>
    <row r="966" spans="2:2" ht="12.75">
      <c r="B966" s="25"/>
    </row>
    <row r="967" spans="2:2" ht="12.75">
      <c r="B967" s="25"/>
    </row>
    <row r="968" spans="2:2" ht="12.75">
      <c r="B968" s="25"/>
    </row>
    <row r="969" spans="2:2" ht="12.75">
      <c r="B969" s="25"/>
    </row>
    <row r="970" spans="2:2" ht="12.75">
      <c r="B970" s="25"/>
    </row>
    <row r="971" spans="2:2" ht="12.75">
      <c r="B971" s="25"/>
    </row>
    <row r="972" spans="2:2" ht="12.75">
      <c r="B972" s="25"/>
    </row>
    <row r="973" spans="2:2" ht="12.75">
      <c r="B973" s="25"/>
    </row>
    <row r="974" spans="2:2" ht="12.75">
      <c r="B974" s="25"/>
    </row>
    <row r="975" spans="2:2" ht="12.75">
      <c r="B975" s="25"/>
    </row>
    <row r="976" spans="2:2" ht="12.75">
      <c r="B976" s="25"/>
    </row>
    <row r="977" spans="2:2" ht="12.75">
      <c r="B977" s="25"/>
    </row>
    <row r="978" spans="2:2" ht="12.75">
      <c r="B978" s="25"/>
    </row>
    <row r="979" spans="2:2" ht="12.75">
      <c r="B979" s="25"/>
    </row>
    <row r="980" spans="2:2" ht="12.75">
      <c r="B980" s="25"/>
    </row>
    <row r="981" spans="2:2" ht="12.75">
      <c r="B981" s="25"/>
    </row>
    <row r="982" spans="2:2" ht="12.75">
      <c r="B982" s="25"/>
    </row>
    <row r="983" spans="2:2" ht="12.75">
      <c r="B983" s="25"/>
    </row>
    <row r="984" spans="2:2" ht="12.75">
      <c r="B984" s="25"/>
    </row>
    <row r="985" spans="2:2" ht="12.75">
      <c r="B985" s="25"/>
    </row>
    <row r="986" spans="2:2" ht="12.75">
      <c r="B986" s="25"/>
    </row>
    <row r="987" spans="2:2" ht="12.75">
      <c r="B987" s="25"/>
    </row>
    <row r="988" spans="2:2" ht="12.75">
      <c r="B988" s="25"/>
    </row>
    <row r="989" spans="2:2" ht="12.75">
      <c r="B989" s="25"/>
    </row>
    <row r="990" spans="2:2" ht="12.75">
      <c r="B990" s="25"/>
    </row>
    <row r="991" spans="2:2" ht="12.75">
      <c r="B991" s="25"/>
    </row>
    <row r="992" spans="2:2" ht="12.75">
      <c r="B992" s="25"/>
    </row>
    <row r="993" spans="2:2" ht="12.75">
      <c r="B993" s="25"/>
    </row>
    <row r="994" spans="2:2" ht="12.75">
      <c r="B994" s="25"/>
    </row>
    <row r="995" spans="2:2" ht="12.75">
      <c r="B995" s="25"/>
    </row>
    <row r="996" spans="2:2" ht="12.75">
      <c r="B996" s="25"/>
    </row>
    <row r="997" spans="2:2" ht="12.75">
      <c r="B997" s="25"/>
    </row>
    <row r="998" spans="2:2" ht="12.75">
      <c r="B998" s="25"/>
    </row>
    <row r="999" spans="2:2" ht="12.75">
      <c r="B999" s="25"/>
    </row>
    <row r="1000" spans="2:2" ht="12.75">
      <c r="B1000" s="25"/>
    </row>
    <row r="1001" spans="2:2" ht="12.75">
      <c r="B1001" s="25"/>
    </row>
    <row r="1002" spans="2:2" ht="12.75">
      <c r="B1002" s="25"/>
    </row>
    <row r="1003" spans="2:2" ht="12.75">
      <c r="B1003" s="25"/>
    </row>
    <row r="1004" spans="2:2" ht="12.75">
      <c r="B1004" s="25"/>
    </row>
    <row r="1005" spans="2:2" ht="12.75">
      <c r="B1005" s="25"/>
    </row>
    <row r="1006" spans="2:2" ht="12.75">
      <c r="B1006" s="25"/>
    </row>
    <row r="1007" spans="2:2" ht="12.75">
      <c r="B1007" s="25"/>
    </row>
    <row r="1008" spans="2:2" ht="12.75">
      <c r="B1008" s="25"/>
    </row>
    <row r="1009" spans="2:2" ht="12.75">
      <c r="B1009" s="25"/>
    </row>
    <row r="1010" spans="2:2" ht="12.75">
      <c r="B1010" s="25"/>
    </row>
    <row r="1011" spans="2:2" ht="12.75">
      <c r="B1011" s="25"/>
    </row>
    <row r="1012" spans="2:2" ht="12.75">
      <c r="B1012" s="25"/>
    </row>
    <row r="1013" spans="2:2" ht="12.75">
      <c r="B1013" s="25"/>
    </row>
  </sheetData>
  <conditionalFormatting sqref="M15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15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15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15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1:M1017">
    <cfRule type="colorScale" priority="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N1:N1017">
    <cfRule type="colorScale" priority="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O1:O1017">
    <cfRule type="colorScale" priority="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P1:P1017">
    <cfRule type="colorScale" priority="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3"/>
  <sheetViews>
    <sheetView workbookViewId="0">
      <pane xSplit="2" ySplit="2" topLeftCell="C162" activePane="bottomRight" state="frozen"/>
      <selection pane="topRight" activeCell="C1" sqref="C1"/>
      <selection pane="bottomLeft" activeCell="A3" sqref="A3"/>
      <selection pane="bottomRight" activeCell="J11" sqref="J11"/>
    </sheetView>
  </sheetViews>
  <sheetFormatPr defaultColWidth="14.42578125" defaultRowHeight="15.75" customHeight="1"/>
  <cols>
    <col min="2" max="2" width="47" customWidth="1"/>
  </cols>
  <sheetData>
    <row r="1" spans="1:16" ht="15.75" customHeight="1">
      <c r="A1" s="1">
        <v>10000</v>
      </c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0</v>
      </c>
      <c r="N1" s="1" t="s">
        <v>1</v>
      </c>
      <c r="O1" s="1" t="s">
        <v>2</v>
      </c>
      <c r="P1" s="1" t="s">
        <v>3</v>
      </c>
    </row>
    <row r="2" spans="1:16" ht="15.75" customHeight="1">
      <c r="A2" s="1"/>
      <c r="B2" s="1"/>
      <c r="C2" s="1" t="s">
        <v>209</v>
      </c>
      <c r="D2" s="1" t="s">
        <v>209</v>
      </c>
      <c r="E2" s="1" t="s">
        <v>209</v>
      </c>
      <c r="F2" s="1" t="s">
        <v>209</v>
      </c>
      <c r="G2" s="1" t="s">
        <v>209</v>
      </c>
      <c r="H2" s="1" t="s">
        <v>209</v>
      </c>
      <c r="I2" s="1" t="s">
        <v>209</v>
      </c>
      <c r="J2" s="1" t="s">
        <v>209</v>
      </c>
      <c r="K2" s="1" t="s">
        <v>209</v>
      </c>
      <c r="L2" s="1" t="s">
        <v>209</v>
      </c>
      <c r="M2" s="1" t="s">
        <v>210</v>
      </c>
      <c r="N2" s="1" t="s">
        <v>210</v>
      </c>
      <c r="O2" s="1" t="s">
        <v>210</v>
      </c>
      <c r="P2" s="1" t="s">
        <v>210</v>
      </c>
    </row>
    <row r="3" spans="1:16" ht="15.75" customHeight="1">
      <c r="A3" s="2" t="s">
        <v>5</v>
      </c>
      <c r="B3" s="3" t="s">
        <v>6</v>
      </c>
      <c r="C3" s="4">
        <v>-11.6835812179</v>
      </c>
      <c r="D3" s="4">
        <v>-1.0543429218</v>
      </c>
      <c r="E3" s="4">
        <v>-52.727770003400003</v>
      </c>
      <c r="F3" s="4">
        <v>-17.957463482800001</v>
      </c>
      <c r="G3" s="4">
        <v>-11.5134196137</v>
      </c>
      <c r="H3" s="4">
        <v>-69.459320380600005</v>
      </c>
      <c r="I3" s="4">
        <v>-5.3127841893000003</v>
      </c>
      <c r="J3" s="4">
        <v>-0.87700302669999997</v>
      </c>
      <c r="K3" s="4">
        <v>-0.48126584979999998</v>
      </c>
      <c r="L3" s="4">
        <v>-8.8814123395000006</v>
      </c>
      <c r="M3" s="6">
        <f t="shared" ref="M3:M14" si="0">MAX(C3:L3)</f>
        <v>-0.48126584979999998</v>
      </c>
      <c r="N3" s="6">
        <f t="shared" ref="N3:N14" si="1">MIN(C3:L3)</f>
        <v>-69.459320380600005</v>
      </c>
      <c r="O3" s="6">
        <f t="shared" ref="O3:O14" si="2">AVERAGE(C3:L3)</f>
        <v>-17.994836302550002</v>
      </c>
      <c r="P3" s="9">
        <f t="shared" ref="P3:P14" si="3">PERCENTILE(C3:L3,0.95)</f>
        <v>-0.65934757940500033</v>
      </c>
    </row>
    <row r="4" spans="1:16" ht="15.75" customHeight="1">
      <c r="A4" s="2" t="s">
        <v>5</v>
      </c>
      <c r="B4" s="3" t="s">
        <v>15</v>
      </c>
      <c r="C4" s="4">
        <v>-11.6835812179</v>
      </c>
      <c r="D4" s="4">
        <v>-1.0543429218</v>
      </c>
      <c r="E4" s="4">
        <v>-52.727770003400003</v>
      </c>
      <c r="F4" s="4">
        <v>-17.957463482800001</v>
      </c>
      <c r="G4" s="4">
        <v>-11.5134196137</v>
      </c>
      <c r="H4" s="4">
        <v>-69.459320380600005</v>
      </c>
      <c r="I4" s="4">
        <v>-5.3127841893000003</v>
      </c>
      <c r="J4" s="4">
        <v>-0.87700302669999997</v>
      </c>
      <c r="K4" s="4">
        <v>-0.48126584979999998</v>
      </c>
      <c r="L4" s="4">
        <v>-8.8814123395000006</v>
      </c>
      <c r="M4" s="6">
        <f t="shared" si="0"/>
        <v>-0.48126584979999998</v>
      </c>
      <c r="N4" s="6">
        <f t="shared" si="1"/>
        <v>-69.459320380600005</v>
      </c>
      <c r="O4" s="6">
        <f t="shared" si="2"/>
        <v>-17.994836302550002</v>
      </c>
      <c r="P4" s="9">
        <f t="shared" si="3"/>
        <v>-0.65934757940500033</v>
      </c>
    </row>
    <row r="5" spans="1:16" ht="15.75" customHeight="1">
      <c r="A5" s="2" t="s">
        <v>5</v>
      </c>
      <c r="B5" s="3" t="s">
        <v>17</v>
      </c>
      <c r="C5" s="4">
        <v>0.99320811379999996</v>
      </c>
      <c r="D5" s="4">
        <v>0.9958021104</v>
      </c>
      <c r="E5" s="4">
        <v>-3.5634956670000002</v>
      </c>
      <c r="F5" s="4">
        <v>0.55782887670000003</v>
      </c>
      <c r="G5" s="4">
        <v>0.91403455639999998</v>
      </c>
      <c r="H5" s="4">
        <v>-2.3336264906999999</v>
      </c>
      <c r="I5" s="4">
        <v>-0.59723742369999999</v>
      </c>
      <c r="J5" s="4">
        <v>0.85048119229999997</v>
      </c>
      <c r="K5" s="4">
        <v>0.9949082816</v>
      </c>
      <c r="L5" s="4">
        <v>-5.3249621200000004</v>
      </c>
      <c r="M5" s="6">
        <f t="shared" si="0"/>
        <v>0.9958021104</v>
      </c>
      <c r="N5" s="6">
        <f t="shared" si="1"/>
        <v>-5.3249621200000004</v>
      </c>
      <c r="O5" s="6">
        <f t="shared" si="2"/>
        <v>-0.6513058570200001</v>
      </c>
      <c r="P5" s="9">
        <f t="shared" si="3"/>
        <v>0.99539988743999996</v>
      </c>
    </row>
    <row r="6" spans="1:16" ht="15.75" customHeight="1">
      <c r="A6" s="2" t="s">
        <v>5</v>
      </c>
      <c r="B6" s="3" t="s">
        <v>18</v>
      </c>
      <c r="C6" s="4">
        <v>0.99320811379999996</v>
      </c>
      <c r="D6" s="4">
        <v>0.9958021104</v>
      </c>
      <c r="E6" s="4">
        <v>-3.5634956670000002</v>
      </c>
      <c r="F6" s="4">
        <v>0.55782887670000003</v>
      </c>
      <c r="G6" s="4">
        <v>0.91403455639999998</v>
      </c>
      <c r="H6" s="4">
        <v>-2.3336264906999999</v>
      </c>
      <c r="I6" s="4">
        <v>-0.59723742369999999</v>
      </c>
      <c r="J6" s="4">
        <v>0.85048119229999997</v>
      </c>
      <c r="K6" s="4">
        <v>0.9949082816</v>
      </c>
      <c r="L6" s="4">
        <v>-5.3249621200000004</v>
      </c>
      <c r="M6" s="6">
        <f t="shared" si="0"/>
        <v>0.9958021104</v>
      </c>
      <c r="N6" s="6">
        <f t="shared" si="1"/>
        <v>-5.3249621200000004</v>
      </c>
      <c r="O6" s="6">
        <f t="shared" si="2"/>
        <v>-0.6513058570200001</v>
      </c>
      <c r="P6" s="9">
        <f t="shared" si="3"/>
        <v>0.99539988743999996</v>
      </c>
    </row>
    <row r="7" spans="1:16" ht="15.75" customHeight="1">
      <c r="A7" s="2" t="s">
        <v>5</v>
      </c>
      <c r="B7" s="3" t="s">
        <v>19</v>
      </c>
      <c r="C7" s="13">
        <v>-6.9496109421566294E+26</v>
      </c>
      <c r="D7" s="13">
        <v>-2.53937406722957E+26</v>
      </c>
      <c r="E7" s="13">
        <v>-2.91191116424889E+27</v>
      </c>
      <c r="F7" s="13">
        <v>-6.3352964777040306E+26</v>
      </c>
      <c r="G7" s="13">
        <v>-6.3577203681738902E+26</v>
      </c>
      <c r="H7" s="13">
        <v>-6.9555428004462398E+27</v>
      </c>
      <c r="I7" s="13">
        <v>-2.8779271115102302E+26</v>
      </c>
      <c r="J7" s="13">
        <v>-2.36697654620116E+26</v>
      </c>
      <c r="K7" s="13">
        <v>-2.0132421484142801E+26</v>
      </c>
      <c r="L7" s="13">
        <v>-6.9654139082821205E+26</v>
      </c>
      <c r="M7" s="29">
        <f t="shared" si="0"/>
        <v>-2.0132421484142801E+26</v>
      </c>
      <c r="N7" s="29">
        <f t="shared" si="1"/>
        <v>-6.9555428004462398E+27</v>
      </c>
      <c r="O7" s="29">
        <f t="shared" si="2"/>
        <v>-1.350801012166232E+27</v>
      </c>
      <c r="P7" s="9">
        <f t="shared" si="3"/>
        <v>-2.1724226274183765E+26</v>
      </c>
    </row>
    <row r="8" spans="1:16" ht="15.75" customHeight="1">
      <c r="A8" s="2" t="s">
        <v>5</v>
      </c>
      <c r="B8" s="3" t="s">
        <v>20</v>
      </c>
      <c r="C8" s="13">
        <v>-6.9496109421566294E+26</v>
      </c>
      <c r="D8" s="13">
        <v>-2.53937406722957E+26</v>
      </c>
      <c r="E8" s="13">
        <v>-2.91191116424889E+27</v>
      </c>
      <c r="F8" s="13">
        <v>-6.3352964777040306E+26</v>
      </c>
      <c r="G8" s="13">
        <v>-6.3577203681738902E+26</v>
      </c>
      <c r="H8" s="13">
        <v>-6.9555428004462398E+27</v>
      </c>
      <c r="I8" s="13">
        <v>-2.8779271115102302E+26</v>
      </c>
      <c r="J8" s="13">
        <v>-2.36697654620116E+26</v>
      </c>
      <c r="K8" s="13">
        <v>-2.0132421484142801E+26</v>
      </c>
      <c r="L8" s="13">
        <v>-6.9654139082821205E+26</v>
      </c>
      <c r="M8" s="29">
        <f t="shared" si="0"/>
        <v>-2.0132421484142801E+26</v>
      </c>
      <c r="N8" s="29">
        <f t="shared" si="1"/>
        <v>-6.9555428004462398E+27</v>
      </c>
      <c r="O8" s="29">
        <f t="shared" si="2"/>
        <v>-1.350801012166232E+27</v>
      </c>
      <c r="P8" s="9">
        <f t="shared" si="3"/>
        <v>-2.1724226274183765E+26</v>
      </c>
    </row>
    <row r="9" spans="1:16" ht="15.75" customHeight="1">
      <c r="A9" s="2" t="s">
        <v>5</v>
      </c>
      <c r="B9" s="3" t="s">
        <v>22</v>
      </c>
      <c r="C9" s="4">
        <v>-11.6835812179</v>
      </c>
      <c r="D9" s="4">
        <v>-1.0543429218</v>
      </c>
      <c r="E9" s="4">
        <v>-52.727770003400003</v>
      </c>
      <c r="F9" s="4">
        <v>-17.957463482800001</v>
      </c>
      <c r="G9" s="4">
        <v>-11.5134196137</v>
      </c>
      <c r="H9" s="4">
        <v>-69.459320380600005</v>
      </c>
      <c r="I9" s="4">
        <v>-5.3127841893000003</v>
      </c>
      <c r="J9" s="4">
        <v>-0.87700302669999997</v>
      </c>
      <c r="K9" s="4">
        <v>-0.48126584979999998</v>
      </c>
      <c r="L9" s="4">
        <v>-8.8814123395000006</v>
      </c>
      <c r="M9" s="6">
        <f t="shared" si="0"/>
        <v>-0.48126584979999998</v>
      </c>
      <c r="N9" s="6">
        <f t="shared" si="1"/>
        <v>-69.459320380600005</v>
      </c>
      <c r="O9" s="6">
        <f t="shared" si="2"/>
        <v>-17.994836302550002</v>
      </c>
      <c r="P9" s="9">
        <f t="shared" si="3"/>
        <v>-0.65934757940500033</v>
      </c>
    </row>
    <row r="10" spans="1:16" ht="15.75" customHeight="1">
      <c r="A10" s="2" t="s">
        <v>5</v>
      </c>
      <c r="B10" s="3" t="s">
        <v>24</v>
      </c>
      <c r="C10" s="4">
        <v>0.99320811379999996</v>
      </c>
      <c r="D10" s="4">
        <v>0.9958021104</v>
      </c>
      <c r="E10" s="4">
        <v>-3.5634956670000002</v>
      </c>
      <c r="F10" s="4">
        <v>0.55782887670000003</v>
      </c>
      <c r="G10" s="4">
        <v>0.91403455639999998</v>
      </c>
      <c r="H10" s="4">
        <v>-2.3336264906999999</v>
      </c>
      <c r="I10" s="4">
        <v>-0.59723742369999999</v>
      </c>
      <c r="J10" s="4">
        <v>0.85048119229999997</v>
      </c>
      <c r="K10" s="4">
        <v>0.9949082816</v>
      </c>
      <c r="L10" s="4">
        <v>-5.3249621200000004</v>
      </c>
      <c r="M10" s="6">
        <f t="shared" si="0"/>
        <v>0.9958021104</v>
      </c>
      <c r="N10" s="6">
        <f t="shared" si="1"/>
        <v>-5.3249621200000004</v>
      </c>
      <c r="O10" s="6">
        <f t="shared" si="2"/>
        <v>-0.6513058570200001</v>
      </c>
      <c r="P10" s="9">
        <f t="shared" si="3"/>
        <v>0.99539988743999996</v>
      </c>
    </row>
    <row r="11" spans="1:16" ht="15.75" customHeight="1">
      <c r="A11" s="2" t="s">
        <v>5</v>
      </c>
      <c r="B11" s="3" t="s">
        <v>26</v>
      </c>
      <c r="C11" s="4">
        <v>-11.6835812179</v>
      </c>
      <c r="D11" s="4">
        <v>-1.0543429218</v>
      </c>
      <c r="E11" s="4">
        <v>-52.727770003400003</v>
      </c>
      <c r="F11" s="4">
        <v>-17.957463482800001</v>
      </c>
      <c r="G11" s="4">
        <v>-11.5134196137</v>
      </c>
      <c r="H11" s="4">
        <v>-69.459320380600005</v>
      </c>
      <c r="I11" s="4">
        <v>-5.3127841893000003</v>
      </c>
      <c r="J11" s="4">
        <v>-0.87700302669999997</v>
      </c>
      <c r="K11" s="4">
        <v>-0.48126584979999998</v>
      </c>
      <c r="L11" s="4">
        <v>-8.8814123395000006</v>
      </c>
      <c r="M11" s="6">
        <f t="shared" si="0"/>
        <v>-0.48126584979999998</v>
      </c>
      <c r="N11" s="6">
        <f t="shared" si="1"/>
        <v>-69.459320380600005</v>
      </c>
      <c r="O11" s="6">
        <f t="shared" si="2"/>
        <v>-17.994836302550002</v>
      </c>
      <c r="P11" s="9">
        <f t="shared" si="3"/>
        <v>-0.65934757940500033</v>
      </c>
    </row>
    <row r="12" spans="1:16" ht="15.75" customHeight="1">
      <c r="A12" s="2" t="s">
        <v>5</v>
      </c>
      <c r="B12" s="3" t="s">
        <v>27</v>
      </c>
      <c r="C12" s="4">
        <v>0.99320811379999996</v>
      </c>
      <c r="D12" s="4">
        <v>0.9958021104</v>
      </c>
      <c r="E12" s="4">
        <v>-3.5634956670000002</v>
      </c>
      <c r="F12" s="4">
        <v>0.55782887670000003</v>
      </c>
      <c r="G12" s="4">
        <v>0.91403455639999998</v>
      </c>
      <c r="H12" s="4">
        <v>-2.3336264906999999</v>
      </c>
      <c r="I12" s="4">
        <v>-0.59723742369999999</v>
      </c>
      <c r="J12" s="4">
        <v>0.85048119229999997</v>
      </c>
      <c r="K12" s="4">
        <v>0.9949082816</v>
      </c>
      <c r="L12" s="4">
        <v>-5.3249621200000004</v>
      </c>
      <c r="M12" s="6">
        <f t="shared" si="0"/>
        <v>0.9958021104</v>
      </c>
      <c r="N12" s="6">
        <f t="shared" si="1"/>
        <v>-5.3249621200000004</v>
      </c>
      <c r="O12" s="6">
        <f t="shared" si="2"/>
        <v>-0.6513058570200001</v>
      </c>
      <c r="P12" s="9">
        <f t="shared" si="3"/>
        <v>0.99539988743999996</v>
      </c>
    </row>
    <row r="13" spans="1:16" ht="15.75" customHeight="1">
      <c r="A13" s="2" t="s">
        <v>5</v>
      </c>
      <c r="B13" s="3" t="s">
        <v>28</v>
      </c>
      <c r="C13" s="13">
        <v>-6.9496109421566294E+26</v>
      </c>
      <c r="D13" s="13">
        <v>-2.53937406722957E+26</v>
      </c>
      <c r="E13" s="13">
        <v>-2.91191116424889E+27</v>
      </c>
      <c r="F13" s="13">
        <v>-6.3352964777040306E+26</v>
      </c>
      <c r="G13" s="13">
        <v>-6.3577203681738902E+26</v>
      </c>
      <c r="H13" s="13">
        <v>-6.9555428004462398E+27</v>
      </c>
      <c r="I13" s="13">
        <v>-2.8779271115102302E+26</v>
      </c>
      <c r="J13" s="13">
        <v>-2.36697654620116E+26</v>
      </c>
      <c r="K13" s="13">
        <v>-2.0132421484142801E+26</v>
      </c>
      <c r="L13" s="13">
        <v>-6.9654139082821205E+26</v>
      </c>
      <c r="M13" s="29">
        <f t="shared" si="0"/>
        <v>-2.0132421484142801E+26</v>
      </c>
      <c r="N13" s="29">
        <f t="shared" si="1"/>
        <v>-6.9555428004462398E+27</v>
      </c>
      <c r="O13" s="29">
        <f t="shared" si="2"/>
        <v>-1.350801012166232E+27</v>
      </c>
      <c r="P13" s="9">
        <f t="shared" si="3"/>
        <v>-2.1724226274183765E+26</v>
      </c>
    </row>
    <row r="14" spans="1:16" ht="15.75" customHeight="1">
      <c r="A14" s="2" t="s">
        <v>5</v>
      </c>
      <c r="B14" s="3" t="s">
        <v>29</v>
      </c>
      <c r="C14" s="13">
        <v>-6.9496109421566294E+26</v>
      </c>
      <c r="D14" s="13">
        <v>-2.53937406722957E+26</v>
      </c>
      <c r="E14" s="13">
        <v>-2.91191116424889E+27</v>
      </c>
      <c r="F14" s="13">
        <v>-6.3352964777040306E+26</v>
      </c>
      <c r="G14" s="13">
        <v>-6.3577203681738902E+26</v>
      </c>
      <c r="H14" s="13">
        <v>-6.9555428004462398E+27</v>
      </c>
      <c r="I14" s="13">
        <v>-2.8779271115102302E+26</v>
      </c>
      <c r="J14" s="13">
        <v>-2.36697654620116E+26</v>
      </c>
      <c r="K14" s="13">
        <v>-2.0132421484142801E+26</v>
      </c>
      <c r="L14" s="13">
        <v>-6.9654139082821205E+26</v>
      </c>
      <c r="M14" s="29">
        <f t="shared" si="0"/>
        <v>-2.0132421484142801E+26</v>
      </c>
      <c r="N14" s="29">
        <f t="shared" si="1"/>
        <v>-6.9555428004462398E+27</v>
      </c>
      <c r="O14" s="29">
        <f t="shared" si="2"/>
        <v>-1.350801012166232E+27</v>
      </c>
      <c r="P14" s="9">
        <f t="shared" si="3"/>
        <v>-2.1724226274183765E+26</v>
      </c>
    </row>
    <row r="15" spans="1:16" ht="15.75" customHeight="1">
      <c r="A15" s="2" t="s">
        <v>30</v>
      </c>
      <c r="B15" s="3" t="s">
        <v>31</v>
      </c>
      <c r="C15" s="16" t="s">
        <v>32</v>
      </c>
      <c r="D15" s="16" t="s">
        <v>32</v>
      </c>
      <c r="E15" s="16" t="s">
        <v>32</v>
      </c>
      <c r="F15" s="16" t="s">
        <v>32</v>
      </c>
      <c r="G15" s="16" t="s">
        <v>32</v>
      </c>
      <c r="H15" s="16" t="s">
        <v>32</v>
      </c>
      <c r="I15" s="16" t="s">
        <v>32</v>
      </c>
      <c r="J15" s="16" t="s">
        <v>32</v>
      </c>
      <c r="K15" s="16" t="s">
        <v>32</v>
      </c>
      <c r="L15" s="16" t="s">
        <v>32</v>
      </c>
      <c r="M15" s="19" t="s">
        <v>32</v>
      </c>
      <c r="N15" s="19" t="s">
        <v>32</v>
      </c>
      <c r="O15" s="19" t="s">
        <v>32</v>
      </c>
      <c r="P15" s="19" t="s">
        <v>32</v>
      </c>
    </row>
    <row r="16" spans="1:16" ht="15.75" customHeight="1">
      <c r="A16" s="2" t="s">
        <v>30</v>
      </c>
      <c r="B16" s="3" t="s">
        <v>33</v>
      </c>
      <c r="C16" s="4">
        <v>0.49031476639999999</v>
      </c>
      <c r="D16" s="4">
        <v>0.47522253759999999</v>
      </c>
      <c r="E16" s="4">
        <v>0.58649258969999996</v>
      </c>
      <c r="F16" s="4">
        <v>0.57450143760000005</v>
      </c>
      <c r="G16" s="4">
        <v>0.40059940500000002</v>
      </c>
      <c r="H16" s="4">
        <v>-2.3459777230999999</v>
      </c>
      <c r="I16" s="4">
        <v>0.45085895619999999</v>
      </c>
      <c r="J16" s="4">
        <v>0.47380583840000001</v>
      </c>
      <c r="K16" s="4">
        <v>0.52097651160000003</v>
      </c>
      <c r="L16" s="4">
        <v>-0.31882406349999998</v>
      </c>
      <c r="M16" s="6">
        <f t="shared" ref="M16:M40" si="4">MAX(C16:L16)</f>
        <v>0.58649258969999996</v>
      </c>
      <c r="N16" s="6">
        <f t="shared" ref="N16:N40" si="5">MIN(C16:L16)</f>
        <v>-2.3459777230999999</v>
      </c>
      <c r="O16" s="6">
        <f t="shared" ref="O16:O40" si="6">AVERAGE(C16:L16)</f>
        <v>0.13079702559</v>
      </c>
      <c r="P16" s="9">
        <f t="shared" ref="P16:P40" si="7">PERCENTILE(C16:L16,0.95)</f>
        <v>0.58109657125500003</v>
      </c>
    </row>
    <row r="17" spans="1:16" ht="15.75" customHeight="1">
      <c r="A17" s="2" t="s">
        <v>30</v>
      </c>
      <c r="B17" s="3" t="s">
        <v>34</v>
      </c>
      <c r="C17" s="4">
        <v>0.18694697569999999</v>
      </c>
      <c r="D17" s="4">
        <v>1.9238241E-3</v>
      </c>
      <c r="E17" s="4">
        <v>0.175384859</v>
      </c>
      <c r="F17" s="4">
        <v>0.13508392960000001</v>
      </c>
      <c r="G17" s="4">
        <v>2.4516269600000001E-2</v>
      </c>
      <c r="H17" s="4">
        <v>-5.3826681099</v>
      </c>
      <c r="I17" s="4">
        <v>2.7930673E-2</v>
      </c>
      <c r="J17" s="4">
        <v>5.6390635199999997E-2</v>
      </c>
      <c r="K17" s="4">
        <v>0.13791246530000001</v>
      </c>
      <c r="L17" s="4">
        <v>-1.2566730718000001</v>
      </c>
      <c r="M17" s="6">
        <f t="shared" si="4"/>
        <v>0.18694697569999999</v>
      </c>
      <c r="N17" s="6">
        <f t="shared" si="5"/>
        <v>-5.3826681099</v>
      </c>
      <c r="O17" s="6">
        <f t="shared" si="6"/>
        <v>-0.58932515501999994</v>
      </c>
      <c r="P17" s="9">
        <f t="shared" si="7"/>
        <v>0.18174402318499999</v>
      </c>
    </row>
    <row r="18" spans="1:16" ht="15.75" customHeight="1">
      <c r="A18" s="2" t="s">
        <v>30</v>
      </c>
      <c r="B18" s="3" t="s">
        <v>35</v>
      </c>
      <c r="C18" s="4">
        <v>0.49103520280000001</v>
      </c>
      <c r="D18" s="4">
        <v>0.47533837179999999</v>
      </c>
      <c r="E18" s="4">
        <v>0.58654738449999999</v>
      </c>
      <c r="F18" s="4">
        <v>0.57361286950000001</v>
      </c>
      <c r="G18" s="4">
        <v>0.40035563800000001</v>
      </c>
      <c r="H18" s="4">
        <v>-2.3450388217999998</v>
      </c>
      <c r="I18" s="4">
        <v>0.4507562162</v>
      </c>
      <c r="J18" s="4">
        <v>0.47394206490000002</v>
      </c>
      <c r="K18" s="4">
        <v>0.5212343867</v>
      </c>
      <c r="L18" s="4">
        <v>-0.32660846719999997</v>
      </c>
      <c r="M18" s="6">
        <f t="shared" si="4"/>
        <v>0.58654738449999999</v>
      </c>
      <c r="N18" s="6">
        <f t="shared" si="5"/>
        <v>-2.3450388217999998</v>
      </c>
      <c r="O18" s="6">
        <f t="shared" si="6"/>
        <v>0.13011748454000002</v>
      </c>
      <c r="P18" s="9">
        <f t="shared" si="7"/>
        <v>0.58072685275000002</v>
      </c>
    </row>
    <row r="19" spans="1:16" ht="15.75" customHeight="1">
      <c r="A19" s="2" t="s">
        <v>30</v>
      </c>
      <c r="B19" s="3" t="s">
        <v>36</v>
      </c>
      <c r="C19" s="4">
        <v>0.59854319970000003</v>
      </c>
      <c r="D19" s="4">
        <v>0.60916668529999995</v>
      </c>
      <c r="E19" s="4">
        <v>-116740.187084547</v>
      </c>
      <c r="F19" s="4">
        <v>0.69311312810000003</v>
      </c>
      <c r="G19" s="4">
        <v>0.54285850810000003</v>
      </c>
      <c r="H19" s="4">
        <v>0.61975861030000001</v>
      </c>
      <c r="I19" s="4">
        <v>0.57500034200000005</v>
      </c>
      <c r="J19" s="4">
        <v>0.6133344141</v>
      </c>
      <c r="K19" s="4">
        <v>0.65103303089999998</v>
      </c>
      <c r="L19" s="4">
        <v>0.63089646330000004</v>
      </c>
      <c r="M19" s="6">
        <f t="shared" si="4"/>
        <v>0.69311312810000003</v>
      </c>
      <c r="N19" s="6">
        <f t="shared" si="5"/>
        <v>-116740.187084547</v>
      </c>
      <c r="O19" s="30">
        <f t="shared" si="6"/>
        <v>-11673.465338016522</v>
      </c>
      <c r="P19" s="9">
        <f t="shared" si="7"/>
        <v>0.67417708436000001</v>
      </c>
    </row>
    <row r="20" spans="1:16" ht="15.75" customHeight="1">
      <c r="A20" s="2" t="s">
        <v>30</v>
      </c>
      <c r="B20" s="3" t="s">
        <v>37</v>
      </c>
      <c r="C20" s="4">
        <v>0.1870365863</v>
      </c>
      <c r="D20" s="4">
        <v>1.9201924E-3</v>
      </c>
      <c r="E20" s="4">
        <v>0.17540093370000001</v>
      </c>
      <c r="F20" s="4">
        <v>0.1351103565</v>
      </c>
      <c r="G20" s="4">
        <v>2.45070124E-2</v>
      </c>
      <c r="H20" s="4">
        <v>-5.3874279888999999</v>
      </c>
      <c r="I20" s="4">
        <v>2.79291503E-2</v>
      </c>
      <c r="J20" s="4">
        <v>5.6370570799999999E-2</v>
      </c>
      <c r="K20" s="4">
        <v>0.13790993579999999</v>
      </c>
      <c r="L20" s="4">
        <v>-1.2558443932000001</v>
      </c>
      <c r="M20" s="6">
        <f t="shared" si="4"/>
        <v>0.1870365863</v>
      </c>
      <c r="N20" s="6">
        <f t="shared" si="5"/>
        <v>-5.3874279888999999</v>
      </c>
      <c r="O20" s="6">
        <f t="shared" si="6"/>
        <v>-0.58970876438999997</v>
      </c>
      <c r="P20" s="9">
        <f t="shared" si="7"/>
        <v>0.18180054263000001</v>
      </c>
    </row>
    <row r="21" spans="1:16" ht="15.75" customHeight="1">
      <c r="A21" s="2" t="s">
        <v>30</v>
      </c>
      <c r="B21" s="3" t="s">
        <v>38</v>
      </c>
      <c r="C21" s="4">
        <v>0.59838429029999995</v>
      </c>
      <c r="D21" s="4">
        <v>0.60864896550000003</v>
      </c>
      <c r="E21" s="4">
        <v>0.70980166320000004</v>
      </c>
      <c r="F21" s="4">
        <v>0.69327909700000001</v>
      </c>
      <c r="G21" s="4">
        <v>0.54254312999999998</v>
      </c>
      <c r="H21" s="4">
        <v>0.61911193470000003</v>
      </c>
      <c r="I21" s="4">
        <v>0.57460267710000001</v>
      </c>
      <c r="J21" s="4">
        <v>0.61311941039999995</v>
      </c>
      <c r="K21" s="4">
        <v>0.65019747670000005</v>
      </c>
      <c r="L21" s="4">
        <v>0.63037009889999995</v>
      </c>
      <c r="M21" s="6">
        <f t="shared" si="4"/>
        <v>0.70980166320000004</v>
      </c>
      <c r="N21" s="6">
        <f t="shared" si="5"/>
        <v>0.54254312999999998</v>
      </c>
      <c r="O21" s="6">
        <f t="shared" si="6"/>
        <v>0.62400587437999999</v>
      </c>
      <c r="P21" s="9">
        <f t="shared" si="7"/>
        <v>0.70236650841000003</v>
      </c>
    </row>
    <row r="22" spans="1:16" ht="15.75" customHeight="1">
      <c r="A22" s="2" t="s">
        <v>30</v>
      </c>
      <c r="B22" s="3" t="s">
        <v>39</v>
      </c>
      <c r="C22" s="4">
        <v>0.59847212699999996</v>
      </c>
      <c r="D22" s="4">
        <v>0.60893648479999996</v>
      </c>
      <c r="E22" s="4">
        <v>0.70983303639999995</v>
      </c>
      <c r="F22" s="4">
        <v>0.69324152449999998</v>
      </c>
      <c r="G22" s="4">
        <v>0.54254693840000001</v>
      </c>
      <c r="H22" s="4">
        <v>0.61950377629999998</v>
      </c>
      <c r="I22" s="4">
        <v>0.57481822410000005</v>
      </c>
      <c r="J22" s="4">
        <v>0.61311941039999995</v>
      </c>
      <c r="K22" s="4">
        <v>0.65060896840000004</v>
      </c>
      <c r="L22" s="4">
        <v>0.63067751910000003</v>
      </c>
      <c r="M22" s="6">
        <f t="shared" si="4"/>
        <v>0.70983303639999995</v>
      </c>
      <c r="N22" s="6">
        <f t="shared" si="5"/>
        <v>0.54254693840000001</v>
      </c>
      <c r="O22" s="6">
        <f t="shared" si="6"/>
        <v>0.62417580094000003</v>
      </c>
      <c r="P22" s="9">
        <f t="shared" si="7"/>
        <v>0.70236685604499993</v>
      </c>
    </row>
    <row r="23" spans="1:16" ht="15.75" customHeight="1">
      <c r="A23" s="2" t="s">
        <v>30</v>
      </c>
      <c r="B23" s="3" t="s">
        <v>40</v>
      </c>
      <c r="C23" s="4">
        <v>0.49205475850000002</v>
      </c>
      <c r="D23" s="4">
        <v>0.47546071620000002</v>
      </c>
      <c r="E23" s="4">
        <v>0.58681265029999996</v>
      </c>
      <c r="F23" s="4">
        <v>0.57447047549999997</v>
      </c>
      <c r="G23" s="4">
        <v>0.40072347629999999</v>
      </c>
      <c r="H23" s="4">
        <v>-2.3460142028000002</v>
      </c>
      <c r="I23" s="4">
        <v>0.4511081079</v>
      </c>
      <c r="J23" s="4">
        <v>0.47434928050000003</v>
      </c>
      <c r="K23" s="4">
        <v>0.52141946500000003</v>
      </c>
      <c r="L23" s="4">
        <v>-0.31991635689999998</v>
      </c>
      <c r="M23" s="6">
        <f t="shared" si="4"/>
        <v>0.58681265029999996</v>
      </c>
      <c r="N23" s="6">
        <f t="shared" si="5"/>
        <v>-2.3460142028000002</v>
      </c>
      <c r="O23" s="6">
        <f t="shared" si="6"/>
        <v>0.13104683705000003</v>
      </c>
      <c r="P23" s="9">
        <f t="shared" si="7"/>
        <v>0.58125867164</v>
      </c>
    </row>
    <row r="24" spans="1:16" ht="15.75" customHeight="1">
      <c r="A24" s="2" t="s">
        <v>30</v>
      </c>
      <c r="B24" s="3" t="s">
        <v>41</v>
      </c>
      <c r="C24" s="4">
        <v>0.59854319970000003</v>
      </c>
      <c r="D24" s="4">
        <v>0.60916668529999995</v>
      </c>
      <c r="E24" s="4">
        <v>0.70992647320000002</v>
      </c>
      <c r="F24" s="4">
        <v>0.69311312810000003</v>
      </c>
      <c r="G24" s="4">
        <v>0.54285850810000003</v>
      </c>
      <c r="H24" s="4">
        <v>0.61975861030000001</v>
      </c>
      <c r="I24" s="4">
        <v>0.57500034200000005</v>
      </c>
      <c r="J24" s="4">
        <v>0.6133344141</v>
      </c>
      <c r="K24" s="4">
        <v>0.65103303089999998</v>
      </c>
      <c r="L24" s="4">
        <v>0.63089646330000004</v>
      </c>
      <c r="M24" s="6">
        <f t="shared" si="4"/>
        <v>0.70992647320000002</v>
      </c>
      <c r="N24" s="6">
        <f t="shared" si="5"/>
        <v>0.54285850810000003</v>
      </c>
      <c r="O24" s="6">
        <f t="shared" si="6"/>
        <v>0.62436308549999997</v>
      </c>
      <c r="P24" s="9">
        <f t="shared" si="7"/>
        <v>0.70236046790499995</v>
      </c>
    </row>
    <row r="25" spans="1:16" ht="15.75" customHeight="1">
      <c r="A25" s="2" t="s">
        <v>30</v>
      </c>
      <c r="B25" s="3" t="s">
        <v>42</v>
      </c>
      <c r="C25" s="4">
        <v>0.49205475850000002</v>
      </c>
      <c r="D25" s="4">
        <v>0.47546071620000002</v>
      </c>
      <c r="E25" s="4">
        <v>0.58681265029999996</v>
      </c>
      <c r="F25" s="4">
        <v>0.57447047549999997</v>
      </c>
      <c r="G25" s="4">
        <v>0.40072347629999999</v>
      </c>
      <c r="H25" s="4">
        <v>-2.3460142028000002</v>
      </c>
      <c r="I25" s="4">
        <v>0.4511081079</v>
      </c>
      <c r="J25" s="4">
        <v>0.47434928050000003</v>
      </c>
      <c r="K25" s="4">
        <v>0.52141946500000003</v>
      </c>
      <c r="L25" s="4">
        <v>-0.31991635689999998</v>
      </c>
      <c r="M25" s="6">
        <f t="shared" si="4"/>
        <v>0.58681265029999996</v>
      </c>
      <c r="N25" s="6">
        <f t="shared" si="5"/>
        <v>-2.3460142028000002</v>
      </c>
      <c r="O25" s="6">
        <f t="shared" si="6"/>
        <v>0.13104683705000003</v>
      </c>
      <c r="P25" s="9">
        <f t="shared" si="7"/>
        <v>0.58125867164</v>
      </c>
    </row>
    <row r="26" spans="1:16" ht="15.75" customHeight="1">
      <c r="A26" s="2" t="s">
        <v>30</v>
      </c>
      <c r="B26" s="3" t="s">
        <v>43</v>
      </c>
      <c r="C26" s="4">
        <v>0.49193542800000001</v>
      </c>
      <c r="D26" s="4">
        <v>0.47538936079999999</v>
      </c>
      <c r="E26" s="4">
        <v>0.58687795460000003</v>
      </c>
      <c r="F26" s="4">
        <v>0.57445681309999996</v>
      </c>
      <c r="G26" s="4">
        <v>0.40082546409999997</v>
      </c>
      <c r="H26" s="4">
        <v>-2.3468277128000001</v>
      </c>
      <c r="I26" s="4">
        <v>0.45110213799999999</v>
      </c>
      <c r="J26" s="4">
        <v>0.47434207220000002</v>
      </c>
      <c r="K26" s="4">
        <v>0.52144093800000002</v>
      </c>
      <c r="L26" s="4">
        <v>-0.32007075569999999</v>
      </c>
      <c r="M26" s="6">
        <f t="shared" si="4"/>
        <v>0.58687795460000003</v>
      </c>
      <c r="N26" s="6">
        <f t="shared" si="5"/>
        <v>-2.3468277128000001</v>
      </c>
      <c r="O26" s="6">
        <f t="shared" si="6"/>
        <v>0.13094717003</v>
      </c>
      <c r="P26" s="9">
        <f t="shared" si="7"/>
        <v>0.58128844092499998</v>
      </c>
    </row>
    <row r="27" spans="1:16" ht="15.75" customHeight="1">
      <c r="A27" s="2" t="s">
        <v>30</v>
      </c>
      <c r="B27" s="3" t="s">
        <v>44</v>
      </c>
      <c r="C27" s="4">
        <v>0.59838429029999995</v>
      </c>
      <c r="D27" s="4">
        <v>0.60864896550000003</v>
      </c>
      <c r="E27" s="4">
        <v>0.70980166320000004</v>
      </c>
      <c r="F27" s="4">
        <v>0.69327909700000001</v>
      </c>
      <c r="G27" s="4">
        <v>0.54254312999999998</v>
      </c>
      <c r="H27" s="4">
        <v>0.61911193470000003</v>
      </c>
      <c r="I27" s="4">
        <v>0.57460267710000001</v>
      </c>
      <c r="J27" s="4">
        <v>0.61311941039999995</v>
      </c>
      <c r="K27" s="4">
        <v>0.65019747670000005</v>
      </c>
      <c r="L27" s="4">
        <v>0.63037009889999995</v>
      </c>
      <c r="M27" s="6">
        <f t="shared" si="4"/>
        <v>0.70980166320000004</v>
      </c>
      <c r="N27" s="6">
        <f t="shared" si="5"/>
        <v>0.54254312999999998</v>
      </c>
      <c r="O27" s="6">
        <f t="shared" si="6"/>
        <v>0.62400587437999999</v>
      </c>
      <c r="P27" s="9">
        <f t="shared" si="7"/>
        <v>0.70236650841000003</v>
      </c>
    </row>
    <row r="28" spans="1:16" ht="15.75" customHeight="1">
      <c r="A28" s="2" t="s">
        <v>30</v>
      </c>
      <c r="B28" s="3" t="s">
        <v>45</v>
      </c>
      <c r="C28" s="4">
        <v>0.59854319970000003</v>
      </c>
      <c r="D28" s="4">
        <v>0.60916668529999995</v>
      </c>
      <c r="E28" s="4">
        <v>0.70992647320000002</v>
      </c>
      <c r="F28" s="4">
        <v>0.69311312810000003</v>
      </c>
      <c r="G28" s="4">
        <v>0.54285850810000003</v>
      </c>
      <c r="H28" s="4">
        <v>0.61975861030000001</v>
      </c>
      <c r="I28" s="4">
        <v>0.57500034200000005</v>
      </c>
      <c r="J28" s="4">
        <v>0.6133344141</v>
      </c>
      <c r="K28" s="4">
        <v>0.65103303089999998</v>
      </c>
      <c r="L28" s="4">
        <v>0.63089646330000004</v>
      </c>
      <c r="M28" s="6">
        <f t="shared" si="4"/>
        <v>0.70992647320000002</v>
      </c>
      <c r="N28" s="6">
        <f t="shared" si="5"/>
        <v>0.54285850810000003</v>
      </c>
      <c r="O28" s="30">
        <f t="shared" si="6"/>
        <v>0.62436308549999997</v>
      </c>
      <c r="P28" s="9">
        <f t="shared" si="7"/>
        <v>0.70236046790499995</v>
      </c>
    </row>
    <row r="29" spans="1:16" ht="15.75" customHeight="1">
      <c r="A29" s="2" t="s">
        <v>30</v>
      </c>
      <c r="B29" s="3" t="s">
        <v>46</v>
      </c>
      <c r="C29" s="4">
        <v>0.59854319970000003</v>
      </c>
      <c r="D29" s="4">
        <v>0.60916668529999995</v>
      </c>
      <c r="E29" s="4">
        <v>-116740.187084547</v>
      </c>
      <c r="F29" s="4">
        <v>0.69311312810000003</v>
      </c>
      <c r="G29" s="4">
        <v>0.54285850810000003</v>
      </c>
      <c r="H29" s="4">
        <v>0.61975861030000001</v>
      </c>
      <c r="I29" s="4">
        <v>0.57500034200000005</v>
      </c>
      <c r="J29" s="4">
        <v>0.6133344141</v>
      </c>
      <c r="K29" s="4">
        <v>0.65103303089999998</v>
      </c>
      <c r="L29" s="4">
        <v>0.63089646330000004</v>
      </c>
      <c r="M29" s="6">
        <f t="shared" si="4"/>
        <v>0.69311312810000003</v>
      </c>
      <c r="N29" s="6">
        <f t="shared" si="5"/>
        <v>-116740.187084547</v>
      </c>
      <c r="O29" s="6">
        <f t="shared" si="6"/>
        <v>-11673.465338016522</v>
      </c>
      <c r="P29" s="9">
        <f t="shared" si="7"/>
        <v>0.67417708436000001</v>
      </c>
    </row>
    <row r="30" spans="1:16" ht="15.75" customHeight="1">
      <c r="A30" s="2" t="s">
        <v>30</v>
      </c>
      <c r="B30" s="3" t="s">
        <v>47</v>
      </c>
      <c r="C30" s="4">
        <v>0.59847212699999996</v>
      </c>
      <c r="D30" s="4">
        <v>0.60893648479999996</v>
      </c>
      <c r="E30" s="4">
        <v>0.70983303639999995</v>
      </c>
      <c r="F30" s="4">
        <v>0.69324152449999998</v>
      </c>
      <c r="G30" s="4">
        <v>0.54254693840000001</v>
      </c>
      <c r="H30" s="4">
        <v>0.61950377629999998</v>
      </c>
      <c r="I30" s="4">
        <v>0.57481822410000005</v>
      </c>
      <c r="J30" s="4">
        <v>0.61311941039999995</v>
      </c>
      <c r="K30" s="4">
        <v>0.65060896840000004</v>
      </c>
      <c r="L30" s="4">
        <v>0.63067751910000003</v>
      </c>
      <c r="M30" s="6">
        <f t="shared" si="4"/>
        <v>0.70983303639999995</v>
      </c>
      <c r="N30" s="6">
        <f t="shared" si="5"/>
        <v>0.54254693840000001</v>
      </c>
      <c r="O30" s="6">
        <f t="shared" si="6"/>
        <v>0.62417580094000003</v>
      </c>
      <c r="P30" s="9">
        <f t="shared" si="7"/>
        <v>0.70236685604499993</v>
      </c>
    </row>
    <row r="31" spans="1:16" ht="15.75" customHeight="1">
      <c r="A31" s="2" t="s">
        <v>30</v>
      </c>
      <c r="B31" s="3" t="s">
        <v>48</v>
      </c>
      <c r="C31" s="4">
        <v>0.49099946370000003</v>
      </c>
      <c r="D31" s="4">
        <v>0.47497790239999998</v>
      </c>
      <c r="E31" s="4">
        <v>0.58651293729999998</v>
      </c>
      <c r="F31" s="4">
        <v>0.57399021149999996</v>
      </c>
      <c r="G31" s="4">
        <v>0.40057392809999998</v>
      </c>
      <c r="H31" s="4">
        <v>-2.3456682303999998</v>
      </c>
      <c r="I31" s="4">
        <v>0.45094270650000001</v>
      </c>
      <c r="J31" s="4">
        <v>0.47419333200000002</v>
      </c>
      <c r="K31" s="4">
        <v>0.52139246230000003</v>
      </c>
      <c r="L31" s="4">
        <v>-0.32120781129999998</v>
      </c>
      <c r="M31" s="6">
        <f t="shared" si="4"/>
        <v>0.58651293729999998</v>
      </c>
      <c r="N31" s="6">
        <f t="shared" si="5"/>
        <v>-2.3456682303999998</v>
      </c>
      <c r="O31" s="6">
        <f t="shared" si="6"/>
        <v>0.13067069021000002</v>
      </c>
      <c r="P31" s="9">
        <f t="shared" si="7"/>
        <v>0.58087771068999994</v>
      </c>
    </row>
    <row r="32" spans="1:16" ht="15.75" customHeight="1">
      <c r="A32" s="2" t="s">
        <v>30</v>
      </c>
      <c r="B32" s="3" t="s">
        <v>50</v>
      </c>
      <c r="C32" s="4">
        <v>0.59776670450000002</v>
      </c>
      <c r="D32" s="4">
        <v>0.60785490549999999</v>
      </c>
      <c r="E32" s="4">
        <v>0.70892665330000004</v>
      </c>
      <c r="F32" s="4">
        <v>0.69187918400000004</v>
      </c>
      <c r="G32" s="4">
        <v>0.54151339529999998</v>
      </c>
      <c r="H32" s="4">
        <v>0.61896325409999997</v>
      </c>
      <c r="I32" s="4">
        <v>0.57315218150000002</v>
      </c>
      <c r="J32" s="4">
        <v>0.61151991360000002</v>
      </c>
      <c r="K32" s="4">
        <v>0.65007347140000005</v>
      </c>
      <c r="L32" s="4">
        <v>0.62894429129999996</v>
      </c>
      <c r="M32" s="6">
        <f t="shared" si="4"/>
        <v>0.70892665330000004</v>
      </c>
      <c r="N32" s="6">
        <f t="shared" si="5"/>
        <v>0.54151339529999998</v>
      </c>
      <c r="O32" s="6">
        <f t="shared" si="6"/>
        <v>0.62305939545000011</v>
      </c>
      <c r="P32" s="9">
        <f t="shared" si="7"/>
        <v>0.70125529211500004</v>
      </c>
    </row>
    <row r="33" spans="1:16" ht="15.75" customHeight="1">
      <c r="A33" s="2" t="s">
        <v>30</v>
      </c>
      <c r="B33" s="3" t="s">
        <v>51</v>
      </c>
      <c r="C33" s="4">
        <v>0.1870365863</v>
      </c>
      <c r="D33" s="4">
        <v>1.9201924E-3</v>
      </c>
      <c r="E33" s="4">
        <v>0.17540093370000001</v>
      </c>
      <c r="F33" s="4">
        <v>0.1351103565</v>
      </c>
      <c r="G33" s="4">
        <v>2.45070124E-2</v>
      </c>
      <c r="H33" s="4">
        <v>-5.3874279888999999</v>
      </c>
      <c r="I33" s="4">
        <v>2.79291503E-2</v>
      </c>
      <c r="J33" s="4">
        <v>5.6370570799999999E-2</v>
      </c>
      <c r="K33" s="4">
        <v>0.13790993579999999</v>
      </c>
      <c r="L33" s="4">
        <v>-1.2558443932000001</v>
      </c>
      <c r="M33" s="6">
        <f t="shared" si="4"/>
        <v>0.1870365863</v>
      </c>
      <c r="N33" s="6">
        <f t="shared" si="5"/>
        <v>-5.3874279888999999</v>
      </c>
      <c r="O33" s="6">
        <f t="shared" si="6"/>
        <v>-0.58970876438999997</v>
      </c>
      <c r="P33" s="9">
        <f t="shared" si="7"/>
        <v>0.18180054263000001</v>
      </c>
    </row>
    <row r="34" spans="1:16" ht="15.75" customHeight="1">
      <c r="A34" s="2" t="s">
        <v>30</v>
      </c>
      <c r="B34" s="3" t="s">
        <v>52</v>
      </c>
      <c r="C34" s="4">
        <v>0.59672857980000005</v>
      </c>
      <c r="D34" s="4">
        <v>0.6071973826</v>
      </c>
      <c r="E34" s="4">
        <v>0.70893768570000004</v>
      </c>
      <c r="F34" s="4">
        <v>0.69196824000000001</v>
      </c>
      <c r="G34" s="4">
        <v>0.5407070907</v>
      </c>
      <c r="H34" s="4">
        <v>0.6184226988</v>
      </c>
      <c r="I34" s="4">
        <v>0.57333876289999997</v>
      </c>
      <c r="J34" s="4">
        <v>0.6115420305</v>
      </c>
      <c r="K34" s="4">
        <v>0.65001325580000002</v>
      </c>
      <c r="L34" s="4">
        <v>0.62965376269999995</v>
      </c>
      <c r="M34" s="6">
        <f t="shared" si="4"/>
        <v>0.70893768570000004</v>
      </c>
      <c r="N34" s="6">
        <f t="shared" si="5"/>
        <v>0.5407070907</v>
      </c>
      <c r="O34" s="6">
        <f t="shared" si="6"/>
        <v>0.62285094895000004</v>
      </c>
      <c r="P34" s="9">
        <f t="shared" si="7"/>
        <v>0.70130143513499998</v>
      </c>
    </row>
    <row r="35" spans="1:16" ht="15.75" customHeight="1">
      <c r="A35" s="2" t="s">
        <v>30</v>
      </c>
      <c r="B35" s="3" t="s">
        <v>53</v>
      </c>
      <c r="C35" s="4">
        <v>0.18694697569999999</v>
      </c>
      <c r="D35" s="4">
        <v>1.9238241E-3</v>
      </c>
      <c r="E35" s="4">
        <v>0.175384859</v>
      </c>
      <c r="F35" s="4">
        <v>0.13508392960000001</v>
      </c>
      <c r="G35" s="4">
        <v>2.4516269600000001E-2</v>
      </c>
      <c r="H35" s="4">
        <v>-5.3826681099</v>
      </c>
      <c r="I35" s="4">
        <v>2.7930673E-2</v>
      </c>
      <c r="J35" s="4">
        <v>5.6390635199999997E-2</v>
      </c>
      <c r="K35" s="4">
        <v>0.13791246530000001</v>
      </c>
      <c r="L35" s="4">
        <v>-1.2566730718000001</v>
      </c>
      <c r="M35" s="6">
        <f t="shared" si="4"/>
        <v>0.18694697569999999</v>
      </c>
      <c r="N35" s="6">
        <f t="shared" si="5"/>
        <v>-5.3826681099</v>
      </c>
      <c r="O35" s="6">
        <f t="shared" si="6"/>
        <v>-0.58932515501999994</v>
      </c>
      <c r="P35" s="9">
        <f t="shared" si="7"/>
        <v>0.18174402318499999</v>
      </c>
    </row>
    <row r="36" spans="1:16" ht="15.75" customHeight="1">
      <c r="A36" s="2" t="s">
        <v>30</v>
      </c>
      <c r="B36" s="3" t="s">
        <v>54</v>
      </c>
      <c r="C36" s="4">
        <v>0.59712918159999995</v>
      </c>
      <c r="D36" s="4">
        <v>0.6077951855</v>
      </c>
      <c r="E36" s="4">
        <v>0.70880857730000002</v>
      </c>
      <c r="F36" s="4">
        <v>0.69043204309999995</v>
      </c>
      <c r="G36" s="4">
        <v>0.5404456943</v>
      </c>
      <c r="H36" s="4">
        <v>0.61957236979999997</v>
      </c>
      <c r="I36" s="4">
        <v>0.57334240089999999</v>
      </c>
      <c r="J36" s="4">
        <v>0.61151800160000003</v>
      </c>
      <c r="K36" s="4">
        <v>0.64954604689999995</v>
      </c>
      <c r="L36" s="4">
        <v>0.62893566860000005</v>
      </c>
      <c r="M36" s="6">
        <f t="shared" si="4"/>
        <v>0.70880857730000002</v>
      </c>
      <c r="N36" s="6">
        <f t="shared" si="5"/>
        <v>0.5404456943</v>
      </c>
      <c r="O36" s="6">
        <f t="shared" si="6"/>
        <v>0.62275251696</v>
      </c>
      <c r="P36" s="9">
        <f t="shared" si="7"/>
        <v>0.70053913690999992</v>
      </c>
    </row>
    <row r="37" spans="1:16" ht="15.75" customHeight="1">
      <c r="A37" s="2" t="s">
        <v>30</v>
      </c>
      <c r="B37" s="3" t="s">
        <v>55</v>
      </c>
      <c r="C37" s="4">
        <v>0.18669989240000001</v>
      </c>
      <c r="D37" s="4">
        <v>1.9233661E-3</v>
      </c>
      <c r="E37" s="4">
        <v>0.17538079549999999</v>
      </c>
      <c r="F37" s="4">
        <v>0.13508304930000001</v>
      </c>
      <c r="G37" s="4">
        <v>2.4515547499999998E-2</v>
      </c>
      <c r="H37" s="4">
        <v>-5.3842227723000002</v>
      </c>
      <c r="I37" s="4">
        <v>2.7928627800000001E-2</v>
      </c>
      <c r="J37" s="4">
        <v>5.6400678699999998E-2</v>
      </c>
      <c r="K37" s="4">
        <v>0.13791638940000001</v>
      </c>
      <c r="L37" s="4">
        <v>-1.2574922551000001</v>
      </c>
      <c r="M37" s="6">
        <f t="shared" si="4"/>
        <v>0.18669989240000001</v>
      </c>
      <c r="N37" s="6">
        <f t="shared" si="5"/>
        <v>-5.3842227723000002</v>
      </c>
      <c r="O37" s="6">
        <f t="shared" si="6"/>
        <v>-0.58958666807000004</v>
      </c>
      <c r="P37" s="9">
        <f t="shared" si="7"/>
        <v>0.18160629879499998</v>
      </c>
    </row>
    <row r="38" spans="1:16" ht="15.75" customHeight="1">
      <c r="A38" s="2" t="s">
        <v>30</v>
      </c>
      <c r="B38" s="3" t="s">
        <v>56</v>
      </c>
      <c r="C38" s="4">
        <v>0.18694697569999999</v>
      </c>
      <c r="D38" s="4">
        <v>1.9238241E-3</v>
      </c>
      <c r="E38" s="4">
        <v>0.175384859</v>
      </c>
      <c r="F38" s="4">
        <v>0.13508392960000001</v>
      </c>
      <c r="G38" s="4">
        <v>2.4516269600000001E-2</v>
      </c>
      <c r="H38" s="4">
        <v>-5.3826681099</v>
      </c>
      <c r="I38" s="4">
        <v>2.7930673E-2</v>
      </c>
      <c r="J38" s="4">
        <v>5.6390635199999997E-2</v>
      </c>
      <c r="K38" s="4">
        <v>0.13791246530000001</v>
      </c>
      <c r="L38" s="4">
        <v>-1.2566730718000001</v>
      </c>
      <c r="M38" s="6">
        <f t="shared" si="4"/>
        <v>0.18694697569999999</v>
      </c>
      <c r="N38" s="6">
        <f t="shared" si="5"/>
        <v>-5.3826681099</v>
      </c>
      <c r="O38" s="6">
        <f t="shared" si="6"/>
        <v>-0.58932515501999994</v>
      </c>
      <c r="P38" s="9">
        <f t="shared" si="7"/>
        <v>0.18174402318499999</v>
      </c>
    </row>
    <row r="39" spans="1:16" ht="15.75" customHeight="1">
      <c r="A39" s="2" t="s">
        <v>30</v>
      </c>
      <c r="B39" s="3" t="s">
        <v>57</v>
      </c>
      <c r="C39" s="4">
        <v>0.59854319970000003</v>
      </c>
      <c r="D39" s="4">
        <v>0.60916668529999995</v>
      </c>
      <c r="E39" s="4">
        <v>-116740.187084547</v>
      </c>
      <c r="F39" s="4">
        <v>0.69311312810000003</v>
      </c>
      <c r="G39" s="4">
        <v>0.54285850810000003</v>
      </c>
      <c r="H39" s="4">
        <v>0.61975861030000001</v>
      </c>
      <c r="I39" s="4">
        <v>0.57500034200000005</v>
      </c>
      <c r="J39" s="4">
        <v>0.6133344141</v>
      </c>
      <c r="K39" s="4">
        <v>0.65103303089999998</v>
      </c>
      <c r="L39" s="4">
        <v>0.63089646330000004</v>
      </c>
      <c r="M39" s="6">
        <f t="shared" si="4"/>
        <v>0.69311312810000003</v>
      </c>
      <c r="N39" s="6">
        <f t="shared" si="5"/>
        <v>-116740.187084547</v>
      </c>
      <c r="O39" s="6">
        <f t="shared" si="6"/>
        <v>-11673.465338016522</v>
      </c>
      <c r="P39" s="9">
        <f t="shared" si="7"/>
        <v>0.67417708436000001</v>
      </c>
    </row>
    <row r="40" spans="1:16" ht="15.75" customHeight="1">
      <c r="A40" s="2" t="s">
        <v>30</v>
      </c>
      <c r="B40" s="3" t="s">
        <v>58</v>
      </c>
      <c r="C40" s="4">
        <v>0.1857017245</v>
      </c>
      <c r="D40" s="4">
        <v>1.9235493E-3</v>
      </c>
      <c r="E40" s="4">
        <v>0.17535016989999999</v>
      </c>
      <c r="F40" s="4">
        <v>0.135103315</v>
      </c>
      <c r="G40" s="4">
        <v>2.45113933E-2</v>
      </c>
      <c r="H40" s="4">
        <v>-5.3827768399</v>
      </c>
      <c r="I40" s="4">
        <v>2.7932820800000001E-2</v>
      </c>
      <c r="J40" s="4">
        <v>5.63969416E-2</v>
      </c>
      <c r="K40" s="4">
        <v>0.13789860400000001</v>
      </c>
      <c r="L40" s="4">
        <v>-1.2566705627000001</v>
      </c>
      <c r="M40" s="6">
        <f t="shared" si="4"/>
        <v>0.1857017245</v>
      </c>
      <c r="N40" s="6">
        <f t="shared" si="5"/>
        <v>-5.3827768399</v>
      </c>
      <c r="O40" s="6">
        <f t="shared" si="6"/>
        <v>-0.58946288841999994</v>
      </c>
      <c r="P40" s="9">
        <f t="shared" si="7"/>
        <v>0.18104352492999998</v>
      </c>
    </row>
    <row r="41" spans="1:16" ht="12.75">
      <c r="A41" s="2" t="s">
        <v>30</v>
      </c>
      <c r="B41" s="3" t="s">
        <v>59</v>
      </c>
      <c r="C41" s="16" t="s">
        <v>32</v>
      </c>
      <c r="D41" s="16" t="s">
        <v>32</v>
      </c>
      <c r="E41" s="16" t="s">
        <v>32</v>
      </c>
      <c r="F41" s="16" t="s">
        <v>32</v>
      </c>
      <c r="G41" s="16" t="s">
        <v>32</v>
      </c>
      <c r="H41" s="16" t="s">
        <v>32</v>
      </c>
      <c r="I41" s="16" t="s">
        <v>32</v>
      </c>
      <c r="J41" s="16" t="s">
        <v>32</v>
      </c>
      <c r="K41" s="16" t="s">
        <v>32</v>
      </c>
      <c r="L41" s="16" t="s">
        <v>32</v>
      </c>
      <c r="M41" s="19" t="s">
        <v>32</v>
      </c>
      <c r="N41" s="19" t="s">
        <v>32</v>
      </c>
      <c r="O41" s="19" t="s">
        <v>32</v>
      </c>
      <c r="P41" s="19" t="s">
        <v>32</v>
      </c>
    </row>
    <row r="42" spans="1:16" ht="14.25">
      <c r="A42" s="2" t="s">
        <v>30</v>
      </c>
      <c r="B42" s="3" t="s">
        <v>60</v>
      </c>
      <c r="C42" s="4">
        <v>0.49018448069999998</v>
      </c>
      <c r="D42" s="4">
        <v>0.4749643778</v>
      </c>
      <c r="E42" s="4">
        <v>0.58628441310000001</v>
      </c>
      <c r="F42" s="4">
        <v>0.57466894820000003</v>
      </c>
      <c r="G42" s="4">
        <v>0.40042776400000002</v>
      </c>
      <c r="H42" s="4">
        <v>-2.3456705158000002</v>
      </c>
      <c r="I42" s="4">
        <v>0.45077648479999999</v>
      </c>
      <c r="J42" s="4">
        <v>0.47416950489999998</v>
      </c>
      <c r="K42" s="4">
        <v>0.52103695449999998</v>
      </c>
      <c r="L42" s="4">
        <v>-0.32016904190000001</v>
      </c>
      <c r="M42" s="6">
        <f t="shared" ref="M42:M44" si="8">MAX(C42:L42)</f>
        <v>0.58628441310000001</v>
      </c>
      <c r="N42" s="6">
        <f t="shared" ref="N42:N44" si="9">MIN(C42:L42)</f>
        <v>-2.3456705158000002</v>
      </c>
      <c r="O42" s="6">
        <f t="shared" ref="O42:O44" si="10">AVERAGE(C42:L42)</f>
        <v>0.13066733702999994</v>
      </c>
      <c r="P42" s="9">
        <f t="shared" ref="P42:P44" si="11">PERCENTILE(C42:L42,0.95)</f>
        <v>0.58105745389499996</v>
      </c>
    </row>
    <row r="43" spans="1:16" ht="14.25">
      <c r="A43" s="2" t="s">
        <v>30</v>
      </c>
      <c r="B43" s="3" t="s">
        <v>61</v>
      </c>
      <c r="C43" s="4">
        <v>0.18645533850000001</v>
      </c>
      <c r="D43" s="4">
        <v>1.9343959000000001E-3</v>
      </c>
      <c r="E43" s="4">
        <v>0.1753162747</v>
      </c>
      <c r="F43" s="4">
        <v>0.13513526319999999</v>
      </c>
      <c r="G43" s="4">
        <v>2.44603818E-2</v>
      </c>
      <c r="H43" s="4">
        <v>-5.3800961349999996</v>
      </c>
      <c r="I43" s="4">
        <v>2.7924012200000001E-2</v>
      </c>
      <c r="J43" s="4">
        <v>5.6394323900000001E-2</v>
      </c>
      <c r="K43" s="4">
        <v>0.13790400859999999</v>
      </c>
      <c r="L43" s="4">
        <v>-1.2573677095</v>
      </c>
      <c r="M43" s="6">
        <f t="shared" si="8"/>
        <v>0.18645533850000001</v>
      </c>
      <c r="N43" s="6">
        <f t="shared" si="9"/>
        <v>-5.3800961349999996</v>
      </c>
      <c r="O43" s="6">
        <f t="shared" si="10"/>
        <v>-0.58919398456999994</v>
      </c>
      <c r="P43" s="9">
        <f t="shared" si="11"/>
        <v>0.18144275978999999</v>
      </c>
    </row>
    <row r="44" spans="1:16" ht="14.25">
      <c r="A44" s="2" t="s">
        <v>30</v>
      </c>
      <c r="B44" s="3" t="s">
        <v>62</v>
      </c>
      <c r="C44" s="4">
        <v>0.49099946370000003</v>
      </c>
      <c r="D44" s="4">
        <v>0.47497790239999998</v>
      </c>
      <c r="E44" s="4">
        <v>0.58651293729999998</v>
      </c>
      <c r="F44" s="4">
        <v>0.57399021149999996</v>
      </c>
      <c r="G44" s="4">
        <v>0.40057392809999998</v>
      </c>
      <c r="H44" s="4">
        <v>-2.3456682303999998</v>
      </c>
      <c r="I44" s="4">
        <v>0.45094270650000001</v>
      </c>
      <c r="J44" s="4">
        <v>0.47419333200000002</v>
      </c>
      <c r="K44" s="4">
        <v>0.52139246230000003</v>
      </c>
      <c r="L44" s="4">
        <v>-0.32120781129999998</v>
      </c>
      <c r="M44" s="6">
        <f t="shared" si="8"/>
        <v>0.58651293729999998</v>
      </c>
      <c r="N44" s="6">
        <f t="shared" si="9"/>
        <v>-2.3456682303999998</v>
      </c>
      <c r="O44" s="6">
        <f t="shared" si="10"/>
        <v>0.13067069021000002</v>
      </c>
      <c r="P44" s="9">
        <f t="shared" si="11"/>
        <v>0.58087771068999994</v>
      </c>
    </row>
    <row r="45" spans="1:16" ht="12.75">
      <c r="A45" s="2" t="s">
        <v>30</v>
      </c>
      <c r="B45" s="3" t="s">
        <v>63</v>
      </c>
      <c r="C45" s="16" t="s">
        <v>32</v>
      </c>
      <c r="D45" s="16" t="s">
        <v>32</v>
      </c>
      <c r="E45" s="16" t="s">
        <v>32</v>
      </c>
      <c r="F45" s="16" t="s">
        <v>32</v>
      </c>
      <c r="G45" s="16" t="s">
        <v>32</v>
      </c>
      <c r="H45" s="16" t="s">
        <v>32</v>
      </c>
      <c r="I45" s="16" t="s">
        <v>32</v>
      </c>
      <c r="J45" s="16" t="s">
        <v>32</v>
      </c>
      <c r="K45" s="16" t="s">
        <v>32</v>
      </c>
      <c r="L45" s="16" t="s">
        <v>32</v>
      </c>
      <c r="M45" s="19" t="s">
        <v>32</v>
      </c>
      <c r="N45" s="19" t="s">
        <v>32</v>
      </c>
      <c r="O45" s="19" t="s">
        <v>32</v>
      </c>
      <c r="P45" s="19" t="s">
        <v>32</v>
      </c>
    </row>
    <row r="46" spans="1:16" ht="14.25">
      <c r="A46" s="2" t="s">
        <v>30</v>
      </c>
      <c r="B46" s="3" t="s">
        <v>64</v>
      </c>
      <c r="C46" s="4">
        <v>0.1870365863</v>
      </c>
      <c r="D46" s="4">
        <v>1.9201924E-3</v>
      </c>
      <c r="E46" s="4">
        <v>0.17540093370000001</v>
      </c>
      <c r="F46" s="4">
        <v>0.1351103565</v>
      </c>
      <c r="G46" s="4">
        <v>2.45070124E-2</v>
      </c>
      <c r="H46" s="4">
        <v>-5.3874279888999999</v>
      </c>
      <c r="I46" s="4">
        <v>2.79291503E-2</v>
      </c>
      <c r="J46" s="4">
        <v>5.6370570799999999E-2</v>
      </c>
      <c r="K46" s="4">
        <v>0.13790993579999999</v>
      </c>
      <c r="L46" s="4">
        <v>-1.2558443932000001</v>
      </c>
      <c r="M46" s="6">
        <f>MAX(C46:L46)</f>
        <v>0.1870365863</v>
      </c>
      <c r="N46" s="6">
        <f>MIN(C46:L46)</f>
        <v>-5.3874279888999999</v>
      </c>
      <c r="O46" s="30">
        <f t="shared" ref="O46:O50" si="12">AVERAGE(C46:L46)</f>
        <v>-0.58970876438999997</v>
      </c>
      <c r="P46" s="9">
        <f t="shared" ref="P46:P50" si="13">PERCENTILE(C46:L46,0.95)</f>
        <v>0.18180054263000001</v>
      </c>
    </row>
    <row r="47" spans="1:16" ht="14.25">
      <c r="A47" s="2" t="s">
        <v>30</v>
      </c>
      <c r="B47" s="3" t="s">
        <v>65</v>
      </c>
      <c r="C47" s="4">
        <v>0.18693229149999999</v>
      </c>
      <c r="D47" s="4">
        <v>1.9319345999999999E-3</v>
      </c>
      <c r="E47" s="4">
        <v>0.17537511010000001</v>
      </c>
      <c r="F47" s="4">
        <v>0.13520404890000001</v>
      </c>
      <c r="G47" s="4">
        <v>2.4506329600000001E-2</v>
      </c>
      <c r="H47" s="4">
        <v>-5.3829899968000001</v>
      </c>
      <c r="I47" s="4">
        <v>2.79320934E-2</v>
      </c>
      <c r="J47" s="4">
        <v>5.6390736599999998E-2</v>
      </c>
      <c r="K47" s="4">
        <v>0.13791183069999999</v>
      </c>
      <c r="L47" s="4">
        <v>-1.2565164850999999</v>
      </c>
      <c r="M47" s="6">
        <f>MIN(C47:L47)</f>
        <v>-5.3829899968000001</v>
      </c>
      <c r="N47" s="6">
        <f>MAX(C47:L47)</f>
        <v>0.18693229149999999</v>
      </c>
      <c r="O47" s="32">
        <f t="shared" si="12"/>
        <v>-0.58933221065000008</v>
      </c>
      <c r="P47" s="9">
        <f t="shared" si="13"/>
        <v>0.18173155986999998</v>
      </c>
    </row>
    <row r="48" spans="1:16" ht="14.25">
      <c r="A48" s="2" t="s">
        <v>30</v>
      </c>
      <c r="B48" s="3" t="s">
        <v>66</v>
      </c>
      <c r="C48" s="4">
        <v>0.18645533850000001</v>
      </c>
      <c r="D48" s="4">
        <v>1.9343959000000001E-3</v>
      </c>
      <c r="E48" s="4">
        <v>0.1753162747</v>
      </c>
      <c r="F48" s="4">
        <v>0.13513526319999999</v>
      </c>
      <c r="G48" s="4">
        <v>2.44603818E-2</v>
      </c>
      <c r="H48" s="4">
        <v>-5.3800961349999996</v>
      </c>
      <c r="I48" s="4">
        <v>2.7924012200000001E-2</v>
      </c>
      <c r="J48" s="4">
        <v>5.6394323900000001E-2</v>
      </c>
      <c r="K48" s="4">
        <v>0.13790400859999999</v>
      </c>
      <c r="L48" s="4">
        <v>-1.2573677095</v>
      </c>
      <c r="M48" s="6">
        <f t="shared" ref="M48:M50" si="14">MAX(C48:L48)</f>
        <v>0.18645533850000001</v>
      </c>
      <c r="N48" s="6">
        <f t="shared" ref="N48:N50" si="15">MIN(C48:L48)</f>
        <v>-5.3800961349999996</v>
      </c>
      <c r="O48" s="6">
        <f t="shared" si="12"/>
        <v>-0.58919398456999994</v>
      </c>
      <c r="P48" s="9">
        <f t="shared" si="13"/>
        <v>0.18144275978999999</v>
      </c>
    </row>
    <row r="49" spans="1:16" ht="14.25">
      <c r="A49" s="2" t="s">
        <v>30</v>
      </c>
      <c r="B49" s="3" t="s">
        <v>67</v>
      </c>
      <c r="C49" s="4">
        <v>0.1870365863</v>
      </c>
      <c r="D49" s="4">
        <v>1.9201924E-3</v>
      </c>
      <c r="E49" s="4">
        <v>0.17540093370000001</v>
      </c>
      <c r="F49" s="4">
        <v>0.1351103565</v>
      </c>
      <c r="G49" s="4">
        <v>2.45070124E-2</v>
      </c>
      <c r="H49" s="4">
        <v>-5.3874279888999999</v>
      </c>
      <c r="I49" s="4">
        <v>2.79291503E-2</v>
      </c>
      <c r="J49" s="4">
        <v>5.6370570799999999E-2</v>
      </c>
      <c r="K49" s="4">
        <v>0.13790993579999999</v>
      </c>
      <c r="L49" s="4">
        <v>-1.2558443932000001</v>
      </c>
      <c r="M49" s="6">
        <f t="shared" si="14"/>
        <v>0.1870365863</v>
      </c>
      <c r="N49" s="6">
        <f t="shared" si="15"/>
        <v>-5.3874279888999999</v>
      </c>
      <c r="O49" s="30">
        <f t="shared" si="12"/>
        <v>-0.58970876438999997</v>
      </c>
      <c r="P49" s="9">
        <f t="shared" si="13"/>
        <v>0.18180054263000001</v>
      </c>
    </row>
    <row r="50" spans="1:16" ht="14.25">
      <c r="A50" s="2" t="s">
        <v>30</v>
      </c>
      <c r="B50" s="3" t="s">
        <v>68</v>
      </c>
      <c r="C50" s="4">
        <v>0.59838429029999995</v>
      </c>
      <c r="D50" s="4">
        <v>0.60864896550000003</v>
      </c>
      <c r="E50" s="4">
        <v>0.70980166320000004</v>
      </c>
      <c r="F50" s="4">
        <v>0.69327909700000001</v>
      </c>
      <c r="G50" s="4">
        <v>0.54254312999999998</v>
      </c>
      <c r="H50" s="4">
        <v>0.61911193470000003</v>
      </c>
      <c r="I50" s="4">
        <v>0.57460267710000001</v>
      </c>
      <c r="J50" s="4">
        <v>0.61311941039999995</v>
      </c>
      <c r="K50" s="4">
        <v>0.65019747670000005</v>
      </c>
      <c r="L50" s="4">
        <v>0.63037009889999995</v>
      </c>
      <c r="M50" s="6">
        <f t="shared" si="14"/>
        <v>0.70980166320000004</v>
      </c>
      <c r="N50" s="6">
        <f t="shared" si="15"/>
        <v>0.54254312999999998</v>
      </c>
      <c r="O50" s="6">
        <f t="shared" si="12"/>
        <v>0.62400587437999999</v>
      </c>
      <c r="P50" s="9">
        <f t="shared" si="13"/>
        <v>0.70236650841000003</v>
      </c>
    </row>
    <row r="51" spans="1:16" ht="12.75">
      <c r="A51" s="2" t="s">
        <v>30</v>
      </c>
      <c r="B51" s="3" t="s">
        <v>69</v>
      </c>
      <c r="C51" s="16" t="s">
        <v>32</v>
      </c>
      <c r="D51" s="16" t="s">
        <v>32</v>
      </c>
      <c r="E51" s="16" t="s">
        <v>32</v>
      </c>
      <c r="F51" s="16" t="s">
        <v>32</v>
      </c>
      <c r="G51" s="16" t="s">
        <v>32</v>
      </c>
      <c r="H51" s="16" t="s">
        <v>32</v>
      </c>
      <c r="I51" s="16" t="s">
        <v>32</v>
      </c>
      <c r="J51" s="16" t="s">
        <v>32</v>
      </c>
      <c r="K51" s="16" t="s">
        <v>32</v>
      </c>
      <c r="L51" s="16" t="s">
        <v>32</v>
      </c>
      <c r="M51" s="19" t="s">
        <v>32</v>
      </c>
      <c r="N51" s="19" t="s">
        <v>32</v>
      </c>
      <c r="O51" s="19" t="s">
        <v>32</v>
      </c>
      <c r="P51" s="19" t="s">
        <v>32</v>
      </c>
    </row>
    <row r="52" spans="1:16" ht="14.25">
      <c r="A52" s="2" t="s">
        <v>30</v>
      </c>
      <c r="B52" s="3" t="s">
        <v>70</v>
      </c>
      <c r="C52" s="4">
        <v>0.59739179509999996</v>
      </c>
      <c r="D52" s="4">
        <v>0.60778553189999995</v>
      </c>
      <c r="E52" s="4">
        <v>0.70896097820000004</v>
      </c>
      <c r="F52" s="4">
        <v>0.69086496740000003</v>
      </c>
      <c r="G52" s="4">
        <v>0.54060357469999998</v>
      </c>
      <c r="H52" s="4">
        <v>0.6185304103</v>
      </c>
      <c r="I52" s="4">
        <v>0.57363802809999997</v>
      </c>
      <c r="J52" s="4">
        <v>0.61171985250000005</v>
      </c>
      <c r="K52" s="4">
        <v>0.65002320270000002</v>
      </c>
      <c r="L52" s="4">
        <v>0.62845610399999996</v>
      </c>
      <c r="M52" s="6">
        <f t="shared" ref="M52:M58" si="16">MAX(C52:L52)</f>
        <v>0.70896097820000004</v>
      </c>
      <c r="N52" s="6">
        <f t="shared" ref="N52:N58" si="17">MIN(C52:L52)</f>
        <v>0.54060357469999998</v>
      </c>
      <c r="O52" s="6">
        <f t="shared" ref="O52:O63" si="18">AVERAGE(C52:L52)</f>
        <v>0.62279744448999996</v>
      </c>
      <c r="P52" s="9">
        <f t="shared" ref="P52:P63" si="19">PERCENTILE(C52:L52,0.95)</f>
        <v>0.70081777334000006</v>
      </c>
    </row>
    <row r="53" spans="1:16" ht="14.25">
      <c r="A53" s="2" t="s">
        <v>30</v>
      </c>
      <c r="B53" s="3" t="s">
        <v>71</v>
      </c>
      <c r="C53" s="4">
        <v>0.59854319970000003</v>
      </c>
      <c r="D53" s="4">
        <v>0.60916668529999995</v>
      </c>
      <c r="E53" s="4">
        <v>0.70992647320000002</v>
      </c>
      <c r="F53" s="4">
        <v>0.69311312810000003</v>
      </c>
      <c r="G53" s="4">
        <v>0.54285850810000003</v>
      </c>
      <c r="H53" s="4">
        <v>0.61975861030000001</v>
      </c>
      <c r="I53" s="4">
        <v>0.57500034200000005</v>
      </c>
      <c r="J53" s="4">
        <v>0.6133344141</v>
      </c>
      <c r="K53" s="4">
        <v>0.65103303089999998</v>
      </c>
      <c r="L53" s="4">
        <v>0.63089646330000004</v>
      </c>
      <c r="M53" s="6">
        <f t="shared" si="16"/>
        <v>0.70992647320000002</v>
      </c>
      <c r="N53" s="6">
        <f t="shared" si="17"/>
        <v>0.54285850810000003</v>
      </c>
      <c r="O53" s="6">
        <f t="shared" si="18"/>
        <v>0.62436308549999997</v>
      </c>
      <c r="P53" s="9">
        <f t="shared" si="19"/>
        <v>0.70236046790499995</v>
      </c>
    </row>
    <row r="54" spans="1:16" ht="14.25">
      <c r="A54" s="2" t="s">
        <v>30</v>
      </c>
      <c r="B54" s="3" t="s">
        <v>72</v>
      </c>
      <c r="C54" s="4">
        <v>0.49193542800000001</v>
      </c>
      <c r="D54" s="4">
        <v>0.47538936079999999</v>
      </c>
      <c r="E54" s="4">
        <v>0.58687795460000003</v>
      </c>
      <c r="F54" s="4">
        <v>0.57445681309999996</v>
      </c>
      <c r="G54" s="4">
        <v>0.40082546409999997</v>
      </c>
      <c r="H54" s="4">
        <v>-2.3468277128000001</v>
      </c>
      <c r="I54" s="4">
        <v>0.45110213799999999</v>
      </c>
      <c r="J54" s="4">
        <v>0.47434207220000002</v>
      </c>
      <c r="K54" s="4">
        <v>0.52144093800000002</v>
      </c>
      <c r="L54" s="4">
        <v>-0.32007075569999999</v>
      </c>
      <c r="M54" s="6">
        <f t="shared" si="16"/>
        <v>0.58687795460000003</v>
      </c>
      <c r="N54" s="6">
        <f t="shared" si="17"/>
        <v>-2.3468277128000001</v>
      </c>
      <c r="O54" s="6">
        <f t="shared" si="18"/>
        <v>0.13094717003</v>
      </c>
      <c r="P54" s="9">
        <f t="shared" si="19"/>
        <v>0.58128844092499998</v>
      </c>
    </row>
    <row r="55" spans="1:16" ht="14.25">
      <c r="A55" s="2" t="s">
        <v>30</v>
      </c>
      <c r="B55" s="3" t="s">
        <v>73</v>
      </c>
      <c r="C55" s="4">
        <v>0.49205475850000002</v>
      </c>
      <c r="D55" s="4">
        <v>0.47546071620000002</v>
      </c>
      <c r="E55" s="4">
        <v>0.58681265029999996</v>
      </c>
      <c r="F55" s="4">
        <v>0.57447047549999997</v>
      </c>
      <c r="G55" s="4">
        <v>0.40072347629999999</v>
      </c>
      <c r="H55" s="4">
        <v>-2.3460142028000002</v>
      </c>
      <c r="I55" s="4">
        <v>0.4511081079</v>
      </c>
      <c r="J55" s="4">
        <v>0.47434928050000003</v>
      </c>
      <c r="K55" s="4">
        <v>0.52141946500000003</v>
      </c>
      <c r="L55" s="4">
        <v>-0.31991635689999998</v>
      </c>
      <c r="M55" s="6">
        <f t="shared" si="16"/>
        <v>0.58681265029999996</v>
      </c>
      <c r="N55" s="6">
        <f t="shared" si="17"/>
        <v>-2.3460142028000002</v>
      </c>
      <c r="O55" s="6">
        <f t="shared" si="18"/>
        <v>0.13104683705000003</v>
      </c>
      <c r="P55" s="9">
        <f t="shared" si="19"/>
        <v>0.58125867164</v>
      </c>
    </row>
    <row r="56" spans="1:16" ht="14.25">
      <c r="A56" s="2" t="s">
        <v>30</v>
      </c>
      <c r="B56" s="3" t="s">
        <v>74</v>
      </c>
      <c r="C56" s="4">
        <v>0.18645533850000001</v>
      </c>
      <c r="D56" s="4">
        <v>1.9343959000000001E-3</v>
      </c>
      <c r="E56" s="4">
        <v>0.1753162747</v>
      </c>
      <c r="F56" s="4">
        <v>0.13513526319999999</v>
      </c>
      <c r="G56" s="4">
        <v>2.44603818E-2</v>
      </c>
      <c r="H56" s="4">
        <v>-5.3800961349999996</v>
      </c>
      <c r="I56" s="4">
        <v>2.7924012200000001E-2</v>
      </c>
      <c r="J56" s="4">
        <v>5.6394323900000001E-2</v>
      </c>
      <c r="K56" s="4">
        <v>0.13790400859999999</v>
      </c>
      <c r="L56" s="4">
        <v>-1.2573677095</v>
      </c>
      <c r="M56" s="6">
        <f t="shared" si="16"/>
        <v>0.18645533850000001</v>
      </c>
      <c r="N56" s="6">
        <f t="shared" si="17"/>
        <v>-5.3800961349999996</v>
      </c>
      <c r="O56" s="6">
        <f t="shared" si="18"/>
        <v>-0.58919398456999994</v>
      </c>
      <c r="P56" s="9">
        <f t="shared" si="19"/>
        <v>0.18144275978999999</v>
      </c>
    </row>
    <row r="57" spans="1:16" ht="14.25">
      <c r="A57" s="2" t="s">
        <v>30</v>
      </c>
      <c r="B57" s="3" t="s">
        <v>75</v>
      </c>
      <c r="C57" s="4">
        <v>0.1869387236</v>
      </c>
      <c r="D57" s="4">
        <v>1.9235408999999999E-3</v>
      </c>
      <c r="E57" s="4">
        <v>0.1753905882</v>
      </c>
      <c r="F57" s="4">
        <v>0.13507929569999999</v>
      </c>
      <c r="G57" s="4">
        <v>2.44673085E-2</v>
      </c>
      <c r="H57" s="4">
        <v>-5.3832977027000002</v>
      </c>
      <c r="I57" s="4">
        <v>2.7931163799999999E-2</v>
      </c>
      <c r="J57" s="4">
        <v>5.6388394500000001E-2</v>
      </c>
      <c r="K57" s="4">
        <v>0.1379116766</v>
      </c>
      <c r="L57" s="4">
        <v>-1.2570791072</v>
      </c>
      <c r="M57" s="6">
        <f t="shared" si="16"/>
        <v>0.1869387236</v>
      </c>
      <c r="N57" s="6">
        <f t="shared" si="17"/>
        <v>-5.3832977027000002</v>
      </c>
      <c r="O57" s="30">
        <f t="shared" si="18"/>
        <v>-0.58943461181000001</v>
      </c>
      <c r="P57" s="9">
        <f t="shared" si="19"/>
        <v>0.18174206266999998</v>
      </c>
    </row>
    <row r="58" spans="1:16" ht="14.25">
      <c r="A58" s="2" t="s">
        <v>30</v>
      </c>
      <c r="B58" s="3" t="s">
        <v>76</v>
      </c>
      <c r="C58" s="4">
        <v>0.49205475850000002</v>
      </c>
      <c r="D58" s="4">
        <v>0.47546071620000002</v>
      </c>
      <c r="E58" s="4">
        <v>0.58681265029999996</v>
      </c>
      <c r="F58" s="4">
        <v>0.57447047549999997</v>
      </c>
      <c r="G58" s="4">
        <v>0.40072347629999999</v>
      </c>
      <c r="H58" s="4">
        <v>-2.3460142028000002</v>
      </c>
      <c r="I58" s="4">
        <v>0.4511081079</v>
      </c>
      <c r="J58" s="4">
        <v>0.47434928050000003</v>
      </c>
      <c r="K58" s="4">
        <v>0.52141946500000003</v>
      </c>
      <c r="L58" s="4">
        <v>-0.31991635689999998</v>
      </c>
      <c r="M58" s="6">
        <f t="shared" si="16"/>
        <v>0.58681265029999996</v>
      </c>
      <c r="N58" s="6">
        <f t="shared" si="17"/>
        <v>-2.3460142028000002</v>
      </c>
      <c r="O58" s="6">
        <f t="shared" si="18"/>
        <v>0.13104683705000003</v>
      </c>
      <c r="P58" s="9">
        <f t="shared" si="19"/>
        <v>0.58125867164</v>
      </c>
    </row>
    <row r="59" spans="1:16" ht="14.25">
      <c r="A59" s="2" t="s">
        <v>30</v>
      </c>
      <c r="B59" s="3" t="s">
        <v>77</v>
      </c>
      <c r="C59" s="4">
        <v>0.59854319970000003</v>
      </c>
      <c r="D59" s="4">
        <v>0.60916668529999995</v>
      </c>
      <c r="E59" s="4">
        <v>-116740.187084547</v>
      </c>
      <c r="F59" s="4">
        <v>0.69311312810000003</v>
      </c>
      <c r="G59" s="4">
        <v>0.54285850810000003</v>
      </c>
      <c r="H59" s="4">
        <v>0.61975861030000001</v>
      </c>
      <c r="I59" s="4">
        <v>0.57500034200000005</v>
      </c>
      <c r="J59" s="4">
        <v>0.6133344141</v>
      </c>
      <c r="K59" s="4">
        <v>0.65103303089999998</v>
      </c>
      <c r="L59" s="4">
        <v>0.63089646330000004</v>
      </c>
      <c r="M59" s="6">
        <f t="shared" ref="M59:M60" si="20">MIN(C59:L59)</f>
        <v>-116740.187084547</v>
      </c>
      <c r="N59" s="6">
        <f t="shared" ref="N59:N60" si="21">MAX(C59:L59)</f>
        <v>0.69311312810000003</v>
      </c>
      <c r="O59" s="9">
        <f t="shared" si="18"/>
        <v>-11673.465338016522</v>
      </c>
      <c r="P59" s="9">
        <f t="shared" si="19"/>
        <v>0.67417708436000001</v>
      </c>
    </row>
    <row r="60" spans="1:16" ht="14.25">
      <c r="A60" s="2" t="s">
        <v>30</v>
      </c>
      <c r="B60" s="3" t="s">
        <v>78</v>
      </c>
      <c r="C60" s="4">
        <v>0.18694697569999999</v>
      </c>
      <c r="D60" s="4">
        <v>1.9238241E-3</v>
      </c>
      <c r="E60" s="4">
        <v>0.175384859</v>
      </c>
      <c r="F60" s="4">
        <v>0.13508392960000001</v>
      </c>
      <c r="G60" s="4">
        <v>2.4516269600000001E-2</v>
      </c>
      <c r="H60" s="4">
        <v>-5.3826681099</v>
      </c>
      <c r="I60" s="4">
        <v>2.7930673E-2</v>
      </c>
      <c r="J60" s="4">
        <v>5.6390635199999997E-2</v>
      </c>
      <c r="K60" s="4">
        <v>0.13791246530000001</v>
      </c>
      <c r="L60" s="4">
        <v>-1.2566730718000001</v>
      </c>
      <c r="M60" s="6">
        <f t="shared" si="20"/>
        <v>-5.3826681099</v>
      </c>
      <c r="N60" s="6">
        <f t="shared" si="21"/>
        <v>0.18694697569999999</v>
      </c>
      <c r="O60" s="9">
        <f t="shared" si="18"/>
        <v>-0.58932515501999994</v>
      </c>
      <c r="P60" s="9">
        <f t="shared" si="19"/>
        <v>0.18174402318499999</v>
      </c>
    </row>
    <row r="61" spans="1:16" ht="14.25">
      <c r="A61" s="2" t="s">
        <v>30</v>
      </c>
      <c r="B61" s="3" t="s">
        <v>79</v>
      </c>
      <c r="C61" s="4">
        <v>0.59847212699999996</v>
      </c>
      <c r="D61" s="4">
        <v>0.60893648479999996</v>
      </c>
      <c r="E61" s="4">
        <v>0.70983303639999995</v>
      </c>
      <c r="F61" s="4">
        <v>0.69324152449999998</v>
      </c>
      <c r="G61" s="4">
        <v>0.54254693840000001</v>
      </c>
      <c r="H61" s="4">
        <v>0.61950377629999998</v>
      </c>
      <c r="I61" s="4">
        <v>0.57481822410000005</v>
      </c>
      <c r="J61" s="4">
        <v>0.61311941039999995</v>
      </c>
      <c r="K61" s="4">
        <v>0.65060896840000004</v>
      </c>
      <c r="L61" s="4">
        <v>0.63067751910000003</v>
      </c>
      <c r="M61" s="6">
        <f>MAX(C61:L61)</f>
        <v>0.70983303639999995</v>
      </c>
      <c r="N61" s="6">
        <f>MIN(C61:L61)</f>
        <v>0.54254693840000001</v>
      </c>
      <c r="O61" s="6">
        <f t="shared" si="18"/>
        <v>0.62417580094000003</v>
      </c>
      <c r="P61" s="9">
        <f t="shared" si="19"/>
        <v>0.70236685604499993</v>
      </c>
    </row>
    <row r="62" spans="1:16" ht="14.25">
      <c r="A62" s="2" t="s">
        <v>30</v>
      </c>
      <c r="B62" s="3" t="s">
        <v>80</v>
      </c>
      <c r="C62" s="4">
        <v>0.49099946370000003</v>
      </c>
      <c r="D62" s="4">
        <v>0.47497790239999998</v>
      </c>
      <c r="E62" s="4">
        <v>0.58651293729999998</v>
      </c>
      <c r="F62" s="4">
        <v>0.57399021149999996</v>
      </c>
      <c r="G62" s="4">
        <v>0.40057392809999998</v>
      </c>
      <c r="H62" s="4">
        <v>-2.3456682303999998</v>
      </c>
      <c r="I62" s="4">
        <v>0.45094270650000001</v>
      </c>
      <c r="J62" s="4">
        <v>0.47419333200000002</v>
      </c>
      <c r="K62" s="4">
        <v>0.52139246230000003</v>
      </c>
      <c r="L62" s="4">
        <v>-0.32120781129999998</v>
      </c>
      <c r="M62" s="6">
        <f>MIN(C62:L62)</f>
        <v>-2.3456682303999998</v>
      </c>
      <c r="N62" s="6">
        <f>MAX(C62:L62)</f>
        <v>0.58651293729999998</v>
      </c>
      <c r="O62" s="9">
        <f t="shared" si="18"/>
        <v>0.13067069021000002</v>
      </c>
      <c r="P62" s="9">
        <f t="shared" si="19"/>
        <v>0.58087771068999994</v>
      </c>
    </row>
    <row r="63" spans="1:16" ht="14.25">
      <c r="A63" s="2" t="s">
        <v>30</v>
      </c>
      <c r="B63" s="3" t="s">
        <v>81</v>
      </c>
      <c r="C63" s="4">
        <v>0.18645533850000001</v>
      </c>
      <c r="D63" s="4">
        <v>1.9343959000000001E-3</v>
      </c>
      <c r="E63" s="4">
        <v>0.1753162747</v>
      </c>
      <c r="F63" s="4">
        <v>0.13513526319999999</v>
      </c>
      <c r="G63" s="4">
        <v>2.44603818E-2</v>
      </c>
      <c r="H63" s="4">
        <v>-5.3800961349999996</v>
      </c>
      <c r="I63" s="4">
        <v>2.7924012200000001E-2</v>
      </c>
      <c r="J63" s="4">
        <v>5.6394323900000001E-2</v>
      </c>
      <c r="K63" s="4">
        <v>0.13790400859999999</v>
      </c>
      <c r="L63" s="4">
        <v>-1.2573677095</v>
      </c>
      <c r="M63" s="6">
        <f>MAX(C63:L63)</f>
        <v>0.18645533850000001</v>
      </c>
      <c r="N63" s="6">
        <f>MIN(C63:L63)</f>
        <v>-5.3800961349999996</v>
      </c>
      <c r="O63" s="6">
        <f t="shared" si="18"/>
        <v>-0.58919398456999994</v>
      </c>
      <c r="P63" s="9">
        <f t="shared" si="19"/>
        <v>0.18144275978999999</v>
      </c>
    </row>
    <row r="64" spans="1:16" ht="12.75">
      <c r="A64" s="2" t="s">
        <v>30</v>
      </c>
      <c r="B64" s="3" t="s">
        <v>82</v>
      </c>
      <c r="C64" s="16" t="s">
        <v>32</v>
      </c>
      <c r="D64" s="16" t="s">
        <v>32</v>
      </c>
      <c r="E64" s="16" t="s">
        <v>32</v>
      </c>
      <c r="F64" s="16" t="s">
        <v>32</v>
      </c>
      <c r="G64" s="16" t="s">
        <v>32</v>
      </c>
      <c r="H64" s="16" t="s">
        <v>32</v>
      </c>
      <c r="I64" s="16" t="s">
        <v>32</v>
      </c>
      <c r="J64" s="16" t="s">
        <v>32</v>
      </c>
      <c r="K64" s="16" t="s">
        <v>32</v>
      </c>
      <c r="L64" s="16" t="s">
        <v>32</v>
      </c>
      <c r="M64" s="19" t="s">
        <v>32</v>
      </c>
      <c r="N64" s="19" t="s">
        <v>32</v>
      </c>
      <c r="O64" s="19" t="s">
        <v>32</v>
      </c>
      <c r="P64" s="19" t="s">
        <v>32</v>
      </c>
    </row>
    <row r="65" spans="1:16" ht="14.25">
      <c r="A65" s="2" t="s">
        <v>30</v>
      </c>
      <c r="B65" s="3" t="s">
        <v>83</v>
      </c>
      <c r="C65" s="4">
        <v>0.49099946370000003</v>
      </c>
      <c r="D65" s="4">
        <v>0.47497790239999998</v>
      </c>
      <c r="E65" s="4">
        <v>0.58651293729999998</v>
      </c>
      <c r="F65" s="4">
        <v>0.57399021149999996</v>
      </c>
      <c r="G65" s="4">
        <v>0.40057392809999998</v>
      </c>
      <c r="H65" s="4">
        <v>-2.3456682303999998</v>
      </c>
      <c r="I65" s="4">
        <v>0.45094270650000001</v>
      </c>
      <c r="J65" s="4">
        <v>0.47419333200000002</v>
      </c>
      <c r="K65" s="4">
        <v>0.52139246230000003</v>
      </c>
      <c r="L65" s="4">
        <v>-0.32120781129999998</v>
      </c>
      <c r="M65" s="6">
        <f>MAX(C65:L65)</f>
        <v>0.58651293729999998</v>
      </c>
      <c r="N65" s="6">
        <f>MIN(C65:L65)</f>
        <v>-2.3456682303999998</v>
      </c>
      <c r="O65" s="6">
        <f>AVERAGE(C65:L65)</f>
        <v>0.13067069021000002</v>
      </c>
      <c r="P65" s="9">
        <f>PERCENTILE(C65:L65,0.95)</f>
        <v>0.58087771068999994</v>
      </c>
    </row>
    <row r="66" spans="1:16" ht="12.75">
      <c r="A66" s="2" t="s">
        <v>30</v>
      </c>
      <c r="B66" s="3" t="s">
        <v>84</v>
      </c>
      <c r="C66" s="16" t="s">
        <v>32</v>
      </c>
      <c r="D66" s="16" t="s">
        <v>32</v>
      </c>
      <c r="E66" s="16" t="s">
        <v>32</v>
      </c>
      <c r="F66" s="16" t="s">
        <v>32</v>
      </c>
      <c r="G66" s="16" t="s">
        <v>32</v>
      </c>
      <c r="H66" s="16" t="s">
        <v>32</v>
      </c>
      <c r="I66" s="16" t="s">
        <v>32</v>
      </c>
      <c r="J66" s="16" t="s">
        <v>32</v>
      </c>
      <c r="K66" s="16" t="s">
        <v>32</v>
      </c>
      <c r="L66" s="16" t="s">
        <v>32</v>
      </c>
      <c r="M66" s="19" t="s">
        <v>32</v>
      </c>
      <c r="N66" s="19" t="s">
        <v>32</v>
      </c>
      <c r="O66" s="19" t="s">
        <v>32</v>
      </c>
      <c r="P66" s="19" t="s">
        <v>32</v>
      </c>
    </row>
    <row r="67" spans="1:16" ht="14.25">
      <c r="A67" s="2" t="s">
        <v>30</v>
      </c>
      <c r="B67" s="3" t="s">
        <v>85</v>
      </c>
      <c r="C67" s="4">
        <v>0.49250165820000003</v>
      </c>
      <c r="D67" s="4">
        <v>0.47500146040000002</v>
      </c>
      <c r="E67" s="4">
        <v>0.58653096559999995</v>
      </c>
      <c r="F67" s="4">
        <v>0.57406746129999997</v>
      </c>
      <c r="G67" s="4">
        <v>0.40031590169999998</v>
      </c>
      <c r="H67" s="4">
        <v>-2.3474758153000002</v>
      </c>
      <c r="I67" s="4">
        <v>0.45071077539999999</v>
      </c>
      <c r="J67" s="4">
        <v>0.47396096859999998</v>
      </c>
      <c r="K67" s="4">
        <v>0.52108701329999996</v>
      </c>
      <c r="L67" s="4">
        <v>-0.31889094340000002</v>
      </c>
      <c r="M67" s="6">
        <f t="shared" ref="M67:M70" si="22">MAX(C67:L67)</f>
        <v>0.58653096559999995</v>
      </c>
      <c r="N67" s="6">
        <f t="shared" ref="N67:N70" si="23">MIN(C67:L67)</f>
        <v>-2.3474758153000002</v>
      </c>
      <c r="O67" s="6">
        <f t="shared" ref="O67:O70" si="24">AVERAGE(C67:L67)</f>
        <v>0.13078094457999995</v>
      </c>
      <c r="P67" s="9">
        <f t="shared" ref="P67:P70" si="25">PERCENTILE(C67:L67,0.95)</f>
        <v>0.5809223886649999</v>
      </c>
    </row>
    <row r="68" spans="1:16" ht="14.25">
      <c r="A68" s="2" t="s">
        <v>30</v>
      </c>
      <c r="B68" s="3" t="s">
        <v>86</v>
      </c>
      <c r="C68" s="4">
        <v>0.59838429029999995</v>
      </c>
      <c r="D68" s="4">
        <v>0.60864896550000003</v>
      </c>
      <c r="E68" s="4">
        <v>0.70980166320000004</v>
      </c>
      <c r="F68" s="4">
        <v>0.69327909700000001</v>
      </c>
      <c r="G68" s="4">
        <v>0.54254312999999998</v>
      </c>
      <c r="H68" s="4">
        <v>0.61911193470000003</v>
      </c>
      <c r="I68" s="4">
        <v>0.57460267710000001</v>
      </c>
      <c r="J68" s="4">
        <v>0.61311941039999995</v>
      </c>
      <c r="K68" s="4">
        <v>0.65019747670000005</v>
      </c>
      <c r="L68" s="4">
        <v>0.63037009889999995</v>
      </c>
      <c r="M68" s="6">
        <f t="shared" si="22"/>
        <v>0.70980166320000004</v>
      </c>
      <c r="N68" s="6">
        <f t="shared" si="23"/>
        <v>0.54254312999999998</v>
      </c>
      <c r="O68" s="6">
        <f t="shared" si="24"/>
        <v>0.62400587437999999</v>
      </c>
      <c r="P68" s="9">
        <f t="shared" si="25"/>
        <v>0.70236650841000003</v>
      </c>
    </row>
    <row r="69" spans="1:16" ht="14.25">
      <c r="A69" s="2" t="s">
        <v>30</v>
      </c>
      <c r="B69" s="3" t="s">
        <v>87</v>
      </c>
      <c r="C69" s="4">
        <v>0.49193542800000001</v>
      </c>
      <c r="D69" s="4">
        <v>0.47538936079999999</v>
      </c>
      <c r="E69" s="4">
        <v>0.58687795460000003</v>
      </c>
      <c r="F69" s="4">
        <v>0.57445681309999996</v>
      </c>
      <c r="G69" s="4">
        <v>0.40082546409999997</v>
      </c>
      <c r="H69" s="4">
        <v>-2.3468277128000001</v>
      </c>
      <c r="I69" s="4">
        <v>0.45110213799999999</v>
      </c>
      <c r="J69" s="4">
        <v>0.47434207220000002</v>
      </c>
      <c r="K69" s="4">
        <v>0.52144093800000002</v>
      </c>
      <c r="L69" s="4">
        <v>-0.32007075569999999</v>
      </c>
      <c r="M69" s="6">
        <f t="shared" si="22"/>
        <v>0.58687795460000003</v>
      </c>
      <c r="N69" s="6">
        <f t="shared" si="23"/>
        <v>-2.3468277128000001</v>
      </c>
      <c r="O69" s="6">
        <f t="shared" si="24"/>
        <v>0.13094717003</v>
      </c>
      <c r="P69" s="9">
        <f t="shared" si="25"/>
        <v>0.58128844092499998</v>
      </c>
    </row>
    <row r="70" spans="1:16" ht="14.25">
      <c r="A70" s="2" t="s">
        <v>30</v>
      </c>
      <c r="B70" s="3" t="s">
        <v>89</v>
      </c>
      <c r="C70" s="4">
        <v>0.49193542800000001</v>
      </c>
      <c r="D70" s="4">
        <v>0.47538936079999999</v>
      </c>
      <c r="E70" s="4">
        <v>0.58687795460000003</v>
      </c>
      <c r="F70" s="4">
        <v>0.57445681309999996</v>
      </c>
      <c r="G70" s="4">
        <v>0.40082546409999997</v>
      </c>
      <c r="H70" s="4">
        <v>-2.3468277128000001</v>
      </c>
      <c r="I70" s="4">
        <v>0.45110213799999999</v>
      </c>
      <c r="J70" s="4">
        <v>0.47434207220000002</v>
      </c>
      <c r="K70" s="4">
        <v>0.52144093800000002</v>
      </c>
      <c r="L70" s="4">
        <v>-0.32007075569999999</v>
      </c>
      <c r="M70" s="6">
        <f t="shared" si="22"/>
        <v>0.58687795460000003</v>
      </c>
      <c r="N70" s="6">
        <f t="shared" si="23"/>
        <v>-2.3468277128000001</v>
      </c>
      <c r="O70" s="30">
        <f t="shared" si="24"/>
        <v>0.13094717003</v>
      </c>
      <c r="P70" s="9">
        <f t="shared" si="25"/>
        <v>0.58128844092499998</v>
      </c>
    </row>
    <row r="71" spans="1:16" ht="12.75">
      <c r="A71" s="2" t="s">
        <v>30</v>
      </c>
      <c r="B71" s="3" t="s">
        <v>91</v>
      </c>
      <c r="C71" s="16" t="s">
        <v>32</v>
      </c>
      <c r="D71" s="16" t="s">
        <v>32</v>
      </c>
      <c r="E71" s="16" t="s">
        <v>32</v>
      </c>
      <c r="F71" s="16" t="s">
        <v>32</v>
      </c>
      <c r="G71" s="16" t="s">
        <v>32</v>
      </c>
      <c r="H71" s="16" t="s">
        <v>32</v>
      </c>
      <c r="I71" s="16" t="s">
        <v>32</v>
      </c>
      <c r="J71" s="16" t="s">
        <v>32</v>
      </c>
      <c r="K71" s="16" t="s">
        <v>32</v>
      </c>
      <c r="L71" s="16" t="s">
        <v>32</v>
      </c>
      <c r="M71" s="19" t="s">
        <v>32</v>
      </c>
      <c r="N71" s="19" t="s">
        <v>32</v>
      </c>
      <c r="O71" s="19" t="s">
        <v>32</v>
      </c>
      <c r="P71" s="19" t="s">
        <v>32</v>
      </c>
    </row>
    <row r="72" spans="1:16" ht="14.25">
      <c r="A72" s="2" t="s">
        <v>30</v>
      </c>
      <c r="B72" s="3" t="s">
        <v>92</v>
      </c>
      <c r="C72" s="4">
        <v>0.59854319970000003</v>
      </c>
      <c r="D72" s="4">
        <v>0.60916668529999995</v>
      </c>
      <c r="E72" s="4">
        <v>0.70992647320000002</v>
      </c>
      <c r="F72" s="4">
        <v>0.69311312810000003</v>
      </c>
      <c r="G72" s="4">
        <v>0.54285850810000003</v>
      </c>
      <c r="H72" s="4">
        <v>0.61975861030000001</v>
      </c>
      <c r="I72" s="4">
        <v>0.57500034200000005</v>
      </c>
      <c r="J72" s="4">
        <v>0.6133344141</v>
      </c>
      <c r="K72" s="4">
        <v>0.65103303089999998</v>
      </c>
      <c r="L72" s="4">
        <v>0.63089646330000004</v>
      </c>
      <c r="M72" s="6">
        <f>MAX(C72:L72)</f>
        <v>0.70992647320000002</v>
      </c>
      <c r="N72" s="6">
        <f>MIN(C72:L72)</f>
        <v>0.54285850810000003</v>
      </c>
      <c r="O72" s="30">
        <f>AVERAGE(C72:L72)</f>
        <v>0.62436308549999997</v>
      </c>
      <c r="P72" s="9">
        <f>PERCENTILE(C72:L72,0.95)</f>
        <v>0.70236046790499995</v>
      </c>
    </row>
    <row r="73" spans="1:16" ht="12.75">
      <c r="A73" s="2" t="s">
        <v>30</v>
      </c>
      <c r="B73" s="3" t="s">
        <v>93</v>
      </c>
      <c r="C73" s="16" t="s">
        <v>32</v>
      </c>
      <c r="D73" s="16" t="s">
        <v>32</v>
      </c>
      <c r="E73" s="16" t="s">
        <v>32</v>
      </c>
      <c r="F73" s="16" t="s">
        <v>32</v>
      </c>
      <c r="G73" s="16" t="s">
        <v>32</v>
      </c>
      <c r="H73" s="16" t="s">
        <v>32</v>
      </c>
      <c r="I73" s="16" t="s">
        <v>32</v>
      </c>
      <c r="J73" s="16" t="s">
        <v>32</v>
      </c>
      <c r="K73" s="16" t="s">
        <v>32</v>
      </c>
      <c r="L73" s="16" t="s">
        <v>32</v>
      </c>
      <c r="M73" s="34" t="s">
        <v>32</v>
      </c>
      <c r="N73" s="19" t="s">
        <v>32</v>
      </c>
      <c r="O73" s="19" t="s">
        <v>32</v>
      </c>
      <c r="P73" s="19" t="s">
        <v>32</v>
      </c>
    </row>
    <row r="74" spans="1:16" ht="14.25">
      <c r="A74" s="2" t="s">
        <v>30</v>
      </c>
      <c r="B74" s="3" t="s">
        <v>94</v>
      </c>
      <c r="C74" s="4">
        <v>0.59847212699999996</v>
      </c>
      <c r="D74" s="4">
        <v>0.60893648479999996</v>
      </c>
      <c r="E74" s="4">
        <v>0.70983303639999995</v>
      </c>
      <c r="F74" s="4">
        <v>0.69324152449999998</v>
      </c>
      <c r="G74" s="4">
        <v>0.54254693840000001</v>
      </c>
      <c r="H74" s="4">
        <v>0.61950377629999998</v>
      </c>
      <c r="I74" s="4">
        <v>0.57481822410000005</v>
      </c>
      <c r="J74" s="4">
        <v>0.61311941039999995</v>
      </c>
      <c r="K74" s="4">
        <v>0.65060896840000004</v>
      </c>
      <c r="L74" s="4">
        <v>0.63067751910000003</v>
      </c>
      <c r="M74" s="6">
        <f t="shared" ref="M74:M154" si="26">MAX(C74:L74)</f>
        <v>0.70983303639999995</v>
      </c>
      <c r="N74" s="6">
        <f t="shared" ref="N74:N154" si="27">MIN(C74:L74)</f>
        <v>0.54254693840000001</v>
      </c>
      <c r="O74" s="6">
        <f t="shared" ref="O74:O183" si="28">AVERAGE(C74:L74)</f>
        <v>0.62417580094000003</v>
      </c>
      <c r="P74" s="9">
        <f t="shared" ref="P74:P183" si="29">PERCENTILE(C74:L74,0.95)</f>
        <v>0.70236685604499993</v>
      </c>
    </row>
    <row r="75" spans="1:16" ht="14.25">
      <c r="A75" s="10" t="s">
        <v>95</v>
      </c>
      <c r="B75" s="3" t="s">
        <v>96</v>
      </c>
      <c r="C75" s="4">
        <v>0.24988640009999999</v>
      </c>
      <c r="D75" s="4">
        <v>-4.5129661000000001E-2</v>
      </c>
      <c r="E75" s="4">
        <v>0.14579111340000001</v>
      </c>
      <c r="F75" s="4">
        <v>-3.1853764700000002E-2</v>
      </c>
      <c r="G75" s="4">
        <v>3.0908194900000002E-2</v>
      </c>
      <c r="H75" s="4">
        <v>-88.661875260200006</v>
      </c>
      <c r="I75" s="4">
        <v>-0.10914314009999999</v>
      </c>
      <c r="J75" s="4">
        <v>2.4135904100000001E-2</v>
      </c>
      <c r="K75" s="4">
        <v>4.98542373E-2</v>
      </c>
      <c r="L75" s="4">
        <v>-9.7640952755000008</v>
      </c>
      <c r="M75" s="6">
        <f t="shared" si="26"/>
        <v>0.24988640009999999</v>
      </c>
      <c r="N75" s="6">
        <f t="shared" si="27"/>
        <v>-88.661875260200006</v>
      </c>
      <c r="O75" s="6">
        <f t="shared" si="28"/>
        <v>-9.8111521251700005</v>
      </c>
      <c r="P75" s="9">
        <f t="shared" si="29"/>
        <v>0.2030435210849999</v>
      </c>
    </row>
    <row r="76" spans="1:16" ht="14.25">
      <c r="A76" s="10" t="s">
        <v>95</v>
      </c>
      <c r="B76" s="3" t="s">
        <v>97</v>
      </c>
      <c r="C76" s="4">
        <v>0.99999725589999999</v>
      </c>
      <c r="D76" s="4">
        <v>0.99999668559999999</v>
      </c>
      <c r="E76" s="4">
        <v>0.99999731759999999</v>
      </c>
      <c r="F76" s="4">
        <v>0.99999728460000004</v>
      </c>
      <c r="G76" s="4">
        <v>0.99999720609999998</v>
      </c>
      <c r="H76" s="4">
        <v>0.99999727579999997</v>
      </c>
      <c r="I76" s="4">
        <v>0.99999712269999996</v>
      </c>
      <c r="J76" s="4">
        <v>0.99999667599999997</v>
      </c>
      <c r="K76" s="4">
        <v>0.99999640460000006</v>
      </c>
      <c r="L76" s="4">
        <v>0.99999721370000005</v>
      </c>
      <c r="M76" s="6">
        <f t="shared" si="26"/>
        <v>0.99999731759999999</v>
      </c>
      <c r="N76" s="6">
        <f t="shared" si="27"/>
        <v>0.99999640460000006</v>
      </c>
      <c r="O76" s="6">
        <f t="shared" si="28"/>
        <v>0.99999704426000002</v>
      </c>
      <c r="P76" s="9">
        <f t="shared" si="29"/>
        <v>0.99999730274999998</v>
      </c>
    </row>
    <row r="77" spans="1:16" ht="14.25">
      <c r="A77" s="10" t="s">
        <v>95</v>
      </c>
      <c r="B77" s="3" t="s">
        <v>98</v>
      </c>
      <c r="C77" s="4">
        <v>0.24988640009999999</v>
      </c>
      <c r="D77" s="4">
        <v>-4.5129661000000001E-2</v>
      </c>
      <c r="E77" s="4">
        <v>0.14579111340000001</v>
      </c>
      <c r="F77" s="4">
        <v>-3.1853764700000002E-2</v>
      </c>
      <c r="G77" s="4">
        <v>3.0908194900000002E-2</v>
      </c>
      <c r="H77" s="4">
        <v>-88.661875260200006</v>
      </c>
      <c r="I77" s="4">
        <v>-0.10914314009999999</v>
      </c>
      <c r="J77" s="4">
        <v>2.4135904100000001E-2</v>
      </c>
      <c r="K77" s="4">
        <v>4.98542373E-2</v>
      </c>
      <c r="L77" s="4">
        <v>-9.7640952755000008</v>
      </c>
      <c r="M77" s="6">
        <f t="shared" si="26"/>
        <v>0.24988640009999999</v>
      </c>
      <c r="N77" s="6">
        <f t="shared" si="27"/>
        <v>-88.661875260200006</v>
      </c>
      <c r="O77" s="6">
        <f t="shared" si="28"/>
        <v>-9.8111521251700005</v>
      </c>
      <c r="P77" s="9">
        <f t="shared" si="29"/>
        <v>0.2030435210849999</v>
      </c>
    </row>
    <row r="78" spans="1:16" ht="14.25">
      <c r="A78" s="10" t="s">
        <v>95</v>
      </c>
      <c r="B78" s="3" t="s">
        <v>99</v>
      </c>
      <c r="C78" s="4">
        <v>0.99999633470000004</v>
      </c>
      <c r="D78" s="4">
        <v>0.99999624170000001</v>
      </c>
      <c r="E78" s="4">
        <v>0.99999731759999999</v>
      </c>
      <c r="F78" s="4">
        <v>0.99999717269999999</v>
      </c>
      <c r="G78" s="4">
        <v>0.9998941361</v>
      </c>
      <c r="H78" s="4">
        <v>0.99999241009999995</v>
      </c>
      <c r="I78" s="4">
        <v>0.99999666220000005</v>
      </c>
      <c r="J78" s="4">
        <v>0.9999955894</v>
      </c>
      <c r="K78" s="4">
        <v>0.99991515580000001</v>
      </c>
      <c r="L78" s="4">
        <v>0.99999721370000005</v>
      </c>
      <c r="M78" s="6">
        <f t="shared" si="26"/>
        <v>0.99999731759999999</v>
      </c>
      <c r="N78" s="6">
        <f t="shared" si="27"/>
        <v>0.9998941361</v>
      </c>
      <c r="O78" s="6">
        <f t="shared" si="28"/>
        <v>0.99997782340000008</v>
      </c>
      <c r="P78" s="9">
        <f t="shared" si="29"/>
        <v>0.99999727084500001</v>
      </c>
    </row>
    <row r="79" spans="1:16" ht="14.25">
      <c r="A79" s="10" t="s">
        <v>95</v>
      </c>
      <c r="B79" s="3" t="s">
        <v>100</v>
      </c>
      <c r="C79" s="4">
        <v>0.99999725589999999</v>
      </c>
      <c r="D79" s="4">
        <v>0.99999668559999999</v>
      </c>
      <c r="E79" s="4">
        <v>0.99999731759999999</v>
      </c>
      <c r="F79" s="4">
        <v>0.99999728460000004</v>
      </c>
      <c r="G79" s="4">
        <v>0.99999720609999998</v>
      </c>
      <c r="H79" s="4">
        <v>0.99999727579999997</v>
      </c>
      <c r="I79" s="4">
        <v>0.99999712269999996</v>
      </c>
      <c r="J79" s="4">
        <v>0.99999667599999997</v>
      </c>
      <c r="K79" s="4">
        <v>0.99999640460000006</v>
      </c>
      <c r="L79" s="4">
        <v>0.99999721370000005</v>
      </c>
      <c r="M79" s="6">
        <f t="shared" si="26"/>
        <v>0.99999731759999999</v>
      </c>
      <c r="N79" s="6">
        <f t="shared" si="27"/>
        <v>0.99999640460000006</v>
      </c>
      <c r="O79" s="6">
        <f t="shared" si="28"/>
        <v>0.99999704426000002</v>
      </c>
      <c r="P79" s="9">
        <f t="shared" si="29"/>
        <v>0.99999730274999998</v>
      </c>
    </row>
    <row r="80" spans="1:16" ht="14.25">
      <c r="A80" s="10" t="s">
        <v>95</v>
      </c>
      <c r="B80" s="3" t="s">
        <v>101</v>
      </c>
      <c r="C80" s="4">
        <v>0.99999725589999999</v>
      </c>
      <c r="D80" s="4">
        <v>0.99999668559999999</v>
      </c>
      <c r="E80" s="4">
        <v>0.99999731759999999</v>
      </c>
      <c r="F80" s="4">
        <v>0.99999728460000004</v>
      </c>
      <c r="G80" s="4">
        <v>0.99999720609999998</v>
      </c>
      <c r="H80" s="4">
        <v>0.99999727579999997</v>
      </c>
      <c r="I80" s="4">
        <v>0.99999712269999996</v>
      </c>
      <c r="J80" s="4">
        <v>0.99999667599999997</v>
      </c>
      <c r="K80" s="4">
        <v>0.99999640460000006</v>
      </c>
      <c r="L80" s="4">
        <v>0.99999721370000005</v>
      </c>
      <c r="M80" s="6">
        <f t="shared" si="26"/>
        <v>0.99999731759999999</v>
      </c>
      <c r="N80" s="6">
        <f t="shared" si="27"/>
        <v>0.99999640460000006</v>
      </c>
      <c r="O80" s="6">
        <f t="shared" si="28"/>
        <v>0.99999704426000002</v>
      </c>
      <c r="P80" s="9">
        <f t="shared" si="29"/>
        <v>0.99999730274999998</v>
      </c>
    </row>
    <row r="81" spans="1:16" ht="14.25">
      <c r="A81" s="10" t="s">
        <v>95</v>
      </c>
      <c r="B81" s="3" t="s">
        <v>102</v>
      </c>
      <c r="C81" s="4">
        <v>0.99999725589999999</v>
      </c>
      <c r="D81" s="4">
        <v>0.99999609300000003</v>
      </c>
      <c r="E81" s="4">
        <v>0.99999724469999995</v>
      </c>
      <c r="F81" s="4">
        <v>0.99999677070000004</v>
      </c>
      <c r="G81" s="4">
        <v>0.99999659230000004</v>
      </c>
      <c r="H81" s="4">
        <v>0.99998659440000004</v>
      </c>
      <c r="I81" s="4">
        <v>0.99999421089999996</v>
      </c>
      <c r="J81" s="4">
        <v>0.99999602440000002</v>
      </c>
      <c r="K81" s="4">
        <v>0.99999640460000006</v>
      </c>
      <c r="L81" s="4">
        <v>0.99999077569999995</v>
      </c>
      <c r="M81" s="6">
        <f t="shared" si="26"/>
        <v>0.99999725589999999</v>
      </c>
      <c r="N81" s="6">
        <f t="shared" si="27"/>
        <v>0.99998659440000004</v>
      </c>
      <c r="O81" s="6">
        <f t="shared" si="28"/>
        <v>0.99999479665999991</v>
      </c>
      <c r="P81" s="9">
        <f t="shared" si="29"/>
        <v>0.99999725086000002</v>
      </c>
    </row>
    <row r="82" spans="1:16" ht="14.25">
      <c r="A82" s="10" t="s">
        <v>95</v>
      </c>
      <c r="B82" s="3" t="s">
        <v>103</v>
      </c>
      <c r="C82" s="4">
        <v>0.25265537269999999</v>
      </c>
      <c r="D82" s="4">
        <v>-4.6687365199999997E-2</v>
      </c>
      <c r="E82" s="4">
        <v>0.14519932660000001</v>
      </c>
      <c r="F82" s="4">
        <v>-2.9862965200000001E-2</v>
      </c>
      <c r="G82" s="4">
        <v>3.0907895099999999E-2</v>
      </c>
      <c r="H82" s="4">
        <v>0.45981671140000002</v>
      </c>
      <c r="I82" s="4">
        <v>-0.1142750605</v>
      </c>
      <c r="J82" s="4">
        <v>2.39104357E-2</v>
      </c>
      <c r="K82" s="4">
        <v>0.14210680440000001</v>
      </c>
      <c r="L82" s="4">
        <v>-9.7584178427000001</v>
      </c>
      <c r="M82" s="6">
        <f t="shared" si="26"/>
        <v>0.45981671140000002</v>
      </c>
      <c r="N82" s="6">
        <f t="shared" si="27"/>
        <v>-9.7584178427000001</v>
      </c>
      <c r="O82" s="6">
        <f t="shared" si="28"/>
        <v>-0.88946466876999997</v>
      </c>
      <c r="P82" s="9">
        <f t="shared" si="29"/>
        <v>0.36659410898499978</v>
      </c>
    </row>
    <row r="83" spans="1:16" ht="14.25">
      <c r="A83" s="10" t="s">
        <v>95</v>
      </c>
      <c r="B83" s="3" t="s">
        <v>104</v>
      </c>
      <c r="C83" s="4">
        <v>0.24988640009999999</v>
      </c>
      <c r="D83" s="4">
        <v>-4.5129661000000001E-2</v>
      </c>
      <c r="E83" s="4">
        <v>0.14579111340000001</v>
      </c>
      <c r="F83" s="4">
        <v>-3.1853764700000002E-2</v>
      </c>
      <c r="G83" s="4">
        <v>3.0908194900000002E-2</v>
      </c>
      <c r="H83" s="4">
        <v>-88.661875260200006</v>
      </c>
      <c r="I83" s="4">
        <v>-0.10914314009999999</v>
      </c>
      <c r="J83" s="4">
        <v>2.4135904100000001E-2</v>
      </c>
      <c r="K83" s="4">
        <v>4.98542373E-2</v>
      </c>
      <c r="L83" s="4">
        <v>-9.7640952755000008</v>
      </c>
      <c r="M83" s="6">
        <f t="shared" si="26"/>
        <v>0.24988640009999999</v>
      </c>
      <c r="N83" s="6">
        <f t="shared" si="27"/>
        <v>-88.661875260200006</v>
      </c>
      <c r="O83" s="6">
        <f t="shared" si="28"/>
        <v>-9.8111521251700005</v>
      </c>
      <c r="P83" s="9">
        <f t="shared" si="29"/>
        <v>0.2030435210849999</v>
      </c>
    </row>
    <row r="84" spans="1:16" ht="14.25">
      <c r="A84" s="10" t="s">
        <v>95</v>
      </c>
      <c r="B84" s="3" t="s">
        <v>105</v>
      </c>
      <c r="C84" s="4">
        <v>0.99999725589999999</v>
      </c>
      <c r="D84" s="4">
        <v>0.99999668559999999</v>
      </c>
      <c r="E84" s="4">
        <v>0.99999731759999999</v>
      </c>
      <c r="F84" s="4">
        <v>0.99999728460000004</v>
      </c>
      <c r="G84" s="4">
        <v>0.99999720609999998</v>
      </c>
      <c r="H84" s="4">
        <v>0.99999727579999997</v>
      </c>
      <c r="I84" s="4">
        <v>0.99999712269999996</v>
      </c>
      <c r="J84" s="4">
        <v>0.99999667599999997</v>
      </c>
      <c r="K84" s="4">
        <v>0.99999640460000006</v>
      </c>
      <c r="L84" s="4">
        <v>0.99999721370000005</v>
      </c>
      <c r="M84" s="6">
        <f t="shared" si="26"/>
        <v>0.99999731759999999</v>
      </c>
      <c r="N84" s="6">
        <f t="shared" si="27"/>
        <v>0.99999640460000006</v>
      </c>
      <c r="O84" s="6">
        <f t="shared" si="28"/>
        <v>0.99999704426000002</v>
      </c>
      <c r="P84" s="9">
        <f t="shared" si="29"/>
        <v>0.99999730274999998</v>
      </c>
    </row>
    <row r="85" spans="1:16" ht="14.25">
      <c r="A85" s="10" t="s">
        <v>95</v>
      </c>
      <c r="B85" s="3" t="s">
        <v>106</v>
      </c>
      <c r="C85" s="4">
        <v>0.99999725589999999</v>
      </c>
      <c r="D85" s="4">
        <v>0.999994999</v>
      </c>
      <c r="E85" s="4">
        <v>0.99999504589999999</v>
      </c>
      <c r="F85" s="4">
        <v>0.99999397079999996</v>
      </c>
      <c r="G85" s="4">
        <v>0.99999715690000002</v>
      </c>
      <c r="H85" s="4">
        <v>0.99999727579999997</v>
      </c>
      <c r="I85" s="4">
        <v>0.99998091310000004</v>
      </c>
      <c r="J85" s="4">
        <v>0.99999650470000001</v>
      </c>
      <c r="K85" s="4">
        <v>0.99998111209999996</v>
      </c>
      <c r="L85" s="4">
        <v>0.99999584620000004</v>
      </c>
      <c r="M85" s="6">
        <f t="shared" si="26"/>
        <v>0.99999727579999997</v>
      </c>
      <c r="N85" s="6">
        <f t="shared" si="27"/>
        <v>0.99998091310000004</v>
      </c>
      <c r="O85" s="6">
        <f t="shared" si="28"/>
        <v>0.99999300803999991</v>
      </c>
      <c r="P85" s="9">
        <f t="shared" si="29"/>
        <v>0.99999726684500001</v>
      </c>
    </row>
    <row r="86" spans="1:16" ht="14.25">
      <c r="A86" s="10" t="s">
        <v>95</v>
      </c>
      <c r="B86" s="3" t="s">
        <v>107</v>
      </c>
      <c r="C86" s="4">
        <v>0.99999725589999999</v>
      </c>
      <c r="D86" s="4">
        <v>0.99999668559999999</v>
      </c>
      <c r="E86" s="4">
        <v>0.99999731759999999</v>
      </c>
      <c r="F86" s="4">
        <v>0.99999728460000004</v>
      </c>
      <c r="G86" s="4">
        <v>0.99999720609999998</v>
      </c>
      <c r="H86" s="4">
        <v>0.99999727579999997</v>
      </c>
      <c r="I86" s="4">
        <v>0.99999712269999996</v>
      </c>
      <c r="J86" s="4">
        <v>0.99999667599999997</v>
      </c>
      <c r="K86" s="4">
        <v>0.99999640460000006</v>
      </c>
      <c r="L86" s="4">
        <v>0.99999721370000005</v>
      </c>
      <c r="M86" s="6">
        <f t="shared" si="26"/>
        <v>0.99999731759999999</v>
      </c>
      <c r="N86" s="6">
        <f t="shared" si="27"/>
        <v>0.99999640460000006</v>
      </c>
      <c r="O86" s="6">
        <f t="shared" si="28"/>
        <v>0.99999704426000002</v>
      </c>
      <c r="P86" s="9">
        <f t="shared" si="29"/>
        <v>0.99999730274999998</v>
      </c>
    </row>
    <row r="87" spans="1:16" ht="14.25">
      <c r="A87" s="10" t="s">
        <v>95</v>
      </c>
      <c r="B87" s="3" t="s">
        <v>108</v>
      </c>
      <c r="C87" s="4">
        <v>0.25306089370000001</v>
      </c>
      <c r="D87" s="4">
        <v>-4.6277719699999997E-2</v>
      </c>
      <c r="E87" s="4">
        <v>0.14575245349999999</v>
      </c>
      <c r="F87" s="4">
        <v>-2.7602158599999999E-2</v>
      </c>
      <c r="G87" s="4">
        <v>3.0907890100000002E-2</v>
      </c>
      <c r="H87" s="4">
        <v>-89.026609911999998</v>
      </c>
      <c r="I87" s="4">
        <v>1.6237562300000001E-2</v>
      </c>
      <c r="J87" s="4">
        <v>2.51201946E-2</v>
      </c>
      <c r="K87" s="4">
        <v>0.15124101600000001</v>
      </c>
      <c r="L87" s="4">
        <v>-9.7285356137000001</v>
      </c>
      <c r="M87" s="6">
        <f t="shared" si="26"/>
        <v>0.25306089370000001</v>
      </c>
      <c r="N87" s="6">
        <f t="shared" si="27"/>
        <v>-89.026609911999998</v>
      </c>
      <c r="O87" s="6">
        <f t="shared" si="28"/>
        <v>-9.82067053938</v>
      </c>
      <c r="P87" s="9">
        <f t="shared" si="29"/>
        <v>0.2072419487349999</v>
      </c>
    </row>
    <row r="88" spans="1:16" ht="14.25">
      <c r="A88" s="10" t="s">
        <v>95</v>
      </c>
      <c r="B88" s="3" t="s">
        <v>109</v>
      </c>
      <c r="C88" s="4">
        <v>0.9999876405</v>
      </c>
      <c r="D88" s="4">
        <v>0.99998581450000001</v>
      </c>
      <c r="E88" s="4">
        <v>0.99999643130000004</v>
      </c>
      <c r="F88" s="4">
        <v>0.99999652719999998</v>
      </c>
      <c r="G88" s="4">
        <v>0.99998938479999999</v>
      </c>
      <c r="H88" s="4">
        <v>0.99999727579999997</v>
      </c>
      <c r="I88" s="4">
        <v>0.99999712269999996</v>
      </c>
      <c r="J88" s="4">
        <v>0.99999667599999997</v>
      </c>
      <c r="K88" s="4">
        <v>0.99999640460000006</v>
      </c>
      <c r="L88" s="4">
        <v>0.99999721370000005</v>
      </c>
      <c r="M88" s="6">
        <f t="shared" si="26"/>
        <v>0.99999727579999997</v>
      </c>
      <c r="N88" s="6">
        <f t="shared" si="27"/>
        <v>0.99998581450000001</v>
      </c>
      <c r="O88" s="6">
        <f t="shared" si="28"/>
        <v>0.99999404911000001</v>
      </c>
      <c r="P88" s="9">
        <f t="shared" si="29"/>
        <v>0.99999724785499999</v>
      </c>
    </row>
    <row r="89" spans="1:16" ht="14.25">
      <c r="A89" s="10" t="s">
        <v>95</v>
      </c>
      <c r="B89" s="3" t="s">
        <v>110</v>
      </c>
      <c r="C89" s="4">
        <v>0.99999725589999999</v>
      </c>
      <c r="D89" s="4">
        <v>0.99999668559999999</v>
      </c>
      <c r="E89" s="4">
        <v>0.99999731759999999</v>
      </c>
      <c r="F89" s="4">
        <v>0.99999728460000004</v>
      </c>
      <c r="G89" s="4">
        <v>0.99999720609999998</v>
      </c>
      <c r="H89" s="4">
        <v>0.99999727579999997</v>
      </c>
      <c r="I89" s="4">
        <v>0.99999712269999996</v>
      </c>
      <c r="J89" s="4">
        <v>0.99999667599999997</v>
      </c>
      <c r="K89" s="4">
        <v>0.99999640460000006</v>
      </c>
      <c r="L89" s="4">
        <v>0.99999721370000005</v>
      </c>
      <c r="M89" s="6">
        <f t="shared" si="26"/>
        <v>0.99999731759999999</v>
      </c>
      <c r="N89" s="6">
        <f t="shared" si="27"/>
        <v>0.99999640460000006</v>
      </c>
      <c r="O89" s="6">
        <f t="shared" si="28"/>
        <v>0.99999704426000002</v>
      </c>
      <c r="P89" s="9">
        <f t="shared" si="29"/>
        <v>0.99999730274999998</v>
      </c>
    </row>
    <row r="90" spans="1:16" ht="14.25">
      <c r="A90" s="10" t="s">
        <v>95</v>
      </c>
      <c r="B90" s="3" t="s">
        <v>111</v>
      </c>
      <c r="C90" s="4">
        <v>0.99999725589999999</v>
      </c>
      <c r="D90" s="4">
        <v>0.99999668559999999</v>
      </c>
      <c r="E90" s="4">
        <v>0.99999731759999999</v>
      </c>
      <c r="F90" s="4">
        <v>0.99999728460000004</v>
      </c>
      <c r="G90" s="4">
        <v>0.99999720609999998</v>
      </c>
      <c r="H90" s="4">
        <v>0.99999727579999997</v>
      </c>
      <c r="I90" s="4">
        <v>0.99999712269999996</v>
      </c>
      <c r="J90" s="4">
        <v>0.99999667599999997</v>
      </c>
      <c r="K90" s="4">
        <v>0.99999640460000006</v>
      </c>
      <c r="L90" s="4">
        <v>0.99999721370000005</v>
      </c>
      <c r="M90" s="6">
        <f t="shared" si="26"/>
        <v>0.99999731759999999</v>
      </c>
      <c r="N90" s="6">
        <f t="shared" si="27"/>
        <v>0.99999640460000006</v>
      </c>
      <c r="O90" s="6">
        <f t="shared" si="28"/>
        <v>0.99999704426000002</v>
      </c>
      <c r="P90" s="9">
        <f t="shared" si="29"/>
        <v>0.99999730274999998</v>
      </c>
    </row>
    <row r="91" spans="1:16" ht="14.25">
      <c r="A91" s="10" t="s">
        <v>95</v>
      </c>
      <c r="B91" s="3" t="s">
        <v>112</v>
      </c>
      <c r="C91" s="4">
        <v>0.24988640009999999</v>
      </c>
      <c r="D91" s="4">
        <v>-4.5129661000000001E-2</v>
      </c>
      <c r="E91" s="4">
        <v>0.14579111340000001</v>
      </c>
      <c r="F91" s="4">
        <v>-3.1853764700000002E-2</v>
      </c>
      <c r="G91" s="4">
        <v>3.0908194900000002E-2</v>
      </c>
      <c r="H91" s="4">
        <v>-88.661875260200006</v>
      </c>
      <c r="I91" s="4">
        <v>-0.10914314009999999</v>
      </c>
      <c r="J91" s="4">
        <v>2.4135904100000001E-2</v>
      </c>
      <c r="K91" s="4">
        <v>4.98542373E-2</v>
      </c>
      <c r="L91" s="4">
        <v>-9.7640952755000008</v>
      </c>
      <c r="M91" s="6">
        <f t="shared" si="26"/>
        <v>0.24988640009999999</v>
      </c>
      <c r="N91" s="6">
        <f t="shared" si="27"/>
        <v>-88.661875260200006</v>
      </c>
      <c r="O91" s="6">
        <f t="shared" si="28"/>
        <v>-9.8111521251700005</v>
      </c>
      <c r="P91" s="9">
        <f t="shared" si="29"/>
        <v>0.2030435210849999</v>
      </c>
    </row>
    <row r="92" spans="1:16" ht="14.25">
      <c r="A92" s="10" t="s">
        <v>95</v>
      </c>
      <c r="B92" s="3" t="s">
        <v>113</v>
      </c>
      <c r="C92" s="4">
        <v>0.99999524259999995</v>
      </c>
      <c r="D92" s="4">
        <v>0.99999544569999999</v>
      </c>
      <c r="E92" s="4">
        <v>0.99999731759999999</v>
      </c>
      <c r="F92" s="4">
        <v>0.99999097960000005</v>
      </c>
      <c r="G92" s="4">
        <v>0.99997278239999998</v>
      </c>
      <c r="H92" s="4">
        <v>0.99999671690000003</v>
      </c>
      <c r="I92" s="4">
        <v>0.99999712269999996</v>
      </c>
      <c r="J92" s="4">
        <v>0.99999659249999995</v>
      </c>
      <c r="K92" s="4">
        <v>0.99999640460000006</v>
      </c>
      <c r="L92" s="4">
        <v>0.99999721370000005</v>
      </c>
      <c r="M92" s="6">
        <f t="shared" si="26"/>
        <v>0.99999731759999999</v>
      </c>
      <c r="N92" s="6">
        <f t="shared" si="27"/>
        <v>0.99997278239999998</v>
      </c>
      <c r="O92" s="6">
        <f t="shared" si="28"/>
        <v>0.99999358183000009</v>
      </c>
      <c r="P92" s="9">
        <f t="shared" si="29"/>
        <v>0.99999727084500001</v>
      </c>
    </row>
    <row r="93" spans="1:16" ht="14.25">
      <c r="A93" s="10" t="s">
        <v>95</v>
      </c>
      <c r="B93" s="3" t="s">
        <v>114</v>
      </c>
      <c r="C93" s="4">
        <v>0.99999725589999999</v>
      </c>
      <c r="D93" s="4">
        <v>0.99999668559999999</v>
      </c>
      <c r="E93" s="4">
        <v>0.99999731759999999</v>
      </c>
      <c r="F93" s="4">
        <v>0.99999728460000004</v>
      </c>
      <c r="G93" s="4">
        <v>0.99999720609999998</v>
      </c>
      <c r="H93" s="4">
        <v>0.99999727579999997</v>
      </c>
      <c r="I93" s="4">
        <v>0.99999712269999996</v>
      </c>
      <c r="J93" s="4">
        <v>0.99999667599999997</v>
      </c>
      <c r="K93" s="4">
        <v>0.99999640460000006</v>
      </c>
      <c r="L93" s="4">
        <v>0.99999721370000005</v>
      </c>
      <c r="M93" s="6">
        <f t="shared" si="26"/>
        <v>0.99999731759999999</v>
      </c>
      <c r="N93" s="6">
        <f t="shared" si="27"/>
        <v>0.99999640460000006</v>
      </c>
      <c r="O93" s="6">
        <f t="shared" si="28"/>
        <v>0.99999704426000002</v>
      </c>
      <c r="P93" s="9">
        <f t="shared" si="29"/>
        <v>0.99999730274999998</v>
      </c>
    </row>
    <row r="94" spans="1:16" ht="14.25">
      <c r="A94" s="10" t="s">
        <v>95</v>
      </c>
      <c r="B94" s="3" t="s">
        <v>115</v>
      </c>
      <c r="C94" s="4">
        <v>0.24991473489999999</v>
      </c>
      <c r="D94" s="4">
        <v>-3.1756110000000001E-3</v>
      </c>
      <c r="E94" s="4">
        <v>0.1479181171</v>
      </c>
      <c r="F94" s="4">
        <v>-3.01876373E-2</v>
      </c>
      <c r="G94" s="4">
        <v>3.09072237E-2</v>
      </c>
      <c r="H94" s="4">
        <v>0.46782184259999998</v>
      </c>
      <c r="I94" s="4">
        <v>1.6096648000000002E-2</v>
      </c>
      <c r="J94" s="4">
        <v>2.4064154399999999E-2</v>
      </c>
      <c r="K94" s="4">
        <v>4.7471170899999998E-2</v>
      </c>
      <c r="L94" s="4">
        <v>-8.7712705801999995</v>
      </c>
      <c r="M94" s="6">
        <f t="shared" si="26"/>
        <v>0.46782184259999998</v>
      </c>
      <c r="N94" s="6">
        <f t="shared" si="27"/>
        <v>-8.7712705801999995</v>
      </c>
      <c r="O94" s="6">
        <f t="shared" si="28"/>
        <v>-0.78204399368999999</v>
      </c>
      <c r="P94" s="9">
        <f t="shared" si="29"/>
        <v>0.36976364413499974</v>
      </c>
    </row>
    <row r="95" spans="1:16" ht="14.25">
      <c r="A95" s="10" t="s">
        <v>95</v>
      </c>
      <c r="B95" s="3" t="s">
        <v>116</v>
      </c>
      <c r="C95" s="4">
        <v>0.99999665189999998</v>
      </c>
      <c r="D95" s="4">
        <v>0.99999668559999999</v>
      </c>
      <c r="E95" s="4">
        <v>0.99998898820000004</v>
      </c>
      <c r="F95" s="4">
        <v>0.99998918029999995</v>
      </c>
      <c r="G95" s="4">
        <v>0.99999180200000004</v>
      </c>
      <c r="H95" s="4">
        <v>0.99999648340000002</v>
      </c>
      <c r="I95" s="4">
        <v>0.99999066520000002</v>
      </c>
      <c r="J95" s="4">
        <v>0.99999667599999997</v>
      </c>
      <c r="K95" s="4">
        <v>0.99999075959999995</v>
      </c>
      <c r="L95" s="4">
        <v>0.99999721370000005</v>
      </c>
      <c r="M95" s="6">
        <f t="shared" si="26"/>
        <v>0.99999721370000005</v>
      </c>
      <c r="N95" s="6">
        <f t="shared" si="27"/>
        <v>0.99998898820000004</v>
      </c>
      <c r="O95" s="6">
        <f t="shared" si="28"/>
        <v>0.99999351059000008</v>
      </c>
      <c r="P95" s="9">
        <f t="shared" si="29"/>
        <v>0.99999697605500004</v>
      </c>
    </row>
    <row r="96" spans="1:16" ht="14.25">
      <c r="A96" s="10" t="s">
        <v>95</v>
      </c>
      <c r="B96" s="3" t="s">
        <v>117</v>
      </c>
      <c r="C96" s="4">
        <v>0.2527444345</v>
      </c>
      <c r="D96" s="4">
        <v>-4.6233215600000002E-2</v>
      </c>
      <c r="E96" s="4">
        <v>0.1478739536</v>
      </c>
      <c r="F96" s="4">
        <v>4.7167463899999998E-2</v>
      </c>
      <c r="G96" s="4">
        <v>3.09079968E-2</v>
      </c>
      <c r="H96" s="4">
        <v>0.46724764940000002</v>
      </c>
      <c r="I96" s="4">
        <v>1.6670008699999999E-2</v>
      </c>
      <c r="J96" s="4">
        <v>2.5181438E-2</v>
      </c>
      <c r="K96" s="4">
        <v>0.12930894479999999</v>
      </c>
      <c r="L96" s="4">
        <v>-11.894593538500001</v>
      </c>
      <c r="M96" s="6">
        <f t="shared" si="26"/>
        <v>0.46724764940000002</v>
      </c>
      <c r="N96" s="6">
        <f t="shared" si="27"/>
        <v>-11.894593538500001</v>
      </c>
      <c r="O96" s="6">
        <f t="shared" si="28"/>
        <v>-1.0823724864400002</v>
      </c>
      <c r="P96" s="9">
        <f t="shared" si="29"/>
        <v>0.37072120269499975</v>
      </c>
    </row>
    <row r="97" spans="1:16" ht="14.25">
      <c r="A97" s="10" t="s">
        <v>95</v>
      </c>
      <c r="B97" s="3" t="s">
        <v>118</v>
      </c>
      <c r="C97" s="4">
        <v>0.24988640009999999</v>
      </c>
      <c r="D97" s="4">
        <v>-4.5129661000000001E-2</v>
      </c>
      <c r="E97" s="4">
        <v>0.14579111340000001</v>
      </c>
      <c r="F97" s="4">
        <v>-3.1853764700000002E-2</v>
      </c>
      <c r="G97" s="4">
        <v>3.0908194900000002E-2</v>
      </c>
      <c r="H97" s="4">
        <v>-88.661875260200006</v>
      </c>
      <c r="I97" s="4">
        <v>-0.10914314009999999</v>
      </c>
      <c r="J97" s="4">
        <v>2.4135904100000001E-2</v>
      </c>
      <c r="K97" s="4">
        <v>4.98542373E-2</v>
      </c>
      <c r="L97" s="4">
        <v>-9.7640952755000008</v>
      </c>
      <c r="M97" s="6">
        <f t="shared" si="26"/>
        <v>0.24988640009999999</v>
      </c>
      <c r="N97" s="6">
        <f t="shared" si="27"/>
        <v>-88.661875260200006</v>
      </c>
      <c r="O97" s="6">
        <f t="shared" si="28"/>
        <v>-9.8111521251700005</v>
      </c>
      <c r="P97" s="9">
        <f t="shared" si="29"/>
        <v>0.2030435210849999</v>
      </c>
    </row>
    <row r="98" spans="1:16" ht="14.25">
      <c r="A98" s="10" t="s">
        <v>95</v>
      </c>
      <c r="B98" s="3" t="s">
        <v>119</v>
      </c>
      <c r="C98" s="4">
        <v>0.99999655519999997</v>
      </c>
      <c r="D98" s="4">
        <v>0.99998337240000001</v>
      </c>
      <c r="E98" s="4">
        <v>0.9999898317</v>
      </c>
      <c r="F98" s="4">
        <v>0.99999690630000004</v>
      </c>
      <c r="G98" s="4">
        <v>0.99999009019999996</v>
      </c>
      <c r="H98" s="4">
        <v>0.99998921360000004</v>
      </c>
      <c r="I98" s="4">
        <v>0.99999298380000001</v>
      </c>
      <c r="J98" s="4">
        <v>0.99999138190000003</v>
      </c>
      <c r="K98" s="4">
        <v>0.99998772049999995</v>
      </c>
      <c r="L98" s="4">
        <v>0.99999710669999997</v>
      </c>
      <c r="M98" s="6">
        <f t="shared" si="26"/>
        <v>0.99999710669999997</v>
      </c>
      <c r="N98" s="6">
        <f t="shared" si="27"/>
        <v>0.99998337240000001</v>
      </c>
      <c r="O98" s="6">
        <f t="shared" si="28"/>
        <v>0.99999151623000004</v>
      </c>
      <c r="P98" s="9">
        <f t="shared" si="29"/>
        <v>0.99999701652000006</v>
      </c>
    </row>
    <row r="99" spans="1:16" ht="14.25">
      <c r="A99" s="10" t="s">
        <v>95</v>
      </c>
      <c r="B99" s="3" t="s">
        <v>120</v>
      </c>
      <c r="C99" s="4">
        <v>0.25044775699999999</v>
      </c>
      <c r="D99" s="4">
        <v>-4.5528989399999997E-2</v>
      </c>
      <c r="E99" s="4">
        <v>0.1455385196</v>
      </c>
      <c r="F99" s="4">
        <v>-3.6360336100000001E-2</v>
      </c>
      <c r="G99" s="4">
        <v>3.09077151E-2</v>
      </c>
      <c r="H99" s="4">
        <v>0.46004663070000001</v>
      </c>
      <c r="I99" s="4">
        <v>1.6192794100000001E-2</v>
      </c>
      <c r="J99" s="4">
        <v>2.5157017199999999E-2</v>
      </c>
      <c r="K99" s="4">
        <v>4.8316565300000003E-2</v>
      </c>
      <c r="L99" s="4">
        <v>-11.8310467413</v>
      </c>
      <c r="M99" s="6">
        <f t="shared" si="26"/>
        <v>0.46004663070000001</v>
      </c>
      <c r="N99" s="6">
        <f t="shared" si="27"/>
        <v>-11.8310467413</v>
      </c>
      <c r="O99" s="6">
        <f t="shared" si="28"/>
        <v>-1.0936329067799999</v>
      </c>
      <c r="P99" s="9">
        <f t="shared" si="29"/>
        <v>0.3657271375349998</v>
      </c>
    </row>
    <row r="100" spans="1:16" ht="14.25">
      <c r="A100" s="10" t="s">
        <v>95</v>
      </c>
      <c r="B100" s="3" t="s">
        <v>121</v>
      </c>
      <c r="C100" s="4">
        <v>0.99998960960000005</v>
      </c>
      <c r="D100" s="4">
        <v>0.99999173819999998</v>
      </c>
      <c r="E100" s="4">
        <v>0.99999388570000003</v>
      </c>
      <c r="F100" s="4">
        <v>0.99999699809999998</v>
      </c>
      <c r="G100" s="4">
        <v>0.99999720609999998</v>
      </c>
      <c r="H100" s="4">
        <v>0.99999727579999997</v>
      </c>
      <c r="I100" s="4">
        <v>0.99999314080000001</v>
      </c>
      <c r="J100" s="4">
        <v>0.99999667599999997</v>
      </c>
      <c r="K100" s="4">
        <v>0.99999640460000006</v>
      </c>
      <c r="L100" s="4">
        <v>0.99999721370000005</v>
      </c>
      <c r="M100" s="6">
        <f t="shared" si="26"/>
        <v>0.99999727579999997</v>
      </c>
      <c r="N100" s="6">
        <f t="shared" si="27"/>
        <v>0.99998960960000005</v>
      </c>
      <c r="O100" s="6">
        <f t="shared" si="28"/>
        <v>0.9999950148600002</v>
      </c>
      <c r="P100" s="9">
        <f t="shared" si="29"/>
        <v>0.99999724785499999</v>
      </c>
    </row>
    <row r="101" spans="1:16" ht="14.25">
      <c r="A101" s="10" t="s">
        <v>95</v>
      </c>
      <c r="B101" s="3" t="s">
        <v>122</v>
      </c>
      <c r="C101" s="4">
        <v>0.99999725589999999</v>
      </c>
      <c r="D101" s="4">
        <v>0.99999668559999999</v>
      </c>
      <c r="E101" s="4">
        <v>0.99999731759999999</v>
      </c>
      <c r="F101" s="4">
        <v>0.99999728460000004</v>
      </c>
      <c r="G101" s="4">
        <v>0.99999720609999998</v>
      </c>
      <c r="H101" s="4">
        <v>0.99999727579999997</v>
      </c>
      <c r="I101" s="4">
        <v>0.99999712269999996</v>
      </c>
      <c r="J101" s="4">
        <v>0.99999667599999997</v>
      </c>
      <c r="K101" s="4">
        <v>0.99999640460000006</v>
      </c>
      <c r="L101" s="4">
        <v>0.99999721370000005</v>
      </c>
      <c r="M101" s="6">
        <f t="shared" si="26"/>
        <v>0.99999731759999999</v>
      </c>
      <c r="N101" s="6">
        <f t="shared" si="27"/>
        <v>0.99999640460000006</v>
      </c>
      <c r="O101" s="6">
        <f t="shared" si="28"/>
        <v>0.99999704426000002</v>
      </c>
      <c r="P101" s="9">
        <f t="shared" si="29"/>
        <v>0.99999730274999998</v>
      </c>
    </row>
    <row r="102" spans="1:16" ht="14.25">
      <c r="A102" s="10" t="s">
        <v>95</v>
      </c>
      <c r="B102" s="3" t="s">
        <v>123</v>
      </c>
      <c r="C102" s="4">
        <v>0.99999725589999999</v>
      </c>
      <c r="D102" s="4">
        <v>0.99999668559999999</v>
      </c>
      <c r="E102" s="4">
        <v>0.99999731759999999</v>
      </c>
      <c r="F102" s="4">
        <v>0.99999728460000004</v>
      </c>
      <c r="G102" s="4">
        <v>0.99999720609999998</v>
      </c>
      <c r="H102" s="4">
        <v>0.99999727579999997</v>
      </c>
      <c r="I102" s="4">
        <v>0.99999712269999996</v>
      </c>
      <c r="J102" s="4">
        <v>0.99999667599999997</v>
      </c>
      <c r="K102" s="4">
        <v>0.99999640460000006</v>
      </c>
      <c r="L102" s="4">
        <v>0.99999721370000005</v>
      </c>
      <c r="M102" s="6">
        <f t="shared" si="26"/>
        <v>0.99999731759999999</v>
      </c>
      <c r="N102" s="6">
        <f t="shared" si="27"/>
        <v>0.99999640460000006</v>
      </c>
      <c r="O102" s="6">
        <f t="shared" si="28"/>
        <v>0.99999704426000002</v>
      </c>
      <c r="P102" s="9">
        <f t="shared" si="29"/>
        <v>0.99999730274999998</v>
      </c>
    </row>
    <row r="103" spans="1:16" ht="14.25">
      <c r="A103" s="10" t="s">
        <v>95</v>
      </c>
      <c r="B103" s="3" t="s">
        <v>124</v>
      </c>
      <c r="C103" s="4">
        <v>0.25308257940000001</v>
      </c>
      <c r="D103" s="4">
        <v>-2.5053020000000002E-4</v>
      </c>
      <c r="E103" s="4">
        <v>0.1449162084</v>
      </c>
      <c r="F103" s="4">
        <v>4.3348041800000001E-2</v>
      </c>
      <c r="G103" s="4">
        <v>3.0908122999999999E-2</v>
      </c>
      <c r="H103" s="4">
        <v>-88.928165232400005</v>
      </c>
      <c r="I103" s="4">
        <v>1.7077861600000001E-2</v>
      </c>
      <c r="J103" s="4">
        <v>2.48610976E-2</v>
      </c>
      <c r="K103" s="4">
        <v>0.1444412685</v>
      </c>
      <c r="L103" s="4">
        <v>-11.828952447800001</v>
      </c>
      <c r="M103" s="6">
        <f t="shared" si="26"/>
        <v>0.25308257940000001</v>
      </c>
      <c r="N103" s="6">
        <f t="shared" si="27"/>
        <v>-88.928165232400005</v>
      </c>
      <c r="O103" s="6">
        <f t="shared" si="28"/>
        <v>-10.00987330301</v>
      </c>
      <c r="P103" s="9">
        <f t="shared" si="29"/>
        <v>0.20440771244999989</v>
      </c>
    </row>
    <row r="104" spans="1:16" ht="14.25">
      <c r="A104" s="10" t="s">
        <v>95</v>
      </c>
      <c r="B104" s="3" t="s">
        <v>125</v>
      </c>
      <c r="C104" s="4">
        <v>0.2528334538</v>
      </c>
      <c r="D104" s="4">
        <v>-1.6411415499999998E-2</v>
      </c>
      <c r="E104" s="4">
        <v>0.14777212670000001</v>
      </c>
      <c r="F104" s="4">
        <v>4.7189128400000002E-2</v>
      </c>
      <c r="G104" s="4">
        <v>3.0907896300000001E-2</v>
      </c>
      <c r="H104" s="4">
        <v>0.47014551129999999</v>
      </c>
      <c r="I104" s="4">
        <v>-0.1093391192</v>
      </c>
      <c r="J104" s="4">
        <v>2.51758222E-2</v>
      </c>
      <c r="K104" s="4">
        <v>0.12630552289999999</v>
      </c>
      <c r="L104" s="4">
        <v>-9.7898849943999995</v>
      </c>
      <c r="M104" s="6">
        <f t="shared" si="26"/>
        <v>0.47014551129999999</v>
      </c>
      <c r="N104" s="6">
        <f t="shared" si="27"/>
        <v>-9.7898849943999995</v>
      </c>
      <c r="O104" s="6">
        <f t="shared" si="28"/>
        <v>-0.88153060674999995</v>
      </c>
      <c r="P104" s="9">
        <f t="shared" si="29"/>
        <v>0.37235508542499973</v>
      </c>
    </row>
    <row r="105" spans="1:16" ht="14.25">
      <c r="A105" s="10" t="s">
        <v>95</v>
      </c>
      <c r="B105" s="3" t="s">
        <v>126</v>
      </c>
      <c r="C105" s="4">
        <v>0.24988640009999999</v>
      </c>
      <c r="D105" s="4">
        <v>-4.5129661000000001E-2</v>
      </c>
      <c r="E105" s="4">
        <v>0.14579111340000001</v>
      </c>
      <c r="F105" s="4">
        <v>-3.1853764700000002E-2</v>
      </c>
      <c r="G105" s="4">
        <v>3.0908194900000002E-2</v>
      </c>
      <c r="H105" s="4">
        <v>-88.661875260200006</v>
      </c>
      <c r="I105" s="4">
        <v>-0.10914314009999999</v>
      </c>
      <c r="J105" s="4">
        <v>2.4135904100000001E-2</v>
      </c>
      <c r="K105" s="4">
        <v>4.98542373E-2</v>
      </c>
      <c r="L105" s="4">
        <v>-9.7640952755000008</v>
      </c>
      <c r="M105" s="6">
        <f t="shared" si="26"/>
        <v>0.24988640009999999</v>
      </c>
      <c r="N105" s="6">
        <f t="shared" si="27"/>
        <v>-88.661875260200006</v>
      </c>
      <c r="O105" s="6">
        <f t="shared" si="28"/>
        <v>-9.8111521251700005</v>
      </c>
      <c r="P105" s="9">
        <f t="shared" si="29"/>
        <v>0.2030435210849999</v>
      </c>
    </row>
    <row r="106" spans="1:16" ht="14.25">
      <c r="A106" s="10" t="s">
        <v>95</v>
      </c>
      <c r="B106" s="3" t="s">
        <v>127</v>
      </c>
      <c r="C106" s="4">
        <v>0.99996523439999996</v>
      </c>
      <c r="D106" s="13">
        <v>0.99997972209999997</v>
      </c>
      <c r="E106" s="4">
        <v>0.99999731759999999</v>
      </c>
      <c r="F106" s="4">
        <v>0.99998551680000003</v>
      </c>
      <c r="G106" s="4">
        <v>0.99999709079999999</v>
      </c>
      <c r="H106" s="4">
        <v>0.99999463349999995</v>
      </c>
      <c r="I106" s="4">
        <v>0.99998870149999997</v>
      </c>
      <c r="J106" s="4">
        <v>0.99999552840000006</v>
      </c>
      <c r="K106" s="4">
        <v>0.99998619560000002</v>
      </c>
      <c r="L106" s="4">
        <v>0.99998938569999996</v>
      </c>
      <c r="M106" s="6">
        <f t="shared" si="26"/>
        <v>0.99999731759999999</v>
      </c>
      <c r="N106" s="6">
        <f t="shared" si="27"/>
        <v>0.99996523439999996</v>
      </c>
      <c r="O106" s="6">
        <f t="shared" si="28"/>
        <v>0.99998793264000008</v>
      </c>
      <c r="P106" s="9">
        <f t="shared" si="29"/>
        <v>0.99999721553999998</v>
      </c>
    </row>
    <row r="107" spans="1:16" ht="14.25">
      <c r="A107" s="10" t="s">
        <v>95</v>
      </c>
      <c r="B107" s="3" t="s">
        <v>128</v>
      </c>
      <c r="C107" s="4">
        <v>0.99999725589999999</v>
      </c>
      <c r="D107" s="4">
        <v>0.99999088759999999</v>
      </c>
      <c r="E107" s="4">
        <v>0.99999167209999995</v>
      </c>
      <c r="F107" s="4">
        <v>0.99999728460000004</v>
      </c>
      <c r="G107" s="4">
        <v>0.99999720609999998</v>
      </c>
      <c r="H107" s="4">
        <v>0.99999727579999997</v>
      </c>
      <c r="I107" s="4">
        <v>0.99999018669999995</v>
      </c>
      <c r="J107" s="4">
        <v>0.99999009999999999</v>
      </c>
      <c r="K107" s="4">
        <v>0.99999628119999995</v>
      </c>
      <c r="L107" s="4">
        <v>0.99999721370000005</v>
      </c>
      <c r="M107" s="6">
        <f t="shared" si="26"/>
        <v>0.99999728460000004</v>
      </c>
      <c r="N107" s="6">
        <f t="shared" si="27"/>
        <v>0.99999009999999999</v>
      </c>
      <c r="O107" s="6">
        <f t="shared" si="28"/>
        <v>0.99999453637000002</v>
      </c>
      <c r="P107" s="9">
        <f t="shared" si="29"/>
        <v>0.99999728064000004</v>
      </c>
    </row>
    <row r="108" spans="1:16" ht="14.25">
      <c r="A108" s="10" t="s">
        <v>95</v>
      </c>
      <c r="B108" s="3" t="s">
        <v>129</v>
      </c>
      <c r="C108" s="4">
        <v>0.24988640009999999</v>
      </c>
      <c r="D108" s="4">
        <v>-4.5129661000000001E-2</v>
      </c>
      <c r="E108" s="4">
        <v>0.14579111340000001</v>
      </c>
      <c r="F108" s="4">
        <v>-3.1853764700000002E-2</v>
      </c>
      <c r="G108" s="4">
        <v>3.0908194900000002E-2</v>
      </c>
      <c r="H108" s="4">
        <v>-88.661875260200006</v>
      </c>
      <c r="I108" s="4">
        <v>-0.10914314009999999</v>
      </c>
      <c r="J108" s="4">
        <v>2.4135904100000001E-2</v>
      </c>
      <c r="K108" s="4">
        <v>4.98542373E-2</v>
      </c>
      <c r="L108" s="4">
        <v>-9.7640952755000008</v>
      </c>
      <c r="M108" s="6">
        <f t="shared" si="26"/>
        <v>0.24988640009999999</v>
      </c>
      <c r="N108" s="6">
        <f t="shared" si="27"/>
        <v>-88.661875260200006</v>
      </c>
      <c r="O108" s="6">
        <f t="shared" si="28"/>
        <v>-9.8111521251700005</v>
      </c>
      <c r="P108" s="9">
        <f t="shared" si="29"/>
        <v>0.2030435210849999</v>
      </c>
    </row>
    <row r="109" spans="1:16" ht="14.25">
      <c r="A109" s="10" t="s">
        <v>95</v>
      </c>
      <c r="B109" s="3" t="s">
        <v>130</v>
      </c>
      <c r="C109" s="4">
        <v>0.99999725589999999</v>
      </c>
      <c r="D109" s="4">
        <v>0.99999668559999999</v>
      </c>
      <c r="E109" s="4">
        <v>0.99999731759999999</v>
      </c>
      <c r="F109" s="4">
        <v>0.99999728460000004</v>
      </c>
      <c r="G109" s="4">
        <v>0.99999720609999998</v>
      </c>
      <c r="H109" s="4">
        <v>0.99999727579999997</v>
      </c>
      <c r="I109" s="4">
        <v>0.99999712269999996</v>
      </c>
      <c r="J109" s="4">
        <v>0.99999667599999997</v>
      </c>
      <c r="K109" s="4">
        <v>0.99999640460000006</v>
      </c>
      <c r="L109" s="4">
        <v>0.99999721370000005</v>
      </c>
      <c r="M109" s="6">
        <f t="shared" si="26"/>
        <v>0.99999731759999999</v>
      </c>
      <c r="N109" s="6">
        <f t="shared" si="27"/>
        <v>0.99999640460000006</v>
      </c>
      <c r="O109" s="6">
        <f t="shared" si="28"/>
        <v>0.99999704426000002</v>
      </c>
      <c r="P109" s="9">
        <f t="shared" si="29"/>
        <v>0.99999730274999998</v>
      </c>
    </row>
    <row r="110" spans="1:16" ht="14.25">
      <c r="A110" s="10" t="s">
        <v>95</v>
      </c>
      <c r="B110" s="3" t="s">
        <v>131</v>
      </c>
      <c r="C110" s="4">
        <v>0.25311610280000002</v>
      </c>
      <c r="D110" s="4">
        <v>-2.6505982599999998E-2</v>
      </c>
      <c r="E110" s="4">
        <v>0.14700495420000001</v>
      </c>
      <c r="F110" s="4">
        <v>4.7125936E-2</v>
      </c>
      <c r="G110" s="4">
        <v>3.0908113000000001E-2</v>
      </c>
      <c r="H110" s="4">
        <v>0.46983326310000001</v>
      </c>
      <c r="I110" s="4">
        <v>1.6910478999999999E-2</v>
      </c>
      <c r="J110" s="4">
        <v>2.4142482400000002E-2</v>
      </c>
      <c r="K110" s="4">
        <v>0.1638633098</v>
      </c>
      <c r="L110" s="4">
        <v>-9.7270087114999999</v>
      </c>
      <c r="M110" s="6">
        <f t="shared" si="26"/>
        <v>0.46983326310000001</v>
      </c>
      <c r="N110" s="6">
        <f t="shared" si="27"/>
        <v>-9.7270087114999999</v>
      </c>
      <c r="O110" s="6">
        <f t="shared" si="28"/>
        <v>-0.86006100538000008</v>
      </c>
      <c r="P110" s="9">
        <f t="shared" si="29"/>
        <v>0.37231054096499977</v>
      </c>
    </row>
    <row r="111" spans="1:16" ht="14.25">
      <c r="A111" s="10" t="s">
        <v>95</v>
      </c>
      <c r="B111" s="3" t="s">
        <v>132</v>
      </c>
      <c r="C111" s="4">
        <v>0.99999725589999999</v>
      </c>
      <c r="D111" s="4">
        <v>0.99999668559999999</v>
      </c>
      <c r="E111" s="4">
        <v>0.99999731759999999</v>
      </c>
      <c r="F111" s="4">
        <v>0.99999728460000004</v>
      </c>
      <c r="G111" s="4">
        <v>0.99999720609999998</v>
      </c>
      <c r="H111" s="4">
        <v>0.99999727579999997</v>
      </c>
      <c r="I111" s="4">
        <v>0.99999712269999996</v>
      </c>
      <c r="J111" s="4">
        <v>0.99999667599999997</v>
      </c>
      <c r="K111" s="4">
        <v>0.99999640460000006</v>
      </c>
      <c r="L111" s="4">
        <v>0.99999721370000005</v>
      </c>
      <c r="M111" s="6">
        <f t="shared" si="26"/>
        <v>0.99999731759999999</v>
      </c>
      <c r="N111" s="6">
        <f t="shared" si="27"/>
        <v>0.99999640460000006</v>
      </c>
      <c r="O111" s="6">
        <f t="shared" si="28"/>
        <v>0.99999704426000002</v>
      </c>
      <c r="P111" s="9">
        <f t="shared" si="29"/>
        <v>0.99999730274999998</v>
      </c>
    </row>
    <row r="112" spans="1:16" ht="14.25">
      <c r="A112" s="10" t="s">
        <v>95</v>
      </c>
      <c r="B112" s="3" t="s">
        <v>133</v>
      </c>
      <c r="C112" s="4">
        <v>0.99999725589999999</v>
      </c>
      <c r="D112" s="4">
        <v>0.99999224220000005</v>
      </c>
      <c r="E112" s="4">
        <v>0.99998530649999995</v>
      </c>
      <c r="F112" s="4">
        <v>0.99997729560000004</v>
      </c>
      <c r="G112" s="4">
        <v>0.99999720609999998</v>
      </c>
      <c r="H112" s="4">
        <v>0.99999629700000003</v>
      </c>
      <c r="I112" s="4">
        <v>0.99999653929999999</v>
      </c>
      <c r="J112" s="4">
        <v>0.99998802239999995</v>
      </c>
      <c r="K112" s="4">
        <v>0.99989962020000001</v>
      </c>
      <c r="L112" s="4">
        <v>0.99999721370000005</v>
      </c>
      <c r="M112" s="6">
        <f t="shared" si="26"/>
        <v>0.99999725589999999</v>
      </c>
      <c r="N112" s="6">
        <f t="shared" si="27"/>
        <v>0.99989962020000001</v>
      </c>
      <c r="O112" s="6">
        <f t="shared" si="28"/>
        <v>0.99998269988999999</v>
      </c>
      <c r="P112" s="9">
        <f t="shared" si="29"/>
        <v>0.99999723690999998</v>
      </c>
    </row>
    <row r="113" spans="1:16" ht="14.25">
      <c r="A113" s="10" t="s">
        <v>95</v>
      </c>
      <c r="B113" s="3" t="s">
        <v>134</v>
      </c>
      <c r="C113" s="4">
        <v>0.99999673460000005</v>
      </c>
      <c r="D113" s="4">
        <v>0.99999036990000001</v>
      </c>
      <c r="E113" s="4">
        <v>0.99999566939999995</v>
      </c>
      <c r="F113" s="4">
        <v>0.99999520210000004</v>
      </c>
      <c r="G113" s="4">
        <v>0.99996194729999999</v>
      </c>
      <c r="H113" s="4">
        <v>0.99999727579999997</v>
      </c>
      <c r="I113" s="4">
        <v>0.99999500929999996</v>
      </c>
      <c r="J113" s="4">
        <v>0.99998319000000002</v>
      </c>
      <c r="K113" s="4">
        <v>0.99999425730000002</v>
      </c>
      <c r="L113" s="4">
        <v>0.99999461550000002</v>
      </c>
      <c r="M113" s="6">
        <f t="shared" si="26"/>
        <v>0.99999727579999997</v>
      </c>
      <c r="N113" s="6">
        <f t="shared" si="27"/>
        <v>0.99996194729999999</v>
      </c>
      <c r="O113" s="6">
        <f t="shared" si="28"/>
        <v>0.99999042712000019</v>
      </c>
      <c r="P113" s="9">
        <f t="shared" si="29"/>
        <v>0.99999703226000003</v>
      </c>
    </row>
    <row r="114" spans="1:16" ht="14.25">
      <c r="A114" s="10" t="s">
        <v>95</v>
      </c>
      <c r="B114" s="3" t="s">
        <v>135</v>
      </c>
      <c r="C114" s="4">
        <v>0.24988640009999999</v>
      </c>
      <c r="D114" s="4">
        <v>-4.5129661000000001E-2</v>
      </c>
      <c r="E114" s="4">
        <v>0.14579111340000001</v>
      </c>
      <c r="F114" s="4">
        <v>-3.1853764700000002E-2</v>
      </c>
      <c r="G114" s="4">
        <v>3.0908194900000002E-2</v>
      </c>
      <c r="H114" s="4">
        <v>-88.661875260200006</v>
      </c>
      <c r="I114" s="4">
        <v>-0.10914314009999999</v>
      </c>
      <c r="J114" s="4">
        <v>2.4135904100000001E-2</v>
      </c>
      <c r="K114" s="4">
        <v>4.98542373E-2</v>
      </c>
      <c r="L114" s="4">
        <v>-9.7640952755000008</v>
      </c>
      <c r="M114" s="6">
        <f t="shared" si="26"/>
        <v>0.24988640009999999</v>
      </c>
      <c r="N114" s="6">
        <f t="shared" si="27"/>
        <v>-88.661875260200006</v>
      </c>
      <c r="O114" s="6">
        <f t="shared" si="28"/>
        <v>-9.8111521251700005</v>
      </c>
      <c r="P114" s="9">
        <f t="shared" si="29"/>
        <v>0.2030435210849999</v>
      </c>
    </row>
    <row r="115" spans="1:16" ht="14.25">
      <c r="A115" s="10" t="s">
        <v>95</v>
      </c>
      <c r="B115" s="3" t="s">
        <v>136</v>
      </c>
      <c r="C115" s="4">
        <v>0.99999725589999999</v>
      </c>
      <c r="D115" s="4">
        <v>0.99998549979999996</v>
      </c>
      <c r="E115" s="4">
        <v>0.99999609830000002</v>
      </c>
      <c r="F115" s="4">
        <v>0.99994716370000003</v>
      </c>
      <c r="G115" s="4">
        <v>0.99999720609999998</v>
      </c>
      <c r="H115" s="4">
        <v>0.99999727579999997</v>
      </c>
      <c r="I115" s="4">
        <v>0.99999692910000004</v>
      </c>
      <c r="J115" s="4">
        <v>0.99999667599999997</v>
      </c>
      <c r="K115" s="4">
        <v>0.99975165649999997</v>
      </c>
      <c r="L115" s="4">
        <v>0.99999721370000005</v>
      </c>
      <c r="M115" s="6">
        <f t="shared" si="26"/>
        <v>0.99999727579999997</v>
      </c>
      <c r="N115" s="6">
        <f t="shared" si="27"/>
        <v>0.99975165649999997</v>
      </c>
      <c r="O115" s="6">
        <f t="shared" si="28"/>
        <v>0.99996629748999999</v>
      </c>
      <c r="P115" s="9">
        <f t="shared" si="29"/>
        <v>0.99999726684500001</v>
      </c>
    </row>
    <row r="116" spans="1:16" ht="14.25">
      <c r="A116" s="10" t="s">
        <v>95</v>
      </c>
      <c r="B116" s="3" t="s">
        <v>137</v>
      </c>
      <c r="C116" s="4">
        <v>0.99998155099999997</v>
      </c>
      <c r="D116" s="4">
        <v>0.99999580190000004</v>
      </c>
      <c r="E116" s="4">
        <v>0.99999731759999999</v>
      </c>
      <c r="F116" s="4">
        <v>0.99999687709999996</v>
      </c>
      <c r="G116" s="4">
        <v>0.99999720609999998</v>
      </c>
      <c r="H116" s="4">
        <v>0.99999713410000002</v>
      </c>
      <c r="I116" s="4">
        <v>0.99999173890000004</v>
      </c>
      <c r="J116" s="4">
        <v>0.99998622400000003</v>
      </c>
      <c r="K116" s="4">
        <v>0.9999709309</v>
      </c>
      <c r="L116" s="4">
        <v>0.99999707660000003</v>
      </c>
      <c r="M116" s="6">
        <f t="shared" si="26"/>
        <v>0.99999731759999999</v>
      </c>
      <c r="N116" s="6">
        <f t="shared" si="27"/>
        <v>0.9999709309</v>
      </c>
      <c r="O116" s="6">
        <f t="shared" si="28"/>
        <v>0.99999118582000013</v>
      </c>
      <c r="P116" s="9">
        <f t="shared" si="29"/>
        <v>0.99999726742499995</v>
      </c>
    </row>
    <row r="117" spans="1:16" ht="14.25">
      <c r="A117" s="10" t="s">
        <v>95</v>
      </c>
      <c r="B117" s="3" t="s">
        <v>138</v>
      </c>
      <c r="C117" s="4">
        <v>0.99999650939999996</v>
      </c>
      <c r="D117" s="4">
        <v>0.99999615399999997</v>
      </c>
      <c r="E117" s="4">
        <v>0.99994271099999998</v>
      </c>
      <c r="F117" s="4">
        <v>0.99999728460000004</v>
      </c>
      <c r="G117" s="4">
        <v>0.99998977209999995</v>
      </c>
      <c r="H117" s="4">
        <v>0.99999710740000003</v>
      </c>
      <c r="I117" s="4">
        <v>0.99999428869999996</v>
      </c>
      <c r="J117" s="4">
        <v>0.9999965797</v>
      </c>
      <c r="K117" s="4">
        <v>0.99999640460000006</v>
      </c>
      <c r="L117" s="4">
        <v>0.99999615679999998</v>
      </c>
      <c r="M117" s="6">
        <f t="shared" si="26"/>
        <v>0.99999728460000004</v>
      </c>
      <c r="N117" s="6">
        <f t="shared" si="27"/>
        <v>0.99994271099999998</v>
      </c>
      <c r="O117" s="6">
        <f t="shared" si="28"/>
        <v>0.99999029683000007</v>
      </c>
      <c r="P117" s="9">
        <f t="shared" si="29"/>
        <v>0.99999720485999999</v>
      </c>
    </row>
    <row r="118" spans="1:16" ht="14.25">
      <c r="A118" s="10" t="s">
        <v>95</v>
      </c>
      <c r="B118" s="3" t="s">
        <v>139</v>
      </c>
      <c r="C118" s="4">
        <v>0.99999725589999999</v>
      </c>
      <c r="D118" s="4">
        <v>0.99999668559999999</v>
      </c>
      <c r="E118" s="4">
        <v>0.99999731759999999</v>
      </c>
      <c r="F118" s="4">
        <v>0.99999728460000004</v>
      </c>
      <c r="G118" s="4">
        <v>0.99999720609999998</v>
      </c>
      <c r="H118" s="4">
        <v>0.99999727579999997</v>
      </c>
      <c r="I118" s="4">
        <v>0.99999712269999996</v>
      </c>
      <c r="J118" s="4">
        <v>0.99999667599999997</v>
      </c>
      <c r="K118" s="4">
        <v>0.99999640460000006</v>
      </c>
      <c r="L118" s="4">
        <v>0.99999721370000005</v>
      </c>
      <c r="M118" s="6">
        <f t="shared" si="26"/>
        <v>0.99999731759999999</v>
      </c>
      <c r="N118" s="6">
        <f t="shared" si="27"/>
        <v>0.99999640460000006</v>
      </c>
      <c r="O118" s="6">
        <f t="shared" si="28"/>
        <v>0.99999704426000002</v>
      </c>
      <c r="P118" s="9">
        <f t="shared" si="29"/>
        <v>0.99999730274999998</v>
      </c>
    </row>
    <row r="119" spans="1:16" ht="14.25">
      <c r="A119" s="10" t="s">
        <v>95</v>
      </c>
      <c r="B119" s="3" t="s">
        <v>140</v>
      </c>
      <c r="C119" s="4">
        <v>0.99997783579999999</v>
      </c>
      <c r="D119" s="4">
        <v>0.99997473420000005</v>
      </c>
      <c r="E119" s="4">
        <v>0.99999195839999999</v>
      </c>
      <c r="F119" s="4">
        <v>0.99999728460000004</v>
      </c>
      <c r="G119" s="4">
        <v>0.99999720609999998</v>
      </c>
      <c r="H119" s="4">
        <v>0.99999727579999997</v>
      </c>
      <c r="I119" s="4">
        <v>0.99999235190000002</v>
      </c>
      <c r="J119" s="4">
        <v>0.99998693279999995</v>
      </c>
      <c r="K119" s="4">
        <v>0.99999597500000004</v>
      </c>
      <c r="L119" s="4">
        <v>0.99999250500000003</v>
      </c>
      <c r="M119" s="6">
        <f t="shared" si="26"/>
        <v>0.99999728460000004</v>
      </c>
      <c r="N119" s="6">
        <f t="shared" si="27"/>
        <v>0.99997473420000005</v>
      </c>
      <c r="O119" s="6">
        <f t="shared" si="28"/>
        <v>0.99999040596</v>
      </c>
      <c r="P119" s="9">
        <f t="shared" si="29"/>
        <v>0.99999728064000004</v>
      </c>
    </row>
    <row r="120" spans="1:16" ht="14.25">
      <c r="A120" s="10" t="s">
        <v>95</v>
      </c>
      <c r="B120" s="3" t="s">
        <v>141</v>
      </c>
      <c r="C120" s="4">
        <v>0.99999725589999999</v>
      </c>
      <c r="D120" s="4">
        <v>0.99999668559999999</v>
      </c>
      <c r="E120" s="4">
        <v>0.99999731759999999</v>
      </c>
      <c r="F120" s="4">
        <v>0.99999728460000004</v>
      </c>
      <c r="G120" s="4">
        <v>0.99999720609999998</v>
      </c>
      <c r="H120" s="4">
        <v>0.99999727579999997</v>
      </c>
      <c r="I120" s="4">
        <v>0.99999712269999996</v>
      </c>
      <c r="J120" s="4">
        <v>0.99999667599999997</v>
      </c>
      <c r="K120" s="4">
        <v>0.99999640460000006</v>
      </c>
      <c r="L120" s="4">
        <v>0.99999721370000005</v>
      </c>
      <c r="M120" s="6">
        <f t="shared" si="26"/>
        <v>0.99999731759999999</v>
      </c>
      <c r="N120" s="6">
        <f t="shared" si="27"/>
        <v>0.99999640460000006</v>
      </c>
      <c r="O120" s="6">
        <f t="shared" si="28"/>
        <v>0.99999704426000002</v>
      </c>
      <c r="P120" s="9">
        <f t="shared" si="29"/>
        <v>0.99999730274999998</v>
      </c>
    </row>
    <row r="121" spans="1:16" ht="14.25">
      <c r="A121" s="10" t="s">
        <v>95</v>
      </c>
      <c r="B121" s="3" t="s">
        <v>142</v>
      </c>
      <c r="C121" s="4">
        <v>0.99999725589999999</v>
      </c>
      <c r="D121" s="4">
        <v>0.99999668559999999</v>
      </c>
      <c r="E121" s="4">
        <v>0.99999731759999999</v>
      </c>
      <c r="F121" s="4">
        <v>0.99999728460000004</v>
      </c>
      <c r="G121" s="4">
        <v>0.99999720609999998</v>
      </c>
      <c r="H121" s="4">
        <v>0.99999727579999997</v>
      </c>
      <c r="I121" s="4">
        <v>0.99999712269999996</v>
      </c>
      <c r="J121" s="4">
        <v>0.99999667599999997</v>
      </c>
      <c r="K121" s="4">
        <v>0.99999640460000006</v>
      </c>
      <c r="L121" s="4">
        <v>0.99999721370000005</v>
      </c>
      <c r="M121" s="6">
        <f t="shared" si="26"/>
        <v>0.99999731759999999</v>
      </c>
      <c r="N121" s="6">
        <f t="shared" si="27"/>
        <v>0.99999640460000006</v>
      </c>
      <c r="O121" s="6">
        <f t="shared" si="28"/>
        <v>0.99999704426000002</v>
      </c>
      <c r="P121" s="9">
        <f t="shared" si="29"/>
        <v>0.99999730274999998</v>
      </c>
    </row>
    <row r="122" spans="1:16" ht="14.25">
      <c r="A122" s="10" t="s">
        <v>95</v>
      </c>
      <c r="B122" s="3" t="s">
        <v>143</v>
      </c>
      <c r="C122" s="4">
        <v>0.99999725589999999</v>
      </c>
      <c r="D122" s="4">
        <v>0.99999668559999999</v>
      </c>
      <c r="E122" s="4">
        <v>0.99999731759999999</v>
      </c>
      <c r="F122" s="4">
        <v>0.99999728460000004</v>
      </c>
      <c r="G122" s="4">
        <v>0.99999720609999998</v>
      </c>
      <c r="H122" s="4">
        <v>0.99999727579999997</v>
      </c>
      <c r="I122" s="4">
        <v>0.99999712269999996</v>
      </c>
      <c r="J122" s="4">
        <v>0.99999667599999997</v>
      </c>
      <c r="K122" s="4">
        <v>0.99999640460000006</v>
      </c>
      <c r="L122" s="4">
        <v>0.99999721370000005</v>
      </c>
      <c r="M122" s="6">
        <f t="shared" si="26"/>
        <v>0.99999731759999999</v>
      </c>
      <c r="N122" s="6">
        <f t="shared" si="27"/>
        <v>0.99999640460000006</v>
      </c>
      <c r="O122" s="6">
        <f t="shared" si="28"/>
        <v>0.99999704426000002</v>
      </c>
      <c r="P122" s="9">
        <f t="shared" si="29"/>
        <v>0.99999730274999998</v>
      </c>
    </row>
    <row r="123" spans="1:16" ht="14.25">
      <c r="A123" s="10" t="s">
        <v>144</v>
      </c>
      <c r="B123" s="3" t="s">
        <v>145</v>
      </c>
      <c r="C123" s="4">
        <v>-9.9663962999999994E-3</v>
      </c>
      <c r="D123" s="4">
        <v>-1.8161495499999999E-2</v>
      </c>
      <c r="E123" s="4">
        <v>-1.108595E-4</v>
      </c>
      <c r="F123" s="4">
        <v>-2.07211076E-2</v>
      </c>
      <c r="G123" s="4">
        <v>-0.80284758560000002</v>
      </c>
      <c r="H123" s="4">
        <v>-4.5522905299999999E-2</v>
      </c>
      <c r="I123" s="4">
        <v>-5.3229584999999998E-3</v>
      </c>
      <c r="J123" s="4">
        <v>-9.0699266000000001E-3</v>
      </c>
      <c r="K123" s="4">
        <v>5.5560105899999997E-2</v>
      </c>
      <c r="L123" s="4">
        <v>-4.8298365999999999E-3</v>
      </c>
      <c r="M123" s="6">
        <f t="shared" si="26"/>
        <v>5.5560105899999997E-2</v>
      </c>
      <c r="N123" s="6">
        <f t="shared" si="27"/>
        <v>-0.80284758560000002</v>
      </c>
      <c r="O123" s="6">
        <f t="shared" si="28"/>
        <v>-8.6099296559999997E-2</v>
      </c>
      <c r="P123" s="9">
        <f t="shared" si="29"/>
        <v>3.0508171469999935E-2</v>
      </c>
    </row>
    <row r="124" spans="1:16" ht="14.25">
      <c r="A124" s="10" t="s">
        <v>144</v>
      </c>
      <c r="B124" s="3" t="s">
        <v>146</v>
      </c>
      <c r="C124" s="4">
        <v>-0.4848964066</v>
      </c>
      <c r="D124" s="4">
        <v>1.085237E-4</v>
      </c>
      <c r="E124" s="4">
        <v>1.3043082900000001E-2</v>
      </c>
      <c r="F124" s="4">
        <v>-6.5870965000000004E-3</v>
      </c>
      <c r="G124" s="4">
        <v>7.8305490000000002E-4</v>
      </c>
      <c r="H124" s="4">
        <v>1.8364374999999999E-2</v>
      </c>
      <c r="I124" s="4">
        <v>7.1993420000000005E-4</v>
      </c>
      <c r="J124" s="4">
        <v>-2.9932370000000002E-4</v>
      </c>
      <c r="K124" s="4">
        <v>0.1784100287</v>
      </c>
      <c r="L124" s="4">
        <v>-4.7544360000000002E-4</v>
      </c>
      <c r="M124" s="6">
        <f t="shared" si="26"/>
        <v>0.1784100287</v>
      </c>
      <c r="N124" s="6">
        <f t="shared" si="27"/>
        <v>-0.4848964066</v>
      </c>
      <c r="O124" s="6">
        <f t="shared" si="28"/>
        <v>-2.8082927100000005E-2</v>
      </c>
      <c r="P124" s="9">
        <f t="shared" si="29"/>
        <v>0.10638948453499984</v>
      </c>
    </row>
    <row r="125" spans="1:16" ht="14.25">
      <c r="A125" s="10" t="s">
        <v>144</v>
      </c>
      <c r="B125" s="3" t="s">
        <v>147</v>
      </c>
      <c r="C125" s="4">
        <v>0.98839243889999995</v>
      </c>
      <c r="D125" s="4">
        <v>0.74602109240000003</v>
      </c>
      <c r="E125" s="4">
        <v>0.97075060440000005</v>
      </c>
      <c r="F125" s="4">
        <v>0.96387619660000001</v>
      </c>
      <c r="G125" s="4">
        <v>0.99479568330000001</v>
      </c>
      <c r="H125" s="4">
        <v>0.9989507339</v>
      </c>
      <c r="I125" s="4">
        <v>0.96718234920000001</v>
      </c>
      <c r="J125" s="4">
        <v>0.99245881840000005</v>
      </c>
      <c r="K125" s="4">
        <v>0.99848333960000002</v>
      </c>
      <c r="L125" s="4">
        <v>0.99751765589999997</v>
      </c>
      <c r="M125" s="6">
        <f t="shared" si="26"/>
        <v>0.9989507339</v>
      </c>
      <c r="N125" s="6">
        <f t="shared" si="27"/>
        <v>0.74602109240000003</v>
      </c>
      <c r="O125" s="6">
        <f t="shared" si="28"/>
        <v>0.96184289125999989</v>
      </c>
      <c r="P125" s="9">
        <f t="shared" si="29"/>
        <v>0.99874040646499995</v>
      </c>
    </row>
    <row r="126" spans="1:16" ht="14.25">
      <c r="A126" s="10" t="s">
        <v>144</v>
      </c>
      <c r="B126" s="3" t="s">
        <v>148</v>
      </c>
      <c r="C126" s="4">
        <v>-1.18988931E-2</v>
      </c>
      <c r="D126" s="4">
        <v>-5.4920904E-3</v>
      </c>
      <c r="E126" s="4">
        <v>-3.4359172799999997E-2</v>
      </c>
      <c r="F126" s="4">
        <v>-2.06331009E-2</v>
      </c>
      <c r="G126" s="4">
        <v>-0.16905147570000001</v>
      </c>
      <c r="H126" s="4">
        <v>-4.5678774300000002E-2</v>
      </c>
      <c r="I126" s="4">
        <v>-6.3172706E-3</v>
      </c>
      <c r="J126" s="4">
        <v>-9.9361277999999997E-3</v>
      </c>
      <c r="K126" s="4">
        <v>-1.6513217100000002E-2</v>
      </c>
      <c r="L126" s="4">
        <v>-6.8853337000000002E-3</v>
      </c>
      <c r="M126" s="6">
        <f t="shared" si="26"/>
        <v>-5.4920904E-3</v>
      </c>
      <c r="N126" s="6">
        <f t="shared" si="27"/>
        <v>-0.16905147570000001</v>
      </c>
      <c r="O126" s="6">
        <f t="shared" si="28"/>
        <v>-3.2676545639999999E-2</v>
      </c>
      <c r="P126" s="9">
        <f t="shared" si="29"/>
        <v>-5.8634214900000012E-3</v>
      </c>
    </row>
    <row r="127" spans="1:16" ht="14.25">
      <c r="A127" s="10" t="s">
        <v>144</v>
      </c>
      <c r="B127" s="3" t="s">
        <v>149</v>
      </c>
      <c r="C127" s="4">
        <v>-9.3104419999999997E-4</v>
      </c>
      <c r="D127" s="4">
        <v>-9.7233729999999998E-4</v>
      </c>
      <c r="E127" s="13">
        <v>-5.7025670600951997E-5</v>
      </c>
      <c r="F127" s="4">
        <v>-1.4547492E-3</v>
      </c>
      <c r="G127" s="4">
        <v>-2.4656679999999999E-4</v>
      </c>
      <c r="H127" s="4">
        <v>-8.6379450000000004E-4</v>
      </c>
      <c r="I127" s="4">
        <v>-2.4055923999999999E-3</v>
      </c>
      <c r="J127" s="4">
        <v>0.1484224234</v>
      </c>
      <c r="K127" s="4">
        <v>3.4489966800000001E-2</v>
      </c>
      <c r="L127" s="4">
        <v>-22.049415565099999</v>
      </c>
      <c r="M127" s="6">
        <f t="shared" si="26"/>
        <v>0.1484224234</v>
      </c>
      <c r="N127" s="6">
        <f t="shared" si="27"/>
        <v>-22.049415565099999</v>
      </c>
      <c r="O127" s="6">
        <f t="shared" si="28"/>
        <v>-2.1873434284970599</v>
      </c>
      <c r="P127" s="9">
        <f t="shared" si="29"/>
        <v>9.7152817929999885E-2</v>
      </c>
    </row>
    <row r="128" spans="1:16" ht="14.25">
      <c r="A128" s="10" t="s">
        <v>144</v>
      </c>
      <c r="B128" s="3" t="s">
        <v>150</v>
      </c>
      <c r="C128" s="4">
        <v>-1.10774502E-2</v>
      </c>
      <c r="D128" s="4">
        <v>-4.4653940999999997E-3</v>
      </c>
      <c r="E128" s="4">
        <v>-2.2347653700000001E-2</v>
      </c>
      <c r="F128" s="4">
        <v>-1.4641712899999999E-2</v>
      </c>
      <c r="G128" s="4">
        <v>-6.3628182000000002E-3</v>
      </c>
      <c r="H128" s="4">
        <v>-2.4155105400000002E-2</v>
      </c>
      <c r="I128" s="4">
        <v>-1.0249341299999999E-2</v>
      </c>
      <c r="J128" s="4">
        <v>-8.3934963000000008E-3</v>
      </c>
      <c r="K128" s="4">
        <v>2.9112383700000001E-2</v>
      </c>
      <c r="L128" s="4">
        <v>-16.290705523100002</v>
      </c>
      <c r="M128" s="6">
        <f t="shared" si="26"/>
        <v>2.9112383700000001E-2</v>
      </c>
      <c r="N128" s="6">
        <f t="shared" si="27"/>
        <v>-16.290705523100002</v>
      </c>
      <c r="O128" s="6">
        <f t="shared" si="28"/>
        <v>-1.6363286111500002</v>
      </c>
      <c r="P128" s="9">
        <f t="shared" si="29"/>
        <v>1.4002383689999964E-2</v>
      </c>
    </row>
    <row r="129" spans="1:16" ht="14.25">
      <c r="A129" s="10" t="s">
        <v>144</v>
      </c>
      <c r="B129" s="3" t="s">
        <v>151</v>
      </c>
      <c r="C129" s="4">
        <v>-3.8132009E-3</v>
      </c>
      <c r="D129" s="4">
        <v>1.0457469699999999E-2</v>
      </c>
      <c r="E129" s="4">
        <v>-9.3369868000000005E-3</v>
      </c>
      <c r="F129" s="4">
        <v>-7.7360318000000003E-3</v>
      </c>
      <c r="G129" s="4">
        <v>-1.9100823105</v>
      </c>
      <c r="H129" s="4">
        <v>-2.5176189000000002E-2</v>
      </c>
      <c r="I129" s="4">
        <v>-1.2536513E-3</v>
      </c>
      <c r="J129" s="4">
        <v>3.4093459999999997E-4</v>
      </c>
      <c r="K129" s="4">
        <v>-5.3915548999999997E-3</v>
      </c>
      <c r="L129" s="4">
        <v>-1.8450876E-3</v>
      </c>
      <c r="M129" s="6">
        <f t="shared" si="26"/>
        <v>1.0457469699999999E-2</v>
      </c>
      <c r="N129" s="6">
        <f t="shared" si="27"/>
        <v>-1.9100823105</v>
      </c>
      <c r="O129" s="6">
        <f t="shared" si="28"/>
        <v>-0.19538366085</v>
      </c>
      <c r="P129" s="9">
        <f t="shared" si="29"/>
        <v>5.9050289049999878E-3</v>
      </c>
    </row>
    <row r="130" spans="1:16" ht="14.25">
      <c r="A130" s="10" t="s">
        <v>144</v>
      </c>
      <c r="B130" s="3" t="s">
        <v>152</v>
      </c>
      <c r="C130" s="4">
        <v>3.2477444E-3</v>
      </c>
      <c r="D130" s="13">
        <v>-2.34844501272313E-5</v>
      </c>
      <c r="E130" s="4">
        <v>3.8266307499999999E-2</v>
      </c>
      <c r="F130" s="4">
        <v>-2.4747757299999999E-2</v>
      </c>
      <c r="G130" s="4">
        <v>-0.13980290379999999</v>
      </c>
      <c r="H130" s="4">
        <v>-1.8384763599999999E-2</v>
      </c>
      <c r="I130" s="4">
        <v>2.8436216199999999E-2</v>
      </c>
      <c r="J130" s="4">
        <v>5.7089864000000002E-3</v>
      </c>
      <c r="K130" s="4">
        <v>-6.4237162000000004E-3</v>
      </c>
      <c r="L130" s="4">
        <v>-1.319183E-3</v>
      </c>
      <c r="M130" s="6">
        <f t="shared" si="26"/>
        <v>3.8266307499999999E-2</v>
      </c>
      <c r="N130" s="6">
        <f t="shared" si="27"/>
        <v>-0.13980290379999999</v>
      </c>
      <c r="O130" s="6">
        <f t="shared" si="28"/>
        <v>-1.1504255385012719E-2</v>
      </c>
      <c r="P130" s="9">
        <f t="shared" si="29"/>
        <v>3.3842766414999989E-2</v>
      </c>
    </row>
    <row r="131" spans="1:16" ht="14.25">
      <c r="A131" s="10" t="s">
        <v>144</v>
      </c>
      <c r="B131" s="3" t="s">
        <v>154</v>
      </c>
      <c r="C131" s="4">
        <v>0.72078603529999996</v>
      </c>
      <c r="D131" s="13">
        <v>-9.1086330000000003E-4</v>
      </c>
      <c r="E131" s="4">
        <v>-3.3415088199999998E-2</v>
      </c>
      <c r="F131" s="4">
        <v>-3.6463504000000002E-3</v>
      </c>
      <c r="G131" s="4">
        <v>-0.1679129389</v>
      </c>
      <c r="H131" s="4">
        <v>3.1365564700000001E-2</v>
      </c>
      <c r="I131" s="4">
        <v>-1.07947618E-2</v>
      </c>
      <c r="J131" s="4">
        <v>-8.4495332999999992E-3</v>
      </c>
      <c r="K131" s="4">
        <v>-1.21844268E-2</v>
      </c>
      <c r="L131" s="4">
        <v>-0.1131556313</v>
      </c>
      <c r="M131" s="6">
        <f t="shared" si="26"/>
        <v>0.72078603529999996</v>
      </c>
      <c r="N131" s="6">
        <f t="shared" si="27"/>
        <v>-0.1679129389</v>
      </c>
      <c r="O131" s="6">
        <f t="shared" si="28"/>
        <v>4.0168200599999974E-2</v>
      </c>
      <c r="P131" s="9">
        <f t="shared" si="29"/>
        <v>0.41054682352999927</v>
      </c>
    </row>
    <row r="132" spans="1:16" ht="14.25">
      <c r="A132" s="10" t="s">
        <v>144</v>
      </c>
      <c r="B132" s="3" t="s">
        <v>156</v>
      </c>
      <c r="C132" s="4">
        <v>-7.7474059999999999E-4</v>
      </c>
      <c r="D132" s="13">
        <v>-2.8422609644307401E-5</v>
      </c>
      <c r="E132" s="4">
        <v>-8.2008175000000006E-3</v>
      </c>
      <c r="F132" s="4">
        <v>-8.8290769999999996E-4</v>
      </c>
      <c r="G132" s="4">
        <v>-1.1049534E-3</v>
      </c>
      <c r="H132" s="4">
        <v>-2.7221477399999999E-2</v>
      </c>
      <c r="I132" s="4">
        <v>-2.4134429999999999E-4</v>
      </c>
      <c r="J132" s="4">
        <v>-1.2050801999999999E-3</v>
      </c>
      <c r="K132" s="4">
        <v>-5.4980704E-3</v>
      </c>
      <c r="L132" s="4">
        <v>2.2844759000000001E-3</v>
      </c>
      <c r="M132" s="6">
        <f t="shared" si="26"/>
        <v>2.2844759000000001E-3</v>
      </c>
      <c r="N132" s="6">
        <f t="shared" si="27"/>
        <v>-2.7221477399999999E-2</v>
      </c>
      <c r="O132" s="6">
        <f t="shared" si="28"/>
        <v>-4.2873338209644309E-3</v>
      </c>
      <c r="P132" s="9">
        <f t="shared" si="29"/>
        <v>1.2436715706600592E-3</v>
      </c>
    </row>
    <row r="133" spans="1:16" ht="14.25">
      <c r="A133" s="10" t="s">
        <v>144</v>
      </c>
      <c r="B133" s="3" t="s">
        <v>157</v>
      </c>
      <c r="C133" s="4">
        <v>-1.5605939100000001E-2</v>
      </c>
      <c r="D133" s="4">
        <v>-5.6367644E-3</v>
      </c>
      <c r="E133" s="4">
        <v>-3.61042393E-2</v>
      </c>
      <c r="F133" s="4">
        <v>-2.0719995799999998E-2</v>
      </c>
      <c r="G133" s="4">
        <v>-9.5019771999999992E-3</v>
      </c>
      <c r="H133" s="4">
        <v>-4.4856044499999997E-2</v>
      </c>
      <c r="I133" s="4">
        <v>-1.30437874E-2</v>
      </c>
      <c r="J133" s="4">
        <v>-9.9118543999999996E-3</v>
      </c>
      <c r="K133" s="4">
        <v>-1.6457296400000002E-2</v>
      </c>
      <c r="L133" s="4">
        <v>-8.6844075999999992E-3</v>
      </c>
      <c r="M133" s="6">
        <f t="shared" si="26"/>
        <v>-5.6367644E-3</v>
      </c>
      <c r="N133" s="6">
        <f t="shared" si="27"/>
        <v>-4.4856044499999997E-2</v>
      </c>
      <c r="O133" s="6">
        <f t="shared" si="28"/>
        <v>-1.8052230610000004E-2</v>
      </c>
      <c r="P133" s="9">
        <f t="shared" si="29"/>
        <v>-7.0082038400000029E-3</v>
      </c>
    </row>
    <row r="134" spans="1:16" ht="14.25">
      <c r="A134" s="10" t="s">
        <v>144</v>
      </c>
      <c r="B134" s="3" t="s">
        <v>158</v>
      </c>
      <c r="C134" s="4">
        <v>-1.54921704E-2</v>
      </c>
      <c r="D134" s="4">
        <v>-5.6363549000000004E-3</v>
      </c>
      <c r="E134" s="4">
        <v>-3.6101828099999997E-2</v>
      </c>
      <c r="F134" s="4">
        <v>-2.0709945300000001E-2</v>
      </c>
      <c r="G134" s="4">
        <v>-9.2137013999999996E-3</v>
      </c>
      <c r="H134" s="4">
        <v>-4.4979123400000001E-2</v>
      </c>
      <c r="I134" s="4">
        <v>-1.29721343E-2</v>
      </c>
      <c r="J134" s="4">
        <v>-9.8757025999999994E-3</v>
      </c>
      <c r="K134" s="4">
        <v>-1.6262520900000001E-2</v>
      </c>
      <c r="L134" s="4">
        <v>-9.5348576999999997E-3</v>
      </c>
      <c r="M134" s="6">
        <f t="shared" si="26"/>
        <v>-5.6363549000000004E-3</v>
      </c>
      <c r="N134" s="6">
        <f t="shared" si="27"/>
        <v>-4.4979123400000001E-2</v>
      </c>
      <c r="O134" s="6">
        <f t="shared" si="28"/>
        <v>-1.80778339E-2</v>
      </c>
      <c r="P134" s="9">
        <f t="shared" si="29"/>
        <v>-7.2461608250000038E-3</v>
      </c>
    </row>
    <row r="135" spans="1:16" ht="14.25">
      <c r="A135" s="10" t="s">
        <v>144</v>
      </c>
      <c r="B135" s="3" t="s">
        <v>159</v>
      </c>
      <c r="C135" s="4">
        <v>0.98846755450000001</v>
      </c>
      <c r="D135" s="4">
        <v>0.99256273510000004</v>
      </c>
      <c r="E135" s="4">
        <v>0.97079281220000002</v>
      </c>
      <c r="F135" s="4">
        <v>0.98655010990000003</v>
      </c>
      <c r="G135" s="4">
        <v>0.9975224345</v>
      </c>
      <c r="H135" s="4">
        <v>0.99909899319999995</v>
      </c>
      <c r="I135" s="4">
        <v>0.96709700009999999</v>
      </c>
      <c r="J135" s="4">
        <v>0.83653417019999998</v>
      </c>
      <c r="K135" s="4">
        <v>0.99763499379999998</v>
      </c>
      <c r="L135" s="4">
        <v>0.99980007479999999</v>
      </c>
      <c r="M135" s="6">
        <f t="shared" si="26"/>
        <v>0.99980007479999999</v>
      </c>
      <c r="N135" s="6">
        <f t="shared" si="27"/>
        <v>0.83653417019999998</v>
      </c>
      <c r="O135" s="6">
        <f t="shared" si="28"/>
        <v>0.97360608783000002</v>
      </c>
      <c r="P135" s="9">
        <f t="shared" si="29"/>
        <v>0.99948458807999996</v>
      </c>
    </row>
    <row r="136" spans="1:16" ht="14.25">
      <c r="A136" s="10" t="s">
        <v>144</v>
      </c>
      <c r="B136" s="3" t="s">
        <v>160</v>
      </c>
      <c r="C136" s="4">
        <v>0.98675977599999998</v>
      </c>
      <c r="D136" s="4">
        <v>0.45323181260000001</v>
      </c>
      <c r="E136" s="4">
        <v>0.98698808260000004</v>
      </c>
      <c r="F136" s="4">
        <v>0.99727033679999999</v>
      </c>
      <c r="G136" s="4">
        <v>0.99708827229999997</v>
      </c>
      <c r="H136" s="4">
        <v>0.99279701249999996</v>
      </c>
      <c r="I136" s="4">
        <v>0.967984972</v>
      </c>
      <c r="J136" s="4">
        <v>0.82527140440000002</v>
      </c>
      <c r="K136" s="4">
        <v>0.87073328670000005</v>
      </c>
      <c r="L136" s="4">
        <v>0.99821164009999996</v>
      </c>
      <c r="M136" s="6">
        <f t="shared" si="26"/>
        <v>0.99821164009999996</v>
      </c>
      <c r="N136" s="6">
        <f t="shared" si="27"/>
        <v>0.45323181260000001</v>
      </c>
      <c r="O136" s="6">
        <f t="shared" si="28"/>
        <v>0.90763365959999986</v>
      </c>
      <c r="P136" s="9">
        <f t="shared" si="29"/>
        <v>0.997788053615</v>
      </c>
    </row>
    <row r="137" spans="1:16" ht="14.25">
      <c r="A137" s="10" t="s">
        <v>144</v>
      </c>
      <c r="B137" s="3" t="s">
        <v>161</v>
      </c>
      <c r="C137" s="4">
        <v>-1.4126439500000001E-2</v>
      </c>
      <c r="D137" s="4">
        <v>-5.3558471E-3</v>
      </c>
      <c r="E137" s="4">
        <v>-2.89389717E-2</v>
      </c>
      <c r="F137" s="4">
        <v>-2.0512265599999999E-2</v>
      </c>
      <c r="G137" s="4">
        <v>-9.4301833000000005E-3</v>
      </c>
      <c r="H137" s="4">
        <v>-90.851409162799996</v>
      </c>
      <c r="I137" s="4">
        <v>7.5552366999999997E-3</v>
      </c>
      <c r="J137" s="4">
        <v>-9.3065079000000002E-3</v>
      </c>
      <c r="K137" s="4">
        <v>-1.6572701400000001E-2</v>
      </c>
      <c r="L137" s="4">
        <v>-7.8649788999999998E-3</v>
      </c>
      <c r="M137" s="6">
        <f t="shared" si="26"/>
        <v>7.5552366999999997E-3</v>
      </c>
      <c r="N137" s="6">
        <f t="shared" si="27"/>
        <v>-90.851409162799996</v>
      </c>
      <c r="O137" s="6">
        <f t="shared" si="28"/>
        <v>-9.0955961821500004</v>
      </c>
      <c r="P137" s="9">
        <f t="shared" si="29"/>
        <v>1.745248989999987E-3</v>
      </c>
    </row>
    <row r="138" spans="1:16" ht="14.25">
      <c r="A138" s="10" t="s">
        <v>144</v>
      </c>
      <c r="B138" s="3" t="s">
        <v>162</v>
      </c>
      <c r="C138" s="4">
        <v>-1.6026070000000001E-4</v>
      </c>
      <c r="D138" s="4">
        <v>-9.1056000000000004E-5</v>
      </c>
      <c r="E138" s="4">
        <v>4.8130971999999998E-3</v>
      </c>
      <c r="F138" s="4">
        <v>1.4527100500000001E-2</v>
      </c>
      <c r="G138" s="4">
        <v>7.2222637999999999E-3</v>
      </c>
      <c r="H138" s="4">
        <v>1.1121175800000001E-2</v>
      </c>
      <c r="I138" s="4">
        <v>-2.423994E-4</v>
      </c>
      <c r="J138" s="4">
        <v>-1.3825694999999999E-3</v>
      </c>
      <c r="K138" s="4">
        <v>-5.9747747000000002E-3</v>
      </c>
      <c r="L138" s="4">
        <v>2.5199815300000001E-2</v>
      </c>
      <c r="M138" s="6">
        <f t="shared" si="26"/>
        <v>2.5199815300000001E-2</v>
      </c>
      <c r="N138" s="6">
        <f t="shared" si="27"/>
        <v>-5.9747747000000002E-3</v>
      </c>
      <c r="O138" s="6">
        <f t="shared" si="28"/>
        <v>5.50323923E-3</v>
      </c>
      <c r="P138" s="9">
        <f t="shared" si="29"/>
        <v>2.0397093639999989E-2</v>
      </c>
    </row>
    <row r="139" spans="1:16" ht="14.25">
      <c r="A139" s="10" t="s">
        <v>144</v>
      </c>
      <c r="B139" s="3" t="s">
        <v>163</v>
      </c>
      <c r="C139" s="4">
        <v>0.98623152120000002</v>
      </c>
      <c r="D139" s="4">
        <v>0.74520028699999996</v>
      </c>
      <c r="E139" s="4">
        <v>0.98099671909999997</v>
      </c>
      <c r="F139" s="4">
        <v>0.66780627989999997</v>
      </c>
      <c r="G139" s="4">
        <v>0.99613048169999996</v>
      </c>
      <c r="H139" s="4">
        <v>0.98661962950000004</v>
      </c>
      <c r="I139" s="4">
        <v>0.96461092159999995</v>
      </c>
      <c r="J139" s="4">
        <v>0.83612096380000001</v>
      </c>
      <c r="K139" s="4">
        <v>0.94466523710000005</v>
      </c>
      <c r="L139" s="4">
        <v>0.99773186260000002</v>
      </c>
      <c r="M139" s="6">
        <f t="shared" si="26"/>
        <v>0.99773186260000002</v>
      </c>
      <c r="N139" s="6">
        <f t="shared" si="27"/>
        <v>0.66780627989999997</v>
      </c>
      <c r="O139" s="6">
        <f t="shared" si="28"/>
        <v>0.91061139035000005</v>
      </c>
      <c r="P139" s="9">
        <f t="shared" si="29"/>
        <v>0.99701124119499995</v>
      </c>
    </row>
    <row r="140" spans="1:16" ht="14.25">
      <c r="A140" s="10" t="s">
        <v>144</v>
      </c>
      <c r="B140" s="3" t="s">
        <v>164</v>
      </c>
      <c r="C140" s="4">
        <v>-1.3835857700000001E-2</v>
      </c>
      <c r="D140" s="4">
        <v>-5.6391013000000002E-3</v>
      </c>
      <c r="E140" s="4">
        <v>-3.4198753800000002E-2</v>
      </c>
      <c r="F140" s="4">
        <v>-2.09886554E-2</v>
      </c>
      <c r="G140" s="4">
        <v>-8.2572675000000002E-3</v>
      </c>
      <c r="H140" s="4">
        <v>2.95131556E-2</v>
      </c>
      <c r="I140" s="4">
        <v>-1.16723513E-2</v>
      </c>
      <c r="J140" s="4">
        <v>-9.7061328999999991E-3</v>
      </c>
      <c r="K140" s="4">
        <v>-1.6145060999999999E-2</v>
      </c>
      <c r="L140" s="4">
        <v>-8.4732255000000006E-3</v>
      </c>
      <c r="M140" s="6">
        <f t="shared" si="26"/>
        <v>2.95131556E-2</v>
      </c>
      <c r="N140" s="6">
        <f t="shared" si="27"/>
        <v>-3.4198753800000002E-2</v>
      </c>
      <c r="O140" s="6">
        <f t="shared" si="28"/>
        <v>-9.9403250799999995E-3</v>
      </c>
      <c r="P140" s="9">
        <f t="shared" si="29"/>
        <v>1.3694639994999959E-2</v>
      </c>
    </row>
    <row r="141" spans="1:16" ht="14.25">
      <c r="A141" s="10" t="s">
        <v>144</v>
      </c>
      <c r="B141" s="3" t="s">
        <v>165</v>
      </c>
      <c r="C141" s="13">
        <v>0.98719890190000004</v>
      </c>
      <c r="D141" s="4">
        <v>0.85045145339999995</v>
      </c>
      <c r="E141" s="4">
        <v>0.99587361969999999</v>
      </c>
      <c r="F141" s="4">
        <v>0.99924009650000001</v>
      </c>
      <c r="G141" s="4">
        <v>0.97334939279999999</v>
      </c>
      <c r="H141" s="4">
        <v>0.99747154069999999</v>
      </c>
      <c r="I141" s="4">
        <v>0.9670294894</v>
      </c>
      <c r="J141" s="4">
        <v>0.8253285387</v>
      </c>
      <c r="K141" s="4">
        <v>0.99676658600000001</v>
      </c>
      <c r="L141" s="4">
        <v>0.99970436880000002</v>
      </c>
      <c r="M141" s="29">
        <f t="shared" si="26"/>
        <v>0.99970436880000002</v>
      </c>
      <c r="N141" s="29">
        <f t="shared" si="27"/>
        <v>0.8253285387</v>
      </c>
      <c r="O141" s="29">
        <f t="shared" si="28"/>
        <v>0.95924139879000003</v>
      </c>
      <c r="P141" s="9">
        <f t="shared" si="29"/>
        <v>0.99949544626499998</v>
      </c>
    </row>
    <row r="142" spans="1:16" ht="14.25">
      <c r="A142" s="10" t="s">
        <v>144</v>
      </c>
      <c r="B142" s="3" t="s">
        <v>166</v>
      </c>
      <c r="C142" s="4">
        <v>0.98001826739999998</v>
      </c>
      <c r="D142" s="4">
        <v>0.74474059800000003</v>
      </c>
      <c r="E142" s="4">
        <v>0.97848498299999997</v>
      </c>
      <c r="F142" s="4">
        <v>0.95658880899999998</v>
      </c>
      <c r="G142" s="4">
        <v>0.97325644040000003</v>
      </c>
      <c r="H142" s="4">
        <v>0.99736834919999995</v>
      </c>
      <c r="I142" s="4">
        <v>0.9726560903</v>
      </c>
      <c r="J142" s="4">
        <v>0.90920647730000004</v>
      </c>
      <c r="K142" s="4">
        <v>0.97911022309999995</v>
      </c>
      <c r="L142" s="4">
        <v>0.99962003020000001</v>
      </c>
      <c r="M142" s="6">
        <f t="shared" si="26"/>
        <v>0.99962003020000001</v>
      </c>
      <c r="N142" s="6">
        <f t="shared" si="27"/>
        <v>0.74474059800000003</v>
      </c>
      <c r="O142" s="6">
        <f t="shared" si="28"/>
        <v>0.94910502679000008</v>
      </c>
      <c r="P142" s="9">
        <f t="shared" si="29"/>
        <v>0.99860677374999995</v>
      </c>
    </row>
    <row r="143" spans="1:16" ht="14.25">
      <c r="A143" s="10" t="s">
        <v>144</v>
      </c>
      <c r="B143" s="3" t="s">
        <v>167</v>
      </c>
      <c r="C143" s="4">
        <v>7.9753579999999999E-4</v>
      </c>
      <c r="D143" s="4">
        <v>-5.2461807000000003E-3</v>
      </c>
      <c r="E143" s="4">
        <v>2.8693608999999999E-3</v>
      </c>
      <c r="F143" s="4">
        <v>-1.75829074E-2</v>
      </c>
      <c r="G143" s="4">
        <v>-5.6264783000000004E-3</v>
      </c>
      <c r="H143" s="4">
        <v>-3.16230989E-2</v>
      </c>
      <c r="I143" s="4">
        <v>0.70500324150000004</v>
      </c>
      <c r="J143" s="4">
        <v>-1.00728203E-2</v>
      </c>
      <c r="K143" s="4">
        <v>-1.7078060199999998E-2</v>
      </c>
      <c r="L143" s="4">
        <v>-8.0493478000000004E-3</v>
      </c>
      <c r="M143" s="6">
        <f t="shared" si="26"/>
        <v>0.70500324150000004</v>
      </c>
      <c r="N143" s="6">
        <f t="shared" si="27"/>
        <v>-3.16230989E-2</v>
      </c>
      <c r="O143" s="6">
        <f t="shared" si="28"/>
        <v>6.1339124460000005E-2</v>
      </c>
      <c r="P143" s="9">
        <f t="shared" si="29"/>
        <v>0.3890429952299993</v>
      </c>
    </row>
    <row r="144" spans="1:16" ht="14.25">
      <c r="A144" s="10" t="s">
        <v>144</v>
      </c>
      <c r="B144" s="3" t="s">
        <v>168</v>
      </c>
      <c r="C144" s="4">
        <v>-1.3655133599999999E-2</v>
      </c>
      <c r="D144" s="4">
        <v>-5.3196479000000001E-3</v>
      </c>
      <c r="E144" s="4">
        <v>-3.2980732700000001E-2</v>
      </c>
      <c r="F144" s="4">
        <v>-4.75218102E-2</v>
      </c>
      <c r="G144" s="4">
        <v>-9.0415226000000008E-3</v>
      </c>
      <c r="H144" s="4">
        <v>-4.5052551699999999E-2</v>
      </c>
      <c r="I144" s="4">
        <v>-0.13558469540000001</v>
      </c>
      <c r="J144" s="4">
        <v>-9.7018690999999997E-3</v>
      </c>
      <c r="K144" s="4">
        <v>-1.6816667099999998E-2</v>
      </c>
      <c r="L144" s="4">
        <v>-9.9099238999999992E-3</v>
      </c>
      <c r="M144" s="6">
        <f t="shared" si="26"/>
        <v>-5.3196479000000001E-3</v>
      </c>
      <c r="N144" s="6">
        <f t="shared" si="27"/>
        <v>-0.13558469540000001</v>
      </c>
      <c r="O144" s="6">
        <f t="shared" si="28"/>
        <v>-3.255845542E-2</v>
      </c>
      <c r="P144" s="9">
        <f t="shared" si="29"/>
        <v>-6.9944915150000047E-3</v>
      </c>
    </row>
    <row r="145" spans="1:16" ht="14.25">
      <c r="A145" s="10" t="s">
        <v>144</v>
      </c>
      <c r="B145" s="3" t="s">
        <v>169</v>
      </c>
      <c r="C145" s="4">
        <v>-4.0311660000000001E-4</v>
      </c>
      <c r="D145" s="4">
        <v>-1.6202919999999999E-4</v>
      </c>
      <c r="E145" s="4">
        <v>4.11943668E-2</v>
      </c>
      <c r="F145" s="4">
        <v>2.1808980000000001E-3</v>
      </c>
      <c r="G145" s="4">
        <v>-2.5851247000000001E-3</v>
      </c>
      <c r="H145" s="4">
        <v>-2.43414663E-2</v>
      </c>
      <c r="I145" s="4">
        <v>6.1658009999999996E-4</v>
      </c>
      <c r="J145" s="4">
        <v>6.9800638000000002E-3</v>
      </c>
      <c r="K145" s="4">
        <v>6.6848947999999997E-3</v>
      </c>
      <c r="L145" s="4">
        <v>8.6353374E-3</v>
      </c>
      <c r="M145" s="6">
        <f t="shared" si="26"/>
        <v>4.11943668E-2</v>
      </c>
      <c r="N145" s="6">
        <f t="shared" si="27"/>
        <v>-2.43414663E-2</v>
      </c>
      <c r="O145" s="6">
        <f t="shared" si="28"/>
        <v>3.8800404099999996E-3</v>
      </c>
      <c r="P145" s="9">
        <f t="shared" si="29"/>
        <v>2.6542803569999968E-2</v>
      </c>
    </row>
    <row r="146" spans="1:16" ht="14.25">
      <c r="A146" s="10" t="s">
        <v>144</v>
      </c>
      <c r="B146" s="3" t="s">
        <v>170</v>
      </c>
      <c r="C146" s="4">
        <v>0.98844569680000005</v>
      </c>
      <c r="D146" s="4">
        <v>0.99243708750000004</v>
      </c>
      <c r="E146" s="4">
        <v>0.98334371980000002</v>
      </c>
      <c r="F146" s="4">
        <v>0.96418242769999996</v>
      </c>
      <c r="G146" s="4">
        <v>0.99926259679999996</v>
      </c>
      <c r="H146" s="4">
        <v>0.99994534889999998</v>
      </c>
      <c r="I146" s="4">
        <v>0.97374934290000004</v>
      </c>
      <c r="J146" s="4">
        <v>0.83657324129999999</v>
      </c>
      <c r="K146" s="4">
        <v>0.99742497220000004</v>
      </c>
      <c r="L146" s="4">
        <v>0.9991491079</v>
      </c>
      <c r="M146" s="6">
        <f t="shared" si="26"/>
        <v>0.99994534889999998</v>
      </c>
      <c r="N146" s="6">
        <f t="shared" si="27"/>
        <v>0.83657324129999999</v>
      </c>
      <c r="O146" s="6">
        <f t="shared" si="28"/>
        <v>0.97345135417999984</v>
      </c>
      <c r="P146" s="9">
        <f t="shared" si="29"/>
        <v>0.99963811045499995</v>
      </c>
    </row>
    <row r="147" spans="1:16" ht="14.25">
      <c r="A147" s="10" t="s">
        <v>144</v>
      </c>
      <c r="B147" s="3" t="s">
        <v>171</v>
      </c>
      <c r="C147" s="13">
        <v>-9.3811800565779494E-5</v>
      </c>
      <c r="D147" s="4">
        <v>-1.250422E-4</v>
      </c>
      <c r="E147" s="4">
        <v>-3.8106284000000001E-3</v>
      </c>
      <c r="F147" s="4">
        <v>3.9014927999999997E-2</v>
      </c>
      <c r="G147" s="4">
        <v>-4.123191E-4</v>
      </c>
      <c r="H147" s="4">
        <v>-2.4499098800000001E-2</v>
      </c>
      <c r="I147" s="4">
        <v>-5.3969619999999995E-4</v>
      </c>
      <c r="J147" s="4">
        <v>-0.12201095739999999</v>
      </c>
      <c r="K147" s="4">
        <v>-2.2717339E-3</v>
      </c>
      <c r="L147" s="4">
        <v>1.7969295E-3</v>
      </c>
      <c r="M147" s="29">
        <f t="shared" si="26"/>
        <v>3.9014927999999997E-2</v>
      </c>
      <c r="N147" s="29">
        <f t="shared" si="27"/>
        <v>-0.12201095739999999</v>
      </c>
      <c r="O147" s="29">
        <f t="shared" si="28"/>
        <v>-1.1295143030056579E-2</v>
      </c>
      <c r="P147" s="9">
        <f t="shared" si="29"/>
        <v>2.2266828674999958E-2</v>
      </c>
    </row>
    <row r="148" spans="1:16" ht="14.25">
      <c r="A148" s="10" t="s">
        <v>144</v>
      </c>
      <c r="B148" s="3" t="s">
        <v>172</v>
      </c>
      <c r="C148" s="4">
        <v>-1.0140763800000001E-2</v>
      </c>
      <c r="D148" s="4">
        <v>-5.0975098999999999E-3</v>
      </c>
      <c r="E148" s="4">
        <v>1.00615887E-2</v>
      </c>
      <c r="F148" s="4">
        <v>-5.2644453000000001E-3</v>
      </c>
      <c r="G148" s="4">
        <v>5.9942659000000002E-3</v>
      </c>
      <c r="H148" s="4">
        <v>-3.3385438199999999E-2</v>
      </c>
      <c r="I148" s="4">
        <v>-5.0551277999999998E-3</v>
      </c>
      <c r="J148" s="4">
        <v>1.83723212E-2</v>
      </c>
      <c r="K148" s="4">
        <v>-7.2545652000000002E-3</v>
      </c>
      <c r="L148" s="4">
        <v>-8.1708419999999993E-3</v>
      </c>
      <c r="M148" s="6">
        <f t="shared" si="26"/>
        <v>1.83723212E-2</v>
      </c>
      <c r="N148" s="6">
        <f t="shared" si="27"/>
        <v>-3.3385438199999999E-2</v>
      </c>
      <c r="O148" s="6">
        <f t="shared" si="28"/>
        <v>-3.9940516399999994E-3</v>
      </c>
      <c r="P148" s="9">
        <f t="shared" si="29"/>
        <v>1.4632491574999991E-2</v>
      </c>
    </row>
    <row r="149" spans="1:16" ht="14.25">
      <c r="A149" s="10" t="s">
        <v>144</v>
      </c>
      <c r="B149" s="3" t="s">
        <v>173</v>
      </c>
      <c r="C149" s="4">
        <v>-1.02932592E-2</v>
      </c>
      <c r="D149" s="4">
        <v>-5.6411300999999999E-3</v>
      </c>
      <c r="E149" s="4">
        <v>-3.3869929E-2</v>
      </c>
      <c r="F149" s="4">
        <v>-1.9963504399999998E-2</v>
      </c>
      <c r="G149" s="4">
        <v>-9.4086573999999992E-3</v>
      </c>
      <c r="H149" s="4">
        <v>-3.7747130499999997E-2</v>
      </c>
      <c r="I149" s="13">
        <v>-1.2867241499999999E-2</v>
      </c>
      <c r="J149" s="4">
        <v>-8.7589474999999993E-3</v>
      </c>
      <c r="K149" s="4">
        <v>2.8085789699999999E-2</v>
      </c>
      <c r="L149" s="4">
        <v>-8.7424172999999994E-3</v>
      </c>
      <c r="M149" s="6">
        <f t="shared" si="26"/>
        <v>2.8085789699999999E-2</v>
      </c>
      <c r="N149" s="6">
        <f t="shared" si="27"/>
        <v>-3.7747130499999997E-2</v>
      </c>
      <c r="O149" s="6">
        <f t="shared" si="28"/>
        <v>-1.1920642719999999E-2</v>
      </c>
      <c r="P149" s="9">
        <f t="shared" si="29"/>
        <v>1.2908675789999963E-2</v>
      </c>
    </row>
    <row r="150" spans="1:16" ht="14.25">
      <c r="A150" s="10" t="s">
        <v>144</v>
      </c>
      <c r="B150" s="3" t="s">
        <v>174</v>
      </c>
      <c r="C150" s="4">
        <v>3.0941421999999999E-3</v>
      </c>
      <c r="D150" s="4">
        <v>4.287615E-4</v>
      </c>
      <c r="E150" s="4">
        <v>7.4801486E-3</v>
      </c>
      <c r="F150" s="4">
        <v>-5.76700905E-2</v>
      </c>
      <c r="G150" s="4">
        <v>-0.15663332890000001</v>
      </c>
      <c r="H150" s="4">
        <v>-6.9017575302000003</v>
      </c>
      <c r="I150" s="4">
        <v>3.6448517E-3</v>
      </c>
      <c r="J150" s="4">
        <v>7.2927590700000003E-2</v>
      </c>
      <c r="K150" s="4">
        <v>-5.3866427999999999E-3</v>
      </c>
      <c r="L150" s="4">
        <v>-2.7370006717000002</v>
      </c>
      <c r="M150" s="6">
        <f t="shared" si="26"/>
        <v>7.2927590700000003E-2</v>
      </c>
      <c r="N150" s="6">
        <f t="shared" si="27"/>
        <v>-6.9017575302000003</v>
      </c>
      <c r="O150" s="6">
        <f t="shared" si="28"/>
        <v>-0.97708727694000008</v>
      </c>
      <c r="P150" s="9">
        <f t="shared" si="29"/>
        <v>4.3476241754999929E-2</v>
      </c>
    </row>
    <row r="151" spans="1:16" ht="14.25">
      <c r="A151" s="10" t="s">
        <v>144</v>
      </c>
      <c r="B151" s="3" t="s">
        <v>175</v>
      </c>
      <c r="C151" s="4">
        <v>-8.6379700000000002E-4</v>
      </c>
      <c r="D151" s="4">
        <v>2.9557919999999998E-4</v>
      </c>
      <c r="E151" s="4">
        <v>1.97623902E-2</v>
      </c>
      <c r="F151" s="4">
        <v>-1.9066947E-3</v>
      </c>
      <c r="G151" s="4">
        <v>-6.0568890000000004E-4</v>
      </c>
      <c r="H151" s="4">
        <v>-2.6799213400000001E-2</v>
      </c>
      <c r="I151" s="13">
        <v>-7.7590417600248402E-5</v>
      </c>
      <c r="J151" s="4">
        <v>-1.1642967E-3</v>
      </c>
      <c r="K151" s="4">
        <v>-5.9621962000000004E-3</v>
      </c>
      <c r="L151" s="4">
        <v>3.7100270000000002E-4</v>
      </c>
      <c r="M151" s="6">
        <f t="shared" si="26"/>
        <v>1.97623902E-2</v>
      </c>
      <c r="N151" s="6">
        <f t="shared" si="27"/>
        <v>-2.6799213400000001E-2</v>
      </c>
      <c r="O151" s="6">
        <f t="shared" si="28"/>
        <v>-1.6950505217600248E-3</v>
      </c>
      <c r="P151" s="9">
        <f t="shared" si="29"/>
        <v>1.1036265824999978E-2</v>
      </c>
    </row>
    <row r="152" spans="1:16" ht="14.25">
      <c r="A152" s="10" t="s">
        <v>144</v>
      </c>
      <c r="B152" s="3" t="s">
        <v>176</v>
      </c>
      <c r="C152" s="4">
        <v>0.85852597870000003</v>
      </c>
      <c r="D152" s="4">
        <v>0.75908200449999996</v>
      </c>
      <c r="E152" s="4">
        <v>0.99393572060000002</v>
      </c>
      <c r="F152" s="4">
        <v>0.69914494650000003</v>
      </c>
      <c r="G152" s="4">
        <v>0.99718122419999999</v>
      </c>
      <c r="H152" s="4">
        <v>0.91183626449999999</v>
      </c>
      <c r="I152" s="4">
        <v>0.7867167477</v>
      </c>
      <c r="J152" s="4">
        <v>0.90907222440000002</v>
      </c>
      <c r="K152" s="4">
        <v>0.99674637420000001</v>
      </c>
      <c r="L152" s="4">
        <v>0.98168222679999995</v>
      </c>
      <c r="M152" s="6">
        <f t="shared" si="26"/>
        <v>0.99718122419999999</v>
      </c>
      <c r="N152" s="6">
        <f t="shared" si="27"/>
        <v>0.69914494650000003</v>
      </c>
      <c r="O152" s="30">
        <f t="shared" si="28"/>
        <v>0.88939237120999992</v>
      </c>
      <c r="P152" s="9">
        <f t="shared" si="29"/>
        <v>0.99698554169999998</v>
      </c>
    </row>
    <row r="153" spans="1:16" ht="14.25">
      <c r="A153" s="10" t="s">
        <v>144</v>
      </c>
      <c r="B153" s="3" t="s">
        <v>177</v>
      </c>
      <c r="C153" s="4">
        <v>-3.1015630000000001E-4</v>
      </c>
      <c r="D153" s="4">
        <v>-5.1414626599999999E-2</v>
      </c>
      <c r="E153" s="4">
        <v>0.49424791950000002</v>
      </c>
      <c r="F153" s="4">
        <v>7.4142464999999999E-3</v>
      </c>
      <c r="G153" s="4">
        <v>-1.6754580000000001E-4</v>
      </c>
      <c r="H153" s="4">
        <v>-6.9944178852999999</v>
      </c>
      <c r="I153" s="4">
        <v>8.6233088999999995E-3</v>
      </c>
      <c r="J153" s="4">
        <v>-1.7233057999999999E-3</v>
      </c>
      <c r="K153" s="4">
        <v>3.5441280000000001E-3</v>
      </c>
      <c r="L153" s="4">
        <v>-0.30681888740000002</v>
      </c>
      <c r="M153" s="6">
        <f t="shared" si="26"/>
        <v>0.49424791950000002</v>
      </c>
      <c r="N153" s="6">
        <f t="shared" si="27"/>
        <v>-6.9944178852999999</v>
      </c>
      <c r="O153" s="6">
        <f t="shared" si="28"/>
        <v>-0.6841022804300001</v>
      </c>
      <c r="P153" s="9">
        <f t="shared" si="29"/>
        <v>0.27571684472999952</v>
      </c>
    </row>
    <row r="154" spans="1:16" ht="14.25">
      <c r="A154" s="10" t="s">
        <v>144</v>
      </c>
      <c r="B154" s="3" t="s">
        <v>178</v>
      </c>
      <c r="C154" s="4">
        <v>-9.1997764999999995E-3</v>
      </c>
      <c r="D154" s="4">
        <v>-5.6367644E-3</v>
      </c>
      <c r="E154" s="4">
        <v>-3.5245827799999997E-2</v>
      </c>
      <c r="F154" s="4">
        <v>-2.0746515399999998E-2</v>
      </c>
      <c r="G154" s="4">
        <v>-9.4213018999999999E-3</v>
      </c>
      <c r="H154" s="4">
        <v>-4.2549523999999998E-2</v>
      </c>
      <c r="I154" s="4">
        <v>-1.2629692200000001E-2</v>
      </c>
      <c r="J154" s="4">
        <v>0.1056875585</v>
      </c>
      <c r="K154" s="4">
        <v>-1.65687484E-2</v>
      </c>
      <c r="L154" s="4">
        <v>-8.7912761000000002E-3</v>
      </c>
      <c r="M154" s="6">
        <f t="shared" si="26"/>
        <v>0.1056875585</v>
      </c>
      <c r="N154" s="6">
        <f t="shared" si="27"/>
        <v>-4.2549523999999998E-2</v>
      </c>
      <c r="O154" s="6">
        <f t="shared" si="28"/>
        <v>-5.5101868199999996E-3</v>
      </c>
      <c r="P154" s="9">
        <f t="shared" si="29"/>
        <v>5.5591613194999875E-2</v>
      </c>
    </row>
    <row r="155" spans="1:16" ht="14.25">
      <c r="A155" s="10" t="s">
        <v>144</v>
      </c>
      <c r="B155" s="3" t="s">
        <v>179</v>
      </c>
      <c r="C155" s="4">
        <v>-9.3104419999999997E-4</v>
      </c>
      <c r="D155" s="4">
        <v>-9.7233729999999998E-4</v>
      </c>
      <c r="E155" s="13">
        <v>-5.7025670600951997E-5</v>
      </c>
      <c r="F155" s="4">
        <v>-1.4547492E-3</v>
      </c>
      <c r="G155" s="4">
        <v>-2.4656679999999999E-4</v>
      </c>
      <c r="H155" s="4">
        <v>-8.6379450000000004E-4</v>
      </c>
      <c r="I155" s="4">
        <v>-2.4055923999999999E-3</v>
      </c>
      <c r="J155" s="4">
        <v>0.15101909129999999</v>
      </c>
      <c r="K155" s="4">
        <v>3.4489966800000001E-2</v>
      </c>
      <c r="L155" s="4">
        <v>-20.8737395695</v>
      </c>
      <c r="M155" s="6">
        <f t="shared" ref="M155:M158" si="30">MIN(C155:L155)</f>
        <v>-20.8737395695</v>
      </c>
      <c r="N155" s="6">
        <f t="shared" ref="N155:N158" si="31">MAX(C155:L155)</f>
        <v>0.15101909129999999</v>
      </c>
      <c r="O155" s="9">
        <f t="shared" si="28"/>
        <v>-2.0695161621470599</v>
      </c>
      <c r="P155" s="9">
        <f t="shared" si="29"/>
        <v>9.8580985274999866E-2</v>
      </c>
    </row>
    <row r="156" spans="1:16" ht="14.25">
      <c r="A156" s="10" t="s">
        <v>144</v>
      </c>
      <c r="B156" s="3" t="s">
        <v>180</v>
      </c>
      <c r="C156" s="4">
        <v>-1.10774502E-2</v>
      </c>
      <c r="D156" s="4">
        <v>-4.4653940999999997E-3</v>
      </c>
      <c r="E156" s="4">
        <v>-2.2347653700000001E-2</v>
      </c>
      <c r="F156" s="4">
        <v>-1.4641712899999999E-2</v>
      </c>
      <c r="G156" s="4">
        <v>-6.3628182000000002E-3</v>
      </c>
      <c r="H156" s="4">
        <v>-2.4155105400000002E-2</v>
      </c>
      <c r="I156" s="4">
        <v>-1.0249341299999999E-2</v>
      </c>
      <c r="J156" s="4">
        <v>-8.3934963000000008E-3</v>
      </c>
      <c r="K156" s="4">
        <v>2.9112383700000001E-2</v>
      </c>
      <c r="L156" s="4">
        <v>-16.290705523100002</v>
      </c>
      <c r="M156" s="30">
        <f t="shared" si="30"/>
        <v>-16.290705523100002</v>
      </c>
      <c r="N156" s="30">
        <f t="shared" si="31"/>
        <v>2.9112383700000001E-2</v>
      </c>
      <c r="O156" s="32">
        <f t="shared" si="28"/>
        <v>-1.6363286111500002</v>
      </c>
      <c r="P156" s="32">
        <f t="shared" si="29"/>
        <v>1.4002383689999964E-2</v>
      </c>
    </row>
    <row r="157" spans="1:16" ht="14.25">
      <c r="A157" s="10" t="s">
        <v>144</v>
      </c>
      <c r="B157" s="3" t="s">
        <v>181</v>
      </c>
      <c r="C157" s="4">
        <v>-3.0574260999999998E-3</v>
      </c>
      <c r="D157" s="4">
        <v>-3.9003109999999997E-4</v>
      </c>
      <c r="E157" s="4">
        <v>7.4556665999999994E-2</v>
      </c>
      <c r="F157" s="4">
        <v>3.9997412999999999E-3</v>
      </c>
      <c r="G157" s="4">
        <v>6.2808085000000003E-3</v>
      </c>
      <c r="H157" s="4">
        <v>2.2043280000000001E-4</v>
      </c>
      <c r="I157" s="4">
        <v>2.7654470000000001E-4</v>
      </c>
      <c r="J157" s="4">
        <v>0.70596712299999997</v>
      </c>
      <c r="K157" s="4">
        <v>4.7240957399999998E-2</v>
      </c>
      <c r="L157" s="4">
        <v>2.7998476599999999E-2</v>
      </c>
      <c r="M157" s="6">
        <f t="shared" si="30"/>
        <v>-3.0574260999999998E-3</v>
      </c>
      <c r="N157" s="6">
        <f t="shared" si="31"/>
        <v>0.70596712299999997</v>
      </c>
      <c r="O157" s="9">
        <f t="shared" si="28"/>
        <v>8.6309329309999988E-2</v>
      </c>
      <c r="P157" s="9">
        <f t="shared" si="29"/>
        <v>0.42183241734999932</v>
      </c>
    </row>
    <row r="158" spans="1:16" ht="14.25">
      <c r="A158" s="10" t="s">
        <v>144</v>
      </c>
      <c r="B158" s="3" t="s">
        <v>182</v>
      </c>
      <c r="C158" s="4">
        <v>-8.1658879999999998E-4</v>
      </c>
      <c r="D158" s="4">
        <v>-1.26164465E-2</v>
      </c>
      <c r="E158" s="4">
        <v>-7.0911977000000003E-3</v>
      </c>
      <c r="F158" s="4">
        <v>-7.1370739999999998E-4</v>
      </c>
      <c r="G158" s="4">
        <v>-6.3635920000000004E-4</v>
      </c>
      <c r="H158" s="4">
        <v>-3.27273997E-2</v>
      </c>
      <c r="I158" s="4">
        <v>1.8037728E-3</v>
      </c>
      <c r="J158" s="4">
        <v>1.564871E-4</v>
      </c>
      <c r="K158" s="4">
        <v>0.1766907995</v>
      </c>
      <c r="L158" s="4">
        <v>-1.6938781E-3</v>
      </c>
      <c r="M158" s="30">
        <f t="shared" si="30"/>
        <v>-3.27273997E-2</v>
      </c>
      <c r="N158" s="30">
        <f t="shared" si="31"/>
        <v>0.1766907995</v>
      </c>
      <c r="O158" s="32">
        <f t="shared" si="28"/>
        <v>1.2235548199999998E-2</v>
      </c>
      <c r="P158" s="32">
        <f t="shared" si="29"/>
        <v>9.7991637484999825E-2</v>
      </c>
    </row>
    <row r="159" spans="1:16" ht="14.25">
      <c r="A159" s="10" t="s">
        <v>183</v>
      </c>
      <c r="B159" s="3" t="s">
        <v>184</v>
      </c>
      <c r="C159" s="13">
        <v>-8.3256509941408705E+22</v>
      </c>
      <c r="D159" s="13">
        <v>-2.4250679054958701E+22</v>
      </c>
      <c r="E159" s="13">
        <v>-2.4234200877234202E+24</v>
      </c>
      <c r="F159" s="13">
        <v>-3.75148907262249E+23</v>
      </c>
      <c r="G159" s="13">
        <v>-2.3431961423793099E+23</v>
      </c>
      <c r="H159" s="13">
        <v>-2.9771268640923299E+24</v>
      </c>
      <c r="I159" s="13">
        <v>-6.5583688041482604E+20</v>
      </c>
      <c r="J159" s="13">
        <v>-1.05975495656812E+22</v>
      </c>
      <c r="K159" s="13">
        <v>-1.75775506491958E+20</v>
      </c>
      <c r="L159" s="13">
        <v>-3.8942628613816299E+21</v>
      </c>
      <c r="M159" s="29">
        <f t="shared" ref="M159:M162" si="32">MAX(C159:L159)</f>
        <v>-1.75775506491958E+20</v>
      </c>
      <c r="N159" s="29">
        <f t="shared" ref="N159:N162" si="33">MIN(C159:L159)</f>
        <v>-2.9771268640923299E+24</v>
      </c>
      <c r="O159" s="29">
        <f t="shared" si="28"/>
        <v>-6.1328460871262662E+23</v>
      </c>
      <c r="P159" s="9">
        <f t="shared" si="29"/>
        <v>-3.9180312475724913E+20</v>
      </c>
    </row>
    <row r="160" spans="1:16" ht="14.25">
      <c r="A160" s="10" t="s">
        <v>183</v>
      </c>
      <c r="B160" s="3" t="s">
        <v>185</v>
      </c>
      <c r="C160" s="13">
        <v>-3.0243701299637698E+27</v>
      </c>
      <c r="D160" s="13">
        <v>-1.1343668439402501E+21</v>
      </c>
      <c r="E160" s="13">
        <v>-3.7183490497855202E+29</v>
      </c>
      <c r="F160" s="13">
        <v>-1.5757287121488301E+29</v>
      </c>
      <c r="G160" s="13">
        <v>-7.1717140562972501E+26</v>
      </c>
      <c r="H160" s="13">
        <v>-4.1689338171893702E+29</v>
      </c>
      <c r="I160" s="13">
        <v>-3.23120249494506E+27</v>
      </c>
      <c r="J160" s="13">
        <v>-4.30295198000077E+29</v>
      </c>
      <c r="K160" s="13">
        <v>-1.0407911684220301E+28</v>
      </c>
      <c r="L160" s="13">
        <v>-2.03506726651595E+27</v>
      </c>
      <c r="M160" s="29">
        <f t="shared" si="32"/>
        <v>-1.1343668439402501E+21</v>
      </c>
      <c r="N160" s="29">
        <f t="shared" si="33"/>
        <v>-4.30295198000077E+29</v>
      </c>
      <c r="O160" s="29">
        <f t="shared" si="28"/>
        <v>-1.3960120800280905E+29</v>
      </c>
      <c r="P160" s="9">
        <f t="shared" si="29"/>
        <v>-3.2272775643514117E+26</v>
      </c>
    </row>
    <row r="161" spans="1:16" ht="14.25">
      <c r="A161" s="10" t="s">
        <v>183</v>
      </c>
      <c r="B161" s="3" t="s">
        <v>186</v>
      </c>
      <c r="C161" s="4">
        <v>-35.972667971100002</v>
      </c>
      <c r="D161" s="4">
        <v>-8287.9861805666005</v>
      </c>
      <c r="E161" s="4">
        <v>-2582.8849432462998</v>
      </c>
      <c r="F161" s="4">
        <v>-20.7686795513</v>
      </c>
      <c r="G161" s="4">
        <v>-215.45353980920001</v>
      </c>
      <c r="H161" s="4">
        <v>-484.19748566210001</v>
      </c>
      <c r="I161" s="4">
        <v>-1141593.4656521899</v>
      </c>
      <c r="J161" s="4">
        <v>-83.827794756399996</v>
      </c>
      <c r="K161" s="4">
        <v>-73590.862546056203</v>
      </c>
      <c r="L161" s="4">
        <v>-1329573.8546057099</v>
      </c>
      <c r="M161" s="6">
        <f t="shared" si="32"/>
        <v>-20.7686795513</v>
      </c>
      <c r="N161" s="6">
        <f t="shared" si="33"/>
        <v>-1329573.8546057099</v>
      </c>
      <c r="O161" s="6">
        <f t="shared" si="28"/>
        <v>-255646.92740955195</v>
      </c>
      <c r="P161" s="9">
        <f t="shared" si="29"/>
        <v>-27.610474340210018</v>
      </c>
    </row>
    <row r="162" spans="1:16" ht="14.25">
      <c r="A162" s="10" t="s">
        <v>183</v>
      </c>
      <c r="B162" s="3" t="s">
        <v>187</v>
      </c>
      <c r="C162" s="4">
        <v>-3270.7848081532002</v>
      </c>
      <c r="D162" s="4">
        <v>0.95018873770000001</v>
      </c>
      <c r="E162" s="4">
        <v>-63.270579298500003</v>
      </c>
      <c r="F162" s="4">
        <v>-67.439799126799997</v>
      </c>
      <c r="G162" s="4">
        <v>0.59713536599999995</v>
      </c>
      <c r="H162" s="4">
        <v>-1778.4243591502</v>
      </c>
      <c r="I162" s="4">
        <v>0.98636289430000001</v>
      </c>
      <c r="J162" s="4">
        <v>-18.421063463599999</v>
      </c>
      <c r="K162" s="4">
        <v>0.59186653700000003</v>
      </c>
      <c r="L162" s="4">
        <v>-0.13758708049999999</v>
      </c>
      <c r="M162" s="6">
        <f t="shared" si="32"/>
        <v>0.98636289430000001</v>
      </c>
      <c r="N162" s="6">
        <f t="shared" si="33"/>
        <v>-3270.7848081532002</v>
      </c>
      <c r="O162" s="6">
        <f t="shared" si="28"/>
        <v>-519.53526427378006</v>
      </c>
      <c r="P162" s="9">
        <f t="shared" si="29"/>
        <v>0.97008452382999999</v>
      </c>
    </row>
    <row r="163" spans="1:16" ht="14.25">
      <c r="A163" s="10" t="s">
        <v>183</v>
      </c>
      <c r="B163" s="3" t="s">
        <v>188</v>
      </c>
      <c r="C163" s="4">
        <v>-72310.033800626305</v>
      </c>
      <c r="D163" s="4">
        <v>-244.10847125270001</v>
      </c>
      <c r="E163" s="4">
        <v>-1016710.39888213</v>
      </c>
      <c r="F163" s="4">
        <v>-1.2776939534</v>
      </c>
      <c r="G163" s="4">
        <v>-214.47597445720001</v>
      </c>
      <c r="H163" s="4">
        <v>-2102.5409628231</v>
      </c>
      <c r="I163" s="4">
        <v>-719.38899235960002</v>
      </c>
      <c r="J163" s="4">
        <v>-18.8324975385</v>
      </c>
      <c r="K163" s="4">
        <v>-692332.15312701697</v>
      </c>
      <c r="L163" s="4">
        <v>-230252.91240126701</v>
      </c>
      <c r="M163" s="6">
        <f t="shared" ref="M163:M179" si="34">MIN(C163:L163)</f>
        <v>-1016710.39888213</v>
      </c>
      <c r="N163" s="6">
        <f t="shared" ref="N163:N179" si="35">MAX(C163:L163)</f>
        <v>-1.2776939534</v>
      </c>
      <c r="O163" s="9">
        <f t="shared" si="28"/>
        <v>-201490.6122803425</v>
      </c>
      <c r="P163" s="9">
        <f t="shared" si="29"/>
        <v>-9.1773555666950184</v>
      </c>
    </row>
    <row r="164" spans="1:16" ht="14.25">
      <c r="A164" s="10" t="s">
        <v>183</v>
      </c>
      <c r="B164" s="3" t="s">
        <v>188</v>
      </c>
      <c r="C164" s="4">
        <v>0.83790182609999997</v>
      </c>
      <c r="D164" s="4">
        <v>0.88698774579999995</v>
      </c>
      <c r="E164" s="4">
        <v>-6728.5861916204003</v>
      </c>
      <c r="F164" s="4">
        <v>-2197.2950043664</v>
      </c>
      <c r="G164" s="4">
        <v>-5.3866940853000003</v>
      </c>
      <c r="H164" s="4">
        <v>-426145.764772981</v>
      </c>
      <c r="I164" s="4">
        <v>-2193.2756973096998</v>
      </c>
      <c r="J164" s="4">
        <v>0.88178757109999995</v>
      </c>
      <c r="K164" s="4">
        <v>-2009747.86109515</v>
      </c>
      <c r="L164" s="4">
        <v>-79275.482022673503</v>
      </c>
      <c r="M164" s="6">
        <f t="shared" si="34"/>
        <v>-2009747.86109515</v>
      </c>
      <c r="N164" s="6">
        <f t="shared" si="35"/>
        <v>0.88698774579999995</v>
      </c>
      <c r="O164" s="9">
        <f t="shared" si="28"/>
        <v>-252629.10448010429</v>
      </c>
      <c r="P164" s="9">
        <f t="shared" si="29"/>
        <v>0.88464766718499999</v>
      </c>
    </row>
    <row r="165" spans="1:16" ht="14.25">
      <c r="A165" s="10" t="s">
        <v>183</v>
      </c>
      <c r="B165" s="3" t="s">
        <v>189</v>
      </c>
      <c r="C165" s="4">
        <v>-2559.0001712423</v>
      </c>
      <c r="D165" s="4">
        <v>0.86297439870000003</v>
      </c>
      <c r="E165" s="4">
        <v>0.64625594190000002</v>
      </c>
      <c r="F165" s="4">
        <v>-162.80150198920001</v>
      </c>
      <c r="G165" s="4">
        <v>0.88021707090000001</v>
      </c>
      <c r="H165" s="4">
        <v>-619.42304954270003</v>
      </c>
      <c r="I165" s="4">
        <v>0.37535759819999998</v>
      </c>
      <c r="J165" s="4">
        <v>0.98965566800000004</v>
      </c>
      <c r="K165" s="4">
        <v>0.97949129130000001</v>
      </c>
      <c r="L165" s="4">
        <v>0.40553649829999999</v>
      </c>
      <c r="M165" s="6">
        <f t="shared" si="34"/>
        <v>-2559.0001712423</v>
      </c>
      <c r="N165" s="6">
        <f t="shared" si="35"/>
        <v>0.98965566800000004</v>
      </c>
      <c r="O165" s="9">
        <f t="shared" si="28"/>
        <v>-333.60852343069001</v>
      </c>
      <c r="P165" s="9">
        <f t="shared" si="29"/>
        <v>0.98508169848500005</v>
      </c>
    </row>
    <row r="166" spans="1:16" ht="14.25">
      <c r="A166" s="10" t="s">
        <v>183</v>
      </c>
      <c r="B166" s="3" t="s">
        <v>190</v>
      </c>
      <c r="C166" s="4">
        <v>-93.191113866899997</v>
      </c>
      <c r="D166" s="4">
        <v>0.89216710580000003</v>
      </c>
      <c r="E166" s="4">
        <v>0.97884007139999996</v>
      </c>
      <c r="F166" s="4">
        <v>-0.14198939350000001</v>
      </c>
      <c r="G166" s="4">
        <v>0.97608677440000002</v>
      </c>
      <c r="H166" s="4">
        <v>-115.6866496296</v>
      </c>
      <c r="I166" s="4">
        <v>0.99546303840000006</v>
      </c>
      <c r="J166" s="4">
        <v>-84.2589429473</v>
      </c>
      <c r="K166" s="4">
        <v>0.4661758426</v>
      </c>
      <c r="L166" s="4">
        <v>-8437.3701951409003</v>
      </c>
      <c r="M166" s="6">
        <f t="shared" si="34"/>
        <v>-8437.3701951409003</v>
      </c>
      <c r="N166" s="6">
        <f t="shared" si="35"/>
        <v>0.99546303840000006</v>
      </c>
      <c r="O166" s="9">
        <f t="shared" si="28"/>
        <v>-872.63401581456003</v>
      </c>
      <c r="P166" s="9">
        <f t="shared" si="29"/>
        <v>0.98798270325000004</v>
      </c>
    </row>
    <row r="167" spans="1:16" ht="14.25">
      <c r="A167" s="10" t="s">
        <v>183</v>
      </c>
      <c r="B167" s="3" t="s">
        <v>191</v>
      </c>
      <c r="C167" s="13">
        <v>-3.1038063794383302E+26</v>
      </c>
      <c r="D167" s="13">
        <v>-4.49218139236129E+29</v>
      </c>
      <c r="E167" s="13">
        <v>-2.70907214755135E+25</v>
      </c>
      <c r="F167" s="13">
        <v>-3.6170417093444001E+25</v>
      </c>
      <c r="G167" s="13">
        <v>-6.6917694937807304E+25</v>
      </c>
      <c r="H167" s="13">
        <v>-3.3324980215492002E+29</v>
      </c>
      <c r="I167" s="13">
        <v>-5.10575655702561E+27</v>
      </c>
      <c r="J167" s="13">
        <v>-2.10225749150098E+28</v>
      </c>
      <c r="K167" s="13">
        <v>-1.1320753024684E+26</v>
      </c>
      <c r="L167" s="13">
        <v>-8.0708335998171503E+24</v>
      </c>
      <c r="M167" s="29">
        <f t="shared" si="34"/>
        <v>-4.49218139236129E+29</v>
      </c>
      <c r="N167" s="29">
        <f t="shared" si="35"/>
        <v>-8.0708335998171503E+24</v>
      </c>
      <c r="O167" s="28">
        <f t="shared" si="28"/>
        <v>-8.0915811069838153E+28</v>
      </c>
      <c r="P167" s="9">
        <f t="shared" si="29"/>
        <v>-1.6629783143880528E+25</v>
      </c>
    </row>
    <row r="168" spans="1:16" ht="14.25">
      <c r="A168" s="10" t="s">
        <v>183</v>
      </c>
      <c r="B168" s="3" t="s">
        <v>192</v>
      </c>
      <c r="C168" s="13">
        <v>-0.1223869781</v>
      </c>
      <c r="D168" s="13">
        <v>-0.113514697</v>
      </c>
      <c r="E168" s="13">
        <v>-2.59117492E-2</v>
      </c>
      <c r="F168" s="13">
        <v>-0.1800381338</v>
      </c>
      <c r="G168" s="13">
        <v>-5.2914934300000001E-2</v>
      </c>
      <c r="H168" s="13">
        <v>-0.24704481780000001</v>
      </c>
      <c r="I168" s="13">
        <v>-0.10725982539999999</v>
      </c>
      <c r="J168" s="13">
        <v>-2.0114598E-3</v>
      </c>
      <c r="K168" s="13">
        <v>-4.66842757E-2</v>
      </c>
      <c r="L168" s="13">
        <v>-1.4360978700000001E-2</v>
      </c>
      <c r="M168" s="29">
        <f t="shared" si="34"/>
        <v>-0.24704481780000001</v>
      </c>
      <c r="N168" s="29">
        <f t="shared" si="35"/>
        <v>-2.0114598E-3</v>
      </c>
      <c r="O168" s="28">
        <f t="shared" si="28"/>
        <v>-9.1212784979999989E-2</v>
      </c>
      <c r="P168" s="9">
        <f t="shared" si="29"/>
        <v>-7.5687433050000133E-3</v>
      </c>
    </row>
    <row r="169" spans="1:16" ht="14.25">
      <c r="A169" s="10" t="s">
        <v>183</v>
      </c>
      <c r="B169" s="3" t="s">
        <v>193</v>
      </c>
      <c r="C169" s="13">
        <v>-4.7167915406010603E+25</v>
      </c>
      <c r="D169" s="13">
        <v>-2.0840696032021901E+28</v>
      </c>
      <c r="E169" s="13">
        <v>-2.9496208868902901E+27</v>
      </c>
      <c r="F169" s="13">
        <v>-3.5544627892111501E+26</v>
      </c>
      <c r="G169" s="13">
        <v>-4.6484588049752899E+29</v>
      </c>
      <c r="H169" s="13">
        <v>-3.0637504933982097E+27</v>
      </c>
      <c r="I169" s="13">
        <v>-1.6343686417336302E+26</v>
      </c>
      <c r="J169" s="13">
        <v>-1.0667307774688E+24</v>
      </c>
      <c r="K169" s="13">
        <v>-6.3311498948470299E+25</v>
      </c>
      <c r="L169" s="13">
        <v>-2.3241685947359899E+28</v>
      </c>
      <c r="M169" s="29">
        <f t="shared" si="34"/>
        <v>-4.6484588049752899E+29</v>
      </c>
      <c r="N169" s="29">
        <f t="shared" si="35"/>
        <v>-1.0667307774688E+24</v>
      </c>
      <c r="O169" s="28">
        <f t="shared" si="28"/>
        <v>-5.1557206314542566E+28</v>
      </c>
      <c r="P169" s="9">
        <f t="shared" si="29"/>
        <v>-2.1812263860312661E+25</v>
      </c>
    </row>
    <row r="170" spans="1:16" ht="14.25">
      <c r="A170" s="10" t="s">
        <v>183</v>
      </c>
      <c r="B170" s="3" t="s">
        <v>194</v>
      </c>
      <c r="C170" s="13">
        <v>-47.728517795099997</v>
      </c>
      <c r="D170" s="13">
        <v>-2454.4119213125</v>
      </c>
      <c r="E170" s="13">
        <v>-92162.004155923802</v>
      </c>
      <c r="F170" s="13">
        <v>-5517.8201392106002</v>
      </c>
      <c r="G170" s="13">
        <v>-2197.6093597530999</v>
      </c>
      <c r="H170" s="13">
        <v>-167429.05116622499</v>
      </c>
      <c r="I170" s="13">
        <v>-3705.0853517092</v>
      </c>
      <c r="J170" s="13">
        <v>4.2708234999999997E-2</v>
      </c>
      <c r="K170" s="13">
        <v>0.82136648950000002</v>
      </c>
      <c r="L170" s="13">
        <v>-16289.9153345266</v>
      </c>
      <c r="M170" s="29">
        <f t="shared" si="34"/>
        <v>-167429.05116622499</v>
      </c>
      <c r="N170" s="29">
        <f t="shared" si="35"/>
        <v>0.82136648950000002</v>
      </c>
      <c r="O170" s="28">
        <f t="shared" si="28"/>
        <v>-28980.276187173142</v>
      </c>
      <c r="P170" s="9">
        <f t="shared" si="29"/>
        <v>0.47097027497499916</v>
      </c>
    </row>
    <row r="171" spans="1:16" ht="14.25">
      <c r="A171" s="10" t="s">
        <v>183</v>
      </c>
      <c r="B171" s="3" t="s">
        <v>195</v>
      </c>
      <c r="C171" s="13">
        <v>-1.33502157505583E+26</v>
      </c>
      <c r="D171" s="13">
        <v>-6.38621806988589E+24</v>
      </c>
      <c r="E171" s="13">
        <v>-1.02986087490758E+30</v>
      </c>
      <c r="F171" s="13">
        <v>-1.1452565438239199E+29</v>
      </c>
      <c r="G171" s="13">
        <v>-1.13040620789353E+27</v>
      </c>
      <c r="H171" s="13">
        <v>-3.3654096462023999E+28</v>
      </c>
      <c r="I171" s="13">
        <v>-2.23620054175934E+27</v>
      </c>
      <c r="J171" s="13">
        <v>-6.4834727151819097E+25</v>
      </c>
      <c r="K171" s="13">
        <v>-2.14778519999032E+25</v>
      </c>
      <c r="L171" s="13">
        <v>-4.7409052900965098E+29</v>
      </c>
      <c r="M171" s="29">
        <f t="shared" si="34"/>
        <v>-1.02986087490758E+30</v>
      </c>
      <c r="N171" s="29">
        <f t="shared" si="35"/>
        <v>-6.38621806988589E+24</v>
      </c>
      <c r="O171" s="28">
        <f t="shared" si="28"/>
        <v>-1.655723962466027E+29</v>
      </c>
      <c r="P171" s="9">
        <f t="shared" si="29"/>
        <v>-1.3177453338393694E+25</v>
      </c>
    </row>
    <row r="172" spans="1:16" ht="14.25">
      <c r="A172" s="10" t="s">
        <v>183</v>
      </c>
      <c r="B172" s="3" t="s">
        <v>196</v>
      </c>
      <c r="C172" s="13">
        <v>-193472.57705846999</v>
      </c>
      <c r="D172" s="13">
        <v>-369070.63689349801</v>
      </c>
      <c r="E172" s="13">
        <v>-248.4718598298</v>
      </c>
      <c r="F172" s="13">
        <v>-1034316.6865624</v>
      </c>
      <c r="G172" s="13">
        <v>-56487.900263658899</v>
      </c>
      <c r="H172" s="13">
        <v>-1529.8242536229</v>
      </c>
      <c r="I172" s="13">
        <v>0.92623630440000004</v>
      </c>
      <c r="J172" s="13">
        <v>-57.0622719132</v>
      </c>
      <c r="K172" s="13">
        <v>-15.2997560544</v>
      </c>
      <c r="L172" s="13">
        <v>-3083.8035135955001</v>
      </c>
      <c r="M172" s="29">
        <f t="shared" si="34"/>
        <v>-1034316.6865624</v>
      </c>
      <c r="N172" s="29">
        <f t="shared" si="35"/>
        <v>0.92623630440000004</v>
      </c>
      <c r="O172" s="28">
        <f t="shared" si="28"/>
        <v>-165828.13361967384</v>
      </c>
      <c r="P172" s="9">
        <f t="shared" si="29"/>
        <v>-6.3754602570600181</v>
      </c>
    </row>
    <row r="173" spans="1:16" ht="14.25">
      <c r="A173" s="10" t="s">
        <v>183</v>
      </c>
      <c r="B173" s="3" t="s">
        <v>197</v>
      </c>
      <c r="C173" s="13">
        <v>-1.2620469894254499E+25</v>
      </c>
      <c r="D173" s="13">
        <v>-2.4270939729823899E+27</v>
      </c>
      <c r="E173" s="13">
        <v>-9.9233056236714195E+25</v>
      </c>
      <c r="F173" s="13">
        <v>-5.1626121750416698E+26</v>
      </c>
      <c r="G173" s="13">
        <v>-3.64464719835486E+25</v>
      </c>
      <c r="H173" s="13">
        <v>-1.7087084022824302E+29</v>
      </c>
      <c r="I173" s="13">
        <v>-2.0092888558109699E+24</v>
      </c>
      <c r="J173" s="13">
        <v>-1.34184577886324E+29</v>
      </c>
      <c r="K173" s="13">
        <v>-1.7703263001609099E+24</v>
      </c>
      <c r="L173" s="13">
        <v>-1.1420143187396201E+28</v>
      </c>
      <c r="M173" s="29">
        <f t="shared" si="34"/>
        <v>-1.7087084022824302E+29</v>
      </c>
      <c r="N173" s="29">
        <f t="shared" si="35"/>
        <v>-1.7703263001609099E+24</v>
      </c>
      <c r="O173" s="28">
        <f t="shared" si="28"/>
        <v>-3.1957099610572028E+28</v>
      </c>
      <c r="P173" s="9">
        <f t="shared" si="29"/>
        <v>-1.8778594502034371E+24</v>
      </c>
    </row>
    <row r="174" spans="1:16" ht="14.25">
      <c r="A174" s="10" t="s">
        <v>183</v>
      </c>
      <c r="B174" s="3" t="s">
        <v>198</v>
      </c>
      <c r="C174" s="13">
        <v>-2.1375182323995E+23</v>
      </c>
      <c r="D174" s="13">
        <v>-1.93084778149932E+22</v>
      </c>
      <c r="E174" s="13">
        <v>-3.8617140080047803E+23</v>
      </c>
      <c r="F174" s="13">
        <v>-2.9720204080753499E+23</v>
      </c>
      <c r="G174" s="13">
        <v>-7.0815207013356801E+22</v>
      </c>
      <c r="H174" s="13">
        <v>-6.3549667692674902E+22</v>
      </c>
      <c r="I174" s="13">
        <v>-1.14516988665659E+23</v>
      </c>
      <c r="J174" s="13">
        <v>-3.7754222791089901E+20</v>
      </c>
      <c r="K174" s="13">
        <v>-3.3385678742372398E+20</v>
      </c>
      <c r="L174" s="13">
        <v>-1.6548403676430501E+21</v>
      </c>
      <c r="M174" s="29">
        <f t="shared" si="34"/>
        <v>-3.8617140080047803E+23</v>
      </c>
      <c r="N174" s="29">
        <f t="shared" si="35"/>
        <v>-3.3385678742372398E+20</v>
      </c>
      <c r="O174" s="28">
        <f t="shared" si="28"/>
        <v>-1.1676818454176246E+23</v>
      </c>
      <c r="P174" s="9">
        <f t="shared" si="29"/>
        <v>-3.5351523564295278E+20</v>
      </c>
    </row>
    <row r="175" spans="1:16" ht="14.25">
      <c r="A175" s="10" t="s">
        <v>183</v>
      </c>
      <c r="B175" s="3" t="s">
        <v>199</v>
      </c>
      <c r="C175" s="13">
        <v>-1.5979890652499199E+27</v>
      </c>
      <c r="D175" s="13">
        <v>-4.3692224588079402E+29</v>
      </c>
      <c r="E175" s="13">
        <v>-7.5477848520884802E+28</v>
      </c>
      <c r="F175" s="13">
        <v>-3.4621912352449198E+28</v>
      </c>
      <c r="G175" s="13">
        <v>-6.1078609734009598E+26</v>
      </c>
      <c r="H175" s="13">
        <v>-1.3540335011745899E+27</v>
      </c>
      <c r="I175" s="13">
        <v>-2.1395161061364401E+27</v>
      </c>
      <c r="J175" s="13">
        <v>-2.81687406503588E+26</v>
      </c>
      <c r="K175" s="13">
        <v>-4.1454474827903203E+23</v>
      </c>
      <c r="L175" s="13">
        <v>-9.4873711516571602E+29</v>
      </c>
      <c r="M175" s="29">
        <f t="shared" si="34"/>
        <v>-9.4873711516571602E+29</v>
      </c>
      <c r="N175" s="29">
        <f t="shared" si="35"/>
        <v>-4.1454474827903203E+23</v>
      </c>
      <c r="O175" s="28">
        <f t="shared" si="28"/>
        <v>-1.5017435486409969E+29</v>
      </c>
      <c r="P175" s="9">
        <f t="shared" si="29"/>
        <v>-1.2698733253816835E+26</v>
      </c>
    </row>
    <row r="176" spans="1:16" ht="14.25">
      <c r="A176" s="10" t="s">
        <v>183</v>
      </c>
      <c r="B176" s="3" t="s">
        <v>200</v>
      </c>
      <c r="C176" s="13">
        <v>-1.7804134553024299E+26</v>
      </c>
      <c r="D176" s="13">
        <v>-1.1231451089083401E+27</v>
      </c>
      <c r="E176" s="13">
        <v>-1.8196618130582301E+25</v>
      </c>
      <c r="F176" s="13">
        <v>-6.0829866482244002E+29</v>
      </c>
      <c r="G176" s="13">
        <v>-3.1084449216340399E+28</v>
      </c>
      <c r="H176" s="13">
        <v>-1.17969970028366E+24</v>
      </c>
      <c r="I176" s="13">
        <v>-1.12292991914243E+26</v>
      </c>
      <c r="J176" s="13">
        <v>-5.41940403990908E+28</v>
      </c>
      <c r="K176" s="13">
        <v>-1.7989012961271799E+29</v>
      </c>
      <c r="L176" s="13">
        <v>-2.7817210877419102E+25</v>
      </c>
      <c r="M176" s="29">
        <f t="shared" si="34"/>
        <v>-6.0829866482244002E+29</v>
      </c>
      <c r="N176" s="29">
        <f t="shared" si="35"/>
        <v>-1.17969970028366E+24</v>
      </c>
      <c r="O176" s="28">
        <f t="shared" si="28"/>
        <v>-8.7492795702565022E+28</v>
      </c>
      <c r="P176" s="9">
        <f t="shared" si="29"/>
        <v>-8.8373129939180662E+24</v>
      </c>
    </row>
    <row r="177" spans="1:16" ht="14.25">
      <c r="A177" s="10" t="s">
        <v>183</v>
      </c>
      <c r="B177" s="3" t="s">
        <v>201</v>
      </c>
      <c r="C177" s="13">
        <v>-8.5689379771546797E+28</v>
      </c>
      <c r="D177" s="13">
        <v>-6.6846611214463899E+23</v>
      </c>
      <c r="E177" s="13">
        <v>-5.4747664294823699E+28</v>
      </c>
      <c r="F177" s="13">
        <v>-1.03308293883515E+27</v>
      </c>
      <c r="G177" s="13">
        <v>-3.9304274044511499E+25</v>
      </c>
      <c r="H177" s="13">
        <v>-4.8173401972481696E+25</v>
      </c>
      <c r="I177" s="13">
        <v>-1.41019673737297E+26</v>
      </c>
      <c r="J177" s="13">
        <v>-7.11069265136025E+27</v>
      </c>
      <c r="K177" s="13">
        <v>-1.3666632994120101E+30</v>
      </c>
      <c r="L177" s="13">
        <v>-2.4898087395936E+26</v>
      </c>
      <c r="M177" s="29">
        <f t="shared" si="34"/>
        <v>-1.3666632994120101E+30</v>
      </c>
      <c r="N177" s="29">
        <f t="shared" si="35"/>
        <v>-6.6846611214463899E+23</v>
      </c>
      <c r="O177" s="28">
        <f t="shared" si="28"/>
        <v>-1.5157222657584017E+29</v>
      </c>
      <c r="P177" s="9">
        <f t="shared" si="29"/>
        <v>-1.8054579681709768E+25</v>
      </c>
    </row>
    <row r="178" spans="1:16" ht="14.25">
      <c r="A178" s="10" t="s">
        <v>183</v>
      </c>
      <c r="B178" s="3" t="s">
        <v>202</v>
      </c>
      <c r="C178" s="13">
        <v>-1.71851400369659E+21</v>
      </c>
      <c r="D178" s="13">
        <v>-2.0006342051171399E+21</v>
      </c>
      <c r="E178" s="13">
        <v>-2.49122238470797E+23</v>
      </c>
      <c r="F178" s="13">
        <v>-6.3937991474837302E+22</v>
      </c>
      <c r="G178" s="13">
        <v>-7.3539779885101E+21</v>
      </c>
      <c r="H178" s="13">
        <v>-6.2288779646489697E+22</v>
      </c>
      <c r="I178" s="13">
        <v>-3.9733649857150698E+21</v>
      </c>
      <c r="J178" s="13">
        <v>-3.4713954267977199E+22</v>
      </c>
      <c r="K178" s="13">
        <v>-2.6196816096128098E+19</v>
      </c>
      <c r="L178" s="13">
        <v>-1.5033134563907699E+20</v>
      </c>
      <c r="M178" s="29">
        <f t="shared" si="34"/>
        <v>-2.49122238470797E+23</v>
      </c>
      <c r="N178" s="29">
        <f t="shared" si="35"/>
        <v>-2.6196816096128098E+19</v>
      </c>
      <c r="O178" s="28">
        <f t="shared" si="28"/>
        <v>-4.2528598320487529E+22</v>
      </c>
      <c r="P178" s="9">
        <f t="shared" si="29"/>
        <v>-8.2057354390455239E+19</v>
      </c>
    </row>
    <row r="179" spans="1:16" ht="14.25">
      <c r="A179" s="10" t="s">
        <v>183</v>
      </c>
      <c r="B179" s="3" t="s">
        <v>203</v>
      </c>
      <c r="C179" s="13">
        <v>-0.50619798250000003</v>
      </c>
      <c r="D179" s="13">
        <v>-0.21590691889999999</v>
      </c>
      <c r="E179" s="13">
        <v>-2.1257451467999999</v>
      </c>
      <c r="F179" s="13">
        <v>-0.791877834</v>
      </c>
      <c r="G179" s="13">
        <v>-5.2172257800000003E-2</v>
      </c>
      <c r="H179" s="13">
        <v>-7.7724317000000001E-2</v>
      </c>
      <c r="I179" s="13">
        <v>-1.54913663E-2</v>
      </c>
      <c r="J179" s="13">
        <v>-3.713395E-3</v>
      </c>
      <c r="K179" s="13">
        <v>-2.8092934600000001E-2</v>
      </c>
      <c r="L179" s="13">
        <v>-9.1253982000000008E-3</v>
      </c>
      <c r="M179" s="29">
        <f t="shared" si="34"/>
        <v>-2.1257451467999999</v>
      </c>
      <c r="N179" s="29">
        <f t="shared" si="35"/>
        <v>-3.713395E-3</v>
      </c>
      <c r="O179" s="28">
        <f t="shared" si="28"/>
        <v>-0.38260475511000003</v>
      </c>
      <c r="P179" s="9">
        <f t="shared" si="29"/>
        <v>-6.1487964400000058E-3</v>
      </c>
    </row>
    <row r="180" spans="1:16" ht="14.25">
      <c r="A180" s="10" t="s">
        <v>183</v>
      </c>
      <c r="B180" s="3" t="s">
        <v>204</v>
      </c>
      <c r="C180" s="13">
        <v>-7.3305482999999998E-3</v>
      </c>
      <c r="D180" s="13">
        <v>-1.1036074999999999E-2</v>
      </c>
      <c r="E180" s="13">
        <v>-0.14317976530000001</v>
      </c>
      <c r="F180" s="13">
        <v>-6.1327244000000001E-3</v>
      </c>
      <c r="G180" s="13">
        <v>-2.0662734000000001E-3</v>
      </c>
      <c r="H180" s="13">
        <v>-1.00989527E-2</v>
      </c>
      <c r="I180" s="13">
        <v>-1.3214466E-3</v>
      </c>
      <c r="J180" s="13">
        <v>-1.37222158E-2</v>
      </c>
      <c r="K180" s="13">
        <v>-1.7715740899999999E-2</v>
      </c>
      <c r="L180" s="13">
        <v>-1.2000691900000001E-2</v>
      </c>
      <c r="M180" s="29">
        <f t="shared" ref="M180:M183" si="36">MAX(C180:L180)</f>
        <v>-1.3214466E-3</v>
      </c>
      <c r="N180" s="29">
        <f t="shared" ref="N180:N183" si="37">MIN(C180:L180)</f>
        <v>-0.14317976530000001</v>
      </c>
      <c r="O180" s="29">
        <f t="shared" si="28"/>
        <v>-2.2460443430000001E-2</v>
      </c>
      <c r="P180" s="9">
        <f t="shared" si="29"/>
        <v>-1.6566186600000007E-3</v>
      </c>
    </row>
    <row r="181" spans="1:16" ht="14.25">
      <c r="A181" s="10" t="s">
        <v>183</v>
      </c>
      <c r="B181" s="3" t="s">
        <v>205</v>
      </c>
      <c r="C181" s="13">
        <v>-3.6107514200000003E-2</v>
      </c>
      <c r="D181" s="13">
        <v>-3.9997289999999996E-3</v>
      </c>
      <c r="E181" s="13">
        <v>-2.1389068000000002E-3</v>
      </c>
      <c r="F181" s="13">
        <v>-6.3996449999999998E-3</v>
      </c>
      <c r="G181" s="13">
        <v>-8.0819819999999995E-4</v>
      </c>
      <c r="H181" s="13">
        <v>-3.8315891599999999E-2</v>
      </c>
      <c r="I181" s="13">
        <v>-2.2512183799999998E-2</v>
      </c>
      <c r="J181" s="13">
        <v>-1.1014629E-2</v>
      </c>
      <c r="K181" s="13">
        <v>-1.8486881100000001E-2</v>
      </c>
      <c r="L181" s="13">
        <v>-1.13334804E-2</v>
      </c>
      <c r="M181" s="29">
        <f t="shared" si="36"/>
        <v>-8.0819819999999995E-4</v>
      </c>
      <c r="N181" s="29">
        <f t="shared" si="37"/>
        <v>-3.8315891599999999E-2</v>
      </c>
      <c r="O181" s="29">
        <f t="shared" si="28"/>
        <v>-1.511170591E-2</v>
      </c>
      <c r="P181" s="9">
        <f t="shared" si="29"/>
        <v>-1.4070170700000014E-3</v>
      </c>
    </row>
    <row r="182" spans="1:16" ht="14.25">
      <c r="A182" s="10" t="s">
        <v>183</v>
      </c>
      <c r="B182" s="3" t="s">
        <v>206</v>
      </c>
      <c r="C182" s="13">
        <v>-122.16189728170001</v>
      </c>
      <c r="D182" s="13">
        <v>-1486.7102604761999</v>
      </c>
      <c r="E182" s="13">
        <v>-111.4763969381</v>
      </c>
      <c r="F182" s="13">
        <v>-33.443581633999997</v>
      </c>
      <c r="G182" s="13">
        <v>-22902.6656857624</v>
      </c>
      <c r="H182" s="13">
        <v>-118.63831546279999</v>
      </c>
      <c r="I182" s="13">
        <v>-27.446735485800001</v>
      </c>
      <c r="J182" s="13">
        <v>0.99225454079999997</v>
      </c>
      <c r="K182" s="13">
        <v>0.75124443510000005</v>
      </c>
      <c r="L182" s="13">
        <v>0.94787056749999998</v>
      </c>
      <c r="M182" s="29">
        <f t="shared" si="36"/>
        <v>0.99225454079999997</v>
      </c>
      <c r="N182" s="29">
        <f t="shared" si="37"/>
        <v>-22902.6656857624</v>
      </c>
      <c r="O182" s="29">
        <f t="shared" si="28"/>
        <v>-2479.9851503497598</v>
      </c>
      <c r="P182" s="9">
        <f t="shared" si="29"/>
        <v>0.97228175281499996</v>
      </c>
    </row>
    <row r="183" spans="1:16" ht="14.25">
      <c r="A183" s="10" t="s">
        <v>183</v>
      </c>
      <c r="B183" s="3" t="s">
        <v>207</v>
      </c>
      <c r="C183" s="13">
        <v>-3.5917655651641301E+22</v>
      </c>
      <c r="D183" s="13">
        <v>-4.8152928709804399E+22</v>
      </c>
      <c r="E183" s="13">
        <v>-5.3263781254958101E+22</v>
      </c>
      <c r="F183" s="13">
        <v>-8.9030842035487499E+23</v>
      </c>
      <c r="G183" s="13">
        <v>-7.2801513136679299E+21</v>
      </c>
      <c r="H183" s="13">
        <v>-1.13517470238051E+24</v>
      </c>
      <c r="I183" s="13">
        <v>-1.0967164744219899E+22</v>
      </c>
      <c r="J183" s="13">
        <v>-1.08724513144823E+22</v>
      </c>
      <c r="K183" s="13">
        <v>-4.2410419278318698E+20</v>
      </c>
      <c r="L183" s="13">
        <v>-2.71750319997975E+21</v>
      </c>
      <c r="M183" s="29">
        <f t="shared" si="36"/>
        <v>-4.2410419278318698E+20</v>
      </c>
      <c r="N183" s="29">
        <f t="shared" si="37"/>
        <v>-1.13517470238051E+24</v>
      </c>
      <c r="O183" s="29">
        <f t="shared" si="28"/>
        <v>-2.1950788631169217E+23</v>
      </c>
      <c r="P183" s="9">
        <f t="shared" si="29"/>
        <v>-1.4561337460216428E+21</v>
      </c>
    </row>
    <row r="184" spans="1:16" ht="12.75">
      <c r="B184" s="25"/>
    </row>
    <row r="185" spans="1:16" ht="12.75">
      <c r="B185" s="25"/>
    </row>
    <row r="186" spans="1:16" ht="12.75">
      <c r="B186" s="25"/>
    </row>
    <row r="187" spans="1:16" ht="12.75">
      <c r="B187" s="25"/>
    </row>
    <row r="188" spans="1:16" ht="12.75">
      <c r="B188" s="25"/>
    </row>
    <row r="189" spans="1:16" ht="12.75">
      <c r="B189" s="25"/>
    </row>
    <row r="190" spans="1:16" ht="12.75">
      <c r="B190" s="25"/>
    </row>
    <row r="191" spans="1:16" ht="12.75">
      <c r="B191" s="25"/>
    </row>
    <row r="192" spans="1:16" ht="12.75">
      <c r="B192" s="25"/>
    </row>
    <row r="193" spans="2:2" ht="12.75">
      <c r="B193" s="25"/>
    </row>
    <row r="194" spans="2:2" ht="12.75">
      <c r="B194" s="25"/>
    </row>
    <row r="195" spans="2:2" ht="12.75">
      <c r="B195" s="25"/>
    </row>
    <row r="196" spans="2:2" ht="12.75">
      <c r="B196" s="25"/>
    </row>
    <row r="197" spans="2:2" ht="12.75">
      <c r="B197" s="25"/>
    </row>
    <row r="198" spans="2:2" ht="12.75">
      <c r="B198" s="25"/>
    </row>
    <row r="199" spans="2:2" ht="12.75">
      <c r="B199" s="25"/>
    </row>
    <row r="200" spans="2:2" ht="12.75">
      <c r="B200" s="25"/>
    </row>
    <row r="201" spans="2:2" ht="12.75">
      <c r="B201" s="25"/>
    </row>
    <row r="202" spans="2:2" ht="12.75">
      <c r="B202" s="25"/>
    </row>
    <row r="203" spans="2:2" ht="12.75">
      <c r="B203" s="25"/>
    </row>
    <row r="204" spans="2:2" ht="12.75">
      <c r="B204" s="25"/>
    </row>
    <row r="205" spans="2:2" ht="12.75">
      <c r="B205" s="25"/>
    </row>
    <row r="206" spans="2:2" ht="12.75">
      <c r="B206" s="25"/>
    </row>
    <row r="207" spans="2:2" ht="12.75">
      <c r="B207" s="25"/>
    </row>
    <row r="208" spans="2:2" ht="12.75">
      <c r="B208" s="25"/>
    </row>
    <row r="209" spans="2:2" ht="12.75">
      <c r="B209" s="25"/>
    </row>
    <row r="210" spans="2:2" ht="12.75">
      <c r="B210" s="25"/>
    </row>
    <row r="211" spans="2:2" ht="12.75">
      <c r="B211" s="25"/>
    </row>
    <row r="212" spans="2:2" ht="12.75">
      <c r="B212" s="25"/>
    </row>
    <row r="213" spans="2:2" ht="12.75">
      <c r="B213" s="25"/>
    </row>
    <row r="214" spans="2:2" ht="12.75">
      <c r="B214" s="25"/>
    </row>
    <row r="215" spans="2:2" ht="12.75">
      <c r="B215" s="25"/>
    </row>
    <row r="216" spans="2:2" ht="12.75">
      <c r="B216" s="25"/>
    </row>
    <row r="217" spans="2:2" ht="12.75">
      <c r="B217" s="25"/>
    </row>
    <row r="218" spans="2:2" ht="12.75">
      <c r="B218" s="25"/>
    </row>
    <row r="219" spans="2:2" ht="12.75">
      <c r="B219" s="25"/>
    </row>
    <row r="220" spans="2:2" ht="12.75">
      <c r="B220" s="25"/>
    </row>
    <row r="221" spans="2:2" ht="12.75">
      <c r="B221" s="25"/>
    </row>
    <row r="222" spans="2:2" ht="12.75">
      <c r="B222" s="25"/>
    </row>
    <row r="223" spans="2:2" ht="12.75">
      <c r="B223" s="25"/>
    </row>
    <row r="224" spans="2:2" ht="12.75">
      <c r="B224" s="25"/>
    </row>
    <row r="225" spans="2:2" ht="12.75">
      <c r="B225" s="25"/>
    </row>
    <row r="226" spans="2:2" ht="12.75">
      <c r="B226" s="25"/>
    </row>
    <row r="227" spans="2:2" ht="12.75">
      <c r="B227" s="25"/>
    </row>
    <row r="228" spans="2:2" ht="12.75">
      <c r="B228" s="25"/>
    </row>
    <row r="229" spans="2:2" ht="12.75">
      <c r="B229" s="25"/>
    </row>
    <row r="230" spans="2:2" ht="12.75">
      <c r="B230" s="25"/>
    </row>
    <row r="231" spans="2:2" ht="12.75">
      <c r="B231" s="25"/>
    </row>
    <row r="232" spans="2:2" ht="12.75">
      <c r="B232" s="25"/>
    </row>
    <row r="233" spans="2:2" ht="12.75">
      <c r="B233" s="25"/>
    </row>
    <row r="234" spans="2:2" ht="12.75">
      <c r="B234" s="25"/>
    </row>
    <row r="235" spans="2:2" ht="12.75">
      <c r="B235" s="25"/>
    </row>
    <row r="236" spans="2:2" ht="12.75">
      <c r="B236" s="25"/>
    </row>
    <row r="237" spans="2:2" ht="12.75">
      <c r="B237" s="25"/>
    </row>
    <row r="238" spans="2:2" ht="12.75">
      <c r="B238" s="25"/>
    </row>
    <row r="239" spans="2:2" ht="12.75">
      <c r="B239" s="25"/>
    </row>
    <row r="240" spans="2:2" ht="12.75">
      <c r="B240" s="25"/>
    </row>
    <row r="241" spans="2:2" ht="12.75">
      <c r="B241" s="25"/>
    </row>
    <row r="242" spans="2:2" ht="12.75">
      <c r="B242" s="25"/>
    </row>
    <row r="243" spans="2:2" ht="12.75">
      <c r="B243" s="25"/>
    </row>
    <row r="244" spans="2:2" ht="12.75">
      <c r="B244" s="25"/>
    </row>
    <row r="245" spans="2:2" ht="12.75">
      <c r="B245" s="25"/>
    </row>
    <row r="246" spans="2:2" ht="12.75">
      <c r="B246" s="25"/>
    </row>
    <row r="247" spans="2:2" ht="12.75">
      <c r="B247" s="25"/>
    </row>
    <row r="248" spans="2:2" ht="12.75">
      <c r="B248" s="25"/>
    </row>
    <row r="249" spans="2:2" ht="12.75">
      <c r="B249" s="25"/>
    </row>
    <row r="250" spans="2:2" ht="12.75">
      <c r="B250" s="25"/>
    </row>
    <row r="251" spans="2:2" ht="12.75">
      <c r="B251" s="25"/>
    </row>
    <row r="252" spans="2:2" ht="12.75">
      <c r="B252" s="25"/>
    </row>
    <row r="253" spans="2:2" ht="12.75">
      <c r="B253" s="25"/>
    </row>
    <row r="254" spans="2:2" ht="12.75">
      <c r="B254" s="25"/>
    </row>
    <row r="255" spans="2:2" ht="12.75">
      <c r="B255" s="25"/>
    </row>
    <row r="256" spans="2:2" ht="12.75">
      <c r="B256" s="25"/>
    </row>
    <row r="257" spans="2:2" ht="12.75">
      <c r="B257" s="25"/>
    </row>
    <row r="258" spans="2:2" ht="12.75">
      <c r="B258" s="25"/>
    </row>
    <row r="259" spans="2:2" ht="12.75">
      <c r="B259" s="25"/>
    </row>
    <row r="260" spans="2:2" ht="12.75">
      <c r="B260" s="25"/>
    </row>
    <row r="261" spans="2:2" ht="12.75">
      <c r="B261" s="25"/>
    </row>
    <row r="262" spans="2:2" ht="12.75">
      <c r="B262" s="25"/>
    </row>
    <row r="263" spans="2:2" ht="12.75">
      <c r="B263" s="25"/>
    </row>
    <row r="264" spans="2:2" ht="12.75">
      <c r="B264" s="25"/>
    </row>
    <row r="265" spans="2:2" ht="12.75">
      <c r="B265" s="25"/>
    </row>
    <row r="266" spans="2:2" ht="12.75">
      <c r="B266" s="25"/>
    </row>
    <row r="267" spans="2:2" ht="12.75">
      <c r="B267" s="25"/>
    </row>
    <row r="268" spans="2:2" ht="12.75">
      <c r="B268" s="25"/>
    </row>
    <row r="269" spans="2:2" ht="12.75">
      <c r="B269" s="25"/>
    </row>
    <row r="270" spans="2:2" ht="12.75">
      <c r="B270" s="25"/>
    </row>
    <row r="271" spans="2:2" ht="12.75">
      <c r="B271" s="25"/>
    </row>
    <row r="272" spans="2:2" ht="12.75">
      <c r="B272" s="25"/>
    </row>
    <row r="273" spans="2:2" ht="12.75">
      <c r="B273" s="25"/>
    </row>
    <row r="274" spans="2:2" ht="12.75">
      <c r="B274" s="25"/>
    </row>
    <row r="275" spans="2:2" ht="12.75">
      <c r="B275" s="25"/>
    </row>
    <row r="276" spans="2:2" ht="12.75">
      <c r="B276" s="25"/>
    </row>
    <row r="277" spans="2:2" ht="12.75">
      <c r="B277" s="25"/>
    </row>
    <row r="278" spans="2:2" ht="12.75">
      <c r="B278" s="25"/>
    </row>
    <row r="279" spans="2:2" ht="12.75">
      <c r="B279" s="25"/>
    </row>
    <row r="280" spans="2:2" ht="12.75">
      <c r="B280" s="25"/>
    </row>
    <row r="281" spans="2:2" ht="12.75">
      <c r="B281" s="25"/>
    </row>
    <row r="282" spans="2:2" ht="12.75">
      <c r="B282" s="25"/>
    </row>
    <row r="283" spans="2:2" ht="12.75">
      <c r="B283" s="25"/>
    </row>
    <row r="284" spans="2:2" ht="12.75">
      <c r="B284" s="25"/>
    </row>
    <row r="285" spans="2:2" ht="12.75">
      <c r="B285" s="25"/>
    </row>
    <row r="286" spans="2:2" ht="12.75">
      <c r="B286" s="25"/>
    </row>
    <row r="287" spans="2:2" ht="12.75">
      <c r="B287" s="25"/>
    </row>
    <row r="288" spans="2:2" ht="12.75">
      <c r="B288" s="25"/>
    </row>
    <row r="289" spans="2:2" ht="12.75">
      <c r="B289" s="25"/>
    </row>
    <row r="290" spans="2:2" ht="12.75">
      <c r="B290" s="25"/>
    </row>
    <row r="291" spans="2:2" ht="12.75">
      <c r="B291" s="25"/>
    </row>
    <row r="292" spans="2:2" ht="12.75">
      <c r="B292" s="25"/>
    </row>
    <row r="293" spans="2:2" ht="12.75">
      <c r="B293" s="25"/>
    </row>
    <row r="294" spans="2:2" ht="12.75">
      <c r="B294" s="25"/>
    </row>
    <row r="295" spans="2:2" ht="12.75">
      <c r="B295" s="25"/>
    </row>
    <row r="296" spans="2:2" ht="12.75">
      <c r="B296" s="25"/>
    </row>
    <row r="297" spans="2:2" ht="12.75">
      <c r="B297" s="25"/>
    </row>
    <row r="298" spans="2:2" ht="12.75">
      <c r="B298" s="25"/>
    </row>
    <row r="299" spans="2:2" ht="12.75">
      <c r="B299" s="25"/>
    </row>
    <row r="300" spans="2:2" ht="12.75">
      <c r="B300" s="25"/>
    </row>
    <row r="301" spans="2:2" ht="12.75">
      <c r="B301" s="25"/>
    </row>
    <row r="302" spans="2:2" ht="12.75">
      <c r="B302" s="25"/>
    </row>
    <row r="303" spans="2:2" ht="12.75">
      <c r="B303" s="25"/>
    </row>
    <row r="304" spans="2:2" ht="12.75">
      <c r="B304" s="25"/>
    </row>
    <row r="305" spans="2:2" ht="12.75">
      <c r="B305" s="25"/>
    </row>
    <row r="306" spans="2:2" ht="12.75">
      <c r="B306" s="25"/>
    </row>
    <row r="307" spans="2:2" ht="12.75">
      <c r="B307" s="25"/>
    </row>
    <row r="308" spans="2:2" ht="12.75">
      <c r="B308" s="25"/>
    </row>
    <row r="309" spans="2:2" ht="12.75">
      <c r="B309" s="25"/>
    </row>
    <row r="310" spans="2:2" ht="12.75">
      <c r="B310" s="25"/>
    </row>
    <row r="311" spans="2:2" ht="12.75">
      <c r="B311" s="25"/>
    </row>
    <row r="312" spans="2:2" ht="12.75">
      <c r="B312" s="25"/>
    </row>
    <row r="313" spans="2:2" ht="12.75">
      <c r="B313" s="25"/>
    </row>
    <row r="314" spans="2:2" ht="12.75">
      <c r="B314" s="25"/>
    </row>
    <row r="315" spans="2:2" ht="12.75">
      <c r="B315" s="25"/>
    </row>
    <row r="316" spans="2:2" ht="12.75">
      <c r="B316" s="25"/>
    </row>
    <row r="317" spans="2:2" ht="12.75">
      <c r="B317" s="25"/>
    </row>
    <row r="318" spans="2:2" ht="12.75">
      <c r="B318" s="25"/>
    </row>
    <row r="319" spans="2:2" ht="12.75">
      <c r="B319" s="25"/>
    </row>
    <row r="320" spans="2:2" ht="12.75">
      <c r="B320" s="25"/>
    </row>
    <row r="321" spans="2:2" ht="12.75">
      <c r="B321" s="25"/>
    </row>
    <row r="322" spans="2:2" ht="12.75">
      <c r="B322" s="25"/>
    </row>
    <row r="323" spans="2:2" ht="12.75">
      <c r="B323" s="25"/>
    </row>
    <row r="324" spans="2:2" ht="12.75">
      <c r="B324" s="25"/>
    </row>
    <row r="325" spans="2:2" ht="12.75">
      <c r="B325" s="25"/>
    </row>
    <row r="326" spans="2:2" ht="12.75">
      <c r="B326" s="25"/>
    </row>
    <row r="327" spans="2:2" ht="12.75">
      <c r="B327" s="25"/>
    </row>
    <row r="328" spans="2:2" ht="12.75">
      <c r="B328" s="25"/>
    </row>
    <row r="329" spans="2:2" ht="12.75">
      <c r="B329" s="25"/>
    </row>
    <row r="330" spans="2:2" ht="12.75">
      <c r="B330" s="25"/>
    </row>
    <row r="331" spans="2:2" ht="12.75">
      <c r="B331" s="25"/>
    </row>
    <row r="332" spans="2:2" ht="12.75">
      <c r="B332" s="25"/>
    </row>
    <row r="333" spans="2:2" ht="12.75">
      <c r="B333" s="25"/>
    </row>
    <row r="334" spans="2:2" ht="12.75">
      <c r="B334" s="25"/>
    </row>
    <row r="335" spans="2:2" ht="12.75">
      <c r="B335" s="25"/>
    </row>
    <row r="336" spans="2:2" ht="12.75">
      <c r="B336" s="25"/>
    </row>
    <row r="337" spans="2:2" ht="12.75">
      <c r="B337" s="25"/>
    </row>
    <row r="338" spans="2:2" ht="12.75">
      <c r="B338" s="25"/>
    </row>
    <row r="339" spans="2:2" ht="12.75">
      <c r="B339" s="25"/>
    </row>
    <row r="340" spans="2:2" ht="12.75">
      <c r="B340" s="25"/>
    </row>
    <row r="341" spans="2:2" ht="12.75">
      <c r="B341" s="25"/>
    </row>
    <row r="342" spans="2:2" ht="12.75">
      <c r="B342" s="25"/>
    </row>
    <row r="343" spans="2:2" ht="12.75">
      <c r="B343" s="25"/>
    </row>
    <row r="344" spans="2:2" ht="12.75">
      <c r="B344" s="25"/>
    </row>
    <row r="345" spans="2:2" ht="12.75">
      <c r="B345" s="25"/>
    </row>
    <row r="346" spans="2:2" ht="12.75">
      <c r="B346" s="25"/>
    </row>
    <row r="347" spans="2:2" ht="12.75">
      <c r="B347" s="25"/>
    </row>
    <row r="348" spans="2:2" ht="12.75">
      <c r="B348" s="25"/>
    </row>
    <row r="349" spans="2:2" ht="12.75">
      <c r="B349" s="25"/>
    </row>
    <row r="350" spans="2:2" ht="12.75">
      <c r="B350" s="25"/>
    </row>
    <row r="351" spans="2:2" ht="12.75">
      <c r="B351" s="25"/>
    </row>
    <row r="352" spans="2:2" ht="12.75">
      <c r="B352" s="25"/>
    </row>
    <row r="353" spans="2:2" ht="12.75">
      <c r="B353" s="25"/>
    </row>
    <row r="354" spans="2:2" ht="12.75">
      <c r="B354" s="25"/>
    </row>
    <row r="355" spans="2:2" ht="12.75">
      <c r="B355" s="25"/>
    </row>
    <row r="356" spans="2:2" ht="12.75">
      <c r="B356" s="25"/>
    </row>
    <row r="357" spans="2:2" ht="12.75">
      <c r="B357" s="25"/>
    </row>
    <row r="358" spans="2:2" ht="12.75">
      <c r="B358" s="25"/>
    </row>
    <row r="359" spans="2:2" ht="12.75">
      <c r="B359" s="25"/>
    </row>
    <row r="360" spans="2:2" ht="12.75">
      <c r="B360" s="25"/>
    </row>
    <row r="361" spans="2:2" ht="12.75">
      <c r="B361" s="25"/>
    </row>
    <row r="362" spans="2:2" ht="12.75">
      <c r="B362" s="25"/>
    </row>
    <row r="363" spans="2:2" ht="12.75">
      <c r="B363" s="25"/>
    </row>
    <row r="364" spans="2:2" ht="12.75">
      <c r="B364" s="25"/>
    </row>
    <row r="365" spans="2:2" ht="12.75">
      <c r="B365" s="25"/>
    </row>
    <row r="366" spans="2:2" ht="12.75">
      <c r="B366" s="25"/>
    </row>
    <row r="367" spans="2:2" ht="12.75">
      <c r="B367" s="25"/>
    </row>
    <row r="368" spans="2:2" ht="12.75">
      <c r="B368" s="25"/>
    </row>
    <row r="369" spans="2:2" ht="12.75">
      <c r="B369" s="25"/>
    </row>
    <row r="370" spans="2:2" ht="12.75">
      <c r="B370" s="25"/>
    </row>
    <row r="371" spans="2:2" ht="12.75">
      <c r="B371" s="25"/>
    </row>
    <row r="372" spans="2:2" ht="12.75">
      <c r="B372" s="25"/>
    </row>
    <row r="373" spans="2:2" ht="12.75">
      <c r="B373" s="25"/>
    </row>
    <row r="374" spans="2:2" ht="12.75">
      <c r="B374" s="25"/>
    </row>
    <row r="375" spans="2:2" ht="12.75">
      <c r="B375" s="25"/>
    </row>
    <row r="376" spans="2:2" ht="12.75">
      <c r="B376" s="25"/>
    </row>
    <row r="377" spans="2:2" ht="12.75">
      <c r="B377" s="25"/>
    </row>
    <row r="378" spans="2:2" ht="12.75">
      <c r="B378" s="25"/>
    </row>
    <row r="379" spans="2:2" ht="12.75">
      <c r="B379" s="25"/>
    </row>
    <row r="380" spans="2:2" ht="12.75">
      <c r="B380" s="25"/>
    </row>
    <row r="381" spans="2:2" ht="12.75">
      <c r="B381" s="25"/>
    </row>
    <row r="382" spans="2:2" ht="12.75">
      <c r="B382" s="25"/>
    </row>
    <row r="383" spans="2:2" ht="12.75">
      <c r="B383" s="25"/>
    </row>
    <row r="384" spans="2:2" ht="12.75">
      <c r="B384" s="25"/>
    </row>
    <row r="385" spans="2:2" ht="12.75">
      <c r="B385" s="25"/>
    </row>
    <row r="386" spans="2:2" ht="12.75">
      <c r="B386" s="25"/>
    </row>
    <row r="387" spans="2:2" ht="12.75">
      <c r="B387" s="25"/>
    </row>
    <row r="388" spans="2:2" ht="12.75">
      <c r="B388" s="25"/>
    </row>
    <row r="389" spans="2:2" ht="12.75">
      <c r="B389" s="25"/>
    </row>
    <row r="390" spans="2:2" ht="12.75">
      <c r="B390" s="25"/>
    </row>
    <row r="391" spans="2:2" ht="12.75">
      <c r="B391" s="25"/>
    </row>
    <row r="392" spans="2:2" ht="12.75">
      <c r="B392" s="25"/>
    </row>
    <row r="393" spans="2:2" ht="12.75">
      <c r="B393" s="25"/>
    </row>
    <row r="394" spans="2:2" ht="12.75">
      <c r="B394" s="25"/>
    </row>
    <row r="395" spans="2:2" ht="12.75">
      <c r="B395" s="25"/>
    </row>
    <row r="396" spans="2:2" ht="12.75">
      <c r="B396" s="25"/>
    </row>
    <row r="397" spans="2:2" ht="12.75">
      <c r="B397" s="25"/>
    </row>
    <row r="398" spans="2:2" ht="12.75">
      <c r="B398" s="25"/>
    </row>
    <row r="399" spans="2:2" ht="12.75">
      <c r="B399" s="25"/>
    </row>
    <row r="400" spans="2:2" ht="12.75">
      <c r="B400" s="25"/>
    </row>
    <row r="401" spans="2:2" ht="12.75">
      <c r="B401" s="25"/>
    </row>
    <row r="402" spans="2:2" ht="12.75">
      <c r="B402" s="25"/>
    </row>
    <row r="403" spans="2:2" ht="12.75">
      <c r="B403" s="25"/>
    </row>
    <row r="404" spans="2:2" ht="12.75">
      <c r="B404" s="25"/>
    </row>
    <row r="405" spans="2:2" ht="12.75">
      <c r="B405" s="25"/>
    </row>
    <row r="406" spans="2:2" ht="12.75">
      <c r="B406" s="25"/>
    </row>
    <row r="407" spans="2:2" ht="12.75">
      <c r="B407" s="25"/>
    </row>
    <row r="408" spans="2:2" ht="12.75">
      <c r="B408" s="25"/>
    </row>
    <row r="409" spans="2:2" ht="12.75">
      <c r="B409" s="25"/>
    </row>
    <row r="410" spans="2:2" ht="12.75">
      <c r="B410" s="25"/>
    </row>
    <row r="411" spans="2:2" ht="12.75">
      <c r="B411" s="25"/>
    </row>
    <row r="412" spans="2:2" ht="12.75">
      <c r="B412" s="25"/>
    </row>
    <row r="413" spans="2:2" ht="12.75">
      <c r="B413" s="25"/>
    </row>
    <row r="414" spans="2:2" ht="12.75">
      <c r="B414" s="25"/>
    </row>
    <row r="415" spans="2:2" ht="12.75">
      <c r="B415" s="25"/>
    </row>
    <row r="416" spans="2:2" ht="12.75">
      <c r="B416" s="25"/>
    </row>
    <row r="417" spans="2:2" ht="12.75">
      <c r="B417" s="25"/>
    </row>
    <row r="418" spans="2:2" ht="12.75">
      <c r="B418" s="25"/>
    </row>
    <row r="419" spans="2:2" ht="12.75">
      <c r="B419" s="25"/>
    </row>
    <row r="420" spans="2:2" ht="12.75">
      <c r="B420" s="25"/>
    </row>
    <row r="421" spans="2:2" ht="12.75">
      <c r="B421" s="25"/>
    </row>
    <row r="422" spans="2:2" ht="12.75">
      <c r="B422" s="25"/>
    </row>
    <row r="423" spans="2:2" ht="12.75">
      <c r="B423" s="25"/>
    </row>
    <row r="424" spans="2:2" ht="12.75">
      <c r="B424" s="25"/>
    </row>
    <row r="425" spans="2:2" ht="12.75">
      <c r="B425" s="25"/>
    </row>
    <row r="426" spans="2:2" ht="12.75">
      <c r="B426" s="25"/>
    </row>
    <row r="427" spans="2:2" ht="12.75">
      <c r="B427" s="25"/>
    </row>
    <row r="428" spans="2:2" ht="12.75">
      <c r="B428" s="25"/>
    </row>
    <row r="429" spans="2:2" ht="12.75">
      <c r="B429" s="25"/>
    </row>
    <row r="430" spans="2:2" ht="12.75">
      <c r="B430" s="25"/>
    </row>
    <row r="431" spans="2:2" ht="12.75">
      <c r="B431" s="25"/>
    </row>
    <row r="432" spans="2:2" ht="12.75">
      <c r="B432" s="25"/>
    </row>
    <row r="433" spans="2:2" ht="12.75">
      <c r="B433" s="25"/>
    </row>
    <row r="434" spans="2:2" ht="12.75">
      <c r="B434" s="25"/>
    </row>
    <row r="435" spans="2:2" ht="12.75">
      <c r="B435" s="25"/>
    </row>
    <row r="436" spans="2:2" ht="12.75">
      <c r="B436" s="25"/>
    </row>
    <row r="437" spans="2:2" ht="12.75">
      <c r="B437" s="25"/>
    </row>
    <row r="438" spans="2:2" ht="12.75">
      <c r="B438" s="25"/>
    </row>
    <row r="439" spans="2:2" ht="12.75">
      <c r="B439" s="25"/>
    </row>
    <row r="440" spans="2:2" ht="12.75">
      <c r="B440" s="25"/>
    </row>
    <row r="441" spans="2:2" ht="12.75">
      <c r="B441" s="25"/>
    </row>
    <row r="442" spans="2:2" ht="12.75">
      <c r="B442" s="25"/>
    </row>
    <row r="443" spans="2:2" ht="12.75">
      <c r="B443" s="25"/>
    </row>
    <row r="444" spans="2:2" ht="12.75">
      <c r="B444" s="25"/>
    </row>
    <row r="445" spans="2:2" ht="12.75">
      <c r="B445" s="25"/>
    </row>
    <row r="446" spans="2:2" ht="12.75">
      <c r="B446" s="25"/>
    </row>
    <row r="447" spans="2:2" ht="12.75">
      <c r="B447" s="25"/>
    </row>
    <row r="448" spans="2:2" ht="12.75">
      <c r="B448" s="25"/>
    </row>
    <row r="449" spans="2:2" ht="12.75">
      <c r="B449" s="25"/>
    </row>
    <row r="450" spans="2:2" ht="12.75">
      <c r="B450" s="25"/>
    </row>
    <row r="451" spans="2:2" ht="12.75">
      <c r="B451" s="25"/>
    </row>
    <row r="452" spans="2:2" ht="12.75">
      <c r="B452" s="25"/>
    </row>
    <row r="453" spans="2:2" ht="12.75">
      <c r="B453" s="25"/>
    </row>
    <row r="454" spans="2:2" ht="12.75">
      <c r="B454" s="25"/>
    </row>
    <row r="455" spans="2:2" ht="12.75">
      <c r="B455" s="25"/>
    </row>
    <row r="456" spans="2:2" ht="12.75">
      <c r="B456" s="25"/>
    </row>
    <row r="457" spans="2:2" ht="12.75">
      <c r="B457" s="25"/>
    </row>
    <row r="458" spans="2:2" ht="12.75">
      <c r="B458" s="25"/>
    </row>
    <row r="459" spans="2:2" ht="12.75">
      <c r="B459" s="25"/>
    </row>
    <row r="460" spans="2:2" ht="12.75">
      <c r="B460" s="25"/>
    </row>
    <row r="461" spans="2:2" ht="12.75">
      <c r="B461" s="25"/>
    </row>
    <row r="462" spans="2:2" ht="12.75">
      <c r="B462" s="25"/>
    </row>
    <row r="463" spans="2:2" ht="12.75">
      <c r="B463" s="25"/>
    </row>
    <row r="464" spans="2:2" ht="12.75">
      <c r="B464" s="25"/>
    </row>
    <row r="465" spans="2:2" ht="12.75">
      <c r="B465" s="25"/>
    </row>
    <row r="466" spans="2:2" ht="12.75">
      <c r="B466" s="25"/>
    </row>
    <row r="467" spans="2:2" ht="12.75">
      <c r="B467" s="25"/>
    </row>
    <row r="468" spans="2:2" ht="12.75">
      <c r="B468" s="25"/>
    </row>
    <row r="469" spans="2:2" ht="12.75">
      <c r="B469" s="25"/>
    </row>
    <row r="470" spans="2:2" ht="12.75">
      <c r="B470" s="25"/>
    </row>
    <row r="471" spans="2:2" ht="12.75">
      <c r="B471" s="25"/>
    </row>
    <row r="472" spans="2:2" ht="12.75">
      <c r="B472" s="25"/>
    </row>
    <row r="473" spans="2:2" ht="12.75">
      <c r="B473" s="25"/>
    </row>
    <row r="474" spans="2:2" ht="12.75">
      <c r="B474" s="25"/>
    </row>
    <row r="475" spans="2:2" ht="12.75">
      <c r="B475" s="25"/>
    </row>
    <row r="476" spans="2:2" ht="12.75">
      <c r="B476" s="25"/>
    </row>
    <row r="477" spans="2:2" ht="12.75">
      <c r="B477" s="25"/>
    </row>
    <row r="478" spans="2:2" ht="12.75">
      <c r="B478" s="25"/>
    </row>
    <row r="479" spans="2:2" ht="12.75">
      <c r="B479" s="25"/>
    </row>
    <row r="480" spans="2:2" ht="12.75">
      <c r="B480" s="25"/>
    </row>
    <row r="481" spans="2:2" ht="12.75">
      <c r="B481" s="25"/>
    </row>
    <row r="482" spans="2:2" ht="12.75">
      <c r="B482" s="25"/>
    </row>
    <row r="483" spans="2:2" ht="12.75">
      <c r="B483" s="25"/>
    </row>
    <row r="484" spans="2:2" ht="12.75">
      <c r="B484" s="25"/>
    </row>
    <row r="485" spans="2:2" ht="12.75">
      <c r="B485" s="25"/>
    </row>
    <row r="486" spans="2:2" ht="12.75">
      <c r="B486" s="25"/>
    </row>
    <row r="487" spans="2:2" ht="12.75">
      <c r="B487" s="25"/>
    </row>
    <row r="488" spans="2:2" ht="12.75">
      <c r="B488" s="25"/>
    </row>
    <row r="489" spans="2:2" ht="12.75">
      <c r="B489" s="25"/>
    </row>
    <row r="490" spans="2:2" ht="12.75">
      <c r="B490" s="25"/>
    </row>
    <row r="491" spans="2:2" ht="12.75">
      <c r="B491" s="25"/>
    </row>
    <row r="492" spans="2:2" ht="12.75">
      <c r="B492" s="25"/>
    </row>
    <row r="493" spans="2:2" ht="12.75">
      <c r="B493" s="25"/>
    </row>
    <row r="494" spans="2:2" ht="12.75">
      <c r="B494" s="25"/>
    </row>
    <row r="495" spans="2:2" ht="12.75">
      <c r="B495" s="25"/>
    </row>
    <row r="496" spans="2:2" ht="12.75">
      <c r="B496" s="25"/>
    </row>
    <row r="497" spans="2:2" ht="12.75">
      <c r="B497" s="25"/>
    </row>
    <row r="498" spans="2:2" ht="12.75">
      <c r="B498" s="25"/>
    </row>
    <row r="499" spans="2:2" ht="12.75">
      <c r="B499" s="25"/>
    </row>
    <row r="500" spans="2:2" ht="12.75">
      <c r="B500" s="25"/>
    </row>
    <row r="501" spans="2:2" ht="12.75">
      <c r="B501" s="25"/>
    </row>
    <row r="502" spans="2:2" ht="12.75">
      <c r="B502" s="25"/>
    </row>
    <row r="503" spans="2:2" ht="12.75">
      <c r="B503" s="25"/>
    </row>
    <row r="504" spans="2:2" ht="12.75">
      <c r="B504" s="25"/>
    </row>
    <row r="505" spans="2:2" ht="12.75">
      <c r="B505" s="25"/>
    </row>
    <row r="506" spans="2:2" ht="12.75">
      <c r="B506" s="25"/>
    </row>
    <row r="507" spans="2:2" ht="12.75">
      <c r="B507" s="25"/>
    </row>
    <row r="508" spans="2:2" ht="12.75">
      <c r="B508" s="25"/>
    </row>
    <row r="509" spans="2:2" ht="12.75">
      <c r="B509" s="25"/>
    </row>
    <row r="510" spans="2:2" ht="12.75">
      <c r="B510" s="25"/>
    </row>
    <row r="511" spans="2:2" ht="12.75">
      <c r="B511" s="25"/>
    </row>
    <row r="512" spans="2:2" ht="12.75">
      <c r="B512" s="25"/>
    </row>
    <row r="513" spans="2:2" ht="12.75">
      <c r="B513" s="25"/>
    </row>
    <row r="514" spans="2:2" ht="12.75">
      <c r="B514" s="25"/>
    </row>
    <row r="515" spans="2:2" ht="12.75">
      <c r="B515" s="25"/>
    </row>
    <row r="516" spans="2:2" ht="12.75">
      <c r="B516" s="25"/>
    </row>
    <row r="517" spans="2:2" ht="12.75">
      <c r="B517" s="25"/>
    </row>
    <row r="518" spans="2:2" ht="12.75">
      <c r="B518" s="25"/>
    </row>
    <row r="519" spans="2:2" ht="12.75">
      <c r="B519" s="25"/>
    </row>
    <row r="520" spans="2:2" ht="12.75">
      <c r="B520" s="25"/>
    </row>
    <row r="521" spans="2:2" ht="12.75">
      <c r="B521" s="25"/>
    </row>
    <row r="522" spans="2:2" ht="12.75">
      <c r="B522" s="25"/>
    </row>
    <row r="523" spans="2:2" ht="12.75">
      <c r="B523" s="25"/>
    </row>
    <row r="524" spans="2:2" ht="12.75">
      <c r="B524" s="25"/>
    </row>
    <row r="525" spans="2:2" ht="12.75">
      <c r="B525" s="25"/>
    </row>
    <row r="526" spans="2:2" ht="12.75">
      <c r="B526" s="25"/>
    </row>
    <row r="527" spans="2:2" ht="12.75">
      <c r="B527" s="25"/>
    </row>
    <row r="528" spans="2:2" ht="12.75">
      <c r="B528" s="25"/>
    </row>
    <row r="529" spans="2:2" ht="12.75">
      <c r="B529" s="25"/>
    </row>
    <row r="530" spans="2:2" ht="12.75">
      <c r="B530" s="25"/>
    </row>
    <row r="531" spans="2:2" ht="12.75">
      <c r="B531" s="25"/>
    </row>
    <row r="532" spans="2:2" ht="12.75">
      <c r="B532" s="25"/>
    </row>
    <row r="533" spans="2:2" ht="12.75">
      <c r="B533" s="25"/>
    </row>
    <row r="534" spans="2:2" ht="12.75">
      <c r="B534" s="25"/>
    </row>
    <row r="535" spans="2:2" ht="12.75">
      <c r="B535" s="25"/>
    </row>
    <row r="536" spans="2:2" ht="12.75">
      <c r="B536" s="25"/>
    </row>
    <row r="537" spans="2:2" ht="12.75">
      <c r="B537" s="25"/>
    </row>
    <row r="538" spans="2:2" ht="12.75">
      <c r="B538" s="25"/>
    </row>
    <row r="539" spans="2:2" ht="12.75">
      <c r="B539" s="25"/>
    </row>
    <row r="540" spans="2:2" ht="12.75">
      <c r="B540" s="25"/>
    </row>
    <row r="541" spans="2:2" ht="12.75">
      <c r="B541" s="25"/>
    </row>
    <row r="542" spans="2:2" ht="12.75">
      <c r="B542" s="25"/>
    </row>
    <row r="543" spans="2:2" ht="12.75">
      <c r="B543" s="25"/>
    </row>
    <row r="544" spans="2:2" ht="12.75">
      <c r="B544" s="25"/>
    </row>
    <row r="545" spans="2:2" ht="12.75">
      <c r="B545" s="25"/>
    </row>
    <row r="546" spans="2:2" ht="12.75">
      <c r="B546" s="25"/>
    </row>
    <row r="547" spans="2:2" ht="12.75">
      <c r="B547" s="25"/>
    </row>
    <row r="548" spans="2:2" ht="12.75">
      <c r="B548" s="25"/>
    </row>
    <row r="549" spans="2:2" ht="12.75">
      <c r="B549" s="25"/>
    </row>
    <row r="550" spans="2:2" ht="12.75">
      <c r="B550" s="25"/>
    </row>
    <row r="551" spans="2:2" ht="12.75">
      <c r="B551" s="25"/>
    </row>
    <row r="552" spans="2:2" ht="12.75">
      <c r="B552" s="25"/>
    </row>
    <row r="553" spans="2:2" ht="12.75">
      <c r="B553" s="25"/>
    </row>
    <row r="554" spans="2:2" ht="12.75">
      <c r="B554" s="25"/>
    </row>
    <row r="555" spans="2:2" ht="12.75">
      <c r="B555" s="25"/>
    </row>
    <row r="556" spans="2:2" ht="12.75">
      <c r="B556" s="25"/>
    </row>
    <row r="557" spans="2:2" ht="12.75">
      <c r="B557" s="25"/>
    </row>
    <row r="558" spans="2:2" ht="12.75">
      <c r="B558" s="25"/>
    </row>
    <row r="559" spans="2:2" ht="12.75">
      <c r="B559" s="25"/>
    </row>
    <row r="560" spans="2:2" ht="12.75">
      <c r="B560" s="25"/>
    </row>
    <row r="561" spans="2:2" ht="12.75">
      <c r="B561" s="25"/>
    </row>
    <row r="562" spans="2:2" ht="12.75">
      <c r="B562" s="25"/>
    </row>
    <row r="563" spans="2:2" ht="12.75">
      <c r="B563" s="25"/>
    </row>
    <row r="564" spans="2:2" ht="12.75">
      <c r="B564" s="25"/>
    </row>
    <row r="565" spans="2:2" ht="12.75">
      <c r="B565" s="25"/>
    </row>
    <row r="566" spans="2:2" ht="12.75">
      <c r="B566" s="25"/>
    </row>
    <row r="567" spans="2:2" ht="12.75">
      <c r="B567" s="25"/>
    </row>
    <row r="568" spans="2:2" ht="12.75">
      <c r="B568" s="25"/>
    </row>
    <row r="569" spans="2:2" ht="12.75">
      <c r="B569" s="25"/>
    </row>
    <row r="570" spans="2:2" ht="12.75">
      <c r="B570" s="25"/>
    </row>
    <row r="571" spans="2:2" ht="12.75">
      <c r="B571" s="25"/>
    </row>
    <row r="572" spans="2:2" ht="12.75">
      <c r="B572" s="25"/>
    </row>
    <row r="573" spans="2:2" ht="12.75">
      <c r="B573" s="25"/>
    </row>
    <row r="574" spans="2:2" ht="12.75">
      <c r="B574" s="25"/>
    </row>
    <row r="575" spans="2:2" ht="12.75">
      <c r="B575" s="25"/>
    </row>
    <row r="576" spans="2:2" ht="12.75">
      <c r="B576" s="25"/>
    </row>
    <row r="577" spans="2:2" ht="12.75">
      <c r="B577" s="25"/>
    </row>
    <row r="578" spans="2:2" ht="12.75">
      <c r="B578" s="25"/>
    </row>
    <row r="579" spans="2:2" ht="12.75">
      <c r="B579" s="25"/>
    </row>
    <row r="580" spans="2:2" ht="12.75">
      <c r="B580" s="25"/>
    </row>
    <row r="581" spans="2:2" ht="12.75">
      <c r="B581" s="25"/>
    </row>
    <row r="582" spans="2:2" ht="12.75">
      <c r="B582" s="25"/>
    </row>
    <row r="583" spans="2:2" ht="12.75">
      <c r="B583" s="25"/>
    </row>
    <row r="584" spans="2:2" ht="12.75">
      <c r="B584" s="25"/>
    </row>
    <row r="585" spans="2:2" ht="12.75">
      <c r="B585" s="25"/>
    </row>
    <row r="586" spans="2:2" ht="12.75">
      <c r="B586" s="25"/>
    </row>
    <row r="587" spans="2:2" ht="12.75">
      <c r="B587" s="25"/>
    </row>
    <row r="588" spans="2:2" ht="12.75">
      <c r="B588" s="25"/>
    </row>
    <row r="589" spans="2:2" ht="12.75">
      <c r="B589" s="25"/>
    </row>
    <row r="590" spans="2:2" ht="12.75">
      <c r="B590" s="25"/>
    </row>
    <row r="591" spans="2:2" ht="12.75">
      <c r="B591" s="25"/>
    </row>
    <row r="592" spans="2:2" ht="12.75">
      <c r="B592" s="25"/>
    </row>
    <row r="593" spans="2:2" ht="12.75">
      <c r="B593" s="25"/>
    </row>
    <row r="594" spans="2:2" ht="12.75">
      <c r="B594" s="25"/>
    </row>
    <row r="595" spans="2:2" ht="12.75">
      <c r="B595" s="25"/>
    </row>
    <row r="596" spans="2:2" ht="12.75">
      <c r="B596" s="25"/>
    </row>
    <row r="597" spans="2:2" ht="12.75">
      <c r="B597" s="25"/>
    </row>
    <row r="598" spans="2:2" ht="12.75">
      <c r="B598" s="25"/>
    </row>
    <row r="599" spans="2:2" ht="12.75">
      <c r="B599" s="25"/>
    </row>
    <row r="600" spans="2:2" ht="12.75">
      <c r="B600" s="25"/>
    </row>
    <row r="601" spans="2:2" ht="12.75">
      <c r="B601" s="25"/>
    </row>
    <row r="602" spans="2:2" ht="12.75">
      <c r="B602" s="25"/>
    </row>
    <row r="603" spans="2:2" ht="12.75">
      <c r="B603" s="25"/>
    </row>
    <row r="604" spans="2:2" ht="12.75">
      <c r="B604" s="25"/>
    </row>
    <row r="605" spans="2:2" ht="12.75">
      <c r="B605" s="25"/>
    </row>
    <row r="606" spans="2:2" ht="12.75">
      <c r="B606" s="25"/>
    </row>
    <row r="607" spans="2:2" ht="12.75">
      <c r="B607" s="25"/>
    </row>
    <row r="608" spans="2:2" ht="12.75">
      <c r="B608" s="25"/>
    </row>
    <row r="609" spans="2:2" ht="12.75">
      <c r="B609" s="25"/>
    </row>
    <row r="610" spans="2:2" ht="12.75">
      <c r="B610" s="25"/>
    </row>
    <row r="611" spans="2:2" ht="12.75">
      <c r="B611" s="25"/>
    </row>
    <row r="612" spans="2:2" ht="12.75">
      <c r="B612" s="25"/>
    </row>
    <row r="613" spans="2:2" ht="12.75">
      <c r="B613" s="25"/>
    </row>
    <row r="614" spans="2:2" ht="12.75">
      <c r="B614" s="25"/>
    </row>
    <row r="615" spans="2:2" ht="12.75">
      <c r="B615" s="25"/>
    </row>
    <row r="616" spans="2:2" ht="12.75">
      <c r="B616" s="25"/>
    </row>
    <row r="617" spans="2:2" ht="12.75">
      <c r="B617" s="25"/>
    </row>
    <row r="618" spans="2:2" ht="12.75">
      <c r="B618" s="25"/>
    </row>
    <row r="619" spans="2:2" ht="12.75">
      <c r="B619" s="25"/>
    </row>
    <row r="620" spans="2:2" ht="12.75">
      <c r="B620" s="25"/>
    </row>
    <row r="621" spans="2:2" ht="12.75">
      <c r="B621" s="25"/>
    </row>
    <row r="622" spans="2:2" ht="12.75">
      <c r="B622" s="25"/>
    </row>
    <row r="623" spans="2:2" ht="12.75">
      <c r="B623" s="25"/>
    </row>
    <row r="624" spans="2:2" ht="12.75">
      <c r="B624" s="25"/>
    </row>
    <row r="625" spans="2:2" ht="12.75">
      <c r="B625" s="25"/>
    </row>
    <row r="626" spans="2:2" ht="12.75">
      <c r="B626" s="25"/>
    </row>
    <row r="627" spans="2:2" ht="12.75">
      <c r="B627" s="25"/>
    </row>
    <row r="628" spans="2:2" ht="12.75">
      <c r="B628" s="25"/>
    </row>
    <row r="629" spans="2:2" ht="12.75">
      <c r="B629" s="25"/>
    </row>
    <row r="630" spans="2:2" ht="12.75">
      <c r="B630" s="25"/>
    </row>
    <row r="631" spans="2:2" ht="12.75">
      <c r="B631" s="25"/>
    </row>
    <row r="632" spans="2:2" ht="12.75">
      <c r="B632" s="25"/>
    </row>
    <row r="633" spans="2:2" ht="12.75">
      <c r="B633" s="25"/>
    </row>
    <row r="634" spans="2:2" ht="12.75">
      <c r="B634" s="25"/>
    </row>
    <row r="635" spans="2:2" ht="12.75">
      <c r="B635" s="25"/>
    </row>
    <row r="636" spans="2:2" ht="12.75">
      <c r="B636" s="25"/>
    </row>
    <row r="637" spans="2:2" ht="12.75">
      <c r="B637" s="25"/>
    </row>
    <row r="638" spans="2:2" ht="12.75">
      <c r="B638" s="25"/>
    </row>
    <row r="639" spans="2:2" ht="12.75">
      <c r="B639" s="25"/>
    </row>
    <row r="640" spans="2:2" ht="12.75">
      <c r="B640" s="25"/>
    </row>
    <row r="641" spans="2:2" ht="12.75">
      <c r="B641" s="25"/>
    </row>
    <row r="642" spans="2:2" ht="12.75">
      <c r="B642" s="25"/>
    </row>
    <row r="643" spans="2:2" ht="12.75">
      <c r="B643" s="25"/>
    </row>
    <row r="644" spans="2:2" ht="12.75">
      <c r="B644" s="25"/>
    </row>
    <row r="645" spans="2:2" ht="12.75">
      <c r="B645" s="25"/>
    </row>
    <row r="646" spans="2:2" ht="12.75">
      <c r="B646" s="25"/>
    </row>
    <row r="647" spans="2:2" ht="12.75">
      <c r="B647" s="25"/>
    </row>
    <row r="648" spans="2:2" ht="12.75">
      <c r="B648" s="25"/>
    </row>
    <row r="649" spans="2:2" ht="12.75">
      <c r="B649" s="25"/>
    </row>
    <row r="650" spans="2:2" ht="12.75">
      <c r="B650" s="25"/>
    </row>
    <row r="651" spans="2:2" ht="12.75">
      <c r="B651" s="25"/>
    </row>
    <row r="652" spans="2:2" ht="12.75">
      <c r="B652" s="25"/>
    </row>
    <row r="653" spans="2:2" ht="12.75">
      <c r="B653" s="25"/>
    </row>
    <row r="654" spans="2:2" ht="12.75">
      <c r="B654" s="25"/>
    </row>
    <row r="655" spans="2:2" ht="12.75">
      <c r="B655" s="25"/>
    </row>
    <row r="656" spans="2:2" ht="12.75">
      <c r="B656" s="25"/>
    </row>
    <row r="657" spans="2:2" ht="12.75">
      <c r="B657" s="25"/>
    </row>
    <row r="658" spans="2:2" ht="12.75">
      <c r="B658" s="25"/>
    </row>
    <row r="659" spans="2:2" ht="12.75">
      <c r="B659" s="25"/>
    </row>
    <row r="660" spans="2:2" ht="12.75">
      <c r="B660" s="25"/>
    </row>
    <row r="661" spans="2:2" ht="12.75">
      <c r="B661" s="25"/>
    </row>
    <row r="662" spans="2:2" ht="12.75">
      <c r="B662" s="25"/>
    </row>
    <row r="663" spans="2:2" ht="12.75">
      <c r="B663" s="25"/>
    </row>
    <row r="664" spans="2:2" ht="12.75">
      <c r="B664" s="25"/>
    </row>
    <row r="665" spans="2:2" ht="12.75">
      <c r="B665" s="25"/>
    </row>
    <row r="666" spans="2:2" ht="12.75">
      <c r="B666" s="25"/>
    </row>
    <row r="667" spans="2:2" ht="12.75">
      <c r="B667" s="25"/>
    </row>
    <row r="668" spans="2:2" ht="12.75">
      <c r="B668" s="25"/>
    </row>
    <row r="669" spans="2:2" ht="12.75">
      <c r="B669" s="25"/>
    </row>
    <row r="670" spans="2:2" ht="12.75">
      <c r="B670" s="25"/>
    </row>
    <row r="671" spans="2:2" ht="12.75">
      <c r="B671" s="25"/>
    </row>
    <row r="672" spans="2:2" ht="12.75">
      <c r="B672" s="25"/>
    </row>
    <row r="673" spans="2:2" ht="12.75">
      <c r="B673" s="25"/>
    </row>
    <row r="674" spans="2:2" ht="12.75">
      <c r="B674" s="25"/>
    </row>
    <row r="675" spans="2:2" ht="12.75">
      <c r="B675" s="25"/>
    </row>
    <row r="676" spans="2:2" ht="12.75">
      <c r="B676" s="25"/>
    </row>
    <row r="677" spans="2:2" ht="12.75">
      <c r="B677" s="25"/>
    </row>
    <row r="678" spans="2:2" ht="12.75">
      <c r="B678" s="25"/>
    </row>
    <row r="679" spans="2:2" ht="12.75">
      <c r="B679" s="25"/>
    </row>
    <row r="680" spans="2:2" ht="12.75">
      <c r="B680" s="25"/>
    </row>
    <row r="681" spans="2:2" ht="12.75">
      <c r="B681" s="25"/>
    </row>
    <row r="682" spans="2:2" ht="12.75">
      <c r="B682" s="25"/>
    </row>
    <row r="683" spans="2:2" ht="12.75">
      <c r="B683" s="25"/>
    </row>
    <row r="684" spans="2:2" ht="12.75">
      <c r="B684" s="25"/>
    </row>
    <row r="685" spans="2:2" ht="12.75">
      <c r="B685" s="25"/>
    </row>
    <row r="686" spans="2:2" ht="12.75">
      <c r="B686" s="25"/>
    </row>
    <row r="687" spans="2:2" ht="12.75">
      <c r="B687" s="25"/>
    </row>
    <row r="688" spans="2:2" ht="12.75">
      <c r="B688" s="25"/>
    </row>
    <row r="689" spans="2:2" ht="12.75">
      <c r="B689" s="25"/>
    </row>
    <row r="690" spans="2:2" ht="12.75">
      <c r="B690" s="25"/>
    </row>
    <row r="691" spans="2:2" ht="12.75">
      <c r="B691" s="25"/>
    </row>
    <row r="692" spans="2:2" ht="12.75">
      <c r="B692" s="25"/>
    </row>
    <row r="693" spans="2:2" ht="12.75">
      <c r="B693" s="25"/>
    </row>
    <row r="694" spans="2:2" ht="12.75">
      <c r="B694" s="25"/>
    </row>
    <row r="695" spans="2:2" ht="12.75">
      <c r="B695" s="25"/>
    </row>
    <row r="696" spans="2:2" ht="12.75">
      <c r="B696" s="25"/>
    </row>
    <row r="697" spans="2:2" ht="12.75">
      <c r="B697" s="25"/>
    </row>
    <row r="698" spans="2:2" ht="12.75">
      <c r="B698" s="25"/>
    </row>
    <row r="699" spans="2:2" ht="12.75">
      <c r="B699" s="25"/>
    </row>
    <row r="700" spans="2:2" ht="12.75">
      <c r="B700" s="25"/>
    </row>
    <row r="701" spans="2:2" ht="12.75">
      <c r="B701" s="25"/>
    </row>
    <row r="702" spans="2:2" ht="12.75">
      <c r="B702" s="25"/>
    </row>
    <row r="703" spans="2:2" ht="12.75">
      <c r="B703" s="25"/>
    </row>
    <row r="704" spans="2:2" ht="12.75">
      <c r="B704" s="25"/>
    </row>
    <row r="705" spans="2:2" ht="12.75">
      <c r="B705" s="25"/>
    </row>
    <row r="706" spans="2:2" ht="12.75">
      <c r="B706" s="25"/>
    </row>
    <row r="707" spans="2:2" ht="12.75">
      <c r="B707" s="25"/>
    </row>
    <row r="708" spans="2:2" ht="12.75">
      <c r="B708" s="25"/>
    </row>
    <row r="709" spans="2:2" ht="12.75">
      <c r="B709" s="25"/>
    </row>
    <row r="710" spans="2:2" ht="12.75">
      <c r="B710" s="25"/>
    </row>
    <row r="711" spans="2:2" ht="12.75">
      <c r="B711" s="25"/>
    </row>
    <row r="712" spans="2:2" ht="12.75">
      <c r="B712" s="25"/>
    </row>
    <row r="713" spans="2:2" ht="12.75">
      <c r="B713" s="25"/>
    </row>
    <row r="714" spans="2:2" ht="12.75">
      <c r="B714" s="25"/>
    </row>
    <row r="715" spans="2:2" ht="12.75">
      <c r="B715" s="25"/>
    </row>
    <row r="716" spans="2:2" ht="12.75">
      <c r="B716" s="25"/>
    </row>
    <row r="717" spans="2:2" ht="12.75">
      <c r="B717" s="25"/>
    </row>
    <row r="718" spans="2:2" ht="12.75">
      <c r="B718" s="25"/>
    </row>
    <row r="719" spans="2:2" ht="12.75">
      <c r="B719" s="25"/>
    </row>
    <row r="720" spans="2:2" ht="12.75">
      <c r="B720" s="25"/>
    </row>
    <row r="721" spans="2:2" ht="12.75">
      <c r="B721" s="25"/>
    </row>
    <row r="722" spans="2:2" ht="12.75">
      <c r="B722" s="25"/>
    </row>
    <row r="723" spans="2:2" ht="12.75">
      <c r="B723" s="25"/>
    </row>
    <row r="724" spans="2:2" ht="12.75">
      <c r="B724" s="25"/>
    </row>
    <row r="725" spans="2:2" ht="12.75">
      <c r="B725" s="25"/>
    </row>
    <row r="726" spans="2:2" ht="12.75">
      <c r="B726" s="25"/>
    </row>
    <row r="727" spans="2:2" ht="12.75">
      <c r="B727" s="25"/>
    </row>
    <row r="728" spans="2:2" ht="12.75">
      <c r="B728" s="25"/>
    </row>
    <row r="729" spans="2:2" ht="12.75">
      <c r="B729" s="25"/>
    </row>
    <row r="730" spans="2:2" ht="12.75">
      <c r="B730" s="25"/>
    </row>
    <row r="731" spans="2:2" ht="12.75">
      <c r="B731" s="25"/>
    </row>
    <row r="732" spans="2:2" ht="12.75">
      <c r="B732" s="25"/>
    </row>
    <row r="733" spans="2:2" ht="12.75">
      <c r="B733" s="25"/>
    </row>
    <row r="734" spans="2:2" ht="12.75">
      <c r="B734" s="25"/>
    </row>
    <row r="735" spans="2:2" ht="12.75">
      <c r="B735" s="25"/>
    </row>
    <row r="736" spans="2:2" ht="12.75">
      <c r="B736" s="25"/>
    </row>
    <row r="737" spans="2:2" ht="12.75">
      <c r="B737" s="25"/>
    </row>
    <row r="738" spans="2:2" ht="12.75">
      <c r="B738" s="25"/>
    </row>
    <row r="739" spans="2:2" ht="12.75">
      <c r="B739" s="25"/>
    </row>
    <row r="740" spans="2:2" ht="12.75">
      <c r="B740" s="25"/>
    </row>
    <row r="741" spans="2:2" ht="12.75">
      <c r="B741" s="25"/>
    </row>
    <row r="742" spans="2:2" ht="12.75">
      <c r="B742" s="25"/>
    </row>
    <row r="743" spans="2:2" ht="12.75">
      <c r="B743" s="25"/>
    </row>
    <row r="744" spans="2:2" ht="12.75">
      <c r="B744" s="25"/>
    </row>
    <row r="745" spans="2:2" ht="12.75">
      <c r="B745" s="25"/>
    </row>
    <row r="746" spans="2:2" ht="12.75">
      <c r="B746" s="25"/>
    </row>
    <row r="747" spans="2:2" ht="12.75">
      <c r="B747" s="25"/>
    </row>
    <row r="748" spans="2:2" ht="12.75">
      <c r="B748" s="25"/>
    </row>
    <row r="749" spans="2:2" ht="12.75">
      <c r="B749" s="25"/>
    </row>
    <row r="750" spans="2:2" ht="12.75">
      <c r="B750" s="25"/>
    </row>
    <row r="751" spans="2:2" ht="12.75">
      <c r="B751" s="25"/>
    </row>
    <row r="752" spans="2:2" ht="12.75">
      <c r="B752" s="25"/>
    </row>
    <row r="753" spans="2:2" ht="12.75">
      <c r="B753" s="25"/>
    </row>
    <row r="754" spans="2:2" ht="12.75">
      <c r="B754" s="25"/>
    </row>
    <row r="755" spans="2:2" ht="12.75">
      <c r="B755" s="25"/>
    </row>
    <row r="756" spans="2:2" ht="12.75">
      <c r="B756" s="25"/>
    </row>
    <row r="757" spans="2:2" ht="12.75">
      <c r="B757" s="25"/>
    </row>
    <row r="758" spans="2:2" ht="12.75">
      <c r="B758" s="25"/>
    </row>
    <row r="759" spans="2:2" ht="12.75">
      <c r="B759" s="25"/>
    </row>
    <row r="760" spans="2:2" ht="12.75">
      <c r="B760" s="25"/>
    </row>
    <row r="761" spans="2:2" ht="12.75">
      <c r="B761" s="25"/>
    </row>
    <row r="762" spans="2:2" ht="12.75">
      <c r="B762" s="25"/>
    </row>
    <row r="763" spans="2:2" ht="12.75">
      <c r="B763" s="25"/>
    </row>
    <row r="764" spans="2:2" ht="12.75">
      <c r="B764" s="25"/>
    </row>
    <row r="765" spans="2:2" ht="12.75">
      <c r="B765" s="25"/>
    </row>
    <row r="766" spans="2:2" ht="12.75">
      <c r="B766" s="25"/>
    </row>
    <row r="767" spans="2:2" ht="12.75">
      <c r="B767" s="25"/>
    </row>
    <row r="768" spans="2:2" ht="12.75">
      <c r="B768" s="25"/>
    </row>
    <row r="769" spans="2:2" ht="12.75">
      <c r="B769" s="25"/>
    </row>
    <row r="770" spans="2:2" ht="12.75">
      <c r="B770" s="25"/>
    </row>
    <row r="771" spans="2:2" ht="12.75">
      <c r="B771" s="25"/>
    </row>
    <row r="772" spans="2:2" ht="12.75">
      <c r="B772" s="25"/>
    </row>
    <row r="773" spans="2:2" ht="12.75">
      <c r="B773" s="25"/>
    </row>
    <row r="774" spans="2:2" ht="12.75">
      <c r="B774" s="25"/>
    </row>
    <row r="775" spans="2:2" ht="12.75">
      <c r="B775" s="25"/>
    </row>
    <row r="776" spans="2:2" ht="12.75">
      <c r="B776" s="25"/>
    </row>
    <row r="777" spans="2:2" ht="12.75">
      <c r="B777" s="25"/>
    </row>
    <row r="778" spans="2:2" ht="12.75">
      <c r="B778" s="25"/>
    </row>
    <row r="779" spans="2:2" ht="12.75">
      <c r="B779" s="25"/>
    </row>
    <row r="780" spans="2:2" ht="12.75">
      <c r="B780" s="25"/>
    </row>
    <row r="781" spans="2:2" ht="12.75">
      <c r="B781" s="25"/>
    </row>
    <row r="782" spans="2:2" ht="12.75">
      <c r="B782" s="25"/>
    </row>
    <row r="783" spans="2:2" ht="12.75">
      <c r="B783" s="25"/>
    </row>
    <row r="784" spans="2:2" ht="12.75">
      <c r="B784" s="25"/>
    </row>
    <row r="785" spans="2:2" ht="12.75">
      <c r="B785" s="25"/>
    </row>
    <row r="786" spans="2:2" ht="12.75">
      <c r="B786" s="25"/>
    </row>
    <row r="787" spans="2:2" ht="12.75">
      <c r="B787" s="25"/>
    </row>
    <row r="788" spans="2:2" ht="12.75">
      <c r="B788" s="25"/>
    </row>
    <row r="789" spans="2:2" ht="12.75">
      <c r="B789" s="25"/>
    </row>
    <row r="790" spans="2:2" ht="12.75">
      <c r="B790" s="25"/>
    </row>
    <row r="791" spans="2:2" ht="12.75">
      <c r="B791" s="25"/>
    </row>
    <row r="792" spans="2:2" ht="12.75">
      <c r="B792" s="25"/>
    </row>
    <row r="793" spans="2:2" ht="12.75">
      <c r="B793" s="25"/>
    </row>
    <row r="794" spans="2:2" ht="12.75">
      <c r="B794" s="25"/>
    </row>
    <row r="795" spans="2:2" ht="12.75">
      <c r="B795" s="25"/>
    </row>
    <row r="796" spans="2:2" ht="12.75">
      <c r="B796" s="25"/>
    </row>
    <row r="797" spans="2:2" ht="12.75">
      <c r="B797" s="25"/>
    </row>
    <row r="798" spans="2:2" ht="12.75">
      <c r="B798" s="25"/>
    </row>
    <row r="799" spans="2:2" ht="12.75">
      <c r="B799" s="25"/>
    </row>
    <row r="800" spans="2:2" ht="12.75">
      <c r="B800" s="25"/>
    </row>
    <row r="801" spans="2:2" ht="12.75">
      <c r="B801" s="25"/>
    </row>
    <row r="802" spans="2:2" ht="12.75">
      <c r="B802" s="25"/>
    </row>
    <row r="803" spans="2:2" ht="12.75">
      <c r="B803" s="25"/>
    </row>
    <row r="804" spans="2:2" ht="12.75">
      <c r="B804" s="25"/>
    </row>
    <row r="805" spans="2:2" ht="12.75">
      <c r="B805" s="25"/>
    </row>
    <row r="806" spans="2:2" ht="12.75">
      <c r="B806" s="25"/>
    </row>
    <row r="807" spans="2:2" ht="12.75">
      <c r="B807" s="25"/>
    </row>
    <row r="808" spans="2:2" ht="12.75">
      <c r="B808" s="25"/>
    </row>
    <row r="809" spans="2:2" ht="12.75">
      <c r="B809" s="25"/>
    </row>
    <row r="810" spans="2:2" ht="12.75">
      <c r="B810" s="25"/>
    </row>
    <row r="811" spans="2:2" ht="12.75">
      <c r="B811" s="25"/>
    </row>
    <row r="812" spans="2:2" ht="12.75">
      <c r="B812" s="25"/>
    </row>
    <row r="813" spans="2:2" ht="12.75">
      <c r="B813" s="25"/>
    </row>
    <row r="814" spans="2:2" ht="12.75">
      <c r="B814" s="25"/>
    </row>
    <row r="815" spans="2:2" ht="12.75">
      <c r="B815" s="25"/>
    </row>
    <row r="816" spans="2:2" ht="12.75">
      <c r="B816" s="25"/>
    </row>
    <row r="817" spans="2:2" ht="12.75">
      <c r="B817" s="25"/>
    </row>
    <row r="818" spans="2:2" ht="12.75">
      <c r="B818" s="25"/>
    </row>
    <row r="819" spans="2:2" ht="12.75">
      <c r="B819" s="25"/>
    </row>
    <row r="820" spans="2:2" ht="12.75">
      <c r="B820" s="25"/>
    </row>
    <row r="821" spans="2:2" ht="12.75">
      <c r="B821" s="25"/>
    </row>
    <row r="822" spans="2:2" ht="12.75">
      <c r="B822" s="25"/>
    </row>
    <row r="823" spans="2:2" ht="12.75">
      <c r="B823" s="25"/>
    </row>
    <row r="824" spans="2:2" ht="12.75">
      <c r="B824" s="25"/>
    </row>
    <row r="825" spans="2:2" ht="12.75">
      <c r="B825" s="25"/>
    </row>
    <row r="826" spans="2:2" ht="12.75">
      <c r="B826" s="25"/>
    </row>
    <row r="827" spans="2:2" ht="12.75">
      <c r="B827" s="25"/>
    </row>
    <row r="828" spans="2:2" ht="12.75">
      <c r="B828" s="25"/>
    </row>
    <row r="829" spans="2:2" ht="12.75">
      <c r="B829" s="25"/>
    </row>
    <row r="830" spans="2:2" ht="12.75">
      <c r="B830" s="25"/>
    </row>
    <row r="831" spans="2:2" ht="12.75">
      <c r="B831" s="25"/>
    </row>
    <row r="832" spans="2:2" ht="12.75">
      <c r="B832" s="25"/>
    </row>
    <row r="833" spans="2:2" ht="12.75">
      <c r="B833" s="25"/>
    </row>
    <row r="834" spans="2:2" ht="12.75">
      <c r="B834" s="25"/>
    </row>
    <row r="835" spans="2:2" ht="12.75">
      <c r="B835" s="25"/>
    </row>
    <row r="836" spans="2:2" ht="12.75">
      <c r="B836" s="25"/>
    </row>
    <row r="837" spans="2:2" ht="12.75">
      <c r="B837" s="25"/>
    </row>
    <row r="838" spans="2:2" ht="12.75">
      <c r="B838" s="25"/>
    </row>
    <row r="839" spans="2:2" ht="12.75">
      <c r="B839" s="25"/>
    </row>
    <row r="840" spans="2:2" ht="12.75">
      <c r="B840" s="25"/>
    </row>
    <row r="841" spans="2:2" ht="12.75">
      <c r="B841" s="25"/>
    </row>
    <row r="842" spans="2:2" ht="12.75">
      <c r="B842" s="25"/>
    </row>
    <row r="843" spans="2:2" ht="12.75">
      <c r="B843" s="25"/>
    </row>
    <row r="844" spans="2:2" ht="12.75">
      <c r="B844" s="25"/>
    </row>
    <row r="845" spans="2:2" ht="12.75">
      <c r="B845" s="25"/>
    </row>
    <row r="846" spans="2:2" ht="12.75">
      <c r="B846" s="25"/>
    </row>
    <row r="847" spans="2:2" ht="12.75">
      <c r="B847" s="25"/>
    </row>
    <row r="848" spans="2:2" ht="12.75">
      <c r="B848" s="25"/>
    </row>
    <row r="849" spans="2:2" ht="12.75">
      <c r="B849" s="25"/>
    </row>
    <row r="850" spans="2:2" ht="12.75">
      <c r="B850" s="25"/>
    </row>
    <row r="851" spans="2:2" ht="12.75">
      <c r="B851" s="25"/>
    </row>
    <row r="852" spans="2:2" ht="12.75">
      <c r="B852" s="25"/>
    </row>
    <row r="853" spans="2:2" ht="12.75">
      <c r="B853" s="25"/>
    </row>
    <row r="854" spans="2:2" ht="12.75">
      <c r="B854" s="25"/>
    </row>
    <row r="855" spans="2:2" ht="12.75">
      <c r="B855" s="25"/>
    </row>
    <row r="856" spans="2:2" ht="12.75">
      <c r="B856" s="25"/>
    </row>
    <row r="857" spans="2:2" ht="12.75">
      <c r="B857" s="25"/>
    </row>
    <row r="858" spans="2:2" ht="12.75">
      <c r="B858" s="25"/>
    </row>
    <row r="859" spans="2:2" ht="12.75">
      <c r="B859" s="25"/>
    </row>
    <row r="860" spans="2:2" ht="12.75">
      <c r="B860" s="25"/>
    </row>
    <row r="861" spans="2:2" ht="12.75">
      <c r="B861" s="25"/>
    </row>
    <row r="862" spans="2:2" ht="12.75">
      <c r="B862" s="25"/>
    </row>
    <row r="863" spans="2:2" ht="12.75">
      <c r="B863" s="25"/>
    </row>
    <row r="864" spans="2:2" ht="12.75">
      <c r="B864" s="25"/>
    </row>
    <row r="865" spans="2:2" ht="12.75">
      <c r="B865" s="25"/>
    </row>
    <row r="866" spans="2:2" ht="12.75">
      <c r="B866" s="25"/>
    </row>
    <row r="867" spans="2:2" ht="12.75">
      <c r="B867" s="25"/>
    </row>
    <row r="868" spans="2:2" ht="12.75">
      <c r="B868" s="25"/>
    </row>
    <row r="869" spans="2:2" ht="12.75">
      <c r="B869" s="25"/>
    </row>
    <row r="870" spans="2:2" ht="12.75">
      <c r="B870" s="25"/>
    </row>
    <row r="871" spans="2:2" ht="12.75">
      <c r="B871" s="25"/>
    </row>
    <row r="872" spans="2:2" ht="12.75">
      <c r="B872" s="25"/>
    </row>
    <row r="873" spans="2:2" ht="12.75">
      <c r="B873" s="25"/>
    </row>
    <row r="874" spans="2:2" ht="12.75">
      <c r="B874" s="25"/>
    </row>
    <row r="875" spans="2:2" ht="12.75">
      <c r="B875" s="25"/>
    </row>
    <row r="876" spans="2:2" ht="12.75">
      <c r="B876" s="25"/>
    </row>
    <row r="877" spans="2:2" ht="12.75">
      <c r="B877" s="25"/>
    </row>
    <row r="878" spans="2:2" ht="12.75">
      <c r="B878" s="25"/>
    </row>
    <row r="879" spans="2:2" ht="12.75">
      <c r="B879" s="25"/>
    </row>
    <row r="880" spans="2:2" ht="12.75">
      <c r="B880" s="25"/>
    </row>
    <row r="881" spans="2:2" ht="12.75">
      <c r="B881" s="25"/>
    </row>
    <row r="882" spans="2:2" ht="12.75">
      <c r="B882" s="25"/>
    </row>
    <row r="883" spans="2:2" ht="12.75">
      <c r="B883" s="25"/>
    </row>
    <row r="884" spans="2:2" ht="12.75">
      <c r="B884" s="25"/>
    </row>
    <row r="885" spans="2:2" ht="12.75">
      <c r="B885" s="25"/>
    </row>
    <row r="886" spans="2:2" ht="12.75">
      <c r="B886" s="25"/>
    </row>
    <row r="887" spans="2:2" ht="12.75">
      <c r="B887" s="25"/>
    </row>
    <row r="888" spans="2:2" ht="12.75">
      <c r="B888" s="25"/>
    </row>
    <row r="889" spans="2:2" ht="12.75">
      <c r="B889" s="25"/>
    </row>
    <row r="890" spans="2:2" ht="12.75">
      <c r="B890" s="25"/>
    </row>
    <row r="891" spans="2:2" ht="12.75">
      <c r="B891" s="25"/>
    </row>
    <row r="892" spans="2:2" ht="12.75">
      <c r="B892" s="25"/>
    </row>
    <row r="893" spans="2:2" ht="12.75">
      <c r="B893" s="25"/>
    </row>
    <row r="894" spans="2:2" ht="12.75">
      <c r="B894" s="25"/>
    </row>
    <row r="895" spans="2:2" ht="12.75">
      <c r="B895" s="25"/>
    </row>
    <row r="896" spans="2:2" ht="12.75">
      <c r="B896" s="25"/>
    </row>
    <row r="897" spans="2:2" ht="12.75">
      <c r="B897" s="25"/>
    </row>
    <row r="898" spans="2:2" ht="12.75">
      <c r="B898" s="25"/>
    </row>
    <row r="899" spans="2:2" ht="12.75">
      <c r="B899" s="25"/>
    </row>
    <row r="900" spans="2:2" ht="12.75">
      <c r="B900" s="25"/>
    </row>
    <row r="901" spans="2:2" ht="12.75">
      <c r="B901" s="25"/>
    </row>
    <row r="902" spans="2:2" ht="12.75">
      <c r="B902" s="25"/>
    </row>
    <row r="903" spans="2:2" ht="12.75">
      <c r="B903" s="25"/>
    </row>
    <row r="904" spans="2:2" ht="12.75">
      <c r="B904" s="25"/>
    </row>
    <row r="905" spans="2:2" ht="12.75">
      <c r="B905" s="25"/>
    </row>
    <row r="906" spans="2:2" ht="12.75">
      <c r="B906" s="25"/>
    </row>
    <row r="907" spans="2:2" ht="12.75">
      <c r="B907" s="25"/>
    </row>
    <row r="908" spans="2:2" ht="12.75">
      <c r="B908" s="25"/>
    </row>
    <row r="909" spans="2:2" ht="12.75">
      <c r="B909" s="25"/>
    </row>
    <row r="910" spans="2:2" ht="12.75">
      <c r="B910" s="25"/>
    </row>
    <row r="911" spans="2:2" ht="12.75">
      <c r="B911" s="25"/>
    </row>
    <row r="912" spans="2:2" ht="12.75">
      <c r="B912" s="25"/>
    </row>
    <row r="913" spans="2:2" ht="12.75">
      <c r="B913" s="25"/>
    </row>
    <row r="914" spans="2:2" ht="12.75">
      <c r="B914" s="25"/>
    </row>
    <row r="915" spans="2:2" ht="12.75">
      <c r="B915" s="25"/>
    </row>
    <row r="916" spans="2:2" ht="12.75">
      <c r="B916" s="25"/>
    </row>
    <row r="917" spans="2:2" ht="12.75">
      <c r="B917" s="25"/>
    </row>
    <row r="918" spans="2:2" ht="12.75">
      <c r="B918" s="25"/>
    </row>
    <row r="919" spans="2:2" ht="12.75">
      <c r="B919" s="25"/>
    </row>
    <row r="920" spans="2:2" ht="12.75">
      <c r="B920" s="25"/>
    </row>
    <row r="921" spans="2:2" ht="12.75">
      <c r="B921" s="25"/>
    </row>
    <row r="922" spans="2:2" ht="12.75">
      <c r="B922" s="25"/>
    </row>
    <row r="923" spans="2:2" ht="12.75">
      <c r="B923" s="25"/>
    </row>
    <row r="924" spans="2:2" ht="12.75">
      <c r="B924" s="25"/>
    </row>
    <row r="925" spans="2:2" ht="12.75">
      <c r="B925" s="25"/>
    </row>
    <row r="926" spans="2:2" ht="12.75">
      <c r="B926" s="25"/>
    </row>
    <row r="927" spans="2:2" ht="12.75">
      <c r="B927" s="25"/>
    </row>
    <row r="928" spans="2:2" ht="12.75">
      <c r="B928" s="25"/>
    </row>
    <row r="929" spans="2:2" ht="12.75">
      <c r="B929" s="25"/>
    </row>
    <row r="930" spans="2:2" ht="12.75">
      <c r="B930" s="25"/>
    </row>
    <row r="931" spans="2:2" ht="12.75">
      <c r="B931" s="25"/>
    </row>
    <row r="932" spans="2:2" ht="12.75">
      <c r="B932" s="25"/>
    </row>
    <row r="933" spans="2:2" ht="12.75">
      <c r="B933" s="25"/>
    </row>
    <row r="934" spans="2:2" ht="12.75">
      <c r="B934" s="25"/>
    </row>
    <row r="935" spans="2:2" ht="12.75">
      <c r="B935" s="25"/>
    </row>
    <row r="936" spans="2:2" ht="12.75">
      <c r="B936" s="25"/>
    </row>
    <row r="937" spans="2:2" ht="12.75">
      <c r="B937" s="25"/>
    </row>
    <row r="938" spans="2:2" ht="12.75">
      <c r="B938" s="25"/>
    </row>
    <row r="939" spans="2:2" ht="12.75">
      <c r="B939" s="25"/>
    </row>
    <row r="940" spans="2:2" ht="12.75">
      <c r="B940" s="25"/>
    </row>
    <row r="941" spans="2:2" ht="12.75">
      <c r="B941" s="25"/>
    </row>
    <row r="942" spans="2:2" ht="12.75">
      <c r="B942" s="25"/>
    </row>
    <row r="943" spans="2:2" ht="12.75">
      <c r="B943" s="25"/>
    </row>
    <row r="944" spans="2:2" ht="12.75">
      <c r="B944" s="25"/>
    </row>
    <row r="945" spans="2:2" ht="12.75">
      <c r="B945" s="25"/>
    </row>
    <row r="946" spans="2:2" ht="12.75">
      <c r="B946" s="25"/>
    </row>
    <row r="947" spans="2:2" ht="12.75">
      <c r="B947" s="25"/>
    </row>
    <row r="948" spans="2:2" ht="12.75">
      <c r="B948" s="25"/>
    </row>
    <row r="949" spans="2:2" ht="12.75">
      <c r="B949" s="25"/>
    </row>
    <row r="950" spans="2:2" ht="12.75">
      <c r="B950" s="25"/>
    </row>
    <row r="951" spans="2:2" ht="12.75">
      <c r="B951" s="25"/>
    </row>
    <row r="952" spans="2:2" ht="12.75">
      <c r="B952" s="25"/>
    </row>
    <row r="953" spans="2:2" ht="12.75">
      <c r="B953" s="25"/>
    </row>
    <row r="954" spans="2:2" ht="12.75">
      <c r="B954" s="25"/>
    </row>
    <row r="955" spans="2:2" ht="12.75">
      <c r="B955" s="25"/>
    </row>
    <row r="956" spans="2:2" ht="12.75">
      <c r="B956" s="25"/>
    </row>
    <row r="957" spans="2:2" ht="12.75">
      <c r="B957" s="25"/>
    </row>
    <row r="958" spans="2:2" ht="12.75">
      <c r="B958" s="25"/>
    </row>
    <row r="959" spans="2:2" ht="12.75">
      <c r="B959" s="25"/>
    </row>
    <row r="960" spans="2:2" ht="12.75">
      <c r="B960" s="25"/>
    </row>
    <row r="961" spans="2:2" ht="12.75">
      <c r="B961" s="25"/>
    </row>
    <row r="962" spans="2:2" ht="12.75">
      <c r="B962" s="25"/>
    </row>
    <row r="963" spans="2:2" ht="12.75">
      <c r="B963" s="25"/>
    </row>
    <row r="964" spans="2:2" ht="12.75">
      <c r="B964" s="25"/>
    </row>
    <row r="965" spans="2:2" ht="12.75">
      <c r="B965" s="25"/>
    </row>
    <row r="966" spans="2:2" ht="12.75">
      <c r="B966" s="25"/>
    </row>
    <row r="967" spans="2:2" ht="12.75">
      <c r="B967" s="25"/>
    </row>
    <row r="968" spans="2:2" ht="12.75">
      <c r="B968" s="25"/>
    </row>
    <row r="969" spans="2:2" ht="12.75">
      <c r="B969" s="25"/>
    </row>
    <row r="970" spans="2:2" ht="12.75">
      <c r="B970" s="25"/>
    </row>
    <row r="971" spans="2:2" ht="12.75">
      <c r="B971" s="25"/>
    </row>
    <row r="972" spans="2:2" ht="12.75">
      <c r="B972" s="25"/>
    </row>
    <row r="973" spans="2:2" ht="12.75">
      <c r="B973" s="25"/>
    </row>
    <row r="974" spans="2:2" ht="12.75">
      <c r="B974" s="25"/>
    </row>
    <row r="975" spans="2:2" ht="12.75">
      <c r="B975" s="25"/>
    </row>
    <row r="976" spans="2:2" ht="12.75">
      <c r="B976" s="25"/>
    </row>
    <row r="977" spans="2:2" ht="12.75">
      <c r="B977" s="25"/>
    </row>
    <row r="978" spans="2:2" ht="12.75">
      <c r="B978" s="25"/>
    </row>
    <row r="979" spans="2:2" ht="12.75">
      <c r="B979" s="25"/>
    </row>
    <row r="980" spans="2:2" ht="12.75">
      <c r="B980" s="25"/>
    </row>
    <row r="981" spans="2:2" ht="12.75">
      <c r="B981" s="25"/>
    </row>
    <row r="982" spans="2:2" ht="12.75">
      <c r="B982" s="25"/>
    </row>
    <row r="983" spans="2:2" ht="12.75">
      <c r="B983" s="25"/>
    </row>
    <row r="984" spans="2:2" ht="12.75">
      <c r="B984" s="25"/>
    </row>
    <row r="985" spans="2:2" ht="12.75">
      <c r="B985" s="25"/>
    </row>
    <row r="986" spans="2:2" ht="12.75">
      <c r="B986" s="25"/>
    </row>
    <row r="987" spans="2:2" ht="12.75">
      <c r="B987" s="25"/>
    </row>
    <row r="988" spans="2:2" ht="12.75">
      <c r="B988" s="25"/>
    </row>
    <row r="989" spans="2:2" ht="12.75">
      <c r="B989" s="25"/>
    </row>
    <row r="990" spans="2:2" ht="12.75">
      <c r="B990" s="25"/>
    </row>
    <row r="991" spans="2:2" ht="12.75">
      <c r="B991" s="25"/>
    </row>
    <row r="992" spans="2:2" ht="12.75">
      <c r="B992" s="25"/>
    </row>
    <row r="993" spans="2:2" ht="12.75">
      <c r="B993" s="25"/>
    </row>
    <row r="994" spans="2:2" ht="12.75">
      <c r="B994" s="25"/>
    </row>
    <row r="995" spans="2:2" ht="12.75">
      <c r="B995" s="25"/>
    </row>
    <row r="996" spans="2:2" ht="12.75">
      <c r="B996" s="25"/>
    </row>
    <row r="997" spans="2:2" ht="12.75">
      <c r="B997" s="25"/>
    </row>
    <row r="998" spans="2:2" ht="12.75">
      <c r="B998" s="25"/>
    </row>
    <row r="999" spans="2:2" ht="12.75">
      <c r="B999" s="25"/>
    </row>
    <row r="1000" spans="2:2" ht="12.75">
      <c r="B1000" s="25"/>
    </row>
    <row r="1001" spans="2:2" ht="12.75">
      <c r="B1001" s="25"/>
    </row>
    <row r="1002" spans="2:2" ht="12.75">
      <c r="B1002" s="25"/>
    </row>
    <row r="1003" spans="2:2" ht="12.75">
      <c r="B1003" s="25"/>
    </row>
    <row r="1004" spans="2:2" ht="12.75">
      <c r="B1004" s="25"/>
    </row>
    <row r="1005" spans="2:2" ht="12.75">
      <c r="B1005" s="25"/>
    </row>
    <row r="1006" spans="2:2" ht="12.75">
      <c r="B1006" s="25"/>
    </row>
    <row r="1007" spans="2:2" ht="12.75">
      <c r="B1007" s="25"/>
    </row>
    <row r="1008" spans="2:2" ht="12.75">
      <c r="B1008" s="25"/>
    </row>
    <row r="1009" spans="2:2" ht="12.75">
      <c r="B1009" s="25"/>
    </row>
    <row r="1010" spans="2:2" ht="12.75">
      <c r="B1010" s="25"/>
    </row>
    <row r="1011" spans="2:2" ht="12.75">
      <c r="B1011" s="25"/>
    </row>
    <row r="1012" spans="2:2" ht="12.75">
      <c r="B1012" s="25"/>
    </row>
    <row r="1013" spans="2:2" ht="12.75">
      <c r="B1013" s="25"/>
    </row>
  </sheetData>
  <autoFilter ref="A1:A1017"/>
  <conditionalFormatting sqref="M159:M183">
    <cfRule type="colorScale" priority="1">
      <colorScale>
        <cfvo type="min"/>
        <cfvo type="percentile" val="5"/>
        <cfvo type="max"/>
        <color rgb="FF57BB8A"/>
        <color rgb="FFFFFFFF"/>
        <color rgb="FFE67C73"/>
      </colorScale>
    </cfRule>
  </conditionalFormatting>
  <conditionalFormatting sqref="N159:N183">
    <cfRule type="colorScale" priority="2">
      <colorScale>
        <cfvo type="min"/>
        <cfvo type="percentile" val="5"/>
        <cfvo type="max"/>
        <color rgb="FF57BB8A"/>
        <color rgb="FFFFFFFF"/>
        <color rgb="FFE67C73"/>
      </colorScale>
    </cfRule>
  </conditionalFormatting>
  <conditionalFormatting sqref="O159:O183">
    <cfRule type="colorScale" priority="3">
      <colorScale>
        <cfvo type="min"/>
        <cfvo type="percentile" val="5"/>
        <cfvo type="max"/>
        <color rgb="FF57BB8A"/>
        <color rgb="FFFFFFFF"/>
        <color rgb="FFE67C73"/>
      </colorScale>
    </cfRule>
  </conditionalFormatting>
  <conditionalFormatting sqref="P159:P183">
    <cfRule type="colorScale" priority="4">
      <colorScale>
        <cfvo type="min"/>
        <cfvo type="percentile" val="5"/>
        <cfvo type="max"/>
        <color rgb="FF57BB8A"/>
        <color rgb="FFFFFFFF"/>
        <color rgb="FFE67C73"/>
      </colorScale>
    </cfRule>
  </conditionalFormatting>
  <conditionalFormatting sqref="M1:M101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1:N101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1:O1017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1:P101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LB stdev utilization</vt:lpstr>
      <vt:lpstr>GRID SEARCH stdev utilization</vt:lpstr>
      <vt:lpstr>GRID SEARCH timer</vt:lpstr>
      <vt:lpstr>GRID SEARCH RMSE</vt:lpstr>
      <vt:lpstr>GRID SEARCH R^2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Jitka</dc:creator>
  <cp:lastModifiedBy>Jitka</cp:lastModifiedBy>
  <dcterms:created xsi:type="dcterms:W3CDTF">2017-04-17T18:39:03Z</dcterms:created>
  <dcterms:modified xsi:type="dcterms:W3CDTF">2017-04-21T05:47:34Z</dcterms:modified>
</cp:coreProperties>
</file>