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anni\OneDrive\Dokumente\Studium\Semester 7\Automatisierungstechnik\"/>
    </mc:Choice>
  </mc:AlternateContent>
  <xr:revisionPtr revIDLastSave="0" documentId="8_{C69F912B-09F0-431D-9691-714899639BD2}" xr6:coauthVersionLast="47" xr6:coauthVersionMax="47" xr10:uidLastSave="{00000000-0000-0000-0000-000000000000}"/>
  <bookViews>
    <workbookView xWindow="-28920" yWindow="-4755" windowWidth="29040" windowHeight="15840" activeTab="1" xr2:uid="{00000000-000D-0000-FFFF-FFFF00000000}"/>
  </bookViews>
  <sheets>
    <sheet name="Report" sheetId="2" r:id="rId1"/>
    <sheet name="Formalities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6" i="2" l="1"/>
  <c r="E85" i="2"/>
  <c r="E86" i="2" s="1"/>
  <c r="F345" i="2" l="1"/>
  <c r="F221" i="2" l="1"/>
  <c r="E220" i="2"/>
  <c r="E221" i="2" s="1"/>
  <c r="F214" i="2" l="1"/>
  <c r="F339" i="2"/>
  <c r="E338" i="2"/>
  <c r="E329" i="2"/>
  <c r="F329" i="2"/>
  <c r="F277" i="2"/>
  <c r="F263" i="2"/>
  <c r="F238" i="2"/>
  <c r="A70" i="2"/>
  <c r="E237" i="2"/>
  <c r="E238" i="2" s="1"/>
  <c r="E339" i="2" l="1"/>
  <c r="E344" i="2" s="1"/>
  <c r="E345" i="2" s="1"/>
  <c r="F77" i="2"/>
  <c r="E76" i="2"/>
  <c r="E77" i="2" s="1"/>
  <c r="F96" i="2"/>
  <c r="E97" i="2" s="1"/>
  <c r="F97" i="2"/>
  <c r="F199" i="2"/>
  <c r="E198" i="2"/>
  <c r="E199" i="2" s="1"/>
  <c r="F194" i="2"/>
  <c r="E193" i="2"/>
  <c r="E194" i="2" s="1"/>
  <c r="F183" i="2"/>
  <c r="E182" i="2"/>
  <c r="E183" i="2" s="1"/>
  <c r="F170" i="2"/>
  <c r="E169" i="2"/>
  <c r="E170" i="2" s="1"/>
  <c r="F163" i="2"/>
  <c r="E162" i="2"/>
  <c r="E163" i="2" s="1"/>
  <c r="F158" i="2" l="1"/>
  <c r="E157" i="2"/>
  <c r="E158" i="2" s="1"/>
  <c r="F146" i="2"/>
  <c r="E145" i="2"/>
  <c r="E146" i="2" s="1"/>
  <c r="F209" i="2"/>
  <c r="E208" i="2"/>
  <c r="E209" i="2" s="1"/>
  <c r="E276" i="2"/>
  <c r="E277" i="2" s="1"/>
  <c r="F68" i="2"/>
  <c r="E67" i="2"/>
  <c r="E68" i="2" s="1"/>
  <c r="F250" i="2" l="1"/>
  <c r="E250" i="2"/>
  <c r="E249" i="2"/>
  <c r="F295" i="2" l="1"/>
  <c r="E294" i="2"/>
  <c r="E295" i="2" s="1"/>
  <c r="F51" i="2"/>
  <c r="E50" i="2"/>
  <c r="E51" i="2" s="1"/>
  <c r="F135" i="2"/>
  <c r="E134" i="2"/>
  <c r="E135" i="2" s="1"/>
  <c r="F124" i="2"/>
  <c r="E123" i="2"/>
  <c r="E124" i="2" s="1"/>
  <c r="F363" i="2" l="1"/>
  <c r="F364" i="2" s="1"/>
  <c r="F365" i="2" s="1"/>
  <c r="F366" i="2" s="1"/>
  <c r="F367" i="2" s="1"/>
  <c r="F368" i="2" s="1"/>
  <c r="F369" i="2" s="1"/>
  <c r="F370" i="2" s="1"/>
  <c r="E319" i="2" l="1"/>
  <c r="E320" i="2" s="1"/>
  <c r="E312" i="2"/>
  <c r="E313" i="2" s="1"/>
  <c r="E303" i="2"/>
  <c r="E304" i="2" s="1"/>
  <c r="E271" i="2"/>
  <c r="E272" i="2" s="1"/>
  <c r="E355" i="2" s="1"/>
  <c r="E262" i="2"/>
  <c r="E263" i="2" s="1"/>
  <c r="E112" i="2"/>
  <c r="E113" i="2" s="1"/>
  <c r="E354" i="2" s="1"/>
  <c r="E107" i="2"/>
  <c r="E108" i="2" s="1"/>
  <c r="E356" i="2" s="1"/>
  <c r="E348" i="2" l="1"/>
  <c r="E350" i="2" s="1"/>
  <c r="E353" i="2"/>
  <c r="F272" i="2"/>
  <c r="F355" i="2" s="1"/>
  <c r="F320" i="2"/>
  <c r="F313" i="2"/>
  <c r="F304" i="2"/>
  <c r="F353" i="2" l="1"/>
  <c r="H355" i="2"/>
  <c r="F113" i="2"/>
  <c r="F354" i="2" s="1"/>
  <c r="F108" i="2"/>
  <c r="F356" i="2" s="1"/>
  <c r="F348" i="2" l="1"/>
  <c r="E351" i="2" s="1"/>
  <c r="H354" i="2"/>
  <c r="H356" i="2"/>
  <c r="H35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Elmar Wings</author>
  </authors>
  <commentList>
    <comment ref="B1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Elmar Wings:</t>
        </r>
        <r>
          <rPr>
            <sz val="9"/>
            <color indexed="81"/>
            <rFont val="Segoe UI"/>
            <family val="2"/>
          </rPr>
          <t xml:space="preserve">
main page
descriptions of the functions
descriptions of the parameters
</t>
        </r>
      </text>
    </comment>
    <comment ref="B15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Elmar Wings:</t>
        </r>
        <r>
          <rPr>
            <sz val="9"/>
            <color indexed="81"/>
            <rFont val="Segoe UI"/>
            <family val="2"/>
          </rPr>
          <t xml:space="preserve">
in all possible files:
- py
- tex
-bib
- ...</t>
        </r>
      </text>
    </comment>
    <comment ref="B34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Elmar Wings:</t>
        </r>
        <r>
          <rPr>
            <sz val="9"/>
            <color indexed="81"/>
            <rFont val="Segoe UI"/>
            <family val="2"/>
          </rPr>
          <t xml:space="preserve">
- \newline
- \\
- free lines
- no references to figures,…
 \newpage
- not using lstlisting/listinout
- not using \FILE,\PYTHON
- no headers
- ...</t>
        </r>
      </text>
    </comment>
  </commentList>
</comments>
</file>

<file path=xl/sharedStrings.xml><?xml version="1.0" encoding="utf-8"?>
<sst xmlns="http://schemas.openxmlformats.org/spreadsheetml/2006/main" count="458" uniqueCount="264">
  <si>
    <t>Literature</t>
  </si>
  <si>
    <t>key words</t>
  </si>
  <si>
    <t>bib file</t>
  </si>
  <si>
    <t>completeness</t>
  </si>
  <si>
    <t>quality</t>
  </si>
  <si>
    <t>presentation</t>
  </si>
  <si>
    <t>description</t>
  </si>
  <si>
    <t>Introduction</t>
  </si>
  <si>
    <t>problem's description</t>
  </si>
  <si>
    <t>no phrases</t>
  </si>
  <si>
    <t>literature</t>
  </si>
  <si>
    <t>challenges (with literature)</t>
  </si>
  <si>
    <t>solution</t>
  </si>
  <si>
    <t>structure</t>
  </si>
  <si>
    <t>problem</t>
  </si>
  <si>
    <t>relevance</t>
  </si>
  <si>
    <t>methodology</t>
  </si>
  <si>
    <t>other</t>
  </si>
  <si>
    <t>Process</t>
  </si>
  <si>
    <t>project plan</t>
  </si>
  <si>
    <t>LaTeX</t>
  </si>
  <si>
    <t>idea</t>
  </si>
  <si>
    <t>Installation</t>
  </si>
  <si>
    <t>installation</t>
  </si>
  <si>
    <t>functions</t>
  </si>
  <si>
    <t>help</t>
  </si>
  <si>
    <t>error handling</t>
  </si>
  <si>
    <t>program</t>
  </si>
  <si>
    <t xml:space="preserve">readable </t>
  </si>
  <si>
    <t>parameter handling</t>
  </si>
  <si>
    <t>structure/modules</t>
  </si>
  <si>
    <t>names</t>
  </si>
  <si>
    <t>Description</t>
  </si>
  <si>
    <t>folders</t>
  </si>
  <si>
    <t>files</t>
  </si>
  <si>
    <t>modules</t>
  </si>
  <si>
    <t>variables</t>
  </si>
  <si>
    <t>complettness</t>
  </si>
  <si>
    <t>Documentation developer</t>
  </si>
  <si>
    <t>spelling/punctuation/grammar</t>
  </si>
  <si>
    <t>Short Description</t>
  </si>
  <si>
    <t>github Project</t>
  </si>
  <si>
    <t>Author:</t>
  </si>
  <si>
    <t>Name</t>
  </si>
  <si>
    <t>Surname</t>
  </si>
  <si>
    <t>Matrikelnumber</t>
  </si>
  <si>
    <t>github Nickname</t>
  </si>
  <si>
    <t>Semester:</t>
  </si>
  <si>
    <t>CPs:</t>
  </si>
  <si>
    <t>`++/+/0/-/--</t>
  </si>
  <si>
    <t>report's structure</t>
  </si>
  <si>
    <t>Quality</t>
  </si>
  <si>
    <t>types</t>
  </si>
  <si>
    <t>Given documentation</t>
  </si>
  <si>
    <t>use of</t>
  </si>
  <si>
    <t>same notation</t>
  </si>
  <si>
    <t>Supplements</t>
  </si>
  <si>
    <t>same structure</t>
  </si>
  <si>
    <t>Hardware</t>
  </si>
  <si>
    <t>constraints</t>
  </si>
  <si>
    <t>interfaces</t>
  </si>
  <si>
    <t>dimensions</t>
  </si>
  <si>
    <t>conclusions</t>
  </si>
  <si>
    <t>software</t>
  </si>
  <si>
    <t>os/interfaces/protocols</t>
  </si>
  <si>
    <t>data</t>
  </si>
  <si>
    <t>qualitiy</t>
  </si>
  <si>
    <t>quantity</t>
  </si>
  <si>
    <t>Improvements</t>
  </si>
  <si>
    <t>minimal</t>
  </si>
  <si>
    <t>documentation</t>
  </si>
  <si>
    <t>Tests</t>
  </si>
  <si>
    <t>classes</t>
  </si>
  <si>
    <t>parts</t>
  </si>
  <si>
    <t>automation</t>
  </si>
  <si>
    <t>hardware</t>
  </si>
  <si>
    <t>max 20% is pictures</t>
  </si>
  <si>
    <t>challenges</t>
  </si>
  <si>
    <t>solutions</t>
  </si>
  <si>
    <t>results</t>
  </si>
  <si>
    <t>Manual</t>
  </si>
  <si>
    <t>main function</t>
  </si>
  <si>
    <t>sketch of the GUI or UI</t>
  </si>
  <si>
    <t>maintenance</t>
  </si>
  <si>
    <t>Troubleshooting</t>
  </si>
  <si>
    <t>specifications</t>
  </si>
  <si>
    <t>independence of the internals</t>
  </si>
  <si>
    <t>Minor changes</t>
  </si>
  <si>
    <t>list of minor changes</t>
  </si>
  <si>
    <t>major improvements</t>
  </si>
  <si>
    <t>documentation of the major improvements</t>
  </si>
  <si>
    <t>Tranlations</t>
  </si>
  <si>
    <t>1-1 translation</t>
  </si>
  <si>
    <t>rewrite as an engineer</t>
  </si>
  <si>
    <t>rewrite as an engineer with improvements</t>
  </si>
  <si>
    <t>readme</t>
  </si>
  <si>
    <t>Problem's description</t>
  </si>
  <si>
    <t>pictures</t>
  </si>
  <si>
    <t>Folder structure</t>
  </si>
  <si>
    <t>links to folder</t>
  </si>
  <si>
    <t>links to files</t>
  </si>
  <si>
    <t>author.xlsx</t>
  </si>
  <si>
    <t>group members</t>
  </si>
  <si>
    <t>addresses</t>
  </si>
  <si>
    <t>emails</t>
  </si>
  <si>
    <t>contact data</t>
  </si>
  <si>
    <t>Responsible (Just one person)</t>
  </si>
  <si>
    <t>notation</t>
  </si>
  <si>
    <t>filenames</t>
  </si>
  <si>
    <t>not short, not long</t>
  </si>
  <si>
    <t>only letters, no blanks,…</t>
  </si>
  <si>
    <t>plausible, not 1.*,…</t>
  </si>
  <si>
    <t>file headers</t>
  </si>
  <si>
    <t>author</t>
  </si>
  <si>
    <t>project</t>
  </si>
  <si>
    <t>filename</t>
  </si>
  <si>
    <t>short description</t>
  </si>
  <si>
    <t>dependicies</t>
  </si>
  <si>
    <t>project's structure</t>
  </si>
  <si>
    <t>name</t>
  </si>
  <si>
    <t>list of materials</t>
  </si>
  <si>
    <t>picture</t>
  </si>
  <si>
    <t>link</t>
  </si>
  <si>
    <t>prices</t>
  </si>
  <si>
    <t>complete</t>
  </si>
  <si>
    <t>thinking in components/modules</t>
  </si>
  <si>
    <t>adequate</t>
  </si>
  <si>
    <t>scope</t>
  </si>
  <si>
    <t>all aspects</t>
  </si>
  <si>
    <t>images</t>
  </si>
  <si>
    <t>own</t>
  </si>
  <si>
    <t>enough</t>
  </si>
  <si>
    <t>labelled</t>
  </si>
  <si>
    <t>ref</t>
  </si>
  <si>
    <t>readable latex code</t>
  </si>
  <si>
    <t>indents</t>
  </si>
  <si>
    <t>empty lines</t>
  </si>
  <si>
    <t>header</t>
  </si>
  <si>
    <t>correct types</t>
  </si>
  <si>
    <t>all fields</t>
  </si>
  <si>
    <t>sorted (abc)</t>
  </si>
  <si>
    <t>updated readme.md</t>
  </si>
  <si>
    <t>Version</t>
  </si>
  <si>
    <t>Development Environment</t>
  </si>
  <si>
    <t>Configuration</t>
  </si>
  <si>
    <t>Allocation of tasks identifiable</t>
  </si>
  <si>
    <t>Plausible</t>
  </si>
  <si>
    <t>Results checkable</t>
  </si>
  <si>
    <t>Reasonable structure</t>
  </si>
  <si>
    <t xml:space="preserve">Keyword Spotting with an Arduino Nano 33 BLE Sense		</t>
  </si>
  <si>
    <t xml:space="preserve">Application of TinyML for training datasets for Arduino Nano BLE sense 33 to blink RGB whenever it senses trained word for sample of trained data. </t>
  </si>
  <si>
    <t>Justification</t>
  </si>
  <si>
    <t>todo</t>
  </si>
  <si>
    <t>next steps</t>
  </si>
  <si>
    <t>List of Packages, Tools,…</t>
  </si>
  <si>
    <t>Message handling</t>
  </si>
  <si>
    <t>unanswered points</t>
  </si>
  <si>
    <t>first steps</t>
  </si>
  <si>
    <t>Own Pictures</t>
  </si>
  <si>
    <t>formalities</t>
  </si>
  <si>
    <t>due in time</t>
  </si>
  <si>
    <t>actual author.xlxs</t>
  </si>
  <si>
    <t>not using tikz</t>
  </si>
  <si>
    <t>no pdf files of the citations</t>
  </si>
  <si>
    <t>no citations</t>
  </si>
  <si>
    <t>all files</t>
  </si>
  <si>
    <t>stupid/strange/senseless filenames</t>
  </si>
  <si>
    <t>no websites as pdf</t>
  </si>
  <si>
    <t>no doxygen</t>
  </si>
  <si>
    <t>no headers</t>
  </si>
  <si>
    <t>bad LaTeX code</t>
  </si>
  <si>
    <t>not using the given structure/template</t>
  </si>
  <si>
    <t>Formalities</t>
  </si>
  <si>
    <t>no bib file</t>
  </si>
  <si>
    <t>bib file entries are ot correct</t>
  </si>
  <si>
    <t>label "author:year"</t>
  </si>
  <si>
    <t>filename "MyLiterature.bib"</t>
  </si>
  <si>
    <t>description of the folders</t>
  </si>
  <si>
    <t>description of the files</t>
  </si>
  <si>
    <t>Percent</t>
  </si>
  <si>
    <t>Grade</t>
  </si>
  <si>
    <t>Grades</t>
  </si>
  <si>
    <t>n.b.</t>
  </si>
  <si>
    <t>Maximum Score</t>
  </si>
  <si>
    <t>Presentation</t>
  </si>
  <si>
    <t>Contents</t>
  </si>
  <si>
    <t>configuration</t>
  </si>
  <si>
    <t>Part domain knowledge</t>
  </si>
  <si>
    <t>domain Problem</t>
  </si>
  <si>
    <t>domain Hardware</t>
  </si>
  <si>
    <t>Part methodology</t>
  </si>
  <si>
    <t>Project Management</t>
  </si>
  <si>
    <t>Part Application Development</t>
  </si>
  <si>
    <t>Part Application Appendix</t>
  </si>
  <si>
    <t>General Aspects</t>
  </si>
  <si>
    <t>Evaluation</t>
  </si>
  <si>
    <t>concept</t>
  </si>
  <si>
    <t>Application</t>
  </si>
  <si>
    <t>Validation</t>
  </si>
  <si>
    <t>General</t>
  </si>
  <si>
    <t>3 Ideas</t>
  </si>
  <si>
    <t>Presentation Literature</t>
  </si>
  <si>
    <t>LaTeX project</t>
  </si>
  <si>
    <t>Poster</t>
  </si>
  <si>
    <t>Report</t>
  </si>
  <si>
    <t xml:space="preserve"> </t>
  </si>
  <si>
    <t>photo of the running system on the titlepage</t>
  </si>
  <si>
    <t>all diagrams, sketches, pictures with tikz, minimum 5</t>
  </si>
  <si>
    <t>e.g. OS Linux</t>
  </si>
  <si>
    <t>e.g. Arduino IDE</t>
  </si>
  <si>
    <t>Program "Hello World"/bash files</t>
  </si>
  <si>
    <t>First Steps (description of the GUI/UI)</t>
  </si>
  <si>
    <t>Hint: every component</t>
  </si>
  <si>
    <t>Quantity</t>
  </si>
  <si>
    <t>code with simple example</t>
  </si>
  <si>
    <t>domain Sensor</t>
  </si>
  <si>
    <t>e.g. camera, IMU</t>
  </si>
  <si>
    <t>domain hardware</t>
  </si>
  <si>
    <t>properties</t>
  </si>
  <si>
    <t>calibration</t>
  </si>
  <si>
    <t>domain sensor</t>
  </si>
  <si>
    <t>domain system</t>
  </si>
  <si>
    <t>complete system</t>
  </si>
  <si>
    <t>design</t>
  </si>
  <si>
    <t>Test System</t>
  </si>
  <si>
    <t>Manufacturing and Assembly</t>
  </si>
  <si>
    <t>folder struture</t>
  </si>
  <si>
    <t>hints for manufacturing</t>
  </si>
  <si>
    <t>description of assembly</t>
  </si>
  <si>
    <t>Domain Tools</t>
  </si>
  <si>
    <t>General aspects</t>
  </si>
  <si>
    <t>using tikz</t>
  </si>
  <si>
    <t>Conclusion</t>
  </si>
  <si>
    <t>Presentation of the results</t>
  </si>
  <si>
    <t>own pictures/tikz</t>
  </si>
  <si>
    <t>Description of the application</t>
  </si>
  <si>
    <t>own solutions</t>
  </si>
  <si>
    <t>Results</t>
  </si>
  <si>
    <t>flow chart of each step in the development, not code</t>
  </si>
  <si>
    <t>HTML-Software Documentation</t>
  </si>
  <si>
    <t>Software Documentation</t>
  </si>
  <si>
    <t>main page</t>
  </si>
  <si>
    <t xml:space="preserve"> with Doxygen</t>
  </si>
  <si>
    <t>descriptions</t>
  </si>
  <si>
    <t>parameters</t>
  </si>
  <si>
    <t>e.g. KDD process</t>
  </si>
  <si>
    <t>project management - files</t>
  </si>
  <si>
    <t>Automatisierungstechnik</t>
  </si>
  <si>
    <t>Bewertung</t>
  </si>
  <si>
    <t>Studiengang</t>
  </si>
  <si>
    <t>SoSe2024</t>
  </si>
  <si>
    <t>Projektstart:</t>
  </si>
  <si>
    <t>Geplantes Projektende:</t>
  </si>
  <si>
    <t>Modul:</t>
  </si>
  <si>
    <t>Arbeitspaket</t>
  </si>
  <si>
    <t>Deassembly</t>
  </si>
  <si>
    <t>Deassabmle</t>
  </si>
  <si>
    <t>Subtotal</t>
  </si>
  <si>
    <t>Total</t>
  </si>
  <si>
    <t>Mandatory requirements</t>
  </si>
  <si>
    <t>Prozent</t>
  </si>
  <si>
    <t>Circuit diagram</t>
  </si>
  <si>
    <t>newpage</t>
  </si>
  <si>
    <t>newline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</si>
</sst>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1" fillId="5" borderId="0" xfId="0" applyFont="1" applyFill="1"/>
    <xf numFmtId="0" fontId="0" fillId="3" borderId="0" xfId="0" applyFill="1" applyAlignment="1">
      <alignment wrapText="1"/>
    </xf>
    <xf numFmtId="0" fontId="6" fillId="0" borderId="0" xfId="0" applyFont="1"/>
    <xf numFmtId="10" fontId="0" fillId="0" borderId="0" xfId="0" applyNumberFormat="1"/>
    <xf numFmtId="9" fontId="0" fillId="0" borderId="0" xfId="0" applyNumberFormat="1"/>
    <xf numFmtId="0" fontId="7" fillId="6" borderId="0" xfId="0" applyFont="1" applyFill="1"/>
    <xf numFmtId="0" fontId="11" fillId="0" borderId="0" xfId="0" applyFont="1"/>
    <xf numFmtId="0" fontId="2" fillId="0" borderId="0" xfId="0" applyFont="1"/>
    <xf numFmtId="9" fontId="0" fillId="4" borderId="0" xfId="0" applyNumberFormat="1" applyFill="1"/>
    <xf numFmtId="0" fontId="12" fillId="6" borderId="0" xfId="0" applyFont="1" applyFill="1" applyAlignment="1">
      <alignment horizontal="center" textRotation="255"/>
    </xf>
    <xf numFmtId="0" fontId="0" fillId="6" borderId="0" xfId="0" applyFill="1" applyAlignment="1">
      <alignment horizontal="center" textRotation="255"/>
    </xf>
    <xf numFmtId="0" fontId="0" fillId="6" borderId="0" xfId="0" applyFill="1" applyAlignment="1">
      <alignment horizontal="center" vertical="center" textRotation="255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72"/>
  <sheetViews>
    <sheetView topLeftCell="A28" zoomScale="160" zoomScaleNormal="160" workbookViewId="0">
      <selection activeCell="D50" sqref="D50"/>
    </sheetView>
  </sheetViews>
  <sheetFormatPr baseColWidth="10" defaultRowHeight="15" x14ac:dyDescent="0.25"/>
  <cols>
    <col min="1" max="1" width="20" bestFit="1" customWidth="1"/>
    <col min="2" max="2" width="28.7109375" bestFit="1" customWidth="1"/>
    <col min="3" max="3" width="28.42578125" bestFit="1" customWidth="1"/>
    <col min="4" max="4" width="16.140625" bestFit="1" customWidth="1"/>
    <col min="5" max="5" width="14.42578125" bestFit="1" customWidth="1"/>
  </cols>
  <sheetData>
    <row r="2" spans="1:6" ht="33.75" x14ac:dyDescent="0.5">
      <c r="A2" s="21" t="s">
        <v>149</v>
      </c>
      <c r="B2" s="21"/>
      <c r="C2" s="21"/>
    </row>
    <row r="5" spans="1:6" x14ac:dyDescent="0.25">
      <c r="A5" s="1" t="s">
        <v>40</v>
      </c>
    </row>
    <row r="6" spans="1:6" x14ac:dyDescent="0.25">
      <c r="A6" s="26" t="s">
        <v>150</v>
      </c>
      <c r="B6" s="26"/>
      <c r="C6" s="26"/>
    </row>
    <row r="7" spans="1:6" x14ac:dyDescent="0.25">
      <c r="A7" t="s">
        <v>41</v>
      </c>
    </row>
    <row r="9" spans="1:6" ht="28.5" x14ac:dyDescent="0.45">
      <c r="A9" s="2" t="s">
        <v>42</v>
      </c>
    </row>
    <row r="10" spans="1:6" x14ac:dyDescent="0.25">
      <c r="A10" s="1" t="s">
        <v>43</v>
      </c>
      <c r="B10" s="1" t="s">
        <v>44</v>
      </c>
      <c r="C10" s="1" t="s">
        <v>45</v>
      </c>
      <c r="D10" s="1" t="s">
        <v>46</v>
      </c>
      <c r="F10" t="s">
        <v>106</v>
      </c>
    </row>
    <row r="11" spans="1:6" x14ac:dyDescent="0.25">
      <c r="C11" s="3"/>
    </row>
    <row r="12" spans="1:6" x14ac:dyDescent="0.25">
      <c r="C12" s="3"/>
    </row>
    <row r="14" spans="1:6" x14ac:dyDescent="0.25">
      <c r="A14" s="1" t="s">
        <v>249</v>
      </c>
    </row>
    <row r="16" spans="1:6" x14ac:dyDescent="0.25">
      <c r="A16" s="1" t="s">
        <v>47</v>
      </c>
      <c r="B16" t="s">
        <v>250</v>
      </c>
    </row>
    <row r="18" spans="1:6" x14ac:dyDescent="0.25">
      <c r="A18" s="1" t="s">
        <v>251</v>
      </c>
      <c r="B18" s="4"/>
    </row>
    <row r="19" spans="1:6" x14ac:dyDescent="0.25">
      <c r="A19" s="1" t="s">
        <v>252</v>
      </c>
      <c r="B19" s="4"/>
    </row>
    <row r="21" spans="1:6" x14ac:dyDescent="0.25">
      <c r="A21" s="1" t="s">
        <v>253</v>
      </c>
      <c r="B21" t="s">
        <v>247</v>
      </c>
    </row>
    <row r="22" spans="1:6" x14ac:dyDescent="0.25">
      <c r="A22" s="1" t="s">
        <v>48</v>
      </c>
      <c r="B22">
        <v>5</v>
      </c>
    </row>
    <row r="25" spans="1:6" ht="23.25" x14ac:dyDescent="0.35">
      <c r="A25" s="6" t="s">
        <v>248</v>
      </c>
    </row>
    <row r="27" spans="1:6" ht="18.75" x14ac:dyDescent="0.3">
      <c r="A27" s="5" t="s">
        <v>254</v>
      </c>
      <c r="E27" s="5" t="s">
        <v>49</v>
      </c>
    </row>
    <row r="28" spans="1:6" x14ac:dyDescent="0.25">
      <c r="A28" s="11"/>
      <c r="B28" s="11"/>
      <c r="C28" s="11"/>
      <c r="D28" s="11"/>
      <c r="E28" s="11">
        <v>0</v>
      </c>
      <c r="F28" s="11">
        <v>0</v>
      </c>
    </row>
    <row r="29" spans="1:6" x14ac:dyDescent="0.25">
      <c r="A29" s="12"/>
      <c r="B29" s="12"/>
      <c r="C29" s="12"/>
      <c r="D29" s="12"/>
      <c r="E29" s="12">
        <v>0</v>
      </c>
      <c r="F29" s="11">
        <v>0</v>
      </c>
    </row>
    <row r="30" spans="1:6" x14ac:dyDescent="0.25">
      <c r="A30" s="10"/>
      <c r="B30" s="10"/>
      <c r="C30" s="10"/>
      <c r="D30" s="10"/>
      <c r="E30" s="10">
        <v>0</v>
      </c>
      <c r="F30" s="11">
        <v>0</v>
      </c>
    </row>
    <row r="31" spans="1:6" x14ac:dyDescent="0.25">
      <c r="A31" s="10"/>
      <c r="B31" s="10"/>
      <c r="C31" s="10"/>
      <c r="D31" s="10"/>
      <c r="E31" s="10">
        <v>0</v>
      </c>
      <c r="F31" s="11">
        <v>0</v>
      </c>
    </row>
    <row r="32" spans="1:6" x14ac:dyDescent="0.25">
      <c r="A32" s="12"/>
      <c r="B32" s="12"/>
      <c r="C32" s="12"/>
      <c r="D32" s="12"/>
      <c r="E32" s="12">
        <v>0</v>
      </c>
      <c r="F32" s="11">
        <v>0</v>
      </c>
    </row>
    <row r="33" spans="1:6" x14ac:dyDescent="0.25">
      <c r="A33" s="11"/>
      <c r="B33" s="11"/>
      <c r="C33" s="11"/>
      <c r="D33" s="11"/>
      <c r="E33" s="11">
        <v>0</v>
      </c>
      <c r="F33" s="11">
        <v>0</v>
      </c>
    </row>
    <row r="35" spans="1:6" ht="18.75" x14ac:dyDescent="0.3">
      <c r="A35" s="5" t="s">
        <v>201</v>
      </c>
    </row>
    <row r="36" spans="1:6" x14ac:dyDescent="0.25">
      <c r="A36" s="13" t="s">
        <v>0</v>
      </c>
      <c r="B36" s="11" t="s">
        <v>202</v>
      </c>
      <c r="C36" s="11"/>
      <c r="D36" s="11"/>
      <c r="E36" s="11"/>
      <c r="F36" s="11">
        <v>5</v>
      </c>
    </row>
    <row r="37" spans="1:6" x14ac:dyDescent="0.25">
      <c r="A37" s="13"/>
      <c r="B37" s="11" t="s">
        <v>3</v>
      </c>
      <c r="C37" s="11"/>
      <c r="D37" s="11"/>
      <c r="E37" s="11"/>
      <c r="F37" s="11">
        <v>5</v>
      </c>
    </row>
    <row r="38" spans="1:6" x14ac:dyDescent="0.25">
      <c r="A38" s="13"/>
      <c r="B38" s="11" t="s">
        <v>15</v>
      </c>
      <c r="C38" s="11"/>
      <c r="D38" s="11"/>
      <c r="E38" s="11"/>
      <c r="F38" s="11">
        <v>5</v>
      </c>
    </row>
    <row r="39" spans="1:6" x14ac:dyDescent="0.25">
      <c r="A39" s="11"/>
      <c r="B39" s="11" t="s">
        <v>4</v>
      </c>
      <c r="C39" s="11"/>
      <c r="D39" s="11"/>
      <c r="E39" s="11"/>
      <c r="F39" s="11">
        <v>5</v>
      </c>
    </row>
    <row r="40" spans="1:6" x14ac:dyDescent="0.25">
      <c r="A40" s="11"/>
      <c r="B40" s="11" t="s">
        <v>5</v>
      </c>
      <c r="C40" s="11"/>
      <c r="D40" s="11"/>
      <c r="E40" s="11"/>
      <c r="F40" s="11">
        <v>5</v>
      </c>
    </row>
    <row r="41" spans="1:6" x14ac:dyDescent="0.25">
      <c r="A41" s="11"/>
      <c r="B41" s="11" t="s">
        <v>6</v>
      </c>
      <c r="C41" s="11"/>
      <c r="D41" s="11"/>
      <c r="E41" s="11"/>
      <c r="F41" s="11">
        <v>5</v>
      </c>
    </row>
    <row r="42" spans="1:6" x14ac:dyDescent="0.25">
      <c r="A42" s="11"/>
      <c r="B42" s="11" t="s">
        <v>1</v>
      </c>
      <c r="C42" s="11"/>
      <c r="D42" s="11"/>
      <c r="E42" s="11"/>
      <c r="F42" s="11">
        <v>5</v>
      </c>
    </row>
    <row r="43" spans="1:6" x14ac:dyDescent="0.25">
      <c r="A43" s="13"/>
      <c r="B43" s="11" t="s">
        <v>2</v>
      </c>
      <c r="C43" s="11" t="s">
        <v>176</v>
      </c>
      <c r="D43" s="11"/>
      <c r="E43" s="11"/>
      <c r="F43" s="11">
        <v>5</v>
      </c>
    </row>
    <row r="44" spans="1:6" x14ac:dyDescent="0.25">
      <c r="A44" s="13"/>
      <c r="B44" s="11"/>
      <c r="C44" s="11" t="s">
        <v>138</v>
      </c>
      <c r="D44" s="11"/>
      <c r="E44" s="11"/>
      <c r="F44" s="11">
        <v>5</v>
      </c>
    </row>
    <row r="45" spans="1:6" x14ac:dyDescent="0.25">
      <c r="A45" s="11"/>
      <c r="B45" s="11"/>
      <c r="C45" s="11" t="s">
        <v>139</v>
      </c>
      <c r="D45" s="11"/>
      <c r="E45" s="11"/>
      <c r="F45" s="11">
        <v>5</v>
      </c>
    </row>
    <row r="46" spans="1:6" x14ac:dyDescent="0.25">
      <c r="A46" s="11"/>
      <c r="B46" s="11"/>
      <c r="C46" s="11" t="s">
        <v>140</v>
      </c>
      <c r="D46" s="11"/>
      <c r="E46" s="11"/>
      <c r="F46" s="11">
        <v>5</v>
      </c>
    </row>
    <row r="47" spans="1:6" x14ac:dyDescent="0.25">
      <c r="A47" s="11"/>
      <c r="B47" s="11"/>
      <c r="C47" s="11" t="s">
        <v>175</v>
      </c>
      <c r="D47" s="11"/>
      <c r="E47" s="11"/>
      <c r="F47" s="11">
        <v>5</v>
      </c>
    </row>
    <row r="48" spans="1:6" x14ac:dyDescent="0.25">
      <c r="A48" s="11"/>
      <c r="B48" s="11"/>
      <c r="C48" s="11" t="s">
        <v>135</v>
      </c>
      <c r="D48" s="11"/>
      <c r="E48" s="11"/>
      <c r="F48" s="11">
        <v>5</v>
      </c>
    </row>
    <row r="49" spans="1:12" x14ac:dyDescent="0.25">
      <c r="A49" s="11"/>
      <c r="B49" s="11"/>
      <c r="C49" s="11" t="s">
        <v>136</v>
      </c>
      <c r="D49" s="11"/>
      <c r="E49" s="11"/>
      <c r="F49" s="11">
        <v>5</v>
      </c>
    </row>
    <row r="50" spans="1:12" x14ac:dyDescent="0.25">
      <c r="A50" s="11"/>
      <c r="B50" s="11"/>
      <c r="C50" s="11"/>
      <c r="D50" s="19" t="s">
        <v>159</v>
      </c>
      <c r="E50" s="19">
        <f>-SUM(E43:E49)</f>
        <v>0</v>
      </c>
      <c r="F50" s="11"/>
    </row>
    <row r="51" spans="1:12" x14ac:dyDescent="0.25">
      <c r="E51">
        <f>SUM(E36:E50)</f>
        <v>0</v>
      </c>
      <c r="F51">
        <f>SUM(F36:F49)</f>
        <v>70</v>
      </c>
    </row>
    <row r="53" spans="1:12" s="5" customFormat="1" ht="18.75" x14ac:dyDescent="0.3">
      <c r="A53" s="5" t="s">
        <v>80</v>
      </c>
      <c r="K53"/>
      <c r="L53"/>
    </row>
    <row r="54" spans="1:12" x14ac:dyDescent="0.25">
      <c r="A54" s="14" t="s">
        <v>80</v>
      </c>
      <c r="B54" s="14" t="s">
        <v>191</v>
      </c>
      <c r="C54" s="12" t="s">
        <v>202</v>
      </c>
      <c r="D54" s="12"/>
      <c r="E54" s="12"/>
      <c r="F54" s="12">
        <v>10</v>
      </c>
      <c r="G54" s="25" t="s">
        <v>58</v>
      </c>
    </row>
    <row r="55" spans="1:12" x14ac:dyDescent="0.25">
      <c r="A55" s="14"/>
      <c r="B55" s="14" t="s">
        <v>185</v>
      </c>
      <c r="C55" s="12" t="s">
        <v>81</v>
      </c>
      <c r="D55" s="12"/>
      <c r="E55" s="12"/>
      <c r="F55" s="12">
        <v>5</v>
      </c>
      <c r="G55" s="25"/>
    </row>
    <row r="56" spans="1:12" x14ac:dyDescent="0.25">
      <c r="A56" s="14"/>
      <c r="B56" s="14"/>
      <c r="C56" s="12" t="s">
        <v>22</v>
      </c>
      <c r="D56" s="12"/>
      <c r="E56" s="12"/>
      <c r="F56" s="12">
        <v>5</v>
      </c>
      <c r="G56" s="25"/>
    </row>
    <row r="57" spans="1:12" x14ac:dyDescent="0.25">
      <c r="A57" s="14"/>
      <c r="B57" s="12"/>
      <c r="C57" s="12" t="s">
        <v>157</v>
      </c>
      <c r="D57" s="12"/>
      <c r="E57" s="12"/>
      <c r="F57" s="12">
        <v>5</v>
      </c>
      <c r="G57" s="25"/>
    </row>
    <row r="58" spans="1:12" x14ac:dyDescent="0.25">
      <c r="A58" s="14"/>
      <c r="B58" s="14"/>
      <c r="C58" s="12" t="s">
        <v>82</v>
      </c>
      <c r="D58" s="12"/>
      <c r="E58" s="12"/>
      <c r="F58" s="12">
        <v>10</v>
      </c>
      <c r="G58" s="25"/>
    </row>
    <row r="59" spans="1:12" x14ac:dyDescent="0.25">
      <c r="A59" s="14"/>
      <c r="B59" s="14"/>
      <c r="C59" s="12" t="s">
        <v>25</v>
      </c>
      <c r="D59" s="12"/>
      <c r="E59" s="12"/>
      <c r="F59" s="12">
        <v>5</v>
      </c>
      <c r="G59" s="25"/>
    </row>
    <row r="60" spans="1:12" x14ac:dyDescent="0.25">
      <c r="A60" s="14"/>
      <c r="B60" s="14"/>
      <c r="C60" s="12" t="s">
        <v>24</v>
      </c>
      <c r="D60" s="12"/>
      <c r="E60" s="12"/>
      <c r="F60" s="12">
        <v>10</v>
      </c>
      <c r="G60" s="25"/>
    </row>
    <row r="61" spans="1:12" x14ac:dyDescent="0.25">
      <c r="A61" s="14"/>
      <c r="B61" s="14"/>
      <c r="C61" s="12" t="s">
        <v>83</v>
      </c>
      <c r="D61" s="12"/>
      <c r="E61" s="12"/>
      <c r="F61" s="12">
        <v>5</v>
      </c>
      <c r="G61" s="25"/>
    </row>
    <row r="62" spans="1:12" x14ac:dyDescent="0.25">
      <c r="A62" s="14"/>
      <c r="B62" s="14"/>
      <c r="C62" s="12" t="s">
        <v>84</v>
      </c>
      <c r="D62" s="12"/>
      <c r="E62" s="12"/>
      <c r="F62" s="12">
        <v>10</v>
      </c>
      <c r="G62" s="25"/>
    </row>
    <row r="63" spans="1:12" x14ac:dyDescent="0.25">
      <c r="A63" s="14"/>
      <c r="B63" s="14"/>
      <c r="C63" s="12" t="s">
        <v>85</v>
      </c>
      <c r="D63" s="12"/>
      <c r="E63" s="12"/>
      <c r="F63" s="12">
        <v>5</v>
      </c>
      <c r="G63" s="25"/>
    </row>
    <row r="64" spans="1:12" x14ac:dyDescent="0.25">
      <c r="A64" s="14"/>
      <c r="B64" s="14" t="s">
        <v>172</v>
      </c>
      <c r="C64" s="12" t="s">
        <v>206</v>
      </c>
      <c r="D64" s="12"/>
      <c r="E64" s="12"/>
      <c r="F64" s="12">
        <v>5</v>
      </c>
      <c r="G64" s="25"/>
    </row>
    <row r="65" spans="1:13" x14ac:dyDescent="0.25">
      <c r="A65" s="14"/>
      <c r="B65" s="14"/>
      <c r="C65" s="12" t="s">
        <v>207</v>
      </c>
      <c r="D65" s="12"/>
      <c r="E65" s="12"/>
      <c r="F65" s="12">
        <v>10</v>
      </c>
      <c r="G65" s="25"/>
    </row>
    <row r="66" spans="1:13" x14ac:dyDescent="0.25">
      <c r="A66" s="14"/>
      <c r="B66" s="14"/>
      <c r="C66" s="12" t="s">
        <v>86</v>
      </c>
      <c r="D66" s="12"/>
      <c r="E66" s="12"/>
      <c r="F66" s="12">
        <v>5</v>
      </c>
      <c r="G66" s="25"/>
    </row>
    <row r="67" spans="1:13" x14ac:dyDescent="0.25">
      <c r="A67" s="14"/>
      <c r="B67" s="14"/>
      <c r="C67" s="12"/>
      <c r="D67" s="19" t="s">
        <v>159</v>
      </c>
      <c r="E67" s="19">
        <f>-SUM(E54:E66)</f>
        <v>0</v>
      </c>
      <c r="F67" s="12"/>
    </row>
    <row r="68" spans="1:13" ht="18.75" x14ac:dyDescent="0.3">
      <c r="A68" s="1"/>
      <c r="B68" s="1"/>
      <c r="E68">
        <f>-SUM(E54:E67)</f>
        <v>0</v>
      </c>
      <c r="F68">
        <f>SUM(F54:F66)</f>
        <v>90</v>
      </c>
      <c r="L68" s="5"/>
      <c r="M68" s="5"/>
    </row>
    <row r="69" spans="1:13" s="5" customFormat="1" ht="18.75" x14ac:dyDescent="0.3">
      <c r="A69" s="5" t="s">
        <v>225</v>
      </c>
      <c r="K69"/>
      <c r="L69"/>
    </row>
    <row r="70" spans="1:13" x14ac:dyDescent="0.25">
      <c r="A70" s="9" t="str">
        <f>$A$69</f>
        <v>Manufacturing and Assembly</v>
      </c>
      <c r="B70" s="9" t="s">
        <v>191</v>
      </c>
      <c r="C70" s="10" t="s">
        <v>202</v>
      </c>
      <c r="D70" s="10"/>
      <c r="E70" s="10"/>
      <c r="F70" s="10">
        <v>10</v>
      </c>
    </row>
    <row r="71" spans="1:13" x14ac:dyDescent="0.25">
      <c r="A71" s="9"/>
      <c r="B71" s="9" t="s">
        <v>185</v>
      </c>
      <c r="C71" s="10" t="s">
        <v>21</v>
      </c>
      <c r="D71" s="10"/>
      <c r="E71" s="10"/>
      <c r="F71" s="10">
        <v>5</v>
      </c>
    </row>
    <row r="72" spans="1:13" x14ac:dyDescent="0.25">
      <c r="A72" s="9"/>
      <c r="B72" s="9"/>
      <c r="C72" s="10" t="s">
        <v>226</v>
      </c>
      <c r="D72" s="10"/>
      <c r="E72" s="10"/>
      <c r="F72" s="10">
        <v>5</v>
      </c>
    </row>
    <row r="73" spans="1:13" x14ac:dyDescent="0.25">
      <c r="A73" s="9"/>
      <c r="B73" s="9"/>
      <c r="C73" s="10" t="s">
        <v>34</v>
      </c>
      <c r="D73" s="10"/>
      <c r="E73" s="10"/>
      <c r="F73" s="10">
        <v>5</v>
      </c>
    </row>
    <row r="74" spans="1:13" x14ac:dyDescent="0.25">
      <c r="A74" s="9"/>
      <c r="B74" s="9"/>
      <c r="C74" s="10" t="s">
        <v>227</v>
      </c>
      <c r="D74" s="10"/>
      <c r="E74" s="10"/>
      <c r="F74" s="10">
        <v>10</v>
      </c>
    </row>
    <row r="75" spans="1:13" x14ac:dyDescent="0.25">
      <c r="A75" s="9"/>
      <c r="B75" s="9"/>
      <c r="C75" s="10" t="s">
        <v>228</v>
      </c>
      <c r="D75" s="10"/>
      <c r="E75" s="10"/>
      <c r="F75" s="10">
        <v>5</v>
      </c>
    </row>
    <row r="76" spans="1:13" x14ac:dyDescent="0.25">
      <c r="A76" s="9"/>
      <c r="B76" s="9"/>
      <c r="C76" s="10"/>
      <c r="D76" s="19" t="s">
        <v>159</v>
      </c>
      <c r="E76" s="19">
        <f>-SUM(E70:E75)</f>
        <v>0</v>
      </c>
      <c r="F76" s="10"/>
    </row>
    <row r="77" spans="1:13" x14ac:dyDescent="0.25">
      <c r="A77" s="1"/>
      <c r="B77" s="1"/>
      <c r="E77">
        <f>-SUM(E70:E76)</f>
        <v>0</v>
      </c>
      <c r="F77">
        <f>SUM(F70:F75)</f>
        <v>40</v>
      </c>
    </row>
    <row r="78" spans="1:13" s="5" customFormat="1" ht="18.75" x14ac:dyDescent="0.3">
      <c r="A78" s="5" t="s">
        <v>255</v>
      </c>
      <c r="K78"/>
      <c r="L78"/>
    </row>
    <row r="79" spans="1:13" x14ac:dyDescent="0.25">
      <c r="A79" s="9" t="s">
        <v>256</v>
      </c>
      <c r="B79" s="9" t="s">
        <v>191</v>
      </c>
      <c r="C79" s="10" t="s">
        <v>202</v>
      </c>
      <c r="D79" s="10"/>
      <c r="E79" s="10"/>
      <c r="F79" s="10">
        <v>10</v>
      </c>
    </row>
    <row r="80" spans="1:13" x14ac:dyDescent="0.25">
      <c r="A80" s="9"/>
      <c r="B80" s="9" t="s">
        <v>185</v>
      </c>
      <c r="C80" s="10" t="s">
        <v>21</v>
      </c>
      <c r="D80" s="10"/>
      <c r="E80" s="10"/>
      <c r="F80" s="10">
        <v>5</v>
      </c>
    </row>
    <row r="81" spans="1:6" x14ac:dyDescent="0.25">
      <c r="A81" s="9"/>
      <c r="B81" s="9"/>
      <c r="C81" s="10" t="s">
        <v>226</v>
      </c>
      <c r="D81" s="10"/>
      <c r="E81" s="10"/>
      <c r="F81" s="10">
        <v>5</v>
      </c>
    </row>
    <row r="82" spans="1:6" x14ac:dyDescent="0.25">
      <c r="A82" s="9"/>
      <c r="B82" s="9"/>
      <c r="C82" s="10" t="s">
        <v>34</v>
      </c>
      <c r="D82" s="10"/>
      <c r="E82" s="10"/>
      <c r="F82" s="10">
        <v>5</v>
      </c>
    </row>
    <row r="83" spans="1:6" x14ac:dyDescent="0.25">
      <c r="A83" s="9"/>
      <c r="B83" s="9"/>
      <c r="C83" s="10" t="s">
        <v>227</v>
      </c>
      <c r="D83" s="10"/>
      <c r="E83" s="10"/>
      <c r="F83" s="10">
        <v>10</v>
      </c>
    </row>
    <row r="84" spans="1:6" x14ac:dyDescent="0.25">
      <c r="A84" s="9"/>
      <c r="B84" s="9"/>
      <c r="C84" s="10" t="s">
        <v>228</v>
      </c>
      <c r="D84" s="10"/>
      <c r="E84" s="10"/>
      <c r="F84" s="10">
        <v>5</v>
      </c>
    </row>
    <row r="85" spans="1:6" x14ac:dyDescent="0.25">
      <c r="A85" s="9"/>
      <c r="B85" s="9"/>
      <c r="C85" s="10"/>
      <c r="D85" s="19" t="s">
        <v>159</v>
      </c>
      <c r="E85" s="19">
        <f>-SUM(E79:E84)</f>
        <v>0</v>
      </c>
      <c r="F85" s="10"/>
    </row>
    <row r="86" spans="1:6" x14ac:dyDescent="0.25">
      <c r="A86" s="1"/>
      <c r="B86" s="1"/>
      <c r="E86">
        <f>-SUM(E79:E85)</f>
        <v>0</v>
      </c>
      <c r="F86">
        <f>SUM(F79:F84)</f>
        <v>40</v>
      </c>
    </row>
    <row r="87" spans="1:6" x14ac:dyDescent="0.25">
      <c r="A87" s="1"/>
    </row>
    <row r="88" spans="1:6" ht="18.75" x14ac:dyDescent="0.3">
      <c r="A88" s="5" t="s">
        <v>203</v>
      </c>
    </row>
    <row r="89" spans="1:6" x14ac:dyDescent="0.25">
      <c r="A89" s="13" t="s">
        <v>203</v>
      </c>
      <c r="B89" s="13" t="s">
        <v>191</v>
      </c>
      <c r="C89" s="11" t="s">
        <v>202</v>
      </c>
      <c r="D89" s="11"/>
      <c r="E89" s="11"/>
      <c r="F89" s="11">
        <v>10</v>
      </c>
    </row>
    <row r="90" spans="1:6" x14ac:dyDescent="0.25">
      <c r="A90" s="13"/>
      <c r="B90" s="11"/>
      <c r="C90" s="11" t="s">
        <v>76</v>
      </c>
      <c r="D90" s="11"/>
      <c r="E90" s="11"/>
      <c r="F90" s="11">
        <v>8</v>
      </c>
    </row>
    <row r="91" spans="1:6" x14ac:dyDescent="0.25">
      <c r="A91" s="13"/>
      <c r="B91" s="11"/>
      <c r="C91" s="11" t="s">
        <v>158</v>
      </c>
      <c r="D91" s="11"/>
      <c r="E91" s="11"/>
      <c r="F91" s="11">
        <v>10</v>
      </c>
    </row>
    <row r="92" spans="1:6" x14ac:dyDescent="0.25">
      <c r="A92" s="13"/>
      <c r="B92" s="13" t="s">
        <v>185</v>
      </c>
      <c r="C92" s="11" t="s">
        <v>8</v>
      </c>
      <c r="D92" s="11"/>
      <c r="E92" s="11"/>
      <c r="F92" s="11">
        <v>5</v>
      </c>
    </row>
    <row r="93" spans="1:6" x14ac:dyDescent="0.25">
      <c r="A93" s="13"/>
      <c r="B93" s="13"/>
      <c r="C93" s="11" t="s">
        <v>77</v>
      </c>
      <c r="D93" s="11"/>
      <c r="E93" s="11"/>
      <c r="F93" s="11">
        <v>5</v>
      </c>
    </row>
    <row r="94" spans="1:6" x14ac:dyDescent="0.25">
      <c r="A94" s="13"/>
      <c r="B94" s="13"/>
      <c r="C94" s="11" t="s">
        <v>78</v>
      </c>
      <c r="D94" s="11"/>
      <c r="E94" s="11"/>
      <c r="F94" s="11">
        <v>5</v>
      </c>
    </row>
    <row r="95" spans="1:6" x14ac:dyDescent="0.25">
      <c r="A95" s="13"/>
      <c r="B95" s="13"/>
      <c r="C95" s="11" t="s">
        <v>79</v>
      </c>
      <c r="D95" s="11"/>
      <c r="E95" s="11"/>
      <c r="F95" s="11">
        <v>7</v>
      </c>
    </row>
    <row r="96" spans="1:6" x14ac:dyDescent="0.25">
      <c r="A96" s="13"/>
      <c r="B96" s="13"/>
      <c r="C96" s="13"/>
      <c r="D96" s="11"/>
      <c r="E96" s="19" t="s">
        <v>159</v>
      </c>
      <c r="F96" s="19">
        <f>-SUM(E89:E95)</f>
        <v>0</v>
      </c>
    </row>
    <row r="97" spans="1:6" x14ac:dyDescent="0.25">
      <c r="A97" s="1"/>
      <c r="B97" s="1"/>
      <c r="E97">
        <f>-SUM(E89:E96)</f>
        <v>0</v>
      </c>
      <c r="F97">
        <f>SUM(F89:F95)</f>
        <v>50</v>
      </c>
    </row>
    <row r="98" spans="1:6" ht="13.5" customHeight="1" x14ac:dyDescent="0.25"/>
    <row r="99" spans="1:6" ht="21" x14ac:dyDescent="0.35">
      <c r="A99" s="20" t="s">
        <v>204</v>
      </c>
    </row>
    <row r="100" spans="1:6" ht="18.75" x14ac:dyDescent="0.3">
      <c r="A100" s="5" t="s">
        <v>7</v>
      </c>
    </row>
    <row r="101" spans="1:6" x14ac:dyDescent="0.25">
      <c r="A101" s="14" t="s">
        <v>7</v>
      </c>
      <c r="B101" s="14"/>
      <c r="C101" s="12" t="s">
        <v>8</v>
      </c>
      <c r="D101" s="12"/>
      <c r="E101" s="12"/>
      <c r="F101" s="12">
        <v>5</v>
      </c>
    </row>
    <row r="102" spans="1:6" x14ac:dyDescent="0.25">
      <c r="A102" s="12"/>
      <c r="B102" s="12"/>
      <c r="C102" s="12" t="s">
        <v>9</v>
      </c>
      <c r="D102" s="12"/>
      <c r="E102" s="12"/>
      <c r="F102" s="12">
        <v>5</v>
      </c>
    </row>
    <row r="103" spans="1:6" x14ac:dyDescent="0.25">
      <c r="A103" s="12"/>
      <c r="B103" s="12"/>
      <c r="C103" s="12" t="s">
        <v>10</v>
      </c>
      <c r="D103" s="12"/>
      <c r="E103" s="12"/>
      <c r="F103" s="12">
        <v>5</v>
      </c>
    </row>
    <row r="104" spans="1:6" x14ac:dyDescent="0.25">
      <c r="A104" s="12"/>
      <c r="B104" s="12"/>
      <c r="C104" s="12" t="s">
        <v>11</v>
      </c>
      <c r="D104" s="12"/>
      <c r="E104" s="12"/>
      <c r="F104" s="12">
        <v>10</v>
      </c>
    </row>
    <row r="105" spans="1:6" x14ac:dyDescent="0.25">
      <c r="A105" s="12"/>
      <c r="B105" s="12"/>
      <c r="C105" s="12" t="s">
        <v>12</v>
      </c>
      <c r="D105" s="12"/>
      <c r="E105" s="12"/>
      <c r="F105" s="12">
        <v>10</v>
      </c>
    </row>
    <row r="106" spans="1:6" x14ac:dyDescent="0.25">
      <c r="A106" s="12"/>
      <c r="B106" s="12"/>
      <c r="C106" s="12" t="s">
        <v>50</v>
      </c>
      <c r="D106" s="12"/>
      <c r="E106" s="12"/>
      <c r="F106" s="12">
        <v>5</v>
      </c>
    </row>
    <row r="107" spans="1:6" x14ac:dyDescent="0.25">
      <c r="A107" s="12"/>
      <c r="B107" s="12"/>
      <c r="C107" s="12"/>
      <c r="D107" s="19" t="s">
        <v>159</v>
      </c>
      <c r="E107" s="19">
        <f>-SUM(E101:E106)</f>
        <v>0</v>
      </c>
    </row>
    <row r="108" spans="1:6" x14ac:dyDescent="0.25">
      <c r="E108">
        <f>SUM(E101:E107)</f>
        <v>0</v>
      </c>
      <c r="F108">
        <f>SUM(F101:F106)</f>
        <v>40</v>
      </c>
    </row>
    <row r="109" spans="1:6" ht="18.75" x14ac:dyDescent="0.3">
      <c r="A109" s="5" t="s">
        <v>187</v>
      </c>
    </row>
    <row r="110" spans="1:6" x14ac:dyDescent="0.25">
      <c r="A110" s="9" t="s">
        <v>188</v>
      </c>
      <c r="B110" s="10" t="s">
        <v>197</v>
      </c>
      <c r="C110" s="10"/>
      <c r="D110" s="10"/>
      <c r="E110" s="10"/>
      <c r="F110" s="10">
        <v>20</v>
      </c>
    </row>
    <row r="111" spans="1:6" x14ac:dyDescent="0.25">
      <c r="A111" s="9"/>
      <c r="B111" s="10" t="s">
        <v>14</v>
      </c>
      <c r="C111" s="10"/>
      <c r="D111" s="10"/>
      <c r="E111" s="10"/>
      <c r="F111" s="10">
        <v>20</v>
      </c>
    </row>
    <row r="112" spans="1:6" x14ac:dyDescent="0.25">
      <c r="A112" s="10"/>
      <c r="B112" s="15"/>
      <c r="C112" s="10"/>
      <c r="D112" s="19" t="s">
        <v>159</v>
      </c>
      <c r="E112" s="19">
        <f>-SUM(E110:E111)</f>
        <v>0</v>
      </c>
    </row>
    <row r="113" spans="1:7" x14ac:dyDescent="0.25">
      <c r="E113">
        <f>SUM(E110:E112)</f>
        <v>0</v>
      </c>
      <c r="F113">
        <f>SUM(F110:F111)</f>
        <v>40</v>
      </c>
    </row>
    <row r="117" spans="1:7" x14ac:dyDescent="0.25">
      <c r="A117" s="13" t="s">
        <v>217</v>
      </c>
      <c r="B117" s="11" t="s">
        <v>6</v>
      </c>
      <c r="C117" s="11" t="s">
        <v>60</v>
      </c>
      <c r="D117" s="11" t="s">
        <v>231</v>
      </c>
      <c r="E117" s="11" t="s">
        <v>205</v>
      </c>
      <c r="F117" s="11">
        <v>20</v>
      </c>
      <c r="G117" s="23" t="s">
        <v>58</v>
      </c>
    </row>
    <row r="118" spans="1:7" x14ac:dyDescent="0.25">
      <c r="A118" s="13" t="s">
        <v>212</v>
      </c>
      <c r="B118" s="11"/>
      <c r="C118" s="11" t="s">
        <v>65</v>
      </c>
      <c r="D118" s="11" t="s">
        <v>213</v>
      </c>
      <c r="E118" s="11" t="s">
        <v>205</v>
      </c>
      <c r="F118" s="11">
        <v>10</v>
      </c>
      <c r="G118" s="23"/>
    </row>
    <row r="119" spans="1:7" x14ac:dyDescent="0.25">
      <c r="A119" s="11"/>
      <c r="B119" s="11"/>
      <c r="C119" s="11"/>
      <c r="D119" s="11" t="s">
        <v>51</v>
      </c>
      <c r="E119" s="11" t="s">
        <v>205</v>
      </c>
      <c r="F119" s="11">
        <v>10</v>
      </c>
      <c r="G119" s="23"/>
    </row>
    <row r="120" spans="1:7" x14ac:dyDescent="0.25">
      <c r="A120" s="11"/>
      <c r="B120" s="11"/>
      <c r="C120" s="11" t="s">
        <v>59</v>
      </c>
      <c r="D120" s="11"/>
      <c r="E120" s="11" t="s">
        <v>205</v>
      </c>
      <c r="F120" s="11">
        <v>10</v>
      </c>
      <c r="G120" s="23"/>
    </row>
    <row r="121" spans="1:7" x14ac:dyDescent="0.25">
      <c r="A121" s="11"/>
      <c r="B121" s="11"/>
      <c r="C121" s="11" t="s">
        <v>61</v>
      </c>
      <c r="D121" s="11"/>
      <c r="E121" s="11" t="s">
        <v>205</v>
      </c>
      <c r="F121" s="11">
        <v>10</v>
      </c>
      <c r="G121" s="23"/>
    </row>
    <row r="122" spans="1:7" x14ac:dyDescent="0.25">
      <c r="A122" s="11"/>
      <c r="B122" s="11"/>
      <c r="C122" s="11" t="s">
        <v>62</v>
      </c>
      <c r="D122" s="11"/>
      <c r="E122" s="11" t="s">
        <v>205</v>
      </c>
      <c r="F122" s="11">
        <v>10</v>
      </c>
      <c r="G122" s="23"/>
    </row>
    <row r="123" spans="1:7" x14ac:dyDescent="0.25">
      <c r="A123" s="11"/>
      <c r="B123" s="11"/>
      <c r="C123" s="11"/>
      <c r="D123" s="19" t="s">
        <v>159</v>
      </c>
      <c r="E123" s="19">
        <f>-SUM(E117:E122)</f>
        <v>0</v>
      </c>
    </row>
    <row r="124" spans="1:7" x14ac:dyDescent="0.25">
      <c r="E124">
        <f>SUM(E117:E123)</f>
        <v>0</v>
      </c>
      <c r="F124">
        <f>SUM(F117:F122)</f>
        <v>70</v>
      </c>
    </row>
    <row r="126" spans="1:7" ht="15" customHeight="1" x14ac:dyDescent="0.25">
      <c r="A126" s="13" t="s">
        <v>189</v>
      </c>
      <c r="B126" s="11" t="s">
        <v>63</v>
      </c>
      <c r="C126" s="11" t="s">
        <v>64</v>
      </c>
      <c r="D126" s="11"/>
      <c r="E126" s="11" t="s">
        <v>205</v>
      </c>
      <c r="F126" s="11">
        <v>10</v>
      </c>
      <c r="G126" s="24" t="s">
        <v>58</v>
      </c>
    </row>
    <row r="127" spans="1:7" x14ac:dyDescent="0.25">
      <c r="A127" s="11"/>
      <c r="B127" s="11"/>
      <c r="C127" s="11" t="s">
        <v>65</v>
      </c>
      <c r="D127" s="11" t="s">
        <v>66</v>
      </c>
      <c r="E127" s="11" t="s">
        <v>205</v>
      </c>
      <c r="F127" s="11">
        <v>10</v>
      </c>
      <c r="G127" s="24"/>
    </row>
    <row r="128" spans="1:7" x14ac:dyDescent="0.25">
      <c r="A128" s="11"/>
      <c r="B128" s="11"/>
      <c r="C128" s="11"/>
      <c r="D128" s="11" t="s">
        <v>67</v>
      </c>
      <c r="E128" s="11" t="s">
        <v>205</v>
      </c>
      <c r="F128" s="11">
        <v>10</v>
      </c>
      <c r="G128" s="24"/>
    </row>
    <row r="129" spans="1:7" x14ac:dyDescent="0.25">
      <c r="A129" s="13"/>
      <c r="B129" s="11"/>
      <c r="C129" s="11"/>
      <c r="D129" s="11" t="s">
        <v>52</v>
      </c>
      <c r="E129" s="11" t="s">
        <v>205</v>
      </c>
      <c r="F129" s="11">
        <v>5</v>
      </c>
      <c r="G129" s="24"/>
    </row>
    <row r="130" spans="1:7" x14ac:dyDescent="0.25">
      <c r="A130" s="13"/>
      <c r="B130" s="11"/>
      <c r="C130" s="11"/>
      <c r="D130" s="11" t="s">
        <v>13</v>
      </c>
      <c r="E130" s="11" t="s">
        <v>205</v>
      </c>
      <c r="F130" s="11">
        <v>5</v>
      </c>
      <c r="G130" s="24"/>
    </row>
    <row r="131" spans="1:7" x14ac:dyDescent="0.25">
      <c r="A131" s="13"/>
      <c r="B131" s="11"/>
      <c r="C131" s="11" t="s">
        <v>214</v>
      </c>
      <c r="D131" s="11"/>
      <c r="E131" s="11" t="s">
        <v>205</v>
      </c>
      <c r="F131" s="11">
        <v>20</v>
      </c>
      <c r="G131" s="24"/>
    </row>
    <row r="132" spans="1:7" x14ac:dyDescent="0.25">
      <c r="A132" s="11"/>
      <c r="B132" s="11"/>
      <c r="C132" s="11" t="s">
        <v>59</v>
      </c>
      <c r="D132" s="11"/>
      <c r="E132" s="11" t="s">
        <v>205</v>
      </c>
      <c r="F132" s="11">
        <v>5</v>
      </c>
      <c r="G132" s="24"/>
    </row>
    <row r="133" spans="1:7" x14ac:dyDescent="0.25">
      <c r="A133" s="11"/>
      <c r="B133" s="11"/>
      <c r="C133" s="11" t="s">
        <v>62</v>
      </c>
      <c r="D133" s="11"/>
      <c r="E133" s="11" t="s">
        <v>205</v>
      </c>
      <c r="F133" s="11">
        <v>5</v>
      </c>
      <c r="G133" s="24"/>
    </row>
    <row r="134" spans="1:7" x14ac:dyDescent="0.25">
      <c r="A134" s="11"/>
      <c r="B134" s="11"/>
      <c r="C134" s="11"/>
      <c r="D134" s="19" t="s">
        <v>159</v>
      </c>
      <c r="E134" s="19">
        <f>-SUM(E126:E133)</f>
        <v>0</v>
      </c>
    </row>
    <row r="135" spans="1:7" x14ac:dyDescent="0.25">
      <c r="E135">
        <f>SUM(E126:E134)</f>
        <v>0</v>
      </c>
      <c r="F135">
        <f>SUM(F126:F133)</f>
        <v>70</v>
      </c>
    </row>
    <row r="137" spans="1:7" x14ac:dyDescent="0.25">
      <c r="A137" s="14" t="s">
        <v>215</v>
      </c>
      <c r="B137" s="12" t="s">
        <v>6</v>
      </c>
      <c r="C137" s="12" t="s">
        <v>60</v>
      </c>
      <c r="D137" s="12"/>
      <c r="E137" s="12" t="s">
        <v>205</v>
      </c>
      <c r="F137" s="12">
        <v>10</v>
      </c>
      <c r="G137" s="24" t="s">
        <v>58</v>
      </c>
    </row>
    <row r="138" spans="1:7" x14ac:dyDescent="0.25">
      <c r="A138" s="14" t="s">
        <v>216</v>
      </c>
      <c r="B138" s="12"/>
      <c r="C138" s="12" t="s">
        <v>218</v>
      </c>
      <c r="D138" s="12"/>
      <c r="E138" s="12"/>
      <c r="F138" s="12">
        <v>7</v>
      </c>
      <c r="G138" s="24"/>
    </row>
    <row r="139" spans="1:7" x14ac:dyDescent="0.25">
      <c r="A139" s="14"/>
      <c r="B139" s="12"/>
      <c r="C139" s="12" t="s">
        <v>219</v>
      </c>
      <c r="D139" s="12"/>
      <c r="E139" s="12"/>
      <c r="F139" s="12">
        <v>10</v>
      </c>
      <c r="G139" s="24"/>
    </row>
    <row r="140" spans="1:7" x14ac:dyDescent="0.25">
      <c r="A140" s="14"/>
      <c r="B140" s="12"/>
      <c r="C140" s="12" t="s">
        <v>65</v>
      </c>
      <c r="D140" s="12" t="s">
        <v>213</v>
      </c>
      <c r="E140" s="12" t="s">
        <v>205</v>
      </c>
      <c r="F140" s="12">
        <v>6</v>
      </c>
      <c r="G140" s="24"/>
    </row>
    <row r="141" spans="1:7" x14ac:dyDescent="0.25">
      <c r="A141" s="12"/>
      <c r="B141" s="12"/>
      <c r="C141" s="12"/>
      <c r="D141" s="12" t="s">
        <v>51</v>
      </c>
      <c r="E141" s="12" t="s">
        <v>205</v>
      </c>
      <c r="F141" s="12">
        <v>6</v>
      </c>
      <c r="G141" s="24"/>
    </row>
    <row r="142" spans="1:7" x14ac:dyDescent="0.25">
      <c r="A142" s="12"/>
      <c r="B142" s="12"/>
      <c r="C142" s="12" t="s">
        <v>59</v>
      </c>
      <c r="D142" s="12"/>
      <c r="E142" s="12" t="s">
        <v>205</v>
      </c>
      <c r="F142" s="12">
        <v>7</v>
      </c>
      <c r="G142" s="24"/>
    </row>
    <row r="143" spans="1:7" x14ac:dyDescent="0.25">
      <c r="A143" s="12"/>
      <c r="B143" s="12"/>
      <c r="C143" s="12" t="s">
        <v>61</v>
      </c>
      <c r="D143" s="12"/>
      <c r="E143" s="12" t="s">
        <v>205</v>
      </c>
      <c r="F143" s="12">
        <v>7</v>
      </c>
      <c r="G143" s="24"/>
    </row>
    <row r="144" spans="1:7" x14ac:dyDescent="0.25">
      <c r="A144" s="12"/>
      <c r="B144" s="12"/>
      <c r="C144" s="12" t="s">
        <v>62</v>
      </c>
      <c r="D144" s="12"/>
      <c r="E144" s="12" t="s">
        <v>205</v>
      </c>
      <c r="F144" s="12">
        <v>7</v>
      </c>
      <c r="G144" s="24"/>
    </row>
    <row r="145" spans="1:7" x14ac:dyDescent="0.25">
      <c r="A145" s="12"/>
      <c r="B145" s="12"/>
      <c r="C145" s="12"/>
      <c r="D145" s="19" t="s">
        <v>159</v>
      </c>
      <c r="E145" s="19">
        <f>-SUM(E137:E144)</f>
        <v>0</v>
      </c>
    </row>
    <row r="146" spans="1:7" x14ac:dyDescent="0.25">
      <c r="E146">
        <f>SUM(E137:E145)</f>
        <v>0</v>
      </c>
      <c r="F146">
        <f>SUM(F137:F144)</f>
        <v>60</v>
      </c>
    </row>
    <row r="148" spans="1:7" x14ac:dyDescent="0.25">
      <c r="A148" s="9" t="s">
        <v>220</v>
      </c>
      <c r="B148" s="10" t="s">
        <v>63</v>
      </c>
      <c r="C148" s="10" t="s">
        <v>64</v>
      </c>
      <c r="D148" s="10"/>
      <c r="E148" s="10" t="s">
        <v>205</v>
      </c>
      <c r="F148" s="10">
        <v>10</v>
      </c>
      <c r="G148" s="24" t="s">
        <v>58</v>
      </c>
    </row>
    <row r="149" spans="1:7" x14ac:dyDescent="0.25">
      <c r="A149" s="10" t="s">
        <v>216</v>
      </c>
      <c r="B149" s="10"/>
      <c r="C149" s="10" t="s">
        <v>65</v>
      </c>
      <c r="D149" s="10" t="s">
        <v>66</v>
      </c>
      <c r="E149" s="10" t="s">
        <v>205</v>
      </c>
      <c r="F149" s="10">
        <v>5</v>
      </c>
      <c r="G149" s="24"/>
    </row>
    <row r="150" spans="1:7" x14ac:dyDescent="0.25">
      <c r="A150" s="10"/>
      <c r="B150" s="10"/>
      <c r="C150" s="10"/>
      <c r="D150" s="10" t="s">
        <v>67</v>
      </c>
      <c r="E150" s="10" t="s">
        <v>205</v>
      </c>
      <c r="F150" s="10">
        <v>5</v>
      </c>
      <c r="G150" s="24"/>
    </row>
    <row r="151" spans="1:7" x14ac:dyDescent="0.25">
      <c r="A151" s="9"/>
      <c r="B151" s="10"/>
      <c r="C151" s="10"/>
      <c r="D151" s="10" t="s">
        <v>52</v>
      </c>
      <c r="E151" s="10" t="s">
        <v>205</v>
      </c>
      <c r="F151" s="10">
        <v>5</v>
      </c>
      <c r="G151" s="24"/>
    </row>
    <row r="152" spans="1:7" x14ac:dyDescent="0.25">
      <c r="A152" s="9"/>
      <c r="B152" s="10"/>
      <c r="C152" s="10"/>
      <c r="D152" s="10" t="s">
        <v>13</v>
      </c>
      <c r="E152" s="10" t="s">
        <v>205</v>
      </c>
      <c r="F152" s="10">
        <v>5</v>
      </c>
      <c r="G152" s="24"/>
    </row>
    <row r="153" spans="1:7" x14ac:dyDescent="0.25">
      <c r="A153" s="9"/>
      <c r="B153" s="10"/>
      <c r="C153" s="10" t="s">
        <v>219</v>
      </c>
      <c r="D153" s="10"/>
      <c r="E153" s="10"/>
      <c r="F153" s="10">
        <v>10</v>
      </c>
      <c r="G153" s="24"/>
    </row>
    <row r="154" spans="1:7" x14ac:dyDescent="0.25">
      <c r="A154" s="9"/>
      <c r="B154" s="10"/>
      <c r="C154" s="10" t="s">
        <v>214</v>
      </c>
      <c r="D154" s="10"/>
      <c r="E154" s="10" t="s">
        <v>205</v>
      </c>
      <c r="F154" s="10">
        <v>10</v>
      </c>
      <c r="G154" s="24"/>
    </row>
    <row r="155" spans="1:7" x14ac:dyDescent="0.25">
      <c r="A155" s="10"/>
      <c r="B155" s="10"/>
      <c r="C155" s="10" t="s">
        <v>59</v>
      </c>
      <c r="D155" s="10"/>
      <c r="E155" s="10" t="s">
        <v>205</v>
      </c>
      <c r="F155" s="10">
        <v>5</v>
      </c>
      <c r="G155" s="24"/>
    </row>
    <row r="156" spans="1:7" x14ac:dyDescent="0.25">
      <c r="A156" s="10"/>
      <c r="B156" s="10"/>
      <c r="C156" s="10" t="s">
        <v>62</v>
      </c>
      <c r="D156" s="10"/>
      <c r="E156" s="10" t="s">
        <v>205</v>
      </c>
      <c r="F156" s="10">
        <v>5</v>
      </c>
      <c r="G156" s="24"/>
    </row>
    <row r="157" spans="1:7" x14ac:dyDescent="0.25">
      <c r="A157" s="10"/>
      <c r="B157" s="10"/>
      <c r="C157" s="10"/>
      <c r="D157" s="19" t="s">
        <v>159</v>
      </c>
      <c r="E157" s="19">
        <f>-SUM(E148:E156)</f>
        <v>0</v>
      </c>
    </row>
    <row r="158" spans="1:7" x14ac:dyDescent="0.25">
      <c r="E158">
        <f>SUM(E148:E157)</f>
        <v>0</v>
      </c>
      <c r="F158">
        <f>SUM(F148:F156)</f>
        <v>60</v>
      </c>
    </row>
    <row r="159" spans="1:7" x14ac:dyDescent="0.25">
      <c r="A159" s="14" t="s">
        <v>71</v>
      </c>
      <c r="B159" s="14" t="s">
        <v>75</v>
      </c>
      <c r="C159" s="12" t="s">
        <v>24</v>
      </c>
      <c r="D159" s="12"/>
      <c r="E159" s="12"/>
      <c r="F159" s="12">
        <v>20</v>
      </c>
    </row>
    <row r="160" spans="1:7" x14ac:dyDescent="0.25">
      <c r="A160" s="14"/>
      <c r="B160" s="14"/>
      <c r="C160" s="12" t="s">
        <v>73</v>
      </c>
      <c r="D160" s="12"/>
      <c r="E160" s="12"/>
      <c r="F160" s="12">
        <v>20</v>
      </c>
    </row>
    <row r="161" spans="1:7" x14ac:dyDescent="0.25">
      <c r="A161" s="14"/>
      <c r="B161" s="14"/>
      <c r="C161" s="12" t="s">
        <v>70</v>
      </c>
      <c r="D161" s="12"/>
      <c r="E161" s="12"/>
      <c r="F161" s="12">
        <v>20</v>
      </c>
    </row>
    <row r="162" spans="1:7" x14ac:dyDescent="0.25">
      <c r="A162" s="14"/>
      <c r="B162" s="14"/>
      <c r="C162" s="12"/>
      <c r="D162" s="19" t="s">
        <v>159</v>
      </c>
      <c r="E162" s="19">
        <f>-SUM(E159:E161)</f>
        <v>0</v>
      </c>
      <c r="F162" s="12"/>
    </row>
    <row r="163" spans="1:7" x14ac:dyDescent="0.25">
      <c r="A163" s="1"/>
      <c r="B163" s="1"/>
      <c r="E163">
        <f>-SUM(E159:E162)</f>
        <v>0</v>
      </c>
      <c r="F163">
        <f>SUM(F159:F161)</f>
        <v>60</v>
      </c>
    </row>
    <row r="164" spans="1:7" x14ac:dyDescent="0.25">
      <c r="A164" s="13" t="s">
        <v>71</v>
      </c>
      <c r="B164" s="13" t="s">
        <v>63</v>
      </c>
      <c r="C164" s="11" t="s">
        <v>24</v>
      </c>
      <c r="D164" s="11"/>
      <c r="E164" s="11"/>
      <c r="F164" s="11">
        <v>10</v>
      </c>
    </row>
    <row r="165" spans="1:7" x14ac:dyDescent="0.25">
      <c r="A165" s="13"/>
      <c r="B165" s="13"/>
      <c r="C165" s="11" t="s">
        <v>72</v>
      </c>
      <c r="D165" s="11"/>
      <c r="E165" s="11"/>
      <c r="F165" s="11">
        <v>10</v>
      </c>
    </row>
    <row r="166" spans="1:7" x14ac:dyDescent="0.25">
      <c r="A166" s="13"/>
      <c r="B166" s="13"/>
      <c r="C166" s="11" t="s">
        <v>73</v>
      </c>
      <c r="D166" s="11"/>
      <c r="E166" s="11"/>
      <c r="F166" s="11">
        <v>10</v>
      </c>
    </row>
    <row r="167" spans="1:7" x14ac:dyDescent="0.25">
      <c r="A167" s="13"/>
      <c r="B167" s="13"/>
      <c r="C167" s="11" t="s">
        <v>70</v>
      </c>
      <c r="D167" s="11"/>
      <c r="E167" s="11"/>
      <c r="F167" s="11">
        <v>10</v>
      </c>
    </row>
    <row r="168" spans="1:7" x14ac:dyDescent="0.25">
      <c r="A168" s="13"/>
      <c r="B168" s="13"/>
      <c r="C168" s="11" t="s">
        <v>74</v>
      </c>
      <c r="D168" s="11"/>
      <c r="E168" s="11"/>
      <c r="F168" s="11">
        <v>10</v>
      </c>
    </row>
    <row r="169" spans="1:7" x14ac:dyDescent="0.25">
      <c r="A169" s="13"/>
      <c r="B169" s="13"/>
      <c r="C169" s="11"/>
      <c r="D169" s="19" t="s">
        <v>159</v>
      </c>
      <c r="E169" s="19">
        <f>-SUM(E164:E168)</f>
        <v>0</v>
      </c>
      <c r="F169" s="11"/>
    </row>
    <row r="170" spans="1:7" x14ac:dyDescent="0.25">
      <c r="A170" s="1"/>
      <c r="B170" s="1"/>
      <c r="E170">
        <f>-SUM(E164:E169)</f>
        <v>0</v>
      </c>
      <c r="F170">
        <f>SUM(F164:F168)</f>
        <v>50</v>
      </c>
    </row>
    <row r="171" spans="1:7" x14ac:dyDescent="0.25">
      <c r="A171" s="14" t="s">
        <v>221</v>
      </c>
      <c r="B171" s="12" t="s">
        <v>58</v>
      </c>
      <c r="C171" s="12" t="s">
        <v>6</v>
      </c>
      <c r="D171" s="12"/>
      <c r="E171" s="12" t="s">
        <v>205</v>
      </c>
      <c r="F171" s="12">
        <v>10</v>
      </c>
      <c r="G171" s="25" t="s">
        <v>58</v>
      </c>
    </row>
    <row r="172" spans="1:7" x14ac:dyDescent="0.25">
      <c r="A172" s="14" t="s">
        <v>222</v>
      </c>
      <c r="B172" s="12"/>
      <c r="C172" s="12" t="s">
        <v>223</v>
      </c>
      <c r="D172" s="12"/>
      <c r="E172" s="12"/>
      <c r="F172" s="12">
        <v>10</v>
      </c>
      <c r="G172" s="25"/>
    </row>
    <row r="173" spans="1:7" x14ac:dyDescent="0.25">
      <c r="A173" s="14"/>
      <c r="B173" s="12"/>
      <c r="C173" s="12" t="s">
        <v>261</v>
      </c>
      <c r="D173" s="12"/>
      <c r="E173" s="12"/>
      <c r="F173" s="12">
        <v>10</v>
      </c>
      <c r="G173" s="25"/>
    </row>
    <row r="174" spans="1:7" x14ac:dyDescent="0.25">
      <c r="A174" s="14"/>
      <c r="B174" s="12"/>
      <c r="C174" s="12" t="s">
        <v>60</v>
      </c>
      <c r="D174" s="12"/>
      <c r="E174" s="12"/>
      <c r="F174" s="12">
        <v>6</v>
      </c>
      <c r="G174" s="25"/>
    </row>
    <row r="175" spans="1:7" x14ac:dyDescent="0.25">
      <c r="A175" s="14"/>
      <c r="B175" s="12"/>
      <c r="C175" s="12" t="s">
        <v>218</v>
      </c>
      <c r="D175" s="12"/>
      <c r="E175" s="12"/>
      <c r="F175" s="12">
        <v>6</v>
      </c>
      <c r="G175" s="25"/>
    </row>
    <row r="176" spans="1:7" x14ac:dyDescent="0.25">
      <c r="A176" s="14"/>
      <c r="B176" s="12"/>
      <c r="C176" s="12" t="s">
        <v>219</v>
      </c>
      <c r="D176" s="12"/>
      <c r="E176" s="12"/>
      <c r="F176" s="12">
        <v>10</v>
      </c>
      <c r="G176" s="25"/>
    </row>
    <row r="177" spans="1:7" x14ac:dyDescent="0.25">
      <c r="A177" s="14"/>
      <c r="B177" s="12"/>
      <c r="C177" s="12" t="s">
        <v>65</v>
      </c>
      <c r="D177" s="12" t="s">
        <v>213</v>
      </c>
      <c r="E177" s="12" t="s">
        <v>205</v>
      </c>
      <c r="F177" s="12">
        <v>6</v>
      </c>
      <c r="G177" s="25"/>
    </row>
    <row r="178" spans="1:7" x14ac:dyDescent="0.25">
      <c r="A178" s="12"/>
      <c r="B178" s="12"/>
      <c r="C178" s="12"/>
      <c r="D178" s="12" t="s">
        <v>51</v>
      </c>
      <c r="E178" s="12" t="s">
        <v>205</v>
      </c>
      <c r="F178" s="12">
        <v>6</v>
      </c>
      <c r="G178" s="25"/>
    </row>
    <row r="179" spans="1:7" x14ac:dyDescent="0.25">
      <c r="A179" s="12"/>
      <c r="B179" s="12"/>
      <c r="C179" s="12" t="s">
        <v>59</v>
      </c>
      <c r="D179" s="12"/>
      <c r="E179" s="12" t="s">
        <v>205</v>
      </c>
      <c r="F179" s="12">
        <v>6</v>
      </c>
      <c r="G179" s="25"/>
    </row>
    <row r="180" spans="1:7" x14ac:dyDescent="0.25">
      <c r="A180" s="12"/>
      <c r="B180" s="12"/>
      <c r="C180" s="12" t="s">
        <v>61</v>
      </c>
      <c r="D180" s="12"/>
      <c r="E180" s="12" t="s">
        <v>205</v>
      </c>
      <c r="F180" s="12">
        <v>5</v>
      </c>
      <c r="G180" s="25"/>
    </row>
    <row r="181" spans="1:7" x14ac:dyDescent="0.25">
      <c r="A181" s="12"/>
      <c r="B181" s="12"/>
      <c r="C181" s="12" t="s">
        <v>62</v>
      </c>
      <c r="D181" s="12"/>
      <c r="E181" s="12" t="s">
        <v>205</v>
      </c>
      <c r="F181" s="12">
        <v>5</v>
      </c>
      <c r="G181" s="25"/>
    </row>
    <row r="182" spans="1:7" x14ac:dyDescent="0.25">
      <c r="A182" s="12"/>
      <c r="B182" s="12"/>
      <c r="C182" s="12"/>
      <c r="D182" s="19" t="s">
        <v>159</v>
      </c>
      <c r="E182" s="19">
        <f>-SUM(E171:E181)</f>
        <v>0</v>
      </c>
    </row>
    <row r="183" spans="1:7" x14ac:dyDescent="0.25">
      <c r="E183">
        <f>SUM(E171:E182)</f>
        <v>0</v>
      </c>
      <c r="F183">
        <f>SUM(F171:F181)</f>
        <v>80</v>
      </c>
    </row>
    <row r="184" spans="1:7" x14ac:dyDescent="0.25">
      <c r="A184" s="9" t="s">
        <v>221</v>
      </c>
      <c r="B184" s="9" t="s">
        <v>63</v>
      </c>
      <c r="C184" s="10" t="s">
        <v>64</v>
      </c>
      <c r="D184" s="10"/>
      <c r="E184" s="10" t="s">
        <v>205</v>
      </c>
      <c r="F184" s="10">
        <v>10</v>
      </c>
    </row>
    <row r="185" spans="1:7" x14ac:dyDescent="0.25">
      <c r="A185" s="10" t="s">
        <v>222</v>
      </c>
      <c r="B185" s="10"/>
      <c r="C185" s="10" t="s">
        <v>23</v>
      </c>
      <c r="D185" s="10"/>
      <c r="E185" s="10"/>
      <c r="F185" s="10">
        <v>5</v>
      </c>
    </row>
    <row r="186" spans="1:7" x14ac:dyDescent="0.25">
      <c r="A186" s="9"/>
      <c r="B186" s="10"/>
      <c r="C186" s="10" t="s">
        <v>186</v>
      </c>
      <c r="D186" s="10"/>
      <c r="E186" s="10"/>
      <c r="F186" s="10">
        <v>5</v>
      </c>
    </row>
    <row r="187" spans="1:7" x14ac:dyDescent="0.25">
      <c r="A187" s="10"/>
      <c r="B187" s="10"/>
      <c r="C187" s="10" t="s">
        <v>65</v>
      </c>
      <c r="D187" s="10" t="s">
        <v>66</v>
      </c>
      <c r="E187" s="10" t="s">
        <v>205</v>
      </c>
      <c r="F187" s="10">
        <v>5</v>
      </c>
    </row>
    <row r="188" spans="1:7" x14ac:dyDescent="0.25">
      <c r="A188" s="10"/>
      <c r="B188" s="10"/>
      <c r="C188" s="10"/>
      <c r="D188" s="10" t="s">
        <v>67</v>
      </c>
      <c r="E188" s="10" t="s">
        <v>205</v>
      </c>
      <c r="F188" s="10">
        <v>5</v>
      </c>
    </row>
    <row r="189" spans="1:7" x14ac:dyDescent="0.25">
      <c r="A189" s="9"/>
      <c r="B189" s="10"/>
      <c r="C189" s="10"/>
      <c r="D189" s="10" t="s">
        <v>52</v>
      </c>
      <c r="E189" s="10" t="s">
        <v>205</v>
      </c>
      <c r="F189" s="10">
        <v>5</v>
      </c>
    </row>
    <row r="190" spans="1:7" x14ac:dyDescent="0.25">
      <c r="A190" s="9"/>
      <c r="B190" s="10"/>
      <c r="C190" s="10"/>
      <c r="D190" s="10" t="s">
        <v>13</v>
      </c>
      <c r="E190" s="10" t="s">
        <v>205</v>
      </c>
      <c r="F190" s="10">
        <v>5</v>
      </c>
    </row>
    <row r="191" spans="1:7" x14ac:dyDescent="0.25">
      <c r="A191" s="10"/>
      <c r="B191" s="10"/>
      <c r="C191" s="10" t="s">
        <v>59</v>
      </c>
      <c r="D191" s="10"/>
      <c r="E191" s="10" t="s">
        <v>205</v>
      </c>
      <c r="F191" s="10">
        <v>5</v>
      </c>
    </row>
    <row r="192" spans="1:7" x14ac:dyDescent="0.25">
      <c r="A192" s="10"/>
      <c r="B192" s="10"/>
      <c r="C192" s="10" t="s">
        <v>62</v>
      </c>
      <c r="D192" s="10"/>
      <c r="E192" s="10" t="s">
        <v>205</v>
      </c>
      <c r="F192" s="10">
        <v>5</v>
      </c>
    </row>
    <row r="193" spans="1:13" x14ac:dyDescent="0.25">
      <c r="A193" s="10"/>
      <c r="B193" s="10"/>
      <c r="C193" s="10"/>
      <c r="D193" s="19" t="s">
        <v>159</v>
      </c>
      <c r="E193" s="19">
        <f>-SUM(E184:E192)</f>
        <v>0</v>
      </c>
    </row>
    <row r="194" spans="1:13" x14ac:dyDescent="0.25">
      <c r="E194">
        <f>SUM(E184:E193)</f>
        <v>0</v>
      </c>
      <c r="F194">
        <f>SUM(F184:F192)</f>
        <v>50</v>
      </c>
    </row>
    <row r="195" spans="1:13" x14ac:dyDescent="0.25">
      <c r="A195" s="14" t="s">
        <v>224</v>
      </c>
      <c r="B195" s="14"/>
      <c r="C195" s="12" t="s">
        <v>24</v>
      </c>
      <c r="D195" s="12"/>
      <c r="E195" s="12"/>
      <c r="F195" s="12">
        <v>20</v>
      </c>
    </row>
    <row r="196" spans="1:13" x14ac:dyDescent="0.25">
      <c r="A196" s="14"/>
      <c r="B196" s="14"/>
      <c r="C196" s="12" t="s">
        <v>73</v>
      </c>
      <c r="D196" s="12"/>
      <c r="E196" s="12"/>
      <c r="F196" s="12">
        <v>20</v>
      </c>
    </row>
    <row r="197" spans="1:13" x14ac:dyDescent="0.25">
      <c r="A197" s="14"/>
      <c r="B197" s="14"/>
      <c r="C197" s="12" t="s">
        <v>70</v>
      </c>
      <c r="D197" s="12"/>
      <c r="E197" s="12"/>
      <c r="F197" s="12">
        <v>20</v>
      </c>
    </row>
    <row r="198" spans="1:13" x14ac:dyDescent="0.25">
      <c r="A198" s="14"/>
      <c r="B198" s="14"/>
      <c r="C198" s="12"/>
      <c r="D198" s="19" t="s">
        <v>159</v>
      </c>
      <c r="E198" s="19">
        <f>-SUM(E195:E197)</f>
        <v>0</v>
      </c>
      <c r="F198" s="12"/>
    </row>
    <row r="199" spans="1:13" ht="18.75" x14ac:dyDescent="0.3">
      <c r="A199" s="1"/>
      <c r="B199" s="1"/>
      <c r="E199">
        <f>-SUM(E195:E198)</f>
        <v>0</v>
      </c>
      <c r="F199">
        <f>SUM(F195:F197)</f>
        <v>60</v>
      </c>
      <c r="L199" s="5"/>
      <c r="M199" s="5"/>
    </row>
    <row r="201" spans="1:13" ht="18.75" x14ac:dyDescent="0.3">
      <c r="A201" s="5" t="s">
        <v>229</v>
      </c>
    </row>
    <row r="202" spans="1:13" x14ac:dyDescent="0.25">
      <c r="A202" s="9" t="s">
        <v>143</v>
      </c>
      <c r="B202" s="9"/>
      <c r="C202" s="10" t="s">
        <v>142</v>
      </c>
      <c r="D202" s="10"/>
      <c r="E202" s="10"/>
      <c r="F202" s="10">
        <v>5</v>
      </c>
      <c r="G202" s="23" t="s">
        <v>58</v>
      </c>
    </row>
    <row r="203" spans="1:13" x14ac:dyDescent="0.25">
      <c r="A203" s="9" t="s">
        <v>209</v>
      </c>
      <c r="B203" s="9"/>
      <c r="C203" s="10" t="s">
        <v>32</v>
      </c>
      <c r="D203" s="10"/>
      <c r="E203" s="10"/>
      <c r="F203" s="10">
        <v>10</v>
      </c>
      <c r="G203" s="23"/>
    </row>
    <row r="204" spans="1:13" x14ac:dyDescent="0.25">
      <c r="A204" s="9" t="s">
        <v>208</v>
      </c>
      <c r="B204" s="9"/>
      <c r="C204" s="10" t="s">
        <v>22</v>
      </c>
      <c r="D204" s="10"/>
      <c r="E204" s="10"/>
      <c r="F204" s="10">
        <v>10</v>
      </c>
      <c r="G204" s="23"/>
    </row>
    <row r="205" spans="1:13" x14ac:dyDescent="0.25">
      <c r="A205" s="9"/>
      <c r="B205" s="9"/>
      <c r="C205" s="10" t="s">
        <v>144</v>
      </c>
      <c r="D205" s="10"/>
      <c r="E205" s="10"/>
      <c r="F205" s="10">
        <v>5</v>
      </c>
      <c r="G205" s="23"/>
    </row>
    <row r="206" spans="1:13" x14ac:dyDescent="0.25">
      <c r="A206" s="9"/>
      <c r="B206" s="9"/>
      <c r="C206" s="10" t="s">
        <v>211</v>
      </c>
      <c r="D206" s="10"/>
      <c r="E206" s="10"/>
      <c r="F206" s="10">
        <v>5</v>
      </c>
      <c r="G206" s="23"/>
    </row>
    <row r="207" spans="1:13" x14ac:dyDescent="0.25">
      <c r="A207" s="9"/>
      <c r="B207" s="9"/>
      <c r="C207" s="10" t="s">
        <v>210</v>
      </c>
      <c r="D207" s="10"/>
      <c r="E207" s="10"/>
      <c r="F207" s="10">
        <v>5</v>
      </c>
      <c r="G207" s="23"/>
    </row>
    <row r="208" spans="1:13" x14ac:dyDescent="0.25">
      <c r="A208" s="9"/>
      <c r="B208" s="9"/>
      <c r="C208" s="10"/>
      <c r="D208" s="19" t="s">
        <v>159</v>
      </c>
      <c r="E208" s="19">
        <f>-SUM(E202:E207)</f>
        <v>0</v>
      </c>
      <c r="F208" s="10"/>
    </row>
    <row r="209" spans="1:6" x14ac:dyDescent="0.25">
      <c r="A209" s="1"/>
      <c r="B209" s="1"/>
      <c r="E209">
        <f>-SUM(E202:E208)</f>
        <v>0</v>
      </c>
      <c r="F209">
        <f>SUM(F202:F207)</f>
        <v>40</v>
      </c>
    </row>
    <row r="210" spans="1:6" ht="18.75" x14ac:dyDescent="0.3">
      <c r="A210" s="5" t="s">
        <v>190</v>
      </c>
    </row>
    <row r="211" spans="1:6" x14ac:dyDescent="0.25">
      <c r="A211" s="7" t="s">
        <v>16</v>
      </c>
      <c r="B211" s="8"/>
      <c r="C211" s="8" t="s">
        <v>245</v>
      </c>
      <c r="D211" s="8"/>
      <c r="E211" s="8"/>
      <c r="F211" s="8">
        <v>5</v>
      </c>
    </row>
    <row r="212" spans="1:6" x14ac:dyDescent="0.25">
      <c r="A212" s="8"/>
      <c r="B212" s="8"/>
      <c r="C212" s="8" t="s">
        <v>17</v>
      </c>
      <c r="D212" s="8"/>
      <c r="E212" s="8"/>
      <c r="F212" s="8"/>
    </row>
    <row r="213" spans="1:6" x14ac:dyDescent="0.25">
      <c r="A213" s="8"/>
      <c r="B213" s="8"/>
      <c r="C213" s="8" t="s">
        <v>151</v>
      </c>
      <c r="D213" s="8"/>
      <c r="E213" s="8"/>
      <c r="F213" s="8">
        <v>2</v>
      </c>
    </row>
    <row r="214" spans="1:6" x14ac:dyDescent="0.25">
      <c r="F214">
        <f>SUM(F211:F213)</f>
        <v>7</v>
      </c>
    </row>
    <row r="215" spans="1:6" ht="18.75" x14ac:dyDescent="0.3">
      <c r="A215" s="5" t="s">
        <v>192</v>
      </c>
    </row>
    <row r="217" spans="1:6" x14ac:dyDescent="0.25">
      <c r="A217" s="9" t="s">
        <v>38</v>
      </c>
      <c r="B217" s="10" t="s">
        <v>13</v>
      </c>
      <c r="C217" s="10"/>
      <c r="D217" s="10"/>
      <c r="E217" s="10"/>
      <c r="F217" s="10">
        <v>10</v>
      </c>
    </row>
    <row r="218" spans="1:6" x14ac:dyDescent="0.25">
      <c r="A218" s="9"/>
      <c r="B218" s="10" t="s">
        <v>21</v>
      </c>
      <c r="C218" s="10"/>
      <c r="D218" s="10"/>
      <c r="E218" s="10"/>
      <c r="F218" s="10">
        <v>10</v>
      </c>
    </row>
    <row r="219" spans="1:6" x14ac:dyDescent="0.25">
      <c r="A219" s="9"/>
      <c r="B219" s="10" t="s">
        <v>238</v>
      </c>
      <c r="C219" s="10"/>
      <c r="D219" s="10"/>
      <c r="E219" s="10"/>
      <c r="F219" s="10">
        <v>10</v>
      </c>
    </row>
    <row r="220" spans="1:6" x14ac:dyDescent="0.25">
      <c r="A220" s="9"/>
      <c r="B220" s="10"/>
      <c r="C220" s="10"/>
      <c r="D220" s="19" t="s">
        <v>159</v>
      </c>
      <c r="E220" s="19">
        <f>-SUM(E217:E219)</f>
        <v>0</v>
      </c>
      <c r="F220" s="10"/>
    </row>
    <row r="221" spans="1:6" x14ac:dyDescent="0.25">
      <c r="A221" s="1"/>
      <c r="E221">
        <f>-SUM(E217:E220)</f>
        <v>0</v>
      </c>
      <c r="F221">
        <f>SUM(F217:F219)</f>
        <v>30</v>
      </c>
    </row>
    <row r="222" spans="1:6" x14ac:dyDescent="0.25">
      <c r="A222" s="7" t="s">
        <v>38</v>
      </c>
      <c r="B222" s="8" t="s">
        <v>13</v>
      </c>
      <c r="C222" s="8"/>
      <c r="D222" s="8"/>
      <c r="E222" s="8"/>
      <c r="F222" s="8">
        <v>10</v>
      </c>
    </row>
    <row r="223" spans="1:6" x14ac:dyDescent="0.25">
      <c r="A223" s="7"/>
      <c r="B223" s="8" t="s">
        <v>21</v>
      </c>
      <c r="C223" s="8"/>
      <c r="D223" s="8"/>
      <c r="E223" s="8"/>
      <c r="F223" s="8">
        <v>5</v>
      </c>
    </row>
    <row r="224" spans="1:6" x14ac:dyDescent="0.25">
      <c r="A224" s="7"/>
      <c r="B224" s="8" t="s">
        <v>238</v>
      </c>
      <c r="C224" s="8"/>
      <c r="D224" s="8"/>
      <c r="E224" s="8"/>
      <c r="F224" s="8">
        <v>5</v>
      </c>
    </row>
    <row r="225" spans="1:6" x14ac:dyDescent="0.25">
      <c r="A225" s="7"/>
      <c r="B225" s="8" t="s">
        <v>107</v>
      </c>
      <c r="C225" s="8"/>
      <c r="D225" s="8"/>
      <c r="E225" s="8"/>
      <c r="F225" s="8">
        <v>5</v>
      </c>
    </row>
    <row r="226" spans="1:6" x14ac:dyDescent="0.25">
      <c r="A226" s="7"/>
      <c r="B226" s="8" t="s">
        <v>37</v>
      </c>
      <c r="C226" s="8"/>
      <c r="D226" s="8"/>
      <c r="E226" s="8"/>
      <c r="F226" s="8">
        <v>5</v>
      </c>
    </row>
    <row r="227" spans="1:6" x14ac:dyDescent="0.25">
      <c r="A227" s="7"/>
      <c r="B227" s="7" t="s">
        <v>27</v>
      </c>
      <c r="C227" s="8" t="s">
        <v>28</v>
      </c>
      <c r="D227" s="8"/>
      <c r="E227" s="8"/>
      <c r="F227" s="8">
        <v>5</v>
      </c>
    </row>
    <row r="228" spans="1:6" x14ac:dyDescent="0.25">
      <c r="A228" s="7"/>
      <c r="B228" s="7"/>
      <c r="C228" s="8" t="s">
        <v>30</v>
      </c>
      <c r="D228" s="8"/>
      <c r="E228" s="8"/>
      <c r="F228" s="8">
        <v>5</v>
      </c>
    </row>
    <row r="229" spans="1:6" x14ac:dyDescent="0.25">
      <c r="A229" s="7"/>
      <c r="B229" s="7"/>
      <c r="C229" s="8" t="s">
        <v>29</v>
      </c>
      <c r="D229" s="8"/>
      <c r="E229" s="8"/>
      <c r="F229" s="8">
        <v>20</v>
      </c>
    </row>
    <row r="230" spans="1:6" x14ac:dyDescent="0.25">
      <c r="A230" s="7"/>
      <c r="B230" s="7"/>
      <c r="C230" s="8" t="s">
        <v>26</v>
      </c>
      <c r="D230" s="8"/>
      <c r="E230" s="8"/>
      <c r="F230" s="8">
        <v>20</v>
      </c>
    </row>
    <row r="231" spans="1:6" x14ac:dyDescent="0.25">
      <c r="A231" s="7"/>
      <c r="B231" s="7"/>
      <c r="C231" s="8" t="s">
        <v>155</v>
      </c>
      <c r="D231" s="8"/>
      <c r="E231" s="8"/>
      <c r="F231" s="8">
        <v>20</v>
      </c>
    </row>
    <row r="232" spans="1:6" x14ac:dyDescent="0.25">
      <c r="A232" s="7"/>
      <c r="B232" s="7"/>
      <c r="C232" s="8" t="s">
        <v>31</v>
      </c>
      <c r="D232" s="8" t="s">
        <v>33</v>
      </c>
      <c r="E232" s="8"/>
      <c r="F232" s="8">
        <v>3</v>
      </c>
    </row>
    <row r="233" spans="1:6" x14ac:dyDescent="0.25">
      <c r="A233" s="7"/>
      <c r="B233" s="7"/>
      <c r="C233" s="8"/>
      <c r="D233" s="8" t="s">
        <v>34</v>
      </c>
      <c r="E233" s="8"/>
      <c r="F233" s="8">
        <v>3</v>
      </c>
    </row>
    <row r="234" spans="1:6" x14ac:dyDescent="0.25">
      <c r="A234" s="7"/>
      <c r="B234" s="7"/>
      <c r="C234" s="8"/>
      <c r="D234" s="8" t="s">
        <v>35</v>
      </c>
      <c r="E234" s="8"/>
      <c r="F234" s="8">
        <v>3</v>
      </c>
    </row>
    <row r="235" spans="1:6" x14ac:dyDescent="0.25">
      <c r="A235" s="7"/>
      <c r="B235" s="7"/>
      <c r="C235" s="8"/>
      <c r="D235" s="8" t="s">
        <v>24</v>
      </c>
      <c r="E235" s="8"/>
      <c r="F235" s="8">
        <v>3</v>
      </c>
    </row>
    <row r="236" spans="1:6" x14ac:dyDescent="0.25">
      <c r="A236" s="7"/>
      <c r="B236" s="7"/>
      <c r="C236" s="8"/>
      <c r="D236" s="8" t="s">
        <v>36</v>
      </c>
      <c r="E236" s="8"/>
      <c r="F236" s="8">
        <v>3</v>
      </c>
    </row>
    <row r="237" spans="1:6" x14ac:dyDescent="0.25">
      <c r="A237" s="7"/>
      <c r="B237" s="7"/>
      <c r="C237" s="8"/>
      <c r="D237" s="19" t="s">
        <v>159</v>
      </c>
      <c r="E237" s="19">
        <f>-SUM(E227:E236)</f>
        <v>0</v>
      </c>
      <c r="F237" s="8"/>
    </row>
    <row r="238" spans="1:6" x14ac:dyDescent="0.25">
      <c r="E238">
        <f>SUM(E222:E237)</f>
        <v>0</v>
      </c>
      <c r="F238">
        <f>SUM(F222:F237)</f>
        <v>115</v>
      </c>
    </row>
    <row r="241" spans="1:6" x14ac:dyDescent="0.25">
      <c r="A241" s="13" t="s">
        <v>195</v>
      </c>
      <c r="B241" s="11" t="s">
        <v>196</v>
      </c>
      <c r="C241" s="11"/>
      <c r="D241" s="11"/>
      <c r="E241" s="11"/>
      <c r="F241" s="11">
        <v>5</v>
      </c>
    </row>
    <row r="242" spans="1:6" x14ac:dyDescent="0.25">
      <c r="A242" s="11"/>
      <c r="B242" s="11" t="s">
        <v>197</v>
      </c>
      <c r="C242" s="11"/>
      <c r="D242" s="11"/>
      <c r="E242" s="11"/>
      <c r="F242" s="11">
        <v>10</v>
      </c>
    </row>
    <row r="243" spans="1:6" x14ac:dyDescent="0.25">
      <c r="A243" s="11"/>
      <c r="B243" s="11" t="s">
        <v>79</v>
      </c>
      <c r="C243" s="11"/>
      <c r="D243" s="11"/>
      <c r="E243" s="11"/>
      <c r="F243" s="11">
        <v>10</v>
      </c>
    </row>
    <row r="244" spans="1:6" x14ac:dyDescent="0.25">
      <c r="A244" s="13" t="s">
        <v>198</v>
      </c>
      <c r="B244" s="11" t="s">
        <v>199</v>
      </c>
      <c r="C244" s="11"/>
      <c r="D244" s="11"/>
      <c r="E244" s="11"/>
      <c r="F244" s="11">
        <v>5</v>
      </c>
    </row>
    <row r="245" spans="1:6" x14ac:dyDescent="0.25">
      <c r="A245" s="11"/>
      <c r="B245" s="11" t="s">
        <v>200</v>
      </c>
      <c r="C245" s="11"/>
      <c r="D245" s="11"/>
      <c r="E245" s="11"/>
      <c r="F245" s="11">
        <v>15</v>
      </c>
    </row>
    <row r="246" spans="1:6" x14ac:dyDescent="0.25">
      <c r="A246" s="13" t="s">
        <v>232</v>
      </c>
      <c r="B246" s="11"/>
      <c r="C246" s="11" t="s">
        <v>152</v>
      </c>
      <c r="D246" s="11"/>
      <c r="E246" s="11"/>
      <c r="F246" s="11">
        <v>5</v>
      </c>
    </row>
    <row r="247" spans="1:6" x14ac:dyDescent="0.25">
      <c r="A247" s="11"/>
      <c r="B247" s="11"/>
      <c r="C247" s="11" t="s">
        <v>156</v>
      </c>
      <c r="D247" s="11"/>
      <c r="E247" s="11"/>
      <c r="F247" s="11">
        <v>5</v>
      </c>
    </row>
    <row r="248" spans="1:6" x14ac:dyDescent="0.25">
      <c r="A248" s="11"/>
      <c r="B248" s="11"/>
      <c r="C248" s="11" t="s">
        <v>153</v>
      </c>
      <c r="D248" s="11"/>
      <c r="E248" s="11"/>
      <c r="F248" s="11">
        <v>5</v>
      </c>
    </row>
    <row r="249" spans="1:6" x14ac:dyDescent="0.25">
      <c r="A249" s="11"/>
      <c r="B249" s="11"/>
      <c r="C249" s="11"/>
      <c r="D249" s="19" t="s">
        <v>159</v>
      </c>
      <c r="E249" s="19">
        <f>-SUM(E222:E245)</f>
        <v>0</v>
      </c>
      <c r="F249" s="11"/>
    </row>
    <row r="250" spans="1:6" x14ac:dyDescent="0.25">
      <c r="E250">
        <f>SUM(E241:E245)</f>
        <v>0</v>
      </c>
      <c r="F250">
        <f>SUM(F241:F245)</f>
        <v>45</v>
      </c>
    </row>
    <row r="252" spans="1:6" x14ac:dyDescent="0.25">
      <c r="A252" s="7" t="s">
        <v>230</v>
      </c>
      <c r="B252" s="8" t="s">
        <v>124</v>
      </c>
      <c r="C252" s="8"/>
      <c r="D252" s="8"/>
      <c r="E252" s="8"/>
      <c r="F252" s="8">
        <v>5</v>
      </c>
    </row>
    <row r="253" spans="1:6" x14ac:dyDescent="0.25">
      <c r="A253" s="7"/>
      <c r="B253" s="8" t="s">
        <v>125</v>
      </c>
      <c r="C253" s="8"/>
      <c r="D253" s="8"/>
      <c r="E253" s="8"/>
      <c r="F253" s="8">
        <v>25</v>
      </c>
    </row>
    <row r="254" spans="1:6" x14ac:dyDescent="0.25">
      <c r="A254" s="7"/>
      <c r="B254" s="8" t="s">
        <v>126</v>
      </c>
      <c r="C254" s="8"/>
      <c r="D254" s="8"/>
      <c r="E254" s="8"/>
      <c r="F254" s="8">
        <v>5</v>
      </c>
    </row>
    <row r="255" spans="1:6" x14ac:dyDescent="0.25">
      <c r="A255" s="7"/>
      <c r="B255" s="8" t="s">
        <v>127</v>
      </c>
      <c r="C255" s="8" t="s">
        <v>128</v>
      </c>
      <c r="D255" s="8"/>
      <c r="E255" s="8"/>
      <c r="F255" s="8">
        <v>5</v>
      </c>
    </row>
    <row r="256" spans="1:6" x14ac:dyDescent="0.25">
      <c r="A256" s="7"/>
      <c r="B256" s="8"/>
      <c r="C256" s="8" t="s">
        <v>15</v>
      </c>
      <c r="D256" s="8"/>
      <c r="E256" s="8"/>
      <c r="F256" s="8">
        <v>5</v>
      </c>
    </row>
    <row r="257" spans="1:12" x14ac:dyDescent="0.25">
      <c r="A257" s="7"/>
      <c r="B257" s="8" t="s">
        <v>129</v>
      </c>
      <c r="C257" s="8" t="s">
        <v>130</v>
      </c>
      <c r="D257" s="8"/>
      <c r="E257" s="8"/>
      <c r="F257" s="8">
        <v>5</v>
      </c>
    </row>
    <row r="258" spans="1:12" x14ac:dyDescent="0.25">
      <c r="A258" s="7"/>
      <c r="B258" s="8"/>
      <c r="C258" s="8" t="s">
        <v>4</v>
      </c>
      <c r="D258" s="8"/>
      <c r="E258" s="8"/>
      <c r="F258" s="8">
        <v>5</v>
      </c>
    </row>
    <row r="259" spans="1:12" x14ac:dyDescent="0.25">
      <c r="A259" s="7"/>
      <c r="B259" s="8"/>
      <c r="C259" s="8" t="s">
        <v>131</v>
      </c>
      <c r="D259" s="8"/>
      <c r="E259" s="8"/>
      <c r="F259" s="8">
        <v>5</v>
      </c>
    </row>
    <row r="260" spans="1:12" x14ac:dyDescent="0.25">
      <c r="A260" s="7"/>
      <c r="B260" s="8"/>
      <c r="C260" s="8" t="s">
        <v>132</v>
      </c>
      <c r="D260" s="8"/>
      <c r="E260" s="8"/>
      <c r="F260" s="8">
        <v>5</v>
      </c>
    </row>
    <row r="261" spans="1:12" x14ac:dyDescent="0.25">
      <c r="A261" s="7"/>
      <c r="B261" s="8"/>
      <c r="C261" s="8" t="s">
        <v>6</v>
      </c>
      <c r="D261" s="8"/>
      <c r="E261" s="8"/>
      <c r="F261" s="8">
        <v>5</v>
      </c>
    </row>
    <row r="262" spans="1:12" x14ac:dyDescent="0.25">
      <c r="A262" s="7"/>
      <c r="B262" s="8"/>
      <c r="C262" s="8"/>
      <c r="D262" s="19" t="s">
        <v>159</v>
      </c>
      <c r="E262" s="19">
        <f>-SUM(E211:E261)</f>
        <v>0</v>
      </c>
      <c r="F262" s="8"/>
    </row>
    <row r="263" spans="1:12" x14ac:dyDescent="0.25">
      <c r="A263" s="1"/>
      <c r="E263">
        <f>SUM(E252:E262)</f>
        <v>0</v>
      </c>
      <c r="F263">
        <f>SUM(F252:F261)</f>
        <v>70</v>
      </c>
    </row>
    <row r="264" spans="1:12" s="16" customFormat="1" ht="18.75" x14ac:dyDescent="0.3">
      <c r="A264" s="5" t="s">
        <v>193</v>
      </c>
      <c r="K264"/>
      <c r="L264"/>
    </row>
    <row r="265" spans="1:12" x14ac:dyDescent="0.25">
      <c r="A265" s="11" t="s">
        <v>120</v>
      </c>
      <c r="B265" s="11" t="s">
        <v>120</v>
      </c>
      <c r="C265" s="11" t="s">
        <v>119</v>
      </c>
      <c r="D265" s="11"/>
      <c r="E265" s="11">
        <v>0</v>
      </c>
      <c r="F265" s="11">
        <v>4</v>
      </c>
      <c r="G265" s="23" t="s">
        <v>58</v>
      </c>
    </row>
    <row r="266" spans="1:12" x14ac:dyDescent="0.25">
      <c r="A266" s="11"/>
      <c r="B266" s="11"/>
      <c r="C266" s="11" t="s">
        <v>121</v>
      </c>
      <c r="D266" s="11"/>
      <c r="E266" s="11">
        <v>0</v>
      </c>
      <c r="F266" s="11">
        <v>4</v>
      </c>
      <c r="G266" s="23"/>
    </row>
    <row r="267" spans="1:12" x14ac:dyDescent="0.25">
      <c r="A267" s="11"/>
      <c r="B267" s="11"/>
      <c r="C267" s="11" t="s">
        <v>6</v>
      </c>
      <c r="D267" s="11"/>
      <c r="E267" s="11">
        <v>0</v>
      </c>
      <c r="F267" s="11">
        <v>5</v>
      </c>
      <c r="G267" s="23"/>
    </row>
    <row r="268" spans="1:12" x14ac:dyDescent="0.25">
      <c r="A268" s="11"/>
      <c r="B268" s="11"/>
      <c r="C268" s="11" t="s">
        <v>122</v>
      </c>
      <c r="D268" s="11"/>
      <c r="E268" s="11">
        <v>0</v>
      </c>
      <c r="F268" s="11">
        <v>4</v>
      </c>
      <c r="G268" s="23"/>
    </row>
    <row r="269" spans="1:12" x14ac:dyDescent="0.25">
      <c r="A269" s="11"/>
      <c r="B269" s="11"/>
      <c r="C269" s="11" t="s">
        <v>123</v>
      </c>
      <c r="D269" s="11"/>
      <c r="E269" s="11">
        <v>0</v>
      </c>
      <c r="F269" s="11">
        <v>4</v>
      </c>
      <c r="G269" s="23"/>
    </row>
    <row r="270" spans="1:12" x14ac:dyDescent="0.25">
      <c r="A270" s="11"/>
      <c r="B270" s="11"/>
      <c r="C270" s="11" t="s">
        <v>124</v>
      </c>
      <c r="D270" s="11"/>
      <c r="E270" s="11">
        <v>0</v>
      </c>
      <c r="F270" s="11">
        <v>4</v>
      </c>
      <c r="G270" s="23"/>
    </row>
    <row r="271" spans="1:12" x14ac:dyDescent="0.25">
      <c r="A271" s="11"/>
      <c r="B271" s="11"/>
      <c r="C271" s="11"/>
      <c r="D271" s="19" t="s">
        <v>159</v>
      </c>
      <c r="E271" s="19">
        <f>-SUM(E265:E270)</f>
        <v>0</v>
      </c>
    </row>
    <row r="272" spans="1:12" x14ac:dyDescent="0.25">
      <c r="E272">
        <f>SUM(E265:E271)</f>
        <v>0</v>
      </c>
      <c r="F272">
        <f>SUM(F265:F270)</f>
        <v>25</v>
      </c>
    </row>
    <row r="273" spans="1:13" x14ac:dyDescent="0.25">
      <c r="A273" s="13" t="s">
        <v>154</v>
      </c>
      <c r="B273" s="13"/>
      <c r="C273" s="11" t="s">
        <v>37</v>
      </c>
      <c r="D273" s="11"/>
      <c r="E273" s="11"/>
      <c r="F273" s="11">
        <v>5</v>
      </c>
    </row>
    <row r="274" spans="1:13" x14ac:dyDescent="0.25">
      <c r="A274" s="13"/>
      <c r="B274" s="13"/>
      <c r="C274" s="11" t="s">
        <v>69</v>
      </c>
      <c r="D274" s="11"/>
      <c r="E274" s="11"/>
      <c r="F274" s="11">
        <v>5</v>
      </c>
    </row>
    <row r="275" spans="1:13" x14ac:dyDescent="0.25">
      <c r="A275" s="13"/>
      <c r="B275" s="13"/>
      <c r="C275" s="11" t="s">
        <v>70</v>
      </c>
      <c r="D275" s="11"/>
      <c r="E275" s="11"/>
      <c r="F275" s="11">
        <v>5</v>
      </c>
    </row>
    <row r="276" spans="1:13" x14ac:dyDescent="0.25">
      <c r="A276" s="13"/>
      <c r="B276" s="13"/>
      <c r="C276" s="11"/>
      <c r="D276" s="19" t="s">
        <v>159</v>
      </c>
      <c r="E276" s="19">
        <f>-SUM(E273:E275)</f>
        <v>0</v>
      </c>
      <c r="F276" s="11"/>
    </row>
    <row r="277" spans="1:13" x14ac:dyDescent="0.25">
      <c r="A277" s="1"/>
      <c r="B277" s="1"/>
      <c r="E277">
        <f>-SUM(E273:E276)</f>
        <v>0</v>
      </c>
      <c r="F277">
        <f>SUM(F273:F275)</f>
        <v>15</v>
      </c>
      <c r="M277" s="18"/>
    </row>
    <row r="280" spans="1:13" ht="18.75" x14ac:dyDescent="0.3">
      <c r="A280" s="5" t="s">
        <v>194</v>
      </c>
    </row>
    <row r="281" spans="1:13" x14ac:dyDescent="0.25">
      <c r="A281" s="9" t="s">
        <v>53</v>
      </c>
      <c r="B281" s="10" t="s">
        <v>54</v>
      </c>
      <c r="C281" s="10"/>
      <c r="D281" s="10"/>
      <c r="E281" s="10"/>
      <c r="F281" s="10">
        <v>10</v>
      </c>
    </row>
    <row r="282" spans="1:13" x14ac:dyDescent="0.25">
      <c r="A282" s="10"/>
      <c r="B282" s="10" t="s">
        <v>55</v>
      </c>
      <c r="C282" s="10"/>
      <c r="D282" s="10"/>
      <c r="E282" s="10"/>
      <c r="F282" s="10">
        <v>10</v>
      </c>
    </row>
    <row r="283" spans="1:13" x14ac:dyDescent="0.25">
      <c r="A283" s="10"/>
      <c r="B283" s="10" t="s">
        <v>56</v>
      </c>
      <c r="C283" s="10"/>
      <c r="D283" s="10"/>
      <c r="E283" s="10"/>
      <c r="F283" s="10">
        <v>10</v>
      </c>
    </row>
    <row r="284" spans="1:13" x14ac:dyDescent="0.25">
      <c r="A284" s="10"/>
      <c r="B284" s="10" t="s">
        <v>57</v>
      </c>
      <c r="C284" s="10"/>
      <c r="D284" s="10"/>
      <c r="E284" s="10"/>
      <c r="F284" s="10">
        <v>10</v>
      </c>
    </row>
    <row r="285" spans="1:13" x14ac:dyDescent="0.25">
      <c r="A285" s="9" t="s">
        <v>68</v>
      </c>
      <c r="B285" s="10"/>
      <c r="C285" s="10"/>
      <c r="D285" s="10"/>
      <c r="E285" s="10"/>
      <c r="F285" s="10"/>
    </row>
    <row r="286" spans="1:13" x14ac:dyDescent="0.25">
      <c r="A286" s="9"/>
      <c r="B286" s="10" t="s">
        <v>87</v>
      </c>
      <c r="C286" s="10"/>
      <c r="D286" s="10"/>
      <c r="E286" s="10"/>
      <c r="F286" s="10">
        <v>5</v>
      </c>
    </row>
    <row r="287" spans="1:13" x14ac:dyDescent="0.25">
      <c r="A287" s="10"/>
      <c r="B287" s="10" t="s">
        <v>88</v>
      </c>
      <c r="C287" s="10"/>
      <c r="D287" s="10"/>
      <c r="E287" s="10"/>
      <c r="F287" s="10">
        <v>15</v>
      </c>
    </row>
    <row r="288" spans="1:13" x14ac:dyDescent="0.25">
      <c r="A288" s="10"/>
      <c r="B288" s="10" t="s">
        <v>89</v>
      </c>
      <c r="C288" s="10"/>
      <c r="D288" s="10"/>
      <c r="E288" s="10"/>
      <c r="F288" s="10">
        <v>20</v>
      </c>
    </row>
    <row r="289" spans="1:6" x14ac:dyDescent="0.25">
      <c r="A289" s="10"/>
      <c r="B289" s="10" t="s">
        <v>90</v>
      </c>
      <c r="C289" s="10"/>
      <c r="D289" s="10"/>
      <c r="E289" s="10"/>
      <c r="F289" s="10">
        <v>5</v>
      </c>
    </row>
    <row r="290" spans="1:6" x14ac:dyDescent="0.25">
      <c r="A290" s="10"/>
      <c r="B290" s="10"/>
      <c r="C290" s="10"/>
      <c r="D290" s="10"/>
      <c r="E290" s="10"/>
      <c r="F290" s="10"/>
    </row>
    <row r="291" spans="1:6" x14ac:dyDescent="0.25">
      <c r="A291" s="10" t="s">
        <v>91</v>
      </c>
      <c r="B291" s="10" t="s">
        <v>92</v>
      </c>
      <c r="C291" s="10"/>
      <c r="D291" s="10"/>
      <c r="E291" s="10"/>
      <c r="F291" s="10">
        <v>5</v>
      </c>
    </row>
    <row r="292" spans="1:6" x14ac:dyDescent="0.25">
      <c r="A292" s="10"/>
      <c r="B292" s="10" t="s">
        <v>93</v>
      </c>
      <c r="C292" s="10"/>
      <c r="D292" s="10"/>
      <c r="E292" s="10"/>
      <c r="F292" s="10">
        <v>15</v>
      </c>
    </row>
    <row r="293" spans="1:6" x14ac:dyDescent="0.25">
      <c r="A293" s="10"/>
      <c r="B293" s="10" t="s">
        <v>94</v>
      </c>
      <c r="C293" s="10"/>
      <c r="D293" s="10"/>
      <c r="E293" s="10"/>
      <c r="F293" s="10">
        <v>15</v>
      </c>
    </row>
    <row r="294" spans="1:6" x14ac:dyDescent="0.25">
      <c r="A294" s="10"/>
      <c r="B294" s="10"/>
      <c r="C294" s="10"/>
      <c r="D294" s="19" t="s">
        <v>159</v>
      </c>
      <c r="E294" s="19">
        <f>-SUM(E281:E293)</f>
        <v>0</v>
      </c>
      <c r="F294" s="10"/>
    </row>
    <row r="295" spans="1:6" x14ac:dyDescent="0.25">
      <c r="E295">
        <f>SUM(E281:E294)</f>
        <v>0</v>
      </c>
      <c r="F295">
        <f>SUM(F281:F293)</f>
        <v>120</v>
      </c>
    </row>
    <row r="296" spans="1:6" ht="18.75" x14ac:dyDescent="0.3">
      <c r="A296" s="5" t="s">
        <v>191</v>
      </c>
    </row>
    <row r="297" spans="1:6" x14ac:dyDescent="0.25">
      <c r="A297" s="7" t="s">
        <v>18</v>
      </c>
      <c r="B297" s="8" t="s">
        <v>19</v>
      </c>
      <c r="C297" s="8" t="s">
        <v>145</v>
      </c>
      <c r="D297" s="8"/>
      <c r="E297" s="8"/>
      <c r="F297" s="8">
        <v>2</v>
      </c>
    </row>
    <row r="298" spans="1:6" x14ac:dyDescent="0.25">
      <c r="A298" s="7"/>
      <c r="B298" s="8"/>
      <c r="C298" s="8" t="s">
        <v>146</v>
      </c>
      <c r="D298" s="8"/>
      <c r="E298" s="8"/>
      <c r="F298" s="8">
        <v>2</v>
      </c>
    </row>
    <row r="299" spans="1:6" x14ac:dyDescent="0.25">
      <c r="A299" s="7"/>
      <c r="B299" s="8"/>
      <c r="C299" s="8" t="s">
        <v>147</v>
      </c>
      <c r="D299" s="8"/>
      <c r="E299" s="8"/>
      <c r="F299" s="8">
        <v>2</v>
      </c>
    </row>
    <row r="300" spans="1:6" x14ac:dyDescent="0.25">
      <c r="A300" s="7"/>
      <c r="B300" s="8"/>
      <c r="C300" s="8" t="s">
        <v>148</v>
      </c>
      <c r="D300" s="8"/>
      <c r="E300" s="8"/>
      <c r="F300" s="8">
        <v>2</v>
      </c>
    </row>
    <row r="301" spans="1:6" x14ac:dyDescent="0.25">
      <c r="A301" s="8"/>
      <c r="B301" s="8" t="s">
        <v>13</v>
      </c>
      <c r="C301" s="8"/>
      <c r="D301" s="8"/>
      <c r="E301" s="8"/>
      <c r="F301" s="8">
        <v>5</v>
      </c>
    </row>
    <row r="302" spans="1:6" x14ac:dyDescent="0.25">
      <c r="A302" s="8"/>
      <c r="B302" s="8" t="s">
        <v>39</v>
      </c>
      <c r="C302" s="8"/>
      <c r="D302" s="8"/>
      <c r="E302" s="8"/>
      <c r="F302" s="8">
        <v>5</v>
      </c>
    </row>
    <row r="303" spans="1:6" x14ac:dyDescent="0.25">
      <c r="A303" s="8"/>
      <c r="B303" s="8"/>
      <c r="C303" s="8"/>
      <c r="D303" s="19" t="s">
        <v>159</v>
      </c>
      <c r="E303" s="19">
        <f>-SUM(E297:E302)</f>
        <v>0</v>
      </c>
      <c r="F303" s="8"/>
    </row>
    <row r="304" spans="1:6" x14ac:dyDescent="0.25">
      <c r="E304">
        <f>SUM(E297:E303)</f>
        <v>0</v>
      </c>
      <c r="F304">
        <f>SUM(F297:F302)</f>
        <v>18</v>
      </c>
    </row>
    <row r="305" spans="1:7" x14ac:dyDescent="0.25">
      <c r="A305" s="8" t="s">
        <v>95</v>
      </c>
      <c r="B305" s="8" t="s">
        <v>96</v>
      </c>
      <c r="C305" s="8"/>
      <c r="D305" s="8"/>
      <c r="E305" s="8"/>
      <c r="F305" s="8">
        <v>3</v>
      </c>
    </row>
    <row r="306" spans="1:7" x14ac:dyDescent="0.25">
      <c r="A306" s="8"/>
      <c r="B306" s="8" t="s">
        <v>97</v>
      </c>
      <c r="C306" s="8"/>
      <c r="D306" s="8"/>
      <c r="E306" s="8"/>
      <c r="F306" s="8">
        <v>4</v>
      </c>
    </row>
    <row r="307" spans="1:7" x14ac:dyDescent="0.25">
      <c r="A307" s="8"/>
      <c r="B307" s="8" t="s">
        <v>98</v>
      </c>
      <c r="C307" s="8"/>
      <c r="D307" s="8"/>
      <c r="E307" s="8"/>
      <c r="F307" s="8">
        <v>4</v>
      </c>
    </row>
    <row r="308" spans="1:7" x14ac:dyDescent="0.25">
      <c r="A308" s="8"/>
      <c r="B308" s="8" t="s">
        <v>177</v>
      </c>
      <c r="C308" s="8"/>
      <c r="D308" s="8"/>
      <c r="E308" s="8"/>
      <c r="F308" s="8">
        <v>4</v>
      </c>
    </row>
    <row r="309" spans="1:7" x14ac:dyDescent="0.25">
      <c r="A309" s="8"/>
      <c r="B309" s="8" t="s">
        <v>99</v>
      </c>
      <c r="C309" s="8"/>
      <c r="D309" s="8"/>
      <c r="E309" s="8"/>
      <c r="F309" s="8">
        <v>4</v>
      </c>
    </row>
    <row r="310" spans="1:7" x14ac:dyDescent="0.25">
      <c r="A310" s="8"/>
      <c r="B310" s="8" t="s">
        <v>178</v>
      </c>
      <c r="C310" s="8"/>
      <c r="D310" s="8"/>
      <c r="E310" s="8"/>
      <c r="F310" s="8">
        <v>4</v>
      </c>
    </row>
    <row r="311" spans="1:7" x14ac:dyDescent="0.25">
      <c r="A311" s="8"/>
      <c r="B311" s="8" t="s">
        <v>100</v>
      </c>
      <c r="C311" s="8"/>
      <c r="D311" s="8"/>
      <c r="E311" s="8"/>
      <c r="F311" s="8">
        <v>4</v>
      </c>
    </row>
    <row r="312" spans="1:7" x14ac:dyDescent="0.25">
      <c r="A312" s="8"/>
      <c r="B312" s="8"/>
      <c r="C312" s="8"/>
      <c r="D312" s="19" t="s">
        <v>159</v>
      </c>
      <c r="E312" s="19">
        <f>-SUM(E305:E311)</f>
        <v>0</v>
      </c>
      <c r="F312" s="8"/>
    </row>
    <row r="313" spans="1:7" x14ac:dyDescent="0.25">
      <c r="E313">
        <f>SUM(E305:E312)</f>
        <v>0</v>
      </c>
      <c r="F313">
        <f>SUM(F305:F311)</f>
        <v>27</v>
      </c>
    </row>
    <row r="314" spans="1:7" x14ac:dyDescent="0.25">
      <c r="A314" s="8" t="s">
        <v>101</v>
      </c>
      <c r="B314" s="8" t="s">
        <v>102</v>
      </c>
      <c r="C314" s="8"/>
      <c r="D314" s="8"/>
      <c r="E314" s="8"/>
      <c r="F314" s="8">
        <v>3</v>
      </c>
      <c r="G314" s="23" t="s">
        <v>58</v>
      </c>
    </row>
    <row r="315" spans="1:7" x14ac:dyDescent="0.25">
      <c r="A315" s="8"/>
      <c r="B315" s="8" t="s">
        <v>8</v>
      </c>
      <c r="C315" s="8"/>
      <c r="D315" s="8"/>
      <c r="E315" s="8"/>
      <c r="F315" s="8">
        <v>5</v>
      </c>
      <c r="G315" s="23"/>
    </row>
    <row r="316" spans="1:7" x14ac:dyDescent="0.25">
      <c r="A316" s="8"/>
      <c r="B316" s="8" t="s">
        <v>103</v>
      </c>
      <c r="C316" s="8"/>
      <c r="D316" s="8"/>
      <c r="E316" s="8"/>
      <c r="F316" s="8">
        <v>3</v>
      </c>
      <c r="G316" s="23"/>
    </row>
    <row r="317" spans="1:7" x14ac:dyDescent="0.25">
      <c r="A317" s="8"/>
      <c r="B317" s="8" t="s">
        <v>104</v>
      </c>
      <c r="C317" s="8"/>
      <c r="D317" s="8"/>
      <c r="E317" s="8"/>
      <c r="F317" s="8">
        <v>3</v>
      </c>
      <c r="G317" s="23"/>
    </row>
    <row r="318" spans="1:7" x14ac:dyDescent="0.25">
      <c r="A318" s="8"/>
      <c r="B318" s="8" t="s">
        <v>105</v>
      </c>
      <c r="C318" s="8"/>
      <c r="D318" s="8"/>
      <c r="E318" s="8"/>
      <c r="F318" s="8">
        <v>3</v>
      </c>
      <c r="G318" s="23"/>
    </row>
    <row r="319" spans="1:7" x14ac:dyDescent="0.25">
      <c r="A319" s="8"/>
      <c r="B319" s="8"/>
      <c r="C319" s="8"/>
      <c r="D319" s="19" t="s">
        <v>159</v>
      </c>
      <c r="E319" s="19">
        <f>-SUM(E314:E318)</f>
        <v>0</v>
      </c>
      <c r="F319" s="8"/>
    </row>
    <row r="320" spans="1:7" x14ac:dyDescent="0.25">
      <c r="E320">
        <f>SUM(E314:E319)</f>
        <v>0</v>
      </c>
      <c r="F320">
        <f>SUM(F314:F318)</f>
        <v>17</v>
      </c>
    </row>
    <row r="321" spans="1:6" x14ac:dyDescent="0.25">
      <c r="A321" s="7" t="s">
        <v>246</v>
      </c>
      <c r="B321" s="7"/>
      <c r="C321" s="8" t="s">
        <v>108</v>
      </c>
      <c r="D321" s="8" t="s">
        <v>109</v>
      </c>
      <c r="E321" s="8"/>
      <c r="F321" s="8">
        <v>5</v>
      </c>
    </row>
    <row r="322" spans="1:6" x14ac:dyDescent="0.25">
      <c r="A322" s="7"/>
      <c r="B322" s="7"/>
      <c r="C322" s="8"/>
      <c r="D322" s="8" t="s">
        <v>110</v>
      </c>
      <c r="E322" s="8"/>
      <c r="F322" s="8">
        <v>5</v>
      </c>
    </row>
    <row r="323" spans="1:6" x14ac:dyDescent="0.25">
      <c r="A323" s="7"/>
      <c r="B323" s="7"/>
      <c r="C323" s="8"/>
      <c r="D323" s="8" t="s">
        <v>111</v>
      </c>
      <c r="E323" s="8"/>
      <c r="F323" s="8">
        <v>5</v>
      </c>
    </row>
    <row r="324" spans="1:6" x14ac:dyDescent="0.25">
      <c r="A324" s="7"/>
      <c r="B324" s="7"/>
      <c r="C324" s="8" t="s">
        <v>112</v>
      </c>
      <c r="D324" s="8" t="s">
        <v>113</v>
      </c>
      <c r="E324" s="8"/>
      <c r="F324" s="8">
        <v>5</v>
      </c>
    </row>
    <row r="325" spans="1:6" x14ac:dyDescent="0.25">
      <c r="A325" s="7"/>
      <c r="B325" s="7"/>
      <c r="C325" s="8"/>
      <c r="D325" s="8" t="s">
        <v>114</v>
      </c>
      <c r="E325" s="8"/>
      <c r="F325" s="8">
        <v>5</v>
      </c>
    </row>
    <row r="326" spans="1:6" x14ac:dyDescent="0.25">
      <c r="A326" s="7"/>
      <c r="B326" s="7"/>
      <c r="C326" s="8"/>
      <c r="D326" s="8" t="s">
        <v>115</v>
      </c>
      <c r="E326" s="8"/>
      <c r="F326" s="8">
        <v>5</v>
      </c>
    </row>
    <row r="327" spans="1:6" x14ac:dyDescent="0.25">
      <c r="A327" s="7"/>
      <c r="B327" s="7"/>
      <c r="C327" s="8"/>
      <c r="D327" s="8" t="s">
        <v>116</v>
      </c>
      <c r="E327" s="8"/>
      <c r="F327" s="8">
        <v>5</v>
      </c>
    </row>
    <row r="328" spans="1:6" x14ac:dyDescent="0.25">
      <c r="A328" s="7"/>
      <c r="B328" s="7"/>
      <c r="C328" s="8"/>
      <c r="D328" s="8" t="s">
        <v>117</v>
      </c>
      <c r="E328" s="8"/>
      <c r="F328" s="8">
        <v>5</v>
      </c>
    </row>
    <row r="329" spans="1:6" x14ac:dyDescent="0.25">
      <c r="E329">
        <f>SUM(E321:E328)</f>
        <v>0</v>
      </c>
      <c r="F329">
        <f>SUM(F321:F328)</f>
        <v>40</v>
      </c>
    </row>
    <row r="330" spans="1:6" ht="18.75" x14ac:dyDescent="0.3">
      <c r="A330" s="5" t="s">
        <v>233</v>
      </c>
    </row>
    <row r="331" spans="1:6" x14ac:dyDescent="0.25">
      <c r="A331" s="7" t="s">
        <v>184</v>
      </c>
      <c r="B331" s="7" t="s">
        <v>191</v>
      </c>
      <c r="C331" s="8" t="s">
        <v>202</v>
      </c>
      <c r="D331" s="8"/>
      <c r="E331" s="8"/>
      <c r="F331" s="8">
        <v>10</v>
      </c>
    </row>
    <row r="332" spans="1:6" x14ac:dyDescent="0.25">
      <c r="A332" s="7"/>
      <c r="B332" s="8"/>
      <c r="C332" s="8" t="s">
        <v>234</v>
      </c>
      <c r="D332" s="8"/>
      <c r="E332" s="8"/>
      <c r="F332" s="8">
        <v>10</v>
      </c>
    </row>
    <row r="333" spans="1:6" x14ac:dyDescent="0.25">
      <c r="A333" s="8"/>
      <c r="B333" s="7" t="s">
        <v>185</v>
      </c>
      <c r="C333" s="8" t="s">
        <v>96</v>
      </c>
      <c r="D333" s="8"/>
      <c r="E333" s="8"/>
      <c r="F333" s="8">
        <v>5</v>
      </c>
    </row>
    <row r="334" spans="1:6" x14ac:dyDescent="0.25">
      <c r="A334" s="8"/>
      <c r="B334" s="8"/>
      <c r="C334" s="8" t="s">
        <v>235</v>
      </c>
      <c r="D334" s="8"/>
      <c r="E334" s="8"/>
      <c r="F334" s="8">
        <v>5</v>
      </c>
    </row>
    <row r="335" spans="1:6" x14ac:dyDescent="0.25">
      <c r="A335" s="8"/>
      <c r="B335" s="8"/>
      <c r="C335" s="8" t="s">
        <v>77</v>
      </c>
      <c r="D335" s="8"/>
      <c r="E335" s="8"/>
      <c r="F335" s="8">
        <v>5</v>
      </c>
    </row>
    <row r="336" spans="1:6" x14ac:dyDescent="0.25">
      <c r="A336" s="8"/>
      <c r="B336" s="8"/>
      <c r="C336" s="8" t="s">
        <v>236</v>
      </c>
      <c r="D336" s="8"/>
      <c r="E336" s="8"/>
      <c r="F336" s="8">
        <v>5</v>
      </c>
    </row>
    <row r="337" spans="1:6" x14ac:dyDescent="0.25">
      <c r="A337" s="8"/>
      <c r="B337" s="8"/>
      <c r="C337" s="8" t="s">
        <v>237</v>
      </c>
      <c r="D337" s="8"/>
      <c r="E337" s="8"/>
      <c r="F337" s="8">
        <v>5</v>
      </c>
    </row>
    <row r="338" spans="1:6" x14ac:dyDescent="0.25">
      <c r="A338" s="8"/>
      <c r="B338" s="8"/>
      <c r="C338" s="8"/>
      <c r="D338" s="19" t="s">
        <v>159</v>
      </c>
      <c r="E338" s="19">
        <f>-SUM(E335:E337)</f>
        <v>0</v>
      </c>
    </row>
    <row r="339" spans="1:6" x14ac:dyDescent="0.25">
      <c r="E339">
        <f>SUM(E331:E338)</f>
        <v>0</v>
      </c>
      <c r="F339">
        <f>SUM(F331:F338)</f>
        <v>45</v>
      </c>
    </row>
    <row r="340" spans="1:6" x14ac:dyDescent="0.25">
      <c r="A340" s="1" t="s">
        <v>239</v>
      </c>
    </row>
    <row r="341" spans="1:6" x14ac:dyDescent="0.25">
      <c r="A341" s="14" t="s">
        <v>240</v>
      </c>
      <c r="B341" s="12" t="s">
        <v>241</v>
      </c>
      <c r="C341" s="12"/>
      <c r="D341" s="12"/>
      <c r="E341" s="12">
        <v>0</v>
      </c>
      <c r="F341" s="12">
        <v>10</v>
      </c>
    </row>
    <row r="342" spans="1:6" x14ac:dyDescent="0.25">
      <c r="A342" s="14" t="s">
        <v>242</v>
      </c>
      <c r="B342" s="12" t="s">
        <v>243</v>
      </c>
      <c r="C342" s="12" t="s">
        <v>24</v>
      </c>
      <c r="D342" s="12"/>
      <c r="E342" s="12">
        <v>0</v>
      </c>
      <c r="F342" s="12">
        <v>10</v>
      </c>
    </row>
    <row r="343" spans="1:6" x14ac:dyDescent="0.25">
      <c r="A343" s="14"/>
      <c r="B343" s="12"/>
      <c r="C343" s="12" t="s">
        <v>244</v>
      </c>
      <c r="D343" s="12"/>
      <c r="E343" s="12">
        <v>0</v>
      </c>
      <c r="F343" s="12">
        <v>10</v>
      </c>
    </row>
    <row r="344" spans="1:6" x14ac:dyDescent="0.25">
      <c r="A344" s="1"/>
      <c r="D344" s="19" t="s">
        <v>159</v>
      </c>
      <c r="E344" s="19">
        <f>-SUM(E336:E343)</f>
        <v>0</v>
      </c>
    </row>
    <row r="345" spans="1:6" x14ac:dyDescent="0.25">
      <c r="E345">
        <f>SUM(E341:E344)</f>
        <v>0</v>
      </c>
      <c r="F345">
        <f>SUM(F341:F344)</f>
        <v>30</v>
      </c>
    </row>
    <row r="348" spans="1:6" x14ac:dyDescent="0.25">
      <c r="C348" s="8" t="s">
        <v>257</v>
      </c>
      <c r="D348" s="8"/>
      <c r="E348" s="8">
        <f>E320+E304+E263+E14+E77+E30+E31+E85+E113+E158+E194+E209+E295+E51+E28+E33+E97+E124+E135+E170+E250+E272+E277+E68+E29+E32+E108+E146+E163+E183+E199</f>
        <v>0</v>
      </c>
      <c r="F348" s="8">
        <f>F320+F304+F263+F14+F77+F30+F31+F85+F113+F158+F194+F209+F295+F51+F28+F33+F97+F124+F135+F170+F250+F272+F277+F68+F29+F32+F108+F146+F163+F183+F199</f>
        <v>1240</v>
      </c>
    </row>
    <row r="349" spans="1:6" x14ac:dyDescent="0.25">
      <c r="C349" s="19" t="s">
        <v>259</v>
      </c>
      <c r="D349" s="12"/>
      <c r="E349" s="12">
        <v>-1240</v>
      </c>
      <c r="F349" s="12"/>
    </row>
    <row r="350" spans="1:6" x14ac:dyDescent="0.25">
      <c r="C350" s="10" t="s">
        <v>258</v>
      </c>
      <c r="D350" s="10"/>
      <c r="E350" s="10">
        <f>E348+E349</f>
        <v>-1240</v>
      </c>
      <c r="F350" s="10"/>
    </row>
    <row r="351" spans="1:6" x14ac:dyDescent="0.25">
      <c r="C351" s="11" t="s">
        <v>260</v>
      </c>
      <c r="D351" s="11"/>
      <c r="E351" s="22">
        <f>E350/F348</f>
        <v>-1</v>
      </c>
      <c r="F351" s="11"/>
    </row>
    <row r="353" spans="1:8" x14ac:dyDescent="0.25">
      <c r="A353" s="7"/>
      <c r="E353">
        <f>E320+E304+E263+E14</f>
        <v>0</v>
      </c>
      <c r="F353">
        <f>F214+F238+F263+F304+F313+F320+F329+F339</f>
        <v>339</v>
      </c>
      <c r="H353" s="17">
        <f>E353/F353</f>
        <v>0</v>
      </c>
    </row>
    <row r="354" spans="1:8" x14ac:dyDescent="0.25">
      <c r="A354" s="9"/>
      <c r="E354">
        <f>E77+E30+E31+E85+E113+E158+E194+E209+E295</f>
        <v>0</v>
      </c>
      <c r="F354">
        <f>F77+F30+F31+F85+F113+F158+F194+F209+F221+F295</f>
        <v>380</v>
      </c>
      <c r="H354" s="17">
        <f>(E354+E353)/(F354+F353)</f>
        <v>0</v>
      </c>
    </row>
    <row r="355" spans="1:8" x14ac:dyDescent="0.25">
      <c r="A355" s="13"/>
      <c r="E355">
        <f>E51+E28+E33+E97+E124+E135+E170+E250+E272+E277</f>
        <v>0</v>
      </c>
      <c r="F355">
        <f>F51+F28+F33+F97+F124+F135+F170+F250+F272+F277</f>
        <v>395</v>
      </c>
      <c r="H355" s="17">
        <f>(E355+E353)/(F355+F353)</f>
        <v>0</v>
      </c>
    </row>
    <row r="356" spans="1:8" x14ac:dyDescent="0.25">
      <c r="A356" s="14"/>
      <c r="E356">
        <f>E68+E29+E32+E108+E146+E163+E183+E199</f>
        <v>0</v>
      </c>
      <c r="F356">
        <f>F68+F29+F32+F108+F146+F163+F183+F199+F345</f>
        <v>420</v>
      </c>
      <c r="H356" s="17">
        <f>(E356+E353)/(F356+F353)</f>
        <v>0</v>
      </c>
    </row>
    <row r="360" spans="1:8" x14ac:dyDescent="0.25">
      <c r="F360" t="s">
        <v>179</v>
      </c>
      <c r="G360" t="s">
        <v>180</v>
      </c>
    </row>
    <row r="361" spans="1:8" x14ac:dyDescent="0.25">
      <c r="D361" t="s">
        <v>181</v>
      </c>
      <c r="G361" t="s">
        <v>182</v>
      </c>
    </row>
    <row r="362" spans="1:8" x14ac:dyDescent="0.25">
      <c r="F362">
        <v>45</v>
      </c>
      <c r="G362">
        <v>4</v>
      </c>
    </row>
    <row r="363" spans="1:8" x14ac:dyDescent="0.25">
      <c r="F363">
        <f>F362+(F371-F362)/9</f>
        <v>50</v>
      </c>
      <c r="G363">
        <v>3.7</v>
      </c>
    </row>
    <row r="364" spans="1:8" x14ac:dyDescent="0.25">
      <c r="F364">
        <f>F363+(F371-F362)/9</f>
        <v>55</v>
      </c>
      <c r="G364">
        <v>3.3</v>
      </c>
    </row>
    <row r="365" spans="1:8" x14ac:dyDescent="0.25">
      <c r="F365">
        <f>F364+(F371-F362)/9</f>
        <v>60</v>
      </c>
      <c r="G365">
        <v>3</v>
      </c>
    </row>
    <row r="366" spans="1:8" x14ac:dyDescent="0.25">
      <c r="F366">
        <f>F365+(F371-F362)/9</f>
        <v>65</v>
      </c>
      <c r="G366">
        <v>2.7</v>
      </c>
    </row>
    <row r="367" spans="1:8" x14ac:dyDescent="0.25">
      <c r="F367">
        <f>F366+(F371-F362)/9</f>
        <v>70</v>
      </c>
      <c r="G367">
        <v>2.2999999999999998</v>
      </c>
    </row>
    <row r="368" spans="1:8" x14ac:dyDescent="0.25">
      <c r="F368">
        <f>F367+(F371-F362)/9</f>
        <v>75</v>
      </c>
      <c r="G368">
        <v>2</v>
      </c>
    </row>
    <row r="369" spans="5:7" x14ac:dyDescent="0.25">
      <c r="F369">
        <f>F368+(F371-F362)/9</f>
        <v>80</v>
      </c>
      <c r="G369">
        <v>1.7</v>
      </c>
    </row>
    <row r="370" spans="5:7" x14ac:dyDescent="0.25">
      <c r="F370">
        <f>F369+(F371-F362)/9</f>
        <v>85</v>
      </c>
      <c r="G370">
        <v>1.3</v>
      </c>
    </row>
    <row r="371" spans="5:7" x14ac:dyDescent="0.25">
      <c r="F371">
        <v>90</v>
      </c>
      <c r="G371">
        <v>1</v>
      </c>
    </row>
    <row r="372" spans="5:7" x14ac:dyDescent="0.25">
      <c r="E372" t="s">
        <v>183</v>
      </c>
    </row>
  </sheetData>
  <mergeCells count="10">
    <mergeCell ref="A6:C6"/>
    <mergeCell ref="G117:G122"/>
    <mergeCell ref="G126:G133"/>
    <mergeCell ref="G54:G66"/>
    <mergeCell ref="G314:G318"/>
    <mergeCell ref="G137:G144"/>
    <mergeCell ref="G148:G156"/>
    <mergeCell ref="G171:G181"/>
    <mergeCell ref="G202:G207"/>
    <mergeCell ref="G265:G270"/>
  </mergeCells>
  <dataValidations count="2">
    <dataValidation allowBlank="1" showInputMessage="1" showErrorMessage="1" promptTitle="Name of the module" prompt="e.g. _x000a_Master Thesis_x000a_Bachelor Thesis _x000a_Mathematics and Analytics_x000a_Projekt 1_x000a_Project T_x000a_Technisches Projekt" sqref="B21" xr:uid="{00000000-0002-0000-0000-000000000000}"/>
    <dataValidation type="list" allowBlank="1" showInputMessage="1" showErrorMessage="1" promptTitle="Study Course" prompt="Choose your Study Course" sqref="B14" xr:uid="{00000000-0002-0000-0000-000001000000}">
      <formula1>"Technical Management, Business Intelligen ans Data Analytics,Maschinenbau,Indin,IBS,Maschinenbau und Design,Maschinenbau und Design im Praxisverbund,Engineering Physics,other"</formula1>
    </dataValidation>
  </dataValidation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tabSelected="1" topLeftCell="A13" zoomScaleNormal="100" workbookViewId="0">
      <selection activeCell="C40" sqref="C40"/>
    </sheetView>
  </sheetViews>
  <sheetFormatPr baseColWidth="10" defaultRowHeight="15" x14ac:dyDescent="0.25"/>
  <cols>
    <col min="2" max="2" width="35.85546875" bestFit="1" customWidth="1"/>
    <col min="3" max="3" width="22.85546875" bestFit="1" customWidth="1"/>
    <col min="4" max="4" width="11.42578125" style="18"/>
  </cols>
  <sheetData>
    <row r="1" spans="1:4" ht="26.25" x14ac:dyDescent="0.4">
      <c r="A1" s="27" t="s">
        <v>172</v>
      </c>
      <c r="B1" s="27"/>
      <c r="C1" s="27"/>
      <c r="D1" s="27"/>
    </row>
    <row r="2" spans="1:4" x14ac:dyDescent="0.25">
      <c r="A2" s="1"/>
    </row>
    <row r="4" spans="1:4" x14ac:dyDescent="0.25">
      <c r="B4" t="s">
        <v>160</v>
      </c>
      <c r="D4" s="18">
        <v>-1</v>
      </c>
    </row>
    <row r="5" spans="1:4" x14ac:dyDescent="0.25">
      <c r="B5" t="s">
        <v>20</v>
      </c>
      <c r="D5" s="18">
        <v>-1</v>
      </c>
    </row>
    <row r="6" spans="1:4" x14ac:dyDescent="0.25">
      <c r="B6" t="s">
        <v>162</v>
      </c>
      <c r="D6" s="18">
        <v>-0.5</v>
      </c>
    </row>
    <row r="7" spans="1:4" x14ac:dyDescent="0.25">
      <c r="B7" t="s">
        <v>163</v>
      </c>
      <c r="D7" s="18">
        <v>-0.5</v>
      </c>
    </row>
    <row r="8" spans="1:4" x14ac:dyDescent="0.25">
      <c r="B8" t="s">
        <v>164</v>
      </c>
      <c r="D8" s="18">
        <v>-1</v>
      </c>
    </row>
    <row r="9" spans="1:4" x14ac:dyDescent="0.25">
      <c r="B9" t="s">
        <v>165</v>
      </c>
      <c r="D9" s="18">
        <v>-1</v>
      </c>
    </row>
    <row r="10" spans="1:4" x14ac:dyDescent="0.25">
      <c r="B10" t="s">
        <v>141</v>
      </c>
      <c r="D10" s="18">
        <v>-0.5</v>
      </c>
    </row>
    <row r="11" spans="1:4" x14ac:dyDescent="0.25">
      <c r="B11" t="s">
        <v>161</v>
      </c>
      <c r="D11" s="18">
        <v>-0.5</v>
      </c>
    </row>
    <row r="12" spans="1:4" x14ac:dyDescent="0.25">
      <c r="B12" t="s">
        <v>167</v>
      </c>
      <c r="D12" s="18">
        <v>-0.5</v>
      </c>
    </row>
    <row r="13" spans="1:4" x14ac:dyDescent="0.25">
      <c r="B13" t="s">
        <v>166</v>
      </c>
      <c r="D13" s="18">
        <v>-0.5</v>
      </c>
    </row>
    <row r="14" spans="1:4" x14ac:dyDescent="0.25">
      <c r="B14" t="s">
        <v>168</v>
      </c>
      <c r="D14" s="18">
        <v>-1</v>
      </c>
    </row>
    <row r="15" spans="1:4" x14ac:dyDescent="0.25">
      <c r="B15" t="s">
        <v>169</v>
      </c>
      <c r="D15" s="18">
        <v>-0.3</v>
      </c>
    </row>
    <row r="16" spans="1:4" x14ac:dyDescent="0.25">
      <c r="B16" t="s">
        <v>171</v>
      </c>
      <c r="D16" s="18">
        <v>-1</v>
      </c>
    </row>
    <row r="17" spans="1:4" x14ac:dyDescent="0.25">
      <c r="B17" t="s">
        <v>173</v>
      </c>
      <c r="D17" s="18">
        <v>-0.2</v>
      </c>
    </row>
    <row r="18" spans="1:4" x14ac:dyDescent="0.25">
      <c r="B18" t="s">
        <v>174</v>
      </c>
      <c r="D18" s="18">
        <v>-1</v>
      </c>
    </row>
    <row r="22" spans="1:4" x14ac:dyDescent="0.25">
      <c r="A22" t="s">
        <v>20</v>
      </c>
      <c r="B22" t="s">
        <v>108</v>
      </c>
      <c r="C22" t="s">
        <v>109</v>
      </c>
      <c r="D22" s="18">
        <v>-0.25</v>
      </c>
    </row>
    <row r="23" spans="1:4" x14ac:dyDescent="0.25">
      <c r="C23" t="s">
        <v>110</v>
      </c>
      <c r="D23" s="18">
        <v>-0.25</v>
      </c>
    </row>
    <row r="24" spans="1:4" x14ac:dyDescent="0.25">
      <c r="C24" t="s">
        <v>111</v>
      </c>
      <c r="D24" s="18">
        <v>-0.25</v>
      </c>
    </row>
    <row r="25" spans="1:4" x14ac:dyDescent="0.25">
      <c r="B25" t="s">
        <v>112</v>
      </c>
      <c r="C25" t="s">
        <v>113</v>
      </c>
      <c r="D25" s="18">
        <v>-0.25</v>
      </c>
    </row>
    <row r="26" spans="1:4" x14ac:dyDescent="0.25">
      <c r="C26" t="s">
        <v>114</v>
      </c>
      <c r="D26" s="18">
        <v>-0.25</v>
      </c>
    </row>
    <row r="27" spans="1:4" x14ac:dyDescent="0.25">
      <c r="C27" t="s">
        <v>115</v>
      </c>
      <c r="D27" s="18">
        <v>-0.25</v>
      </c>
    </row>
    <row r="28" spans="1:4" x14ac:dyDescent="0.25">
      <c r="C28" t="s">
        <v>116</v>
      </c>
      <c r="D28" s="18">
        <v>-0.25</v>
      </c>
    </row>
    <row r="30" spans="1:4" x14ac:dyDescent="0.25">
      <c r="B30" t="s">
        <v>118</v>
      </c>
    </row>
    <row r="31" spans="1:4" x14ac:dyDescent="0.25">
      <c r="B31" t="s">
        <v>129</v>
      </c>
      <c r="C31" t="s">
        <v>132</v>
      </c>
      <c r="D31" s="18">
        <v>-0.25</v>
      </c>
    </row>
    <row r="32" spans="1:4" x14ac:dyDescent="0.25">
      <c r="C32" t="s">
        <v>133</v>
      </c>
      <c r="D32" s="18">
        <v>-0.25</v>
      </c>
    </row>
    <row r="33" spans="2:4" x14ac:dyDescent="0.25">
      <c r="C33" t="s">
        <v>115</v>
      </c>
      <c r="D33" s="18">
        <v>-0.25</v>
      </c>
    </row>
    <row r="34" spans="2:4" x14ac:dyDescent="0.25">
      <c r="B34" t="s">
        <v>170</v>
      </c>
      <c r="D34" s="18">
        <v>-1</v>
      </c>
    </row>
    <row r="35" spans="2:4" x14ac:dyDescent="0.25">
      <c r="B35" t="s">
        <v>134</v>
      </c>
      <c r="C35" t="s">
        <v>135</v>
      </c>
      <c r="D35" s="18">
        <v>-1</v>
      </c>
    </row>
    <row r="36" spans="2:4" x14ac:dyDescent="0.25">
      <c r="C36" t="s">
        <v>136</v>
      </c>
      <c r="D36" s="18">
        <v>-1</v>
      </c>
    </row>
    <row r="37" spans="2:4" x14ac:dyDescent="0.25">
      <c r="C37" t="s">
        <v>137</v>
      </c>
      <c r="D37" s="18">
        <v>-1</v>
      </c>
    </row>
    <row r="38" spans="2:4" x14ac:dyDescent="0.25">
      <c r="C38" t="s">
        <v>262</v>
      </c>
      <c r="D38" s="18">
        <v>-1</v>
      </c>
    </row>
    <row r="39" spans="2:4" x14ac:dyDescent="0.25">
      <c r="C39" t="s">
        <v>263</v>
      </c>
      <c r="D39" s="18">
        <v>-1</v>
      </c>
    </row>
  </sheetData>
  <mergeCells count="1">
    <mergeCell ref="A1:D1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Report</vt:lpstr>
      <vt:lpstr>Formalities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 Wings</dc:creator>
  <cp:lastModifiedBy>Jannik Grönke</cp:lastModifiedBy>
  <dcterms:created xsi:type="dcterms:W3CDTF">2022-07-20T06:43:31Z</dcterms:created>
  <dcterms:modified xsi:type="dcterms:W3CDTF">2024-06-13T16:22:50Z</dcterms:modified>
</cp:coreProperties>
</file>