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1F7740E2-FBF4-49A9-AB9C-1C5E03C4A2E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4-1流体物性数据表" sheetId="1" r:id="rId1"/>
    <sheet name="表4-2流体密度及压缩系数数据表" sheetId="2" r:id="rId2"/>
    <sheet name="表4-3地层水化学性质数据表" sheetId="3" r:id="rId3"/>
    <sheet name="表4-4水敏评价实验报告" sheetId="4" r:id="rId4"/>
    <sheet name="表4-5水敏实验参数" sheetId="5" r:id="rId5"/>
    <sheet name="01水敏分析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3" i="7"/>
  <c r="B9" i="7"/>
</calcChain>
</file>

<file path=xl/sharedStrings.xml><?xml version="1.0" encoding="utf-8"?>
<sst xmlns="http://schemas.openxmlformats.org/spreadsheetml/2006/main" count="63" uniqueCount="59">
  <si>
    <r>
      <rPr>
        <sz val="9"/>
        <color rgb="FF000000"/>
        <rFont val="宋体"/>
        <family val="3"/>
        <charset val="134"/>
      </rPr>
      <t>饱和压力（</t>
    </r>
    <r>
      <rPr>
        <sz val="9"/>
        <color rgb="FF000000"/>
        <rFont val="Times New Roman"/>
        <family val="1"/>
      </rPr>
      <t>MPa</t>
    </r>
    <r>
      <rPr>
        <sz val="9"/>
        <color rgb="FF000000"/>
        <rFont val="宋体"/>
        <family val="3"/>
        <charset val="134"/>
      </rPr>
      <t>）</t>
    </r>
  </si>
  <si>
    <r>
      <rPr>
        <sz val="9"/>
        <color rgb="FF000000"/>
        <rFont val="宋体"/>
        <family val="3"/>
        <charset val="134"/>
      </rPr>
      <t>原始气油比（</t>
    </r>
    <r>
      <rPr>
        <sz val="9"/>
        <color rgb="FF000000"/>
        <rFont val="Times New Roman"/>
        <family val="1"/>
      </rPr>
      <t>m</t>
    </r>
    <r>
      <rPr>
        <vertAlign val="superscript"/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/m</t>
    </r>
    <r>
      <rPr>
        <vertAlign val="superscript"/>
        <sz val="9"/>
        <color rgb="FF000000"/>
        <rFont val="Times New Roman"/>
        <family val="1"/>
      </rPr>
      <t>3</t>
    </r>
    <r>
      <rPr>
        <sz val="9"/>
        <color rgb="FF000000"/>
        <rFont val="宋体"/>
        <family val="3"/>
        <charset val="134"/>
      </rPr>
      <t>）</t>
    </r>
  </si>
  <si>
    <t>体积系数</t>
  </si>
  <si>
    <r>
      <rPr>
        <sz val="9"/>
        <color rgb="FF000000"/>
        <rFont val="宋体"/>
        <family val="3"/>
        <charset val="134"/>
      </rPr>
      <t>地层原油粘度（</t>
    </r>
    <r>
      <rPr>
        <sz val="9"/>
        <color rgb="FF000000"/>
        <rFont val="Times New Roman"/>
        <family val="1"/>
      </rPr>
      <t>mPa.s</t>
    </r>
    <r>
      <rPr>
        <sz val="9"/>
        <color rgb="FF000000"/>
        <rFont val="宋体"/>
        <family val="3"/>
        <charset val="134"/>
      </rPr>
      <t>）</t>
    </r>
  </si>
  <si>
    <r>
      <rPr>
        <sz val="9"/>
        <color rgb="FF000000"/>
        <rFont val="宋体"/>
        <family val="3"/>
        <charset val="134"/>
      </rPr>
      <t>地层水粘度（</t>
    </r>
    <r>
      <rPr>
        <sz val="9"/>
        <color rgb="FF000000"/>
        <rFont val="Times New Roman"/>
        <family val="1"/>
      </rPr>
      <t>mPa.s</t>
    </r>
    <r>
      <rPr>
        <sz val="9"/>
        <color rgb="FF000000"/>
        <rFont val="宋体"/>
        <family val="3"/>
        <charset val="134"/>
      </rPr>
      <t>）</t>
    </r>
  </si>
  <si>
    <r>
      <rPr>
        <sz val="9"/>
        <color rgb="FF000000"/>
        <rFont val="宋体"/>
        <family val="3"/>
        <charset val="134"/>
      </rPr>
      <t>脱气原油密度（</t>
    </r>
    <r>
      <rPr>
        <sz val="9"/>
        <color rgb="FF000000"/>
        <rFont val="Times New Roman"/>
        <family val="1"/>
      </rPr>
      <t>g/cm³</t>
    </r>
    <r>
      <rPr>
        <sz val="9"/>
        <color rgb="FF000000"/>
        <rFont val="宋体"/>
        <family val="3"/>
        <charset val="134"/>
      </rPr>
      <t>）</t>
    </r>
  </si>
  <si>
    <t>类别</t>
  </si>
  <si>
    <t>密度</t>
  </si>
  <si>
    <t>参考压力</t>
  </si>
  <si>
    <t>压缩系数</t>
  </si>
  <si>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kg/m</t>
    </r>
    <r>
      <rPr>
        <vertAlign val="superscript"/>
        <sz val="11"/>
        <color rgb="FF000000"/>
        <rFont val="Times New Roman"/>
        <family val="1"/>
      </rPr>
      <t>3</t>
    </r>
    <r>
      <rPr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</si>
  <si>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MPa</t>
    </r>
    <r>
      <rPr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</si>
  <si>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1/MPa</t>
    </r>
    <r>
      <rPr>
        <sz val="11"/>
        <color rgb="FF000000"/>
        <rFont val="宋体"/>
        <family val="3"/>
        <charset val="134"/>
      </rPr>
      <t>）</t>
    </r>
  </si>
  <si>
    <t>水</t>
  </si>
  <si>
    <t>油</t>
  </si>
  <si>
    <t>岩石</t>
  </si>
  <si>
    <t>/</t>
  </si>
  <si>
    <r>
      <rPr>
        <sz val="11"/>
        <color rgb="FF000000"/>
        <rFont val="Times New Roman"/>
        <family val="1"/>
      </rPr>
      <t>3.05×10</t>
    </r>
    <r>
      <rPr>
        <vertAlign val="superscript"/>
        <sz val="11"/>
        <color rgb="FF000000"/>
        <rFont val="Times New Roman"/>
        <family val="1"/>
      </rPr>
      <t>-5</t>
    </r>
  </si>
  <si>
    <r>
      <rPr>
        <sz val="10.5"/>
        <color rgb="FF000000"/>
        <rFont val="Times New Roman"/>
        <family val="1"/>
      </rPr>
      <t>pH</t>
    </r>
    <r>
      <rPr>
        <sz val="10.5"/>
        <color rgb="FF000000"/>
        <rFont val="宋体"/>
        <family val="3"/>
        <charset val="134"/>
      </rPr>
      <t>值</t>
    </r>
  </si>
  <si>
    <r>
      <rPr>
        <sz val="10.5"/>
        <color rgb="FF000000"/>
        <rFont val="宋体"/>
        <family val="3"/>
        <charset val="134"/>
      </rPr>
      <t>化</t>
    </r>
    <r>
      <rPr>
        <sz val="10.5"/>
        <color rgb="FF000000"/>
        <rFont val="Times New Roman"/>
        <family val="1"/>
      </rPr>
      <t xml:space="preserve">   </t>
    </r>
    <r>
      <rPr>
        <sz val="10.5"/>
        <color rgb="FF000000"/>
        <rFont val="宋体"/>
        <family val="3"/>
        <charset val="134"/>
      </rPr>
      <t>学</t>
    </r>
    <r>
      <rPr>
        <sz val="10.5"/>
        <color rgb="FF000000"/>
        <rFont val="Times New Roman"/>
        <family val="1"/>
      </rPr>
      <t xml:space="preserve">   </t>
    </r>
    <r>
      <rPr>
        <sz val="10.5"/>
        <color rgb="FF000000"/>
        <rFont val="宋体"/>
        <family val="3"/>
        <charset val="134"/>
      </rPr>
      <t>性</t>
    </r>
    <r>
      <rPr>
        <sz val="10.5"/>
        <color rgb="FF000000"/>
        <rFont val="Times New Roman"/>
        <family val="1"/>
      </rPr>
      <t xml:space="preserve">   </t>
    </r>
    <r>
      <rPr>
        <sz val="10.5"/>
        <color rgb="FF000000"/>
        <rFont val="宋体"/>
        <family val="3"/>
        <charset val="134"/>
      </rPr>
      <t>质</t>
    </r>
  </si>
  <si>
    <r>
      <rPr>
        <sz val="10.5"/>
        <color rgb="FF000000"/>
        <rFont val="宋体"/>
        <family val="3"/>
        <charset val="134"/>
      </rPr>
      <t>总矿化度</t>
    </r>
    <r>
      <rPr>
        <sz val="10.5"/>
        <color rgb="FF000000"/>
        <rFont val="Times New Roman"/>
        <family val="1"/>
      </rPr>
      <t>(mg/L)</t>
    </r>
  </si>
  <si>
    <t>井号</t>
  </si>
  <si>
    <r>
      <rPr>
        <sz val="10.5"/>
        <color rgb="FF000000"/>
        <rFont val="宋体"/>
        <family val="3"/>
        <charset val="134"/>
      </rPr>
      <t>阳离子</t>
    </r>
    <r>
      <rPr>
        <sz val="10.5"/>
        <color rgb="FF000000"/>
        <rFont val="Times New Roman"/>
        <family val="1"/>
      </rPr>
      <t>(mg/L)</t>
    </r>
  </si>
  <si>
    <r>
      <rPr>
        <sz val="10.5"/>
        <color rgb="FF000000"/>
        <rFont val="宋体"/>
        <family val="3"/>
        <charset val="134"/>
      </rPr>
      <t>阴离子</t>
    </r>
    <r>
      <rPr>
        <sz val="10.5"/>
        <color rgb="FF000000"/>
        <rFont val="Times New Roman"/>
        <family val="1"/>
      </rPr>
      <t>(mg/L)</t>
    </r>
  </si>
  <si>
    <r>
      <rPr>
        <sz val="10.5"/>
        <color rgb="FF000000"/>
        <rFont val="Times New Roman"/>
        <family val="1"/>
      </rPr>
      <t>Na</t>
    </r>
    <r>
      <rPr>
        <vertAlign val="superscript"/>
        <sz val="10.5"/>
        <color rgb="FF000000"/>
        <rFont val="Times New Roman"/>
        <family val="1"/>
      </rPr>
      <t>++</t>
    </r>
    <r>
      <rPr>
        <sz val="10.5"/>
        <color rgb="FF000000"/>
        <rFont val="Times New Roman"/>
        <family val="1"/>
      </rPr>
      <t>K</t>
    </r>
    <r>
      <rPr>
        <vertAlign val="superscript"/>
        <sz val="10.5"/>
        <color rgb="FF000000"/>
        <rFont val="Times New Roman"/>
        <family val="1"/>
      </rPr>
      <t>+</t>
    </r>
  </si>
  <si>
    <r>
      <rPr>
        <sz val="10.5"/>
        <color rgb="FF000000"/>
        <rFont val="Times New Roman"/>
        <family val="1"/>
      </rPr>
      <t>Ca</t>
    </r>
    <r>
      <rPr>
        <vertAlign val="superscript"/>
        <sz val="10.5"/>
        <color rgb="FF000000"/>
        <rFont val="Times New Roman"/>
        <family val="1"/>
      </rPr>
      <t>2+</t>
    </r>
  </si>
  <si>
    <r>
      <rPr>
        <sz val="10.5"/>
        <color rgb="FF000000"/>
        <rFont val="Times New Roman"/>
        <family val="1"/>
      </rPr>
      <t>Mg</t>
    </r>
    <r>
      <rPr>
        <vertAlign val="superscript"/>
        <sz val="10.5"/>
        <color rgb="FF000000"/>
        <rFont val="Times New Roman"/>
        <family val="1"/>
      </rPr>
      <t>2+</t>
    </r>
  </si>
  <si>
    <r>
      <rPr>
        <sz val="10.5"/>
        <color rgb="FF000000"/>
        <rFont val="Times New Roman"/>
        <family val="1"/>
      </rPr>
      <t>Cl</t>
    </r>
    <r>
      <rPr>
        <vertAlign val="superscript"/>
        <sz val="10.5"/>
        <color rgb="FF000000"/>
        <rFont val="宋体"/>
        <family val="3"/>
        <charset val="134"/>
      </rPr>
      <t>－</t>
    </r>
  </si>
  <si>
    <r>
      <rPr>
        <sz val="10.5"/>
        <color rgb="FF000000"/>
        <rFont val="Times New Roman"/>
        <family val="1"/>
      </rPr>
      <t>SO</t>
    </r>
    <r>
      <rPr>
        <vertAlign val="subscript"/>
        <sz val="10.5"/>
        <color rgb="FF000000"/>
        <rFont val="Times New Roman"/>
        <family val="1"/>
      </rPr>
      <t>4</t>
    </r>
    <r>
      <rPr>
        <vertAlign val="superscript"/>
        <sz val="10.5"/>
        <color rgb="FF000000"/>
        <rFont val="Times New Roman"/>
        <family val="1"/>
      </rPr>
      <t>2</t>
    </r>
    <r>
      <rPr>
        <vertAlign val="superscript"/>
        <sz val="10.5"/>
        <color rgb="FF000000"/>
        <rFont val="宋体"/>
        <family val="3"/>
        <charset val="134"/>
      </rPr>
      <t>－</t>
    </r>
  </si>
  <si>
    <r>
      <rPr>
        <sz val="10.5"/>
        <color rgb="FF000000"/>
        <rFont val="Times New Roman"/>
        <family val="1"/>
      </rPr>
      <t>CO</t>
    </r>
    <r>
      <rPr>
        <vertAlign val="subscript"/>
        <sz val="10.5"/>
        <color rgb="FF000000"/>
        <rFont val="Times New Roman"/>
        <family val="1"/>
      </rPr>
      <t>3</t>
    </r>
    <r>
      <rPr>
        <vertAlign val="superscript"/>
        <sz val="10.5"/>
        <color rgb="FF000000"/>
        <rFont val="Times New Roman"/>
        <family val="1"/>
      </rPr>
      <t>2</t>
    </r>
    <r>
      <rPr>
        <vertAlign val="superscript"/>
        <sz val="10.5"/>
        <color rgb="FF000000"/>
        <rFont val="宋体"/>
        <family val="3"/>
        <charset val="134"/>
      </rPr>
      <t>－</t>
    </r>
  </si>
  <si>
    <r>
      <rPr>
        <sz val="10.5"/>
        <color rgb="FF000000"/>
        <rFont val="Times New Roman"/>
        <family val="1"/>
      </rPr>
      <t>HCO</t>
    </r>
    <r>
      <rPr>
        <vertAlign val="subscript"/>
        <sz val="10.5"/>
        <color rgb="FF000000"/>
        <rFont val="Times New Roman"/>
        <family val="1"/>
      </rPr>
      <t>3</t>
    </r>
    <r>
      <rPr>
        <vertAlign val="superscript"/>
        <sz val="10.5"/>
        <color rgb="FF000000"/>
        <rFont val="宋体"/>
        <family val="3"/>
        <charset val="134"/>
      </rPr>
      <t>－</t>
    </r>
  </si>
  <si>
    <r>
      <rPr>
        <sz val="10.5"/>
        <color rgb="FF000000"/>
        <rFont val="Times New Roman"/>
        <family val="1"/>
      </rPr>
      <t>OH</t>
    </r>
    <r>
      <rPr>
        <vertAlign val="superscript"/>
        <sz val="10.5"/>
        <color rgb="FF000000"/>
        <rFont val="宋体"/>
        <family val="3"/>
        <charset val="134"/>
      </rPr>
      <t>－</t>
    </r>
  </si>
  <si>
    <t>D12</t>
  </si>
  <si>
    <t>D33</t>
  </si>
  <si>
    <t>井号：</t>
  </si>
  <si>
    <t>层位:</t>
  </si>
  <si>
    <t>K2</t>
  </si>
  <si>
    <t>测试编号 ：</t>
  </si>
  <si>
    <t>井深1（m）：</t>
  </si>
  <si>
    <t>井深2（m）：</t>
  </si>
  <si>
    <t>送样编号：</t>
  </si>
  <si>
    <t>1-010</t>
  </si>
  <si>
    <t>距顶（m）：</t>
  </si>
  <si>
    <t>样品长度（cm）：</t>
  </si>
  <si>
    <t>样品直径（cm）：</t>
  </si>
  <si>
    <t>孔隙度（%）：</t>
  </si>
  <si>
    <r>
      <rPr>
        <sz val="11"/>
        <color theme="1"/>
        <rFont val="宋体"/>
        <family val="3"/>
        <charset val="134"/>
      </rPr>
      <t>Ka/10</t>
    </r>
    <r>
      <rPr>
        <vertAlign val="superscript"/>
        <sz val="11"/>
        <color theme="1"/>
        <rFont val="宋体"/>
        <family val="3"/>
        <charset val="134"/>
      </rPr>
      <t>-3</t>
    </r>
    <r>
      <rPr>
        <sz val="11"/>
        <color theme="1"/>
        <rFont val="宋体"/>
        <family val="3"/>
        <charset val="134"/>
      </rPr>
      <t>μm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：</t>
    </r>
  </si>
  <si>
    <r>
      <rPr>
        <sz val="11"/>
        <color theme="1"/>
        <rFont val="宋体"/>
        <family val="3"/>
        <charset val="134"/>
      </rPr>
      <t>K1（10</t>
    </r>
    <r>
      <rPr>
        <vertAlign val="superscript"/>
        <sz val="11"/>
        <color theme="1"/>
        <rFont val="宋体"/>
        <family val="3"/>
        <charset val="134"/>
      </rPr>
      <t>-3</t>
    </r>
    <r>
      <rPr>
        <sz val="11"/>
        <color theme="1"/>
        <rFont val="宋体"/>
        <family val="3"/>
        <charset val="134"/>
      </rPr>
      <t>μm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）：</t>
    </r>
  </si>
  <si>
    <t>水敏指数(%)：</t>
  </si>
  <si>
    <t>水敏程度：</t>
  </si>
  <si>
    <t>临界盐度（mg/L）：</t>
  </si>
  <si>
    <t>注入水矿化度（mg/L)</t>
  </si>
  <si>
    <t>注入倍数</t>
  </si>
  <si>
    <r>
      <rPr>
        <sz val="11"/>
        <color theme="1"/>
        <rFont val="宋体"/>
        <family val="3"/>
        <charset val="134"/>
      </rPr>
      <t>渗透率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( 10</t>
    </r>
    <r>
      <rPr>
        <vertAlign val="superscript"/>
        <sz val="11"/>
        <color theme="1"/>
        <rFont val="Times New Roman"/>
        <family val="1"/>
      </rPr>
      <t>-3</t>
    </r>
    <r>
      <rPr>
        <sz val="11"/>
        <color theme="1"/>
        <rFont val="Times New Roman"/>
        <family val="1"/>
      </rPr>
      <t>μm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</si>
  <si>
    <t>初始渗透率</t>
    <phoneticPr fontId="19" type="noConversion"/>
  </si>
  <si>
    <t>趋势线</t>
    <phoneticPr fontId="19" type="noConversion"/>
  </si>
  <si>
    <t>渗透率变化</t>
    <phoneticPr fontId="19" type="noConversion"/>
  </si>
  <si>
    <t>平均K</t>
    <phoneticPr fontId="19" type="noConversion"/>
  </si>
  <si>
    <t>水敏指数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</si>
</sst>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Times New Roman"/>
      <family val="1"/>
    </font>
    <font>
      <sz val="9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vertAlign val="superscript"/>
      <sz val="10.5"/>
      <color rgb="FF000000"/>
      <name val="Times New Roman"/>
      <family val="1"/>
    </font>
    <font>
      <vertAlign val="subscript"/>
      <sz val="10.5"/>
      <color rgb="FF000000"/>
      <name val="Times New Roman"/>
      <family val="1"/>
    </font>
    <font>
      <vertAlign val="superscript"/>
      <sz val="10.5"/>
      <color rgb="FF000000"/>
      <name val="宋体"/>
      <family val="3"/>
      <charset val="134"/>
    </font>
    <font>
      <vertAlign val="superscript"/>
      <sz val="9"/>
      <color rgb="FF000000"/>
      <name val="Times New Roman"/>
      <family val="1"/>
    </font>
    <font>
      <vertAlign val="superscript"/>
      <sz val="11"/>
      <color theme="1"/>
      <name val="宋体"/>
      <family val="3"/>
      <charset val="134"/>
    </font>
    <font>
      <vertAlign val="superscript"/>
      <sz val="11"/>
      <color theme="1"/>
      <name val="Times New Roman"/>
      <family val="1"/>
    </font>
    <font>
      <vertAlign val="superscript"/>
      <sz val="11"/>
      <color rgb="FF000000"/>
      <name val="Times New Roman"/>
      <family val="1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2" borderId="0" xfId="0" applyFont="1" applyFill="1">
      <alignment vertical="center"/>
    </xf>
    <xf numFmtId="0" fontId="1" fillId="3" borderId="20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0" xfId="0" applyBorder="1">
      <alignment vertical="center"/>
    </xf>
    <xf numFmtId="2" fontId="3" fillId="0" borderId="20" xfId="0" applyNumberFormat="1" applyFont="1" applyBorder="1" applyAlignment="1">
      <alignment horizontal="center" vertical="center"/>
    </xf>
    <xf numFmtId="2" fontId="0" fillId="0" borderId="20" xfId="0" applyNumberFormat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175" zoomScaleNormal="175" workbookViewId="0">
      <selection activeCell="F6" sqref="F6"/>
    </sheetView>
  </sheetViews>
  <sheetFormatPr defaultColWidth="9" defaultRowHeight="14.4" x14ac:dyDescent="0.25"/>
  <cols>
    <col min="1" max="1" width="8.88671875" style="25" customWidth="1"/>
    <col min="2" max="2" width="5.88671875" style="25" customWidth="1"/>
    <col min="3" max="16384" width="9" style="25"/>
  </cols>
  <sheetData>
    <row r="1" spans="1:2" ht="22.8" x14ac:dyDescent="0.25">
      <c r="A1" s="26" t="s">
        <v>0</v>
      </c>
      <c r="B1" s="27">
        <v>14.28</v>
      </c>
    </row>
    <row r="2" spans="1:2" ht="25.2" x14ac:dyDescent="0.25">
      <c r="A2" s="28" t="s">
        <v>1</v>
      </c>
      <c r="B2" s="29">
        <v>12.52</v>
      </c>
    </row>
    <row r="3" spans="1:2" x14ac:dyDescent="0.25">
      <c r="A3" s="28" t="s">
        <v>2</v>
      </c>
      <c r="B3" s="29">
        <v>1.02</v>
      </c>
    </row>
    <row r="4" spans="1:2" ht="33.6" x14ac:dyDescent="0.25">
      <c r="A4" s="28" t="s">
        <v>3</v>
      </c>
      <c r="B4" s="30">
        <v>10.09</v>
      </c>
    </row>
    <row r="5" spans="1:2" ht="22.8" x14ac:dyDescent="0.25">
      <c r="A5" s="28" t="s">
        <v>4</v>
      </c>
      <c r="B5" s="30">
        <v>1.35</v>
      </c>
    </row>
    <row r="6" spans="1:2" ht="34.799999999999997" x14ac:dyDescent="0.25">
      <c r="A6" s="28" t="s">
        <v>5</v>
      </c>
      <c r="B6" s="29">
        <v>0.81299999999999994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E10" sqref="E10"/>
    </sheetView>
  </sheetViews>
  <sheetFormatPr defaultColWidth="9" defaultRowHeight="14.4" x14ac:dyDescent="0.25"/>
  <sheetData>
    <row r="1" spans="1:4" ht="15.9" customHeight="1" x14ac:dyDescent="0.25">
      <c r="A1" s="38" t="s">
        <v>6</v>
      </c>
      <c r="B1" s="22" t="s">
        <v>7</v>
      </c>
      <c r="C1" s="22" t="s">
        <v>8</v>
      </c>
      <c r="D1" s="22" t="s">
        <v>9</v>
      </c>
    </row>
    <row r="2" spans="1:4" ht="31.2" x14ac:dyDescent="0.25">
      <c r="A2" s="38"/>
      <c r="B2" s="23" t="s">
        <v>10</v>
      </c>
      <c r="C2" s="23" t="s">
        <v>11</v>
      </c>
      <c r="D2" s="23" t="s">
        <v>12</v>
      </c>
    </row>
    <row r="3" spans="1:4" x14ac:dyDescent="0.25">
      <c r="A3" s="23" t="s">
        <v>13</v>
      </c>
      <c r="B3" s="24">
        <v>1000</v>
      </c>
      <c r="C3" s="24">
        <v>30</v>
      </c>
      <c r="D3" s="24">
        <v>0</v>
      </c>
    </row>
    <row r="4" spans="1:4" x14ac:dyDescent="0.25">
      <c r="A4" s="23" t="s">
        <v>14</v>
      </c>
      <c r="B4" s="24">
        <v>850</v>
      </c>
      <c r="C4" s="24">
        <v>30</v>
      </c>
      <c r="D4" s="24">
        <v>0</v>
      </c>
    </row>
    <row r="5" spans="1:4" ht="16.8" x14ac:dyDescent="0.25">
      <c r="A5" s="23" t="s">
        <v>15</v>
      </c>
      <c r="B5" s="24" t="s">
        <v>16</v>
      </c>
      <c r="C5" s="24">
        <v>30</v>
      </c>
      <c r="D5" s="24" t="s">
        <v>17</v>
      </c>
    </row>
  </sheetData>
  <mergeCells count="1">
    <mergeCell ref="A1:A2"/>
  </mergeCells>
  <phoneticPr fontId="1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tabSelected="1" workbookViewId="0">
      <selection activeCell="M16" sqref="M16"/>
    </sheetView>
  </sheetViews>
  <sheetFormatPr defaultColWidth="9" defaultRowHeight="14.4" x14ac:dyDescent="0.25"/>
  <sheetData>
    <row r="1" spans="1:11" ht="29.7" customHeight="1" x14ac:dyDescent="0.25">
      <c r="A1" s="43" t="s">
        <v>18</v>
      </c>
      <c r="B1" s="42" t="s">
        <v>19</v>
      </c>
      <c r="C1" s="42"/>
      <c r="D1" s="42"/>
      <c r="E1" s="42"/>
      <c r="F1" s="42"/>
      <c r="G1" s="42"/>
      <c r="H1" s="42"/>
      <c r="I1" s="42"/>
      <c r="J1" s="39" t="s">
        <v>20</v>
      </c>
      <c r="K1" s="39" t="s">
        <v>21</v>
      </c>
    </row>
    <row r="2" spans="1:11" ht="15.9" customHeight="1" x14ac:dyDescent="0.25">
      <c r="A2" s="44"/>
      <c r="B2" s="41" t="s">
        <v>22</v>
      </c>
      <c r="C2" s="41"/>
      <c r="D2" s="41"/>
      <c r="E2" s="41" t="s">
        <v>23</v>
      </c>
      <c r="F2" s="41"/>
      <c r="G2" s="41"/>
      <c r="H2" s="41"/>
      <c r="I2" s="41"/>
      <c r="J2" s="40"/>
      <c r="K2" s="40"/>
    </row>
    <row r="3" spans="1:11" ht="18" x14ac:dyDescent="0.25">
      <c r="A3" s="45"/>
      <c r="B3" s="20" t="s">
        <v>24</v>
      </c>
      <c r="C3" s="20" t="s">
        <v>25</v>
      </c>
      <c r="D3" s="20" t="s">
        <v>26</v>
      </c>
      <c r="E3" s="20" t="s">
        <v>27</v>
      </c>
      <c r="F3" s="21" t="s">
        <v>28</v>
      </c>
      <c r="G3" s="21" t="s">
        <v>29</v>
      </c>
      <c r="H3" s="21" t="s">
        <v>30</v>
      </c>
      <c r="I3" s="21" t="s">
        <v>31</v>
      </c>
      <c r="J3" s="41"/>
      <c r="K3" s="41"/>
    </row>
    <row r="4" spans="1:11" x14ac:dyDescent="0.25">
      <c r="A4" s="19">
        <v>7.9</v>
      </c>
      <c r="B4" s="20">
        <v>50390</v>
      </c>
      <c r="C4" s="20">
        <v>3792</v>
      </c>
      <c r="D4" s="20">
        <v>545</v>
      </c>
      <c r="E4" s="20">
        <v>28249</v>
      </c>
      <c r="F4" s="20">
        <v>1932</v>
      </c>
      <c r="G4" s="20">
        <v>0</v>
      </c>
      <c r="H4" s="20">
        <v>36</v>
      </c>
      <c r="I4" s="20">
        <v>0</v>
      </c>
      <c r="J4" s="20">
        <v>84942</v>
      </c>
      <c r="K4" s="20" t="s">
        <v>32</v>
      </c>
    </row>
    <row r="5" spans="1:11" x14ac:dyDescent="0.25">
      <c r="A5" s="19">
        <v>6.9</v>
      </c>
      <c r="B5" s="20">
        <v>74373</v>
      </c>
      <c r="C5" s="20">
        <v>1616</v>
      </c>
      <c r="D5" s="20">
        <v>18</v>
      </c>
      <c r="E5" s="20">
        <v>46911</v>
      </c>
      <c r="F5" s="20">
        <v>1066</v>
      </c>
      <c r="G5" s="20">
        <v>29</v>
      </c>
      <c r="H5" s="20">
        <v>134</v>
      </c>
      <c r="I5" s="20">
        <v>0</v>
      </c>
      <c r="J5" s="20">
        <v>124147</v>
      </c>
      <c r="K5" s="20" t="s">
        <v>33</v>
      </c>
    </row>
  </sheetData>
  <mergeCells count="6">
    <mergeCell ref="K1:K3"/>
    <mergeCell ref="B1:I1"/>
    <mergeCell ref="B2:D2"/>
    <mergeCell ref="E2:I2"/>
    <mergeCell ref="A1:A3"/>
    <mergeCell ref="J1:J3"/>
  </mergeCells>
  <phoneticPr fontId="1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workbookViewId="0">
      <selection activeCell="G13" sqref="G13"/>
    </sheetView>
  </sheetViews>
  <sheetFormatPr defaultColWidth="8.88671875" defaultRowHeight="14.4" x14ac:dyDescent="0.25"/>
  <sheetData>
    <row r="1" spans="1:6" x14ac:dyDescent="0.25">
      <c r="A1" s="6" t="s">
        <v>34</v>
      </c>
      <c r="B1" s="7" t="s">
        <v>33</v>
      </c>
      <c r="C1" s="8" t="s">
        <v>35</v>
      </c>
      <c r="D1" s="7" t="s">
        <v>36</v>
      </c>
      <c r="E1" s="9" t="s">
        <v>37</v>
      </c>
      <c r="F1" s="10">
        <v>1003112</v>
      </c>
    </row>
    <row r="2" spans="1:6" ht="15.9" customHeight="1" x14ac:dyDescent="0.25">
      <c r="A2" s="11" t="s">
        <v>38</v>
      </c>
      <c r="B2" s="12"/>
      <c r="C2" s="13" t="s">
        <v>39</v>
      </c>
      <c r="D2" s="14"/>
      <c r="E2" s="15" t="s">
        <v>40</v>
      </c>
      <c r="F2" s="16" t="s">
        <v>41</v>
      </c>
    </row>
    <row r="3" spans="1:6" ht="15.9" customHeight="1" x14ac:dyDescent="0.25">
      <c r="A3" s="17" t="s">
        <v>42</v>
      </c>
      <c r="B3" s="17"/>
      <c r="C3" s="15" t="s">
        <v>43</v>
      </c>
      <c r="D3" s="16">
        <v>3.39</v>
      </c>
      <c r="E3" s="15" t="s">
        <v>44</v>
      </c>
      <c r="F3" s="16">
        <v>2.5</v>
      </c>
    </row>
    <row r="4" spans="1:6" ht="16.8" x14ac:dyDescent="0.25">
      <c r="A4" s="18" t="s">
        <v>45</v>
      </c>
      <c r="B4" s="16">
        <v>20.8</v>
      </c>
      <c r="C4" s="15" t="s">
        <v>46</v>
      </c>
      <c r="D4" s="16">
        <v>88</v>
      </c>
      <c r="E4" s="15" t="s">
        <v>47</v>
      </c>
      <c r="F4" s="16">
        <v>53</v>
      </c>
    </row>
    <row r="5" spans="1:6" ht="15.9" customHeight="1" x14ac:dyDescent="0.25">
      <c r="A5" s="17" t="s">
        <v>48</v>
      </c>
      <c r="B5" s="17"/>
      <c r="C5" s="15" t="s">
        <v>49</v>
      </c>
      <c r="D5" s="16"/>
      <c r="E5" s="12" t="s">
        <v>50</v>
      </c>
      <c r="F5" s="12"/>
    </row>
  </sheetData>
  <phoneticPr fontId="1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I25" sqref="I25"/>
    </sheetView>
  </sheetViews>
  <sheetFormatPr defaultColWidth="8.88671875" defaultRowHeight="14.4" x14ac:dyDescent="0.25"/>
  <cols>
    <col min="1" max="1" width="24.33203125" customWidth="1"/>
    <col min="2" max="2" width="12.5546875" customWidth="1"/>
    <col min="3" max="3" width="24.5546875" customWidth="1"/>
  </cols>
  <sheetData>
    <row r="1" spans="1:3" ht="16.8" x14ac:dyDescent="0.25">
      <c r="A1" s="1" t="s">
        <v>51</v>
      </c>
      <c r="B1" s="2" t="s">
        <v>52</v>
      </c>
      <c r="C1" s="2" t="s">
        <v>53</v>
      </c>
    </row>
    <row r="2" spans="1:3" ht="15.6" x14ac:dyDescent="0.25">
      <c r="A2" s="3">
        <v>10000</v>
      </c>
      <c r="B2" s="4">
        <v>15.5</v>
      </c>
      <c r="C2" s="5">
        <v>49.823999999999998</v>
      </c>
    </row>
    <row r="3" spans="1:3" ht="15.6" x14ac:dyDescent="0.25">
      <c r="A3" s="3">
        <v>7500</v>
      </c>
      <c r="B3" s="4">
        <v>36.6</v>
      </c>
      <c r="C3" s="5">
        <v>47.793999999999997</v>
      </c>
    </row>
    <row r="4" spans="1:3" ht="15.6" x14ac:dyDescent="0.25">
      <c r="A4" s="3">
        <v>5000</v>
      </c>
      <c r="B4" s="4">
        <v>41.5</v>
      </c>
      <c r="C4" s="5">
        <v>45.213000000000001</v>
      </c>
    </row>
    <row r="5" spans="1:3" ht="15.6" x14ac:dyDescent="0.25">
      <c r="A5" s="3">
        <v>2500</v>
      </c>
      <c r="B5" s="4">
        <v>38.799999999999997</v>
      </c>
      <c r="C5" s="5">
        <v>43.258000000000003</v>
      </c>
    </row>
    <row r="6" spans="1:3" ht="15.6" x14ac:dyDescent="0.25">
      <c r="A6" s="3">
        <v>0</v>
      </c>
      <c r="B6" s="4">
        <v>35.9</v>
      </c>
      <c r="C6" s="5">
        <v>36.85</v>
      </c>
    </row>
  </sheetData>
  <phoneticPr fontId="1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E836B-E205-424E-A6B8-55EC3177FFB6}">
  <dimension ref="A1:E10"/>
  <sheetViews>
    <sheetView workbookViewId="0">
      <selection activeCell="H16" sqref="H16"/>
    </sheetView>
  </sheetViews>
  <sheetFormatPr defaultRowHeight="14.4" x14ac:dyDescent="0.25"/>
  <cols>
    <col min="1" max="1" width="21.44140625" customWidth="1"/>
    <col min="2" max="2" width="18" customWidth="1"/>
    <col min="3" max="3" width="11.44140625" customWidth="1"/>
    <col min="4" max="4" width="9.5546875" customWidth="1"/>
  </cols>
  <sheetData>
    <row r="1" spans="1:5" x14ac:dyDescent="0.25">
      <c r="A1" s="32" t="s">
        <v>54</v>
      </c>
      <c r="B1">
        <v>53</v>
      </c>
    </row>
    <row r="2" spans="1:5" ht="16.8" x14ac:dyDescent="0.25">
      <c r="A2" s="33" t="s">
        <v>51</v>
      </c>
      <c r="B2" s="33" t="s">
        <v>53</v>
      </c>
      <c r="C2" s="33" t="s">
        <v>56</v>
      </c>
      <c r="D2" s="33" t="s">
        <v>55</v>
      </c>
      <c r="E2" s="33" t="s">
        <v>52</v>
      </c>
    </row>
    <row r="3" spans="1:5" ht="15.6" x14ac:dyDescent="0.25">
      <c r="A3" s="33">
        <v>10000</v>
      </c>
      <c r="B3" s="36">
        <v>49.823999999999998</v>
      </c>
      <c r="C3" s="37">
        <f>B3/$B$1</f>
        <v>0.94007547169811312</v>
      </c>
      <c r="D3" s="35"/>
      <c r="E3" s="34">
        <v>15.5</v>
      </c>
    </row>
    <row r="4" spans="1:5" ht="15.6" x14ac:dyDescent="0.25">
      <c r="A4" s="33">
        <v>7500</v>
      </c>
      <c r="B4" s="36">
        <v>47.793999999999997</v>
      </c>
      <c r="C4" s="37">
        <f t="shared" ref="C4:C7" si="0">B4/$B$1</f>
        <v>0.90177358490566029</v>
      </c>
      <c r="D4" s="35"/>
      <c r="E4" s="34">
        <v>36.6</v>
      </c>
    </row>
    <row r="5" spans="1:5" ht="15.6" x14ac:dyDescent="0.25">
      <c r="A5" s="33">
        <v>5000</v>
      </c>
      <c r="B5" s="36">
        <v>45.213000000000001</v>
      </c>
      <c r="C5" s="37">
        <f t="shared" si="0"/>
        <v>0.85307547169811326</v>
      </c>
      <c r="D5" s="35"/>
      <c r="E5" s="34">
        <v>41.5</v>
      </c>
    </row>
    <row r="6" spans="1:5" ht="15.6" x14ac:dyDescent="0.25">
      <c r="A6" s="33">
        <v>2500</v>
      </c>
      <c r="B6" s="36">
        <v>43.258000000000003</v>
      </c>
      <c r="C6" s="37">
        <f t="shared" si="0"/>
        <v>0.81618867924528304</v>
      </c>
      <c r="D6" s="35"/>
      <c r="E6" s="34">
        <v>38.799999999999997</v>
      </c>
    </row>
    <row r="7" spans="1:5" ht="15.6" x14ac:dyDescent="0.25">
      <c r="A7" s="33">
        <v>0</v>
      </c>
      <c r="B7" s="36">
        <v>36.85</v>
      </c>
      <c r="C7" s="37">
        <f t="shared" si="0"/>
        <v>0.69528301886792454</v>
      </c>
      <c r="D7" s="35"/>
      <c r="E7" s="34">
        <v>35.9</v>
      </c>
    </row>
    <row r="9" spans="1:5" x14ac:dyDescent="0.25">
      <c r="A9" s="31" t="s">
        <v>57</v>
      </c>
      <c r="B9">
        <f>AVERAGE(B3:B7)</f>
        <v>44.587800000000001</v>
      </c>
    </row>
    <row r="10" spans="1:5" x14ac:dyDescent="0.25">
      <c r="A10" s="31" t="s">
        <v>58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表4-1流体物性数据表</vt:lpstr>
      <vt:lpstr>表4-2流体密度及压缩系数数据表</vt:lpstr>
      <vt:lpstr>表4-3地层水化学性质数据表</vt:lpstr>
      <vt:lpstr>表4-4水敏评价实验报告</vt:lpstr>
      <vt:lpstr>表4-5水敏实验参数</vt:lpstr>
      <vt:lpstr>01水敏分析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2023-05-12T11:15:00Z</dcterms:created>
  <dcterms:modified xsi:type="dcterms:W3CDTF">2025-10-17T09:17:41Z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7171F23B70804A37B9730C34F1B8DFA3_12</vt:lpwstr>
  </property>
</Properties>
</file>