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0540C294-6F28-44C5-A768-DC8DB2661A1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表1-1工区边界坐标" sheetId="1" r:id="rId1"/>
    <sheet name="表1-2井位数据" sheetId="2" r:id="rId2"/>
    <sheet name="表1-3小层分层数据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4" i="2" l="1"/>
  <c r="J6" i="2"/>
  <c r="J8" i="2"/>
  <c r="I3" i="2"/>
  <c r="I4" i="2"/>
  <c r="I5" i="2"/>
  <c r="I6" i="2"/>
  <c r="I7" i="2"/>
  <c r="I8" i="2"/>
  <c r="I9" i="2"/>
  <c r="I10" i="2"/>
  <c r="I2" i="2"/>
  <c r="H3" i="2"/>
  <c r="H4" i="2"/>
  <c r="H5" i="2"/>
  <c r="H6" i="2"/>
  <c r="H7" i="2"/>
  <c r="H8" i="2"/>
  <c r="H9" i="2"/>
  <c r="H10" i="2"/>
  <c r="H2" i="2"/>
  <c r="I37" i="3"/>
  <c r="G37" i="3"/>
  <c r="E37" i="3"/>
  <c r="C37" i="3"/>
  <c r="I36" i="3"/>
  <c r="G36" i="3"/>
  <c r="E36" i="3"/>
  <c r="C36" i="3"/>
  <c r="I35" i="3"/>
  <c r="G35" i="3"/>
  <c r="E35" i="3"/>
  <c r="C35" i="3"/>
  <c r="I34" i="3"/>
  <c r="G34" i="3"/>
  <c r="E34" i="3"/>
  <c r="C34" i="3"/>
  <c r="I33" i="3"/>
  <c r="G33" i="3"/>
  <c r="E33" i="3"/>
  <c r="C33" i="3"/>
  <c r="I32" i="3"/>
  <c r="G32" i="3"/>
  <c r="E32" i="3"/>
  <c r="C32" i="3"/>
  <c r="I31" i="3"/>
  <c r="G31" i="3"/>
  <c r="E31" i="3"/>
  <c r="C31" i="3"/>
  <c r="I30" i="3"/>
  <c r="G30" i="3"/>
  <c r="E30" i="3"/>
  <c r="C30" i="3"/>
  <c r="I29" i="3"/>
  <c r="G29" i="3"/>
  <c r="E29" i="3"/>
  <c r="C29" i="3"/>
  <c r="J24" i="3"/>
  <c r="I24" i="3"/>
  <c r="H24" i="3"/>
  <c r="G24" i="3"/>
  <c r="F24" i="3"/>
  <c r="E24" i="3"/>
  <c r="D24" i="3"/>
  <c r="C24" i="3"/>
  <c r="J23" i="3"/>
  <c r="I23" i="3"/>
  <c r="H23" i="3"/>
  <c r="G23" i="3"/>
  <c r="F23" i="3"/>
  <c r="E23" i="3"/>
  <c r="D23" i="3"/>
  <c r="C23" i="3"/>
  <c r="J22" i="3"/>
  <c r="I22" i="3"/>
  <c r="H22" i="3"/>
  <c r="G22" i="3"/>
  <c r="F22" i="3"/>
  <c r="E22" i="3"/>
  <c r="D22" i="3"/>
  <c r="C22" i="3"/>
  <c r="J21" i="3"/>
  <c r="I21" i="3"/>
  <c r="H21" i="3"/>
  <c r="G21" i="3"/>
  <c r="F21" i="3"/>
  <c r="E21" i="3"/>
  <c r="D21" i="3"/>
  <c r="C21" i="3"/>
  <c r="J20" i="3"/>
  <c r="I20" i="3"/>
  <c r="H20" i="3"/>
  <c r="G20" i="3"/>
  <c r="F20" i="3"/>
  <c r="E20" i="3"/>
  <c r="D20" i="3"/>
  <c r="C20" i="3"/>
  <c r="J19" i="3"/>
  <c r="I19" i="3"/>
  <c r="H19" i="3"/>
  <c r="G19" i="3"/>
  <c r="F19" i="3"/>
  <c r="E19" i="3"/>
  <c r="D19" i="3"/>
  <c r="C19" i="3"/>
  <c r="J18" i="3"/>
  <c r="I18" i="3"/>
  <c r="H18" i="3"/>
  <c r="G18" i="3"/>
  <c r="F18" i="3"/>
  <c r="E18" i="3"/>
  <c r="D18" i="3"/>
  <c r="C18" i="3"/>
  <c r="J17" i="3"/>
  <c r="I17" i="3"/>
  <c r="H17" i="3"/>
  <c r="G17" i="3"/>
  <c r="F17" i="3"/>
  <c r="E17" i="3"/>
  <c r="D17" i="3"/>
  <c r="C17" i="3"/>
  <c r="J16" i="3"/>
  <c r="I16" i="3"/>
  <c r="H16" i="3"/>
  <c r="G16" i="3"/>
  <c r="F16" i="3"/>
  <c r="E16" i="3"/>
  <c r="D16" i="3"/>
  <c r="C16" i="3"/>
  <c r="G10" i="2"/>
  <c r="J10" i="2" s="1"/>
  <c r="G9" i="2"/>
  <c r="J9" i="2" s="1"/>
  <c r="G8" i="2"/>
  <c r="G7" i="2"/>
  <c r="J7" i="2" s="1"/>
  <c r="G6" i="2"/>
  <c r="G5" i="2"/>
  <c r="J5" i="2" s="1"/>
  <c r="G4" i="2"/>
  <c r="G3" i="2"/>
  <c r="J3" i="2" s="1"/>
  <c r="G2" i="2"/>
  <c r="J2" i="2" s="1"/>
  <c r="E10" i="1"/>
  <c r="E9" i="1"/>
  <c r="E8" i="1"/>
  <c r="E7" i="1"/>
  <c r="C3" i="1"/>
  <c r="B3" i="1"/>
  <c r="C2" i="1"/>
  <c r="B2" i="1"/>
</calcChain>
</file>

<file path=xl/sharedStrings.xml><?xml version="1.0" encoding="utf-8"?>
<sst xmlns="http://schemas.openxmlformats.org/spreadsheetml/2006/main" count="111" uniqueCount="42">
  <si>
    <r>
      <rPr>
        <sz val="11"/>
        <color theme="1"/>
        <rFont val="Times New Roman"/>
        <family val="1"/>
      </rPr>
      <t>X</t>
    </r>
    <r>
      <rPr>
        <sz val="11"/>
        <color theme="1"/>
        <rFont val="宋体"/>
        <family val="3"/>
        <charset val="134"/>
      </rPr>
      <t>（</t>
    </r>
    <r>
      <rPr>
        <sz val="11"/>
        <color theme="1"/>
        <rFont val="Times New Roman"/>
        <family val="1"/>
      </rPr>
      <t>m</t>
    </r>
    <r>
      <rPr>
        <sz val="11"/>
        <color theme="1"/>
        <rFont val="宋体"/>
        <family val="3"/>
        <charset val="134"/>
      </rPr>
      <t>）</t>
    </r>
  </si>
  <si>
    <t>Y(m)</t>
  </si>
  <si>
    <t>最大值</t>
  </si>
  <si>
    <t>最小值</t>
  </si>
  <si>
    <t>左上</t>
  </si>
  <si>
    <t>右上</t>
  </si>
  <si>
    <t>X坐标</t>
  </si>
  <si>
    <t>转换Y</t>
  </si>
  <si>
    <t>左下</t>
  </si>
  <si>
    <t>右下</t>
  </si>
  <si>
    <t>序号</t>
  </si>
  <si>
    <t>井名</t>
  </si>
  <si>
    <t>X(m)</t>
  </si>
  <si>
    <t>补心海拔(m)</t>
  </si>
  <si>
    <t>坐标X</t>
  </si>
  <si>
    <t>Y上下调换</t>
  </si>
  <si>
    <t>D12</t>
  </si>
  <si>
    <t>D21</t>
  </si>
  <si>
    <t>D33</t>
  </si>
  <si>
    <t>D43</t>
  </si>
  <si>
    <t>D52</t>
  </si>
  <si>
    <t>D66</t>
  </si>
  <si>
    <t>D68</t>
  </si>
  <si>
    <t>D80</t>
  </si>
  <si>
    <t>D92</t>
  </si>
  <si>
    <t>K1(m)</t>
  </si>
  <si>
    <t>K2(m)</t>
  </si>
  <si>
    <t>K1_1顶</t>
  </si>
  <si>
    <t>K1_1底</t>
  </si>
  <si>
    <t>K1_2顶</t>
  </si>
  <si>
    <t>K1_2底</t>
  </si>
  <si>
    <t>K2_1顶</t>
  </si>
  <si>
    <t>K2_1底</t>
  </si>
  <si>
    <t>K2_2顶</t>
  </si>
  <si>
    <t>K2_2底</t>
  </si>
  <si>
    <t>修正数据表</t>
  </si>
  <si>
    <r>
      <rPr>
        <sz val="12"/>
        <color theme="1"/>
        <rFont val="宋体"/>
        <family val="3"/>
        <charset val="134"/>
      </rPr>
      <t>图</t>
    </r>
    <r>
      <rPr>
        <sz val="12"/>
        <color theme="1"/>
        <rFont val="Times New Roman"/>
        <family val="1"/>
      </rPr>
      <t xml:space="preserve">2 </t>
    </r>
    <r>
      <rPr>
        <sz val="12"/>
        <color theme="1"/>
        <rFont val="宋体"/>
        <family val="3"/>
        <charset val="134"/>
      </rPr>
      <t>油藏剖面示意图（示例）</t>
    </r>
  </si>
  <si>
    <t>小层厚度</t>
  </si>
  <si>
    <r>
      <rPr>
        <sz val="12"/>
        <color theme="1"/>
        <rFont val="宋体"/>
        <family val="3"/>
        <charset val="134"/>
      </rPr>
      <t>图</t>
    </r>
    <r>
      <rPr>
        <sz val="12"/>
        <color theme="1"/>
        <rFont val="Times New Roman"/>
        <family val="1"/>
      </rPr>
      <t xml:space="preserve">1 </t>
    </r>
    <r>
      <rPr>
        <sz val="12"/>
        <color theme="1"/>
        <rFont val="宋体"/>
        <family val="3"/>
        <charset val="134"/>
      </rPr>
      <t>顶深构造等值线图（示例）</t>
    </r>
  </si>
  <si>
    <t>X-grid</t>
    <phoneticPr fontId="14" type="noConversion"/>
  </si>
  <si>
    <t>Y-grid</t>
    <phoneticPr fontId="14" type="noConversion"/>
  </si>
  <si>
    <t>Y-inverse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</si>
</sst>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sz val="9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7.5"/>
      <color rgb="FFFF0000"/>
      <name val="宋体"/>
      <family val="3"/>
      <charset val="134"/>
    </font>
    <font>
      <sz val="7.5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sz val="10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Times New Roman"/>
      <family val="1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5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7" fillId="0" borderId="1" xfId="0" applyFont="1" applyBorder="1" applyAlignme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8" fillId="0" borderId="0" xfId="0" applyFont="1" applyAlignment="1">
      <alignment horizontal="center" vertical="center" indent="2"/>
    </xf>
    <xf numFmtId="0" fontId="0" fillId="4" borderId="0" xfId="0" applyFill="1">
      <alignment vertical="center"/>
    </xf>
    <xf numFmtId="0" fontId="8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justify" vertical="center" wrapText="1" indent="2"/>
    </xf>
    <xf numFmtId="0" fontId="10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" fontId="0" fillId="0" borderId="1" xfId="0" applyNumberFormat="1" applyBorder="1">
      <alignment vertical="center"/>
    </xf>
    <xf numFmtId="0" fontId="15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8255</xdr:colOff>
      <xdr:row>4</xdr:row>
      <xdr:rowOff>175260</xdr:rowOff>
    </xdr:from>
    <xdr:to>
      <xdr:col>12</xdr:col>
      <xdr:colOff>455930</xdr:colOff>
      <xdr:row>20</xdr:row>
      <xdr:rowOff>14605</xdr:rowOff>
    </xdr:to>
    <xdr:pic>
      <xdr:nvPicPr>
        <xdr:cNvPr id="2" name="图片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1575" y="906780"/>
          <a:ext cx="4150995" cy="2232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8255</xdr:colOff>
      <xdr:row>4</xdr:row>
      <xdr:rowOff>175260</xdr:rowOff>
    </xdr:from>
    <xdr:to>
      <xdr:col>20</xdr:col>
      <xdr:colOff>455930</xdr:colOff>
      <xdr:row>17</xdr:row>
      <xdr:rowOff>29845</xdr:rowOff>
    </xdr:to>
    <xdr:pic>
      <xdr:nvPicPr>
        <xdr:cNvPr id="2" name="图片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3135" y="742950"/>
          <a:ext cx="4150995" cy="2232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130175</xdr:colOff>
      <xdr:row>12</xdr:row>
      <xdr:rowOff>139065</xdr:rowOff>
    </xdr:from>
    <xdr:to>
      <xdr:col>24</xdr:col>
      <xdr:colOff>301625</xdr:colOff>
      <xdr:row>22</xdr:row>
      <xdr:rowOff>123825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4358" t="11128" r="4018" b="3560"/>
        <a:stretch>
          <a:fillRect/>
        </a:stretch>
      </xdr:blipFill>
      <xdr:spPr>
        <a:xfrm>
          <a:off x="11240135" y="2352675"/>
          <a:ext cx="3874770" cy="18135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13</xdr:col>
      <xdr:colOff>476885</xdr:colOff>
      <xdr:row>1</xdr:row>
      <xdr:rowOff>55880</xdr:rowOff>
    </xdr:from>
    <xdr:to>
      <xdr:col>18</xdr:col>
      <xdr:colOff>259080</xdr:colOff>
      <xdr:row>9</xdr:row>
      <xdr:rowOff>13335</xdr:rowOff>
    </xdr:to>
    <xdr:pic>
      <xdr:nvPicPr>
        <xdr:cNvPr id="5" name="图片 4" descr="补心高度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00745" y="257810"/>
          <a:ext cx="2868295" cy="1420495"/>
        </a:xfrm>
        <a:prstGeom prst="rect">
          <a:avLst/>
        </a:prstGeom>
      </xdr:spPr>
    </xdr:pic>
    <xdr:clientData/>
  </xdr:twoCellAnchor>
  <xdr:twoCellAnchor editAs="oneCell">
    <xdr:from>
      <xdr:col>11</xdr:col>
      <xdr:colOff>8255</xdr:colOff>
      <xdr:row>12</xdr:row>
      <xdr:rowOff>175260</xdr:rowOff>
    </xdr:from>
    <xdr:to>
      <xdr:col>17</xdr:col>
      <xdr:colOff>455930</xdr:colOff>
      <xdr:row>25</xdr:row>
      <xdr:rowOff>14605</xdr:rowOff>
    </xdr:to>
    <xdr:pic>
      <xdr:nvPicPr>
        <xdr:cNvPr id="7" name="图片 5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97675" y="2388870"/>
          <a:ext cx="4150995" cy="2232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workbookViewId="0">
      <selection activeCell="D23" sqref="D23"/>
    </sheetView>
  </sheetViews>
  <sheetFormatPr defaultColWidth="9" defaultRowHeight="14.4" x14ac:dyDescent="0.25"/>
  <sheetData>
    <row r="1" spans="1:13" ht="56.4" x14ac:dyDescent="0.25">
      <c r="B1" s="23" t="s">
        <v>0</v>
      </c>
      <c r="C1" s="23" t="s">
        <v>1</v>
      </c>
    </row>
    <row r="2" spans="1:13" x14ac:dyDescent="0.25">
      <c r="A2" t="s">
        <v>2</v>
      </c>
      <c r="B2">
        <f>MAX(B7:B10)</f>
        <v>3200</v>
      </c>
      <c r="C2">
        <f>MAX(C7:C10)</f>
        <v>1650</v>
      </c>
    </row>
    <row r="3" spans="1:13" x14ac:dyDescent="0.25">
      <c r="A3" t="s">
        <v>3</v>
      </c>
      <c r="B3">
        <f>MIN(B7:B10)</f>
        <v>0</v>
      </c>
      <c r="C3">
        <f>MIN(C7:C10)</f>
        <v>0</v>
      </c>
    </row>
    <row r="5" spans="1:13" x14ac:dyDescent="0.25">
      <c r="G5" s="13" t="s">
        <v>4</v>
      </c>
      <c r="M5" s="16" t="s">
        <v>5</v>
      </c>
    </row>
    <row r="6" spans="1:13" x14ac:dyDescent="0.25">
      <c r="A6" s="8"/>
      <c r="B6" s="24" t="s">
        <v>0</v>
      </c>
      <c r="C6" s="24" t="s">
        <v>1</v>
      </c>
      <c r="D6" s="8" t="s">
        <v>6</v>
      </c>
      <c r="E6" s="8" t="s">
        <v>7</v>
      </c>
    </row>
    <row r="7" spans="1:13" x14ac:dyDescent="0.25">
      <c r="A7" s="25" t="s">
        <v>8</v>
      </c>
      <c r="B7" s="24">
        <v>0</v>
      </c>
      <c r="C7" s="24">
        <v>0</v>
      </c>
      <c r="D7" s="24">
        <v>0</v>
      </c>
      <c r="E7" s="8">
        <f>1650-C7</f>
        <v>1650</v>
      </c>
    </row>
    <row r="8" spans="1:13" x14ac:dyDescent="0.25">
      <c r="A8" s="26" t="s">
        <v>4</v>
      </c>
      <c r="B8" s="24">
        <v>0</v>
      </c>
      <c r="C8" s="24">
        <v>1650</v>
      </c>
      <c r="D8" s="24">
        <v>0</v>
      </c>
      <c r="E8" s="8">
        <f>1650-C8</f>
        <v>0</v>
      </c>
    </row>
    <row r="9" spans="1:13" x14ac:dyDescent="0.25">
      <c r="A9" s="27" t="s">
        <v>5</v>
      </c>
      <c r="B9" s="24">
        <v>3200</v>
      </c>
      <c r="C9" s="24">
        <v>1650</v>
      </c>
      <c r="D9" s="24">
        <v>3200</v>
      </c>
      <c r="E9" s="8">
        <f>1650-C9</f>
        <v>0</v>
      </c>
    </row>
    <row r="10" spans="1:13" x14ac:dyDescent="0.25">
      <c r="A10" s="28" t="s">
        <v>9</v>
      </c>
      <c r="B10" s="24">
        <v>3200</v>
      </c>
      <c r="C10" s="24">
        <v>0</v>
      </c>
      <c r="D10" s="24">
        <v>3200</v>
      </c>
      <c r="E10" s="8">
        <f>1650-C10</f>
        <v>1650</v>
      </c>
    </row>
    <row r="18" spans="7:13" x14ac:dyDescent="0.25">
      <c r="G18" s="14" t="s">
        <v>8</v>
      </c>
      <c r="M18" s="18" t="s">
        <v>9</v>
      </c>
    </row>
  </sheetData>
  <phoneticPr fontId="14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8"/>
  <sheetViews>
    <sheetView tabSelected="1" workbookViewId="0">
      <selection activeCell="J20" sqref="J20"/>
    </sheetView>
  </sheetViews>
  <sheetFormatPr defaultColWidth="9" defaultRowHeight="14.4" x14ac:dyDescent="0.25"/>
  <cols>
    <col min="4" max="4" width="11.77734375" customWidth="1"/>
    <col min="5" max="5" width="13.109375" customWidth="1"/>
    <col min="10" max="10" width="11.33203125" customWidth="1"/>
    <col min="12" max="12" width="10.44140625" customWidth="1"/>
  </cols>
  <sheetData>
    <row r="1" spans="1:21" ht="15.9" customHeight="1" x14ac:dyDescent="0.25">
      <c r="A1" s="3" t="s">
        <v>10</v>
      </c>
      <c r="B1" s="19" t="s">
        <v>11</v>
      </c>
      <c r="C1" s="20" t="s">
        <v>12</v>
      </c>
      <c r="D1" s="20" t="s">
        <v>1</v>
      </c>
      <c r="E1" s="20" t="s">
        <v>13</v>
      </c>
      <c r="F1" s="3" t="s">
        <v>14</v>
      </c>
      <c r="G1" s="3" t="s">
        <v>15</v>
      </c>
      <c r="H1" s="29" t="s">
        <v>39</v>
      </c>
      <c r="I1" s="29" t="s">
        <v>40</v>
      </c>
      <c r="J1" s="31" t="s">
        <v>41</v>
      </c>
    </row>
    <row r="2" spans="1:21" x14ac:dyDescent="0.25">
      <c r="A2" s="3">
        <v>1</v>
      </c>
      <c r="B2" s="21" t="s">
        <v>16</v>
      </c>
      <c r="C2" s="4">
        <v>1590</v>
      </c>
      <c r="D2" s="4">
        <v>1445</v>
      </c>
      <c r="E2" s="4">
        <v>6</v>
      </c>
      <c r="F2" s="4">
        <v>1590</v>
      </c>
      <c r="G2" s="3">
        <f t="shared" ref="G2:G10" si="0">1650-D2</f>
        <v>205</v>
      </c>
      <c r="H2" s="30">
        <f t="shared" ref="H2:H10" si="1">C2/50</f>
        <v>31.8</v>
      </c>
      <c r="I2" s="30">
        <f t="shared" ref="I2:I10" si="2">D2/50</f>
        <v>28.9</v>
      </c>
      <c r="J2" s="30">
        <f t="shared" ref="J2:J10" si="3">G2/50</f>
        <v>4.0999999999999996</v>
      </c>
    </row>
    <row r="3" spans="1:21" x14ac:dyDescent="0.25">
      <c r="A3" s="3">
        <v>2</v>
      </c>
      <c r="B3" s="21" t="s">
        <v>17</v>
      </c>
      <c r="C3" s="4">
        <v>2700</v>
      </c>
      <c r="D3" s="4">
        <v>755</v>
      </c>
      <c r="E3" s="4">
        <v>4.5</v>
      </c>
      <c r="F3" s="4">
        <v>2700</v>
      </c>
      <c r="G3" s="3">
        <f t="shared" si="0"/>
        <v>895</v>
      </c>
      <c r="H3" s="30">
        <f t="shared" si="1"/>
        <v>54</v>
      </c>
      <c r="I3" s="30">
        <f t="shared" si="2"/>
        <v>15.1</v>
      </c>
      <c r="J3" s="30">
        <f t="shared" si="3"/>
        <v>17.899999999999999</v>
      </c>
    </row>
    <row r="4" spans="1:21" x14ac:dyDescent="0.25">
      <c r="A4" s="3">
        <v>3</v>
      </c>
      <c r="B4" s="21" t="s">
        <v>18</v>
      </c>
      <c r="C4" s="4">
        <v>1510</v>
      </c>
      <c r="D4" s="4">
        <v>735</v>
      </c>
      <c r="E4" s="4">
        <v>5</v>
      </c>
      <c r="F4" s="4">
        <v>1510</v>
      </c>
      <c r="G4" s="3">
        <f t="shared" si="0"/>
        <v>915</v>
      </c>
      <c r="H4" s="30">
        <f t="shared" si="1"/>
        <v>30.2</v>
      </c>
      <c r="I4" s="30">
        <f t="shared" si="2"/>
        <v>14.7</v>
      </c>
      <c r="J4" s="30">
        <f t="shared" si="3"/>
        <v>18.3</v>
      </c>
    </row>
    <row r="5" spans="1:21" x14ac:dyDescent="0.25">
      <c r="A5" s="3">
        <v>4</v>
      </c>
      <c r="B5" s="21" t="s">
        <v>19</v>
      </c>
      <c r="C5" s="4">
        <v>200</v>
      </c>
      <c r="D5" s="4">
        <v>755</v>
      </c>
      <c r="E5" s="4">
        <v>5.5</v>
      </c>
      <c r="F5" s="4">
        <v>200</v>
      </c>
      <c r="G5" s="3">
        <f t="shared" si="0"/>
        <v>895</v>
      </c>
      <c r="H5" s="30">
        <f t="shared" si="1"/>
        <v>4</v>
      </c>
      <c r="I5" s="30">
        <f t="shared" si="2"/>
        <v>15.1</v>
      </c>
      <c r="J5" s="30">
        <f t="shared" si="3"/>
        <v>17.899999999999999</v>
      </c>
      <c r="O5" s="13" t="s">
        <v>4</v>
      </c>
      <c r="U5" s="16" t="s">
        <v>5</v>
      </c>
    </row>
    <row r="6" spans="1:21" x14ac:dyDescent="0.25">
      <c r="A6" s="3">
        <v>5</v>
      </c>
      <c r="B6" s="22" t="s">
        <v>20</v>
      </c>
      <c r="C6" s="4">
        <v>1890</v>
      </c>
      <c r="D6" s="4">
        <v>195</v>
      </c>
      <c r="E6" s="4">
        <v>6</v>
      </c>
      <c r="F6" s="4">
        <v>1890</v>
      </c>
      <c r="G6" s="3">
        <f t="shared" si="0"/>
        <v>1455</v>
      </c>
      <c r="H6" s="30">
        <f t="shared" si="1"/>
        <v>37.799999999999997</v>
      </c>
      <c r="I6" s="30">
        <f t="shared" si="2"/>
        <v>3.9</v>
      </c>
      <c r="J6" s="30">
        <f t="shared" si="3"/>
        <v>29.1</v>
      </c>
    </row>
    <row r="7" spans="1:21" x14ac:dyDescent="0.25">
      <c r="A7" s="3">
        <v>6</v>
      </c>
      <c r="B7" s="22" t="s">
        <v>21</v>
      </c>
      <c r="C7" s="4">
        <v>3032</v>
      </c>
      <c r="D7" s="4">
        <v>125</v>
      </c>
      <c r="E7" s="4">
        <v>4.5</v>
      </c>
      <c r="F7" s="4">
        <v>3032</v>
      </c>
      <c r="G7" s="3">
        <f t="shared" si="0"/>
        <v>1525</v>
      </c>
      <c r="H7" s="30">
        <f t="shared" si="1"/>
        <v>60.64</v>
      </c>
      <c r="I7" s="30">
        <f t="shared" si="2"/>
        <v>2.5</v>
      </c>
      <c r="J7" s="30">
        <f t="shared" si="3"/>
        <v>30.5</v>
      </c>
    </row>
    <row r="8" spans="1:21" x14ac:dyDescent="0.25">
      <c r="A8" s="3">
        <v>7</v>
      </c>
      <c r="B8" s="22" t="s">
        <v>22</v>
      </c>
      <c r="C8" s="4">
        <v>200</v>
      </c>
      <c r="D8" s="4">
        <v>135</v>
      </c>
      <c r="E8" s="4">
        <v>5</v>
      </c>
      <c r="F8" s="4">
        <v>200</v>
      </c>
      <c r="G8" s="3">
        <f t="shared" si="0"/>
        <v>1515</v>
      </c>
      <c r="H8" s="30">
        <f t="shared" si="1"/>
        <v>4</v>
      </c>
      <c r="I8" s="30">
        <f t="shared" si="2"/>
        <v>2.7</v>
      </c>
      <c r="J8" s="30">
        <f t="shared" si="3"/>
        <v>30.3</v>
      </c>
    </row>
    <row r="9" spans="1:21" x14ac:dyDescent="0.25">
      <c r="A9" s="3">
        <v>8</v>
      </c>
      <c r="B9" s="21" t="s">
        <v>23</v>
      </c>
      <c r="C9" s="4">
        <v>170</v>
      </c>
      <c r="D9" s="4">
        <v>1470</v>
      </c>
      <c r="E9" s="4">
        <v>5.5</v>
      </c>
      <c r="F9" s="4">
        <v>170</v>
      </c>
      <c r="G9" s="3">
        <f t="shared" si="0"/>
        <v>180</v>
      </c>
      <c r="H9" s="30">
        <f t="shared" si="1"/>
        <v>3.4</v>
      </c>
      <c r="I9" s="30">
        <f t="shared" si="2"/>
        <v>29.4</v>
      </c>
      <c r="J9" s="30">
        <f t="shared" si="3"/>
        <v>3.6</v>
      </c>
    </row>
    <row r="10" spans="1:21" x14ac:dyDescent="0.25">
      <c r="A10" s="3">
        <v>9</v>
      </c>
      <c r="B10" s="21" t="s">
        <v>24</v>
      </c>
      <c r="C10" s="4">
        <v>3000</v>
      </c>
      <c r="D10" s="4">
        <v>1494</v>
      </c>
      <c r="E10" s="4">
        <v>6</v>
      </c>
      <c r="F10" s="4">
        <v>3000</v>
      </c>
      <c r="G10" s="3">
        <f t="shared" si="0"/>
        <v>156</v>
      </c>
      <c r="H10" s="30">
        <f t="shared" si="1"/>
        <v>60</v>
      </c>
      <c r="I10" s="30">
        <f t="shared" si="2"/>
        <v>29.88</v>
      </c>
      <c r="J10" s="30">
        <f t="shared" si="3"/>
        <v>3.12</v>
      </c>
    </row>
    <row r="18" spans="15:21" x14ac:dyDescent="0.25">
      <c r="O18" s="14" t="s">
        <v>8</v>
      </c>
      <c r="U18" s="18" t="s">
        <v>9</v>
      </c>
    </row>
  </sheetData>
  <phoneticPr fontId="14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4"/>
  <sheetViews>
    <sheetView topLeftCell="C1" zoomScale="115" zoomScaleNormal="115" workbookViewId="0">
      <selection activeCell="F24" sqref="F24"/>
    </sheetView>
  </sheetViews>
  <sheetFormatPr defaultColWidth="9" defaultRowHeight="14.4" x14ac:dyDescent="0.25"/>
  <sheetData>
    <row r="1" spans="1:18" ht="15.9" customHeight="1" x14ac:dyDescent="0.25">
      <c r="A1" s="34" t="s">
        <v>10</v>
      </c>
      <c r="B1" s="35" t="s">
        <v>11</v>
      </c>
      <c r="C1" s="32" t="s">
        <v>25</v>
      </c>
      <c r="D1" s="32"/>
      <c r="E1" s="32"/>
      <c r="F1" s="32"/>
      <c r="G1" s="32" t="s">
        <v>26</v>
      </c>
      <c r="H1" s="32"/>
      <c r="I1" s="32"/>
      <c r="J1" s="32"/>
      <c r="K1" s="12" t="s">
        <v>13</v>
      </c>
    </row>
    <row r="2" spans="1:18" x14ac:dyDescent="0.25">
      <c r="A2" s="34"/>
      <c r="B2" s="35"/>
      <c r="C2" s="1" t="s">
        <v>27</v>
      </c>
      <c r="D2" s="2" t="s">
        <v>28</v>
      </c>
      <c r="E2" s="1" t="s">
        <v>29</v>
      </c>
      <c r="F2" s="2" t="s">
        <v>30</v>
      </c>
      <c r="G2" s="1" t="s">
        <v>31</v>
      </c>
      <c r="H2" s="2" t="s">
        <v>32</v>
      </c>
      <c r="I2" s="1" t="s">
        <v>33</v>
      </c>
      <c r="J2" s="2" t="s">
        <v>34</v>
      </c>
      <c r="K2" s="3"/>
    </row>
    <row r="3" spans="1:18" x14ac:dyDescent="0.25">
      <c r="A3" s="3">
        <v>1</v>
      </c>
      <c r="B3" s="4" t="s">
        <v>16</v>
      </c>
      <c r="C3" s="4">
        <v>2930</v>
      </c>
      <c r="D3" s="4">
        <v>2938</v>
      </c>
      <c r="E3" s="4">
        <v>2938</v>
      </c>
      <c r="F3" s="4">
        <v>2946</v>
      </c>
      <c r="G3" s="4">
        <v>2946</v>
      </c>
      <c r="H3" s="4">
        <v>2954</v>
      </c>
      <c r="I3" s="4">
        <v>2954</v>
      </c>
      <c r="J3" s="4">
        <v>2962</v>
      </c>
      <c r="K3" s="4">
        <v>6</v>
      </c>
    </row>
    <row r="4" spans="1:18" x14ac:dyDescent="0.25">
      <c r="A4" s="3">
        <v>2</v>
      </c>
      <c r="B4" s="4" t="s">
        <v>17</v>
      </c>
      <c r="C4" s="4">
        <v>2985</v>
      </c>
      <c r="D4" s="4">
        <v>2993</v>
      </c>
      <c r="E4" s="4">
        <v>2993</v>
      </c>
      <c r="F4" s="4">
        <v>3001</v>
      </c>
      <c r="G4" s="4">
        <v>3001</v>
      </c>
      <c r="H4" s="4">
        <v>3009</v>
      </c>
      <c r="I4" s="4">
        <v>3009</v>
      </c>
      <c r="J4" s="4">
        <v>3017</v>
      </c>
      <c r="K4" s="4">
        <v>4.5</v>
      </c>
    </row>
    <row r="5" spans="1:18" x14ac:dyDescent="0.25">
      <c r="A5" s="3">
        <v>3</v>
      </c>
      <c r="B5" s="4" t="s">
        <v>18</v>
      </c>
      <c r="C5" s="4">
        <v>2960</v>
      </c>
      <c r="D5" s="4">
        <v>2968</v>
      </c>
      <c r="E5" s="4">
        <v>2968</v>
      </c>
      <c r="F5" s="4">
        <v>2976</v>
      </c>
      <c r="G5" s="4">
        <v>2976</v>
      </c>
      <c r="H5" s="4">
        <v>2984</v>
      </c>
      <c r="I5" s="4">
        <v>2984</v>
      </c>
      <c r="J5" s="4">
        <v>2992</v>
      </c>
      <c r="K5" s="4">
        <v>5</v>
      </c>
    </row>
    <row r="6" spans="1:18" x14ac:dyDescent="0.25">
      <c r="A6" s="3">
        <v>4</v>
      </c>
      <c r="B6" s="4" t="s">
        <v>19</v>
      </c>
      <c r="C6" s="4">
        <v>2985</v>
      </c>
      <c r="D6" s="4">
        <v>2993</v>
      </c>
      <c r="E6" s="4">
        <v>2993</v>
      </c>
      <c r="F6" s="4">
        <v>3001</v>
      </c>
      <c r="G6" s="4">
        <v>3001</v>
      </c>
      <c r="H6" s="4">
        <v>3009</v>
      </c>
      <c r="I6" s="4">
        <v>3009</v>
      </c>
      <c r="J6" s="4">
        <v>3017</v>
      </c>
      <c r="K6" s="4">
        <v>5.5</v>
      </c>
    </row>
    <row r="7" spans="1:18" x14ac:dyDescent="0.25">
      <c r="A7" s="3">
        <v>5</v>
      </c>
      <c r="B7" s="5" t="s">
        <v>20</v>
      </c>
      <c r="C7" s="4">
        <v>3030</v>
      </c>
      <c r="D7" s="4">
        <v>3038</v>
      </c>
      <c r="E7" s="4">
        <v>3038</v>
      </c>
      <c r="F7" s="4">
        <v>3046</v>
      </c>
      <c r="G7" s="4">
        <v>3046</v>
      </c>
      <c r="H7" s="4">
        <v>3054</v>
      </c>
      <c r="I7" s="4">
        <v>3054</v>
      </c>
      <c r="J7" s="4">
        <v>3062</v>
      </c>
      <c r="K7" s="4">
        <v>6</v>
      </c>
    </row>
    <row r="8" spans="1:18" x14ac:dyDescent="0.25">
      <c r="A8" s="3">
        <v>6</v>
      </c>
      <c r="B8" s="5" t="s">
        <v>21</v>
      </c>
      <c r="C8" s="4">
        <v>3030</v>
      </c>
      <c r="D8" s="4">
        <v>3038</v>
      </c>
      <c r="E8" s="4">
        <v>3038</v>
      </c>
      <c r="F8" s="4">
        <v>3046</v>
      </c>
      <c r="G8" s="4">
        <v>3046</v>
      </c>
      <c r="H8" s="4">
        <v>3054</v>
      </c>
      <c r="I8" s="4">
        <v>3054</v>
      </c>
      <c r="J8" s="4">
        <v>3062</v>
      </c>
      <c r="K8" s="4">
        <v>4.5</v>
      </c>
    </row>
    <row r="9" spans="1:18" x14ac:dyDescent="0.25">
      <c r="A9" s="3">
        <v>7</v>
      </c>
      <c r="B9" s="5" t="s">
        <v>22</v>
      </c>
      <c r="C9" s="4">
        <v>3030</v>
      </c>
      <c r="D9" s="4">
        <v>3038</v>
      </c>
      <c r="E9" s="4">
        <v>3038</v>
      </c>
      <c r="F9" s="4">
        <v>3046</v>
      </c>
      <c r="G9" s="4">
        <v>3046</v>
      </c>
      <c r="H9" s="4">
        <v>3054</v>
      </c>
      <c r="I9" s="4">
        <v>3054</v>
      </c>
      <c r="J9" s="4">
        <v>3062</v>
      </c>
      <c r="K9" s="4">
        <v>5</v>
      </c>
    </row>
    <row r="10" spans="1:18" x14ac:dyDescent="0.25">
      <c r="A10" s="3">
        <v>8</v>
      </c>
      <c r="B10" s="4" t="s">
        <v>23</v>
      </c>
      <c r="C10" s="4">
        <v>2935</v>
      </c>
      <c r="D10" s="4">
        <v>2943</v>
      </c>
      <c r="E10" s="4">
        <v>2943</v>
      </c>
      <c r="F10" s="4">
        <v>2951</v>
      </c>
      <c r="G10" s="4">
        <v>2951</v>
      </c>
      <c r="H10" s="4">
        <v>2959</v>
      </c>
      <c r="I10" s="4">
        <v>2959</v>
      </c>
      <c r="J10" s="4">
        <v>2967</v>
      </c>
      <c r="K10" s="4">
        <v>5.5</v>
      </c>
    </row>
    <row r="11" spans="1:18" x14ac:dyDescent="0.25">
      <c r="A11" s="6">
        <v>9</v>
      </c>
      <c r="B11" s="7" t="s">
        <v>24</v>
      </c>
      <c r="C11" s="7">
        <v>2935</v>
      </c>
      <c r="D11" s="7">
        <v>2943</v>
      </c>
      <c r="E11" s="7">
        <v>2943</v>
      </c>
      <c r="F11" s="7">
        <v>2951</v>
      </c>
      <c r="G11" s="7">
        <v>2951</v>
      </c>
      <c r="H11" s="7">
        <v>2959</v>
      </c>
      <c r="I11" s="7">
        <v>2959</v>
      </c>
      <c r="J11" s="7">
        <v>2967</v>
      </c>
      <c r="K11" s="4">
        <v>6</v>
      </c>
    </row>
    <row r="13" spans="1:18" x14ac:dyDescent="0.25">
      <c r="A13" s="33" t="s">
        <v>35</v>
      </c>
      <c r="B13" s="33"/>
      <c r="C13" s="33"/>
      <c r="D13" s="33"/>
      <c r="E13" s="33"/>
      <c r="F13" s="33"/>
      <c r="G13" s="33"/>
      <c r="H13" s="33"/>
      <c r="I13" s="33"/>
      <c r="J13" s="33"/>
      <c r="L13" s="13" t="s">
        <v>4</v>
      </c>
      <c r="R13" s="16" t="s">
        <v>5</v>
      </c>
    </row>
    <row r="14" spans="1:18" x14ac:dyDescent="0.25">
      <c r="A14" s="33" t="s">
        <v>10</v>
      </c>
      <c r="B14" s="35" t="s">
        <v>11</v>
      </c>
      <c r="C14" s="32" t="s">
        <v>25</v>
      </c>
      <c r="D14" s="32"/>
      <c r="E14" s="32"/>
      <c r="F14" s="32"/>
      <c r="G14" s="32" t="s">
        <v>26</v>
      </c>
      <c r="H14" s="32"/>
      <c r="I14" s="32"/>
      <c r="J14" s="32"/>
    </row>
    <row r="15" spans="1:18" x14ac:dyDescent="0.25">
      <c r="A15" s="33"/>
      <c r="B15" s="35"/>
      <c r="C15" s="1" t="s">
        <v>27</v>
      </c>
      <c r="D15" s="2" t="s">
        <v>28</v>
      </c>
      <c r="E15" s="1" t="s">
        <v>29</v>
      </c>
      <c r="F15" s="2" t="s">
        <v>30</v>
      </c>
      <c r="G15" s="1" t="s">
        <v>31</v>
      </c>
      <c r="H15" s="2" t="s">
        <v>32</v>
      </c>
      <c r="I15" s="1" t="s">
        <v>33</v>
      </c>
      <c r="J15" s="2" t="s">
        <v>34</v>
      </c>
    </row>
    <row r="16" spans="1:18" x14ac:dyDescent="0.25">
      <c r="A16" s="3">
        <v>1</v>
      </c>
      <c r="B16" s="4" t="s">
        <v>16</v>
      </c>
      <c r="C16" s="4">
        <f>C3-$K$3</f>
        <v>2924</v>
      </c>
      <c r="D16" s="4">
        <f t="shared" ref="D16:J16" si="0">D3-$K$3</f>
        <v>2932</v>
      </c>
      <c r="E16" s="4">
        <f t="shared" si="0"/>
        <v>2932</v>
      </c>
      <c r="F16" s="4">
        <f t="shared" si="0"/>
        <v>2940</v>
      </c>
      <c r="G16" s="4">
        <f t="shared" si="0"/>
        <v>2940</v>
      </c>
      <c r="H16" s="4">
        <f t="shared" si="0"/>
        <v>2948</v>
      </c>
      <c r="I16" s="4">
        <f t="shared" si="0"/>
        <v>2948</v>
      </c>
      <c r="J16" s="4">
        <f t="shared" si="0"/>
        <v>2956</v>
      </c>
    </row>
    <row r="17" spans="1:22" x14ac:dyDescent="0.25">
      <c r="A17" s="3">
        <v>2</v>
      </c>
      <c r="B17" s="4" t="s">
        <v>17</v>
      </c>
      <c r="C17" s="4">
        <f>C4-$K$4</f>
        <v>2980.5</v>
      </c>
      <c r="D17" s="4">
        <f t="shared" ref="D17:J17" si="1">D4-$K$4</f>
        <v>2988.5</v>
      </c>
      <c r="E17" s="4">
        <f t="shared" si="1"/>
        <v>2988.5</v>
      </c>
      <c r="F17" s="4">
        <f t="shared" si="1"/>
        <v>2996.5</v>
      </c>
      <c r="G17" s="4">
        <f t="shared" si="1"/>
        <v>2996.5</v>
      </c>
      <c r="H17" s="4">
        <f t="shared" si="1"/>
        <v>3004.5</v>
      </c>
      <c r="I17" s="4">
        <f t="shared" si="1"/>
        <v>3004.5</v>
      </c>
      <c r="J17" s="4">
        <f t="shared" si="1"/>
        <v>3012.5</v>
      </c>
    </row>
    <row r="18" spans="1:22" x14ac:dyDescent="0.25">
      <c r="A18" s="3">
        <v>3</v>
      </c>
      <c r="B18" s="4" t="s">
        <v>18</v>
      </c>
      <c r="C18" s="4">
        <f>C5-$K$5</f>
        <v>2955</v>
      </c>
      <c r="D18" s="4">
        <f t="shared" ref="D18:J18" si="2">D5-$K$5</f>
        <v>2963</v>
      </c>
      <c r="E18" s="4">
        <f t="shared" si="2"/>
        <v>2963</v>
      </c>
      <c r="F18" s="4">
        <f t="shared" si="2"/>
        <v>2971</v>
      </c>
      <c r="G18" s="4">
        <f t="shared" si="2"/>
        <v>2971</v>
      </c>
      <c r="H18" s="4">
        <f t="shared" si="2"/>
        <v>2979</v>
      </c>
      <c r="I18" s="4">
        <f t="shared" si="2"/>
        <v>2979</v>
      </c>
      <c r="J18" s="4">
        <f t="shared" si="2"/>
        <v>2987</v>
      </c>
    </row>
    <row r="19" spans="1:22" x14ac:dyDescent="0.25">
      <c r="A19" s="3">
        <v>4</v>
      </c>
      <c r="B19" s="4" t="s">
        <v>19</v>
      </c>
      <c r="C19" s="4">
        <f>C6-$K$6</f>
        <v>2979.5</v>
      </c>
      <c r="D19" s="4">
        <f t="shared" ref="D19:J19" si="3">D6-$K$6</f>
        <v>2987.5</v>
      </c>
      <c r="E19" s="4">
        <f t="shared" si="3"/>
        <v>2987.5</v>
      </c>
      <c r="F19" s="4">
        <f t="shared" si="3"/>
        <v>2995.5</v>
      </c>
      <c r="G19" s="4">
        <f t="shared" si="3"/>
        <v>2995.5</v>
      </c>
      <c r="H19" s="4">
        <f t="shared" si="3"/>
        <v>3003.5</v>
      </c>
      <c r="I19" s="4">
        <f t="shared" si="3"/>
        <v>3003.5</v>
      </c>
      <c r="J19" s="4">
        <f t="shared" si="3"/>
        <v>3011.5</v>
      </c>
    </row>
    <row r="20" spans="1:22" x14ac:dyDescent="0.25">
      <c r="A20" s="3">
        <v>5</v>
      </c>
      <c r="B20" s="5" t="s">
        <v>20</v>
      </c>
      <c r="C20" s="4">
        <f>C7-$K$7</f>
        <v>3024</v>
      </c>
      <c r="D20" s="4">
        <f t="shared" ref="D20:J20" si="4">D7-$K$7</f>
        <v>3032</v>
      </c>
      <c r="E20" s="4">
        <f t="shared" si="4"/>
        <v>3032</v>
      </c>
      <c r="F20" s="4">
        <f t="shared" si="4"/>
        <v>3040</v>
      </c>
      <c r="G20" s="4">
        <f t="shared" si="4"/>
        <v>3040</v>
      </c>
      <c r="H20" s="4">
        <f t="shared" si="4"/>
        <v>3048</v>
      </c>
      <c r="I20" s="4">
        <f t="shared" si="4"/>
        <v>3048</v>
      </c>
      <c r="J20" s="4">
        <f t="shared" si="4"/>
        <v>3056</v>
      </c>
    </row>
    <row r="21" spans="1:22" x14ac:dyDescent="0.25">
      <c r="A21" s="3">
        <v>6</v>
      </c>
      <c r="B21" s="5" t="s">
        <v>21</v>
      </c>
      <c r="C21" s="4">
        <f>C8-$K$8</f>
        <v>3025.5</v>
      </c>
      <c r="D21" s="4">
        <f t="shared" ref="D21:J21" si="5">D8-$K$8</f>
        <v>3033.5</v>
      </c>
      <c r="E21" s="4">
        <f t="shared" si="5"/>
        <v>3033.5</v>
      </c>
      <c r="F21" s="4">
        <f t="shared" si="5"/>
        <v>3041.5</v>
      </c>
      <c r="G21" s="4">
        <f t="shared" si="5"/>
        <v>3041.5</v>
      </c>
      <c r="H21" s="4">
        <f t="shared" si="5"/>
        <v>3049.5</v>
      </c>
      <c r="I21" s="4">
        <f t="shared" si="5"/>
        <v>3049.5</v>
      </c>
      <c r="J21" s="4">
        <f t="shared" si="5"/>
        <v>3057.5</v>
      </c>
    </row>
    <row r="22" spans="1:22" x14ac:dyDescent="0.25">
      <c r="A22" s="3">
        <v>7</v>
      </c>
      <c r="B22" s="5" t="s">
        <v>22</v>
      </c>
      <c r="C22" s="4">
        <f>C9-$K$9</f>
        <v>3025</v>
      </c>
      <c r="D22" s="4">
        <f t="shared" ref="D22:J22" si="6">D9-$K$9</f>
        <v>3033</v>
      </c>
      <c r="E22" s="4">
        <f t="shared" si="6"/>
        <v>3033</v>
      </c>
      <c r="F22" s="4">
        <f t="shared" si="6"/>
        <v>3041</v>
      </c>
      <c r="G22" s="4">
        <f t="shared" si="6"/>
        <v>3041</v>
      </c>
      <c r="H22" s="4">
        <f t="shared" si="6"/>
        <v>3049</v>
      </c>
      <c r="I22" s="4">
        <f t="shared" si="6"/>
        <v>3049</v>
      </c>
      <c r="J22" s="4">
        <f t="shared" si="6"/>
        <v>3057</v>
      </c>
    </row>
    <row r="23" spans="1:22" x14ac:dyDescent="0.25">
      <c r="A23" s="3">
        <v>8</v>
      </c>
      <c r="B23" s="4" t="s">
        <v>23</v>
      </c>
      <c r="C23" s="4">
        <f>C10-$K$10</f>
        <v>2929.5</v>
      </c>
      <c r="D23" s="4">
        <f t="shared" ref="D23:J23" si="7">D10-$K$10</f>
        <v>2937.5</v>
      </c>
      <c r="E23" s="4">
        <f t="shared" si="7"/>
        <v>2937.5</v>
      </c>
      <c r="F23" s="4">
        <f t="shared" si="7"/>
        <v>2945.5</v>
      </c>
      <c r="G23" s="4">
        <f t="shared" si="7"/>
        <v>2945.5</v>
      </c>
      <c r="H23" s="4">
        <f t="shared" si="7"/>
        <v>2953.5</v>
      </c>
      <c r="I23" s="4">
        <f t="shared" si="7"/>
        <v>2953.5</v>
      </c>
      <c r="J23" s="4">
        <f t="shared" si="7"/>
        <v>2961.5</v>
      </c>
    </row>
    <row r="24" spans="1:22" x14ac:dyDescent="0.25">
      <c r="A24" s="3">
        <v>9</v>
      </c>
      <c r="B24" s="4" t="s">
        <v>24</v>
      </c>
      <c r="C24" s="4">
        <f>C11-$K$11</f>
        <v>2929</v>
      </c>
      <c r="D24" s="4">
        <f t="shared" ref="D24:J24" si="8">D11-$K$11</f>
        <v>2937</v>
      </c>
      <c r="E24" s="4">
        <f t="shared" si="8"/>
        <v>2937</v>
      </c>
      <c r="F24" s="4">
        <f t="shared" si="8"/>
        <v>2945</v>
      </c>
      <c r="G24" s="4">
        <f t="shared" si="8"/>
        <v>2945</v>
      </c>
      <c r="H24" s="4">
        <f t="shared" si="8"/>
        <v>2953</v>
      </c>
      <c r="I24" s="4">
        <f t="shared" si="8"/>
        <v>2953</v>
      </c>
      <c r="J24" s="4">
        <f t="shared" si="8"/>
        <v>2961</v>
      </c>
    </row>
    <row r="25" spans="1:22" ht="15.6" x14ac:dyDescent="0.25">
      <c r="V25" s="17" t="s">
        <v>36</v>
      </c>
    </row>
    <row r="26" spans="1:22" x14ac:dyDescent="0.25">
      <c r="A26" s="34" t="s">
        <v>37</v>
      </c>
      <c r="B26" s="34"/>
      <c r="C26" s="34"/>
      <c r="D26" s="34"/>
      <c r="E26" s="34"/>
      <c r="F26" s="34"/>
      <c r="G26" s="34"/>
      <c r="H26" s="34"/>
      <c r="I26" s="34"/>
      <c r="J26" s="34"/>
      <c r="L26" s="14" t="s">
        <v>8</v>
      </c>
      <c r="R26" s="18" t="s">
        <v>9</v>
      </c>
    </row>
    <row r="27" spans="1:22" ht="15.6" x14ac:dyDescent="0.25">
      <c r="A27" s="33" t="s">
        <v>10</v>
      </c>
      <c r="B27" s="35" t="s">
        <v>11</v>
      </c>
      <c r="C27" s="32" t="s">
        <v>25</v>
      </c>
      <c r="D27" s="32"/>
      <c r="E27" s="32"/>
      <c r="F27" s="32"/>
      <c r="G27" s="32" t="s">
        <v>26</v>
      </c>
      <c r="H27" s="32"/>
      <c r="I27" s="32"/>
      <c r="J27" s="32"/>
      <c r="O27" s="15" t="s">
        <v>38</v>
      </c>
    </row>
    <row r="28" spans="1:22" x14ac:dyDescent="0.25">
      <c r="A28" s="33"/>
      <c r="B28" s="35"/>
      <c r="C28" s="1" t="s">
        <v>27</v>
      </c>
      <c r="D28" s="2" t="s">
        <v>28</v>
      </c>
      <c r="E28" s="1" t="s">
        <v>29</v>
      </c>
      <c r="F28" s="2" t="s">
        <v>30</v>
      </c>
      <c r="G28" s="1" t="s">
        <v>31</v>
      </c>
      <c r="H28" s="2" t="s">
        <v>32</v>
      </c>
      <c r="I28" s="1" t="s">
        <v>33</v>
      </c>
      <c r="J28" s="2" t="s">
        <v>34</v>
      </c>
    </row>
    <row r="29" spans="1:22" x14ac:dyDescent="0.25">
      <c r="A29" s="3">
        <v>1</v>
      </c>
      <c r="B29" s="4" t="s">
        <v>16</v>
      </c>
      <c r="C29" s="33">
        <f>D16-C16</f>
        <v>8</v>
      </c>
      <c r="D29" s="33"/>
      <c r="E29" s="33">
        <f t="shared" ref="E29:E37" si="9">F16-E16</f>
        <v>8</v>
      </c>
      <c r="F29" s="33"/>
      <c r="G29" s="33">
        <f t="shared" ref="G29:G37" si="10">H16-G16</f>
        <v>8</v>
      </c>
      <c r="H29" s="33"/>
      <c r="I29" s="33">
        <f t="shared" ref="I29:I37" si="11">J16-I16</f>
        <v>8</v>
      </c>
      <c r="J29" s="33"/>
    </row>
    <row r="30" spans="1:22" x14ac:dyDescent="0.25">
      <c r="A30" s="3">
        <v>2</v>
      </c>
      <c r="B30" s="4" t="s">
        <v>17</v>
      </c>
      <c r="C30" s="33">
        <f t="shared" ref="C30:C37" si="12">D17-C17</f>
        <v>8</v>
      </c>
      <c r="D30" s="33"/>
      <c r="E30" s="33">
        <f t="shared" si="9"/>
        <v>8</v>
      </c>
      <c r="F30" s="33"/>
      <c r="G30" s="33">
        <f t="shared" si="10"/>
        <v>8</v>
      </c>
      <c r="H30" s="33"/>
      <c r="I30" s="33">
        <f t="shared" si="11"/>
        <v>8</v>
      </c>
      <c r="J30" s="33"/>
    </row>
    <row r="31" spans="1:22" x14ac:dyDescent="0.25">
      <c r="A31" s="3">
        <v>3</v>
      </c>
      <c r="B31" s="4" t="s">
        <v>18</v>
      </c>
      <c r="C31" s="33">
        <f t="shared" si="12"/>
        <v>8</v>
      </c>
      <c r="D31" s="33"/>
      <c r="E31" s="33">
        <f t="shared" si="9"/>
        <v>8</v>
      </c>
      <c r="F31" s="33"/>
      <c r="G31" s="33">
        <f t="shared" si="10"/>
        <v>8</v>
      </c>
      <c r="H31" s="33"/>
      <c r="I31" s="33">
        <f t="shared" si="11"/>
        <v>8</v>
      </c>
      <c r="J31" s="33"/>
    </row>
    <row r="32" spans="1:22" x14ac:dyDescent="0.25">
      <c r="A32" s="3">
        <v>4</v>
      </c>
      <c r="B32" s="4" t="s">
        <v>19</v>
      </c>
      <c r="C32" s="33">
        <f t="shared" si="12"/>
        <v>8</v>
      </c>
      <c r="D32" s="33"/>
      <c r="E32" s="33">
        <f t="shared" si="9"/>
        <v>8</v>
      </c>
      <c r="F32" s="33"/>
      <c r="G32" s="33">
        <f t="shared" si="10"/>
        <v>8</v>
      </c>
      <c r="H32" s="33"/>
      <c r="I32" s="33">
        <f t="shared" si="11"/>
        <v>8</v>
      </c>
      <c r="J32" s="33"/>
    </row>
    <row r="33" spans="1:10" x14ac:dyDescent="0.25">
      <c r="A33" s="3">
        <v>5</v>
      </c>
      <c r="B33" s="5" t="s">
        <v>20</v>
      </c>
      <c r="C33" s="33">
        <f t="shared" si="12"/>
        <v>8</v>
      </c>
      <c r="D33" s="33"/>
      <c r="E33" s="33">
        <f t="shared" si="9"/>
        <v>8</v>
      </c>
      <c r="F33" s="33"/>
      <c r="G33" s="33">
        <f t="shared" si="10"/>
        <v>8</v>
      </c>
      <c r="H33" s="33"/>
      <c r="I33" s="33">
        <f t="shared" si="11"/>
        <v>8</v>
      </c>
      <c r="J33" s="33"/>
    </row>
    <row r="34" spans="1:10" x14ac:dyDescent="0.25">
      <c r="A34" s="3">
        <v>6</v>
      </c>
      <c r="B34" s="5" t="s">
        <v>21</v>
      </c>
      <c r="C34" s="33">
        <f t="shared" si="12"/>
        <v>8</v>
      </c>
      <c r="D34" s="33"/>
      <c r="E34" s="33">
        <f t="shared" si="9"/>
        <v>8</v>
      </c>
      <c r="F34" s="33"/>
      <c r="G34" s="33">
        <f t="shared" si="10"/>
        <v>8</v>
      </c>
      <c r="H34" s="33"/>
      <c r="I34" s="33">
        <f t="shared" si="11"/>
        <v>8</v>
      </c>
      <c r="J34" s="33"/>
    </row>
    <row r="35" spans="1:10" x14ac:dyDescent="0.25">
      <c r="A35" s="3">
        <v>7</v>
      </c>
      <c r="B35" s="5" t="s">
        <v>22</v>
      </c>
      <c r="C35" s="33">
        <f t="shared" si="12"/>
        <v>8</v>
      </c>
      <c r="D35" s="33"/>
      <c r="E35" s="33">
        <f t="shared" si="9"/>
        <v>8</v>
      </c>
      <c r="F35" s="33"/>
      <c r="G35" s="33">
        <f t="shared" si="10"/>
        <v>8</v>
      </c>
      <c r="H35" s="33"/>
      <c r="I35" s="33">
        <f t="shared" si="11"/>
        <v>8</v>
      </c>
      <c r="J35" s="33"/>
    </row>
    <row r="36" spans="1:10" x14ac:dyDescent="0.25">
      <c r="A36" s="3">
        <v>8</v>
      </c>
      <c r="B36" s="4" t="s">
        <v>23</v>
      </c>
      <c r="C36" s="33">
        <f t="shared" si="12"/>
        <v>8</v>
      </c>
      <c r="D36" s="33"/>
      <c r="E36" s="33">
        <f t="shared" si="9"/>
        <v>8</v>
      </c>
      <c r="F36" s="33"/>
      <c r="G36" s="33">
        <f t="shared" si="10"/>
        <v>8</v>
      </c>
      <c r="H36" s="33"/>
      <c r="I36" s="33">
        <f t="shared" si="11"/>
        <v>8</v>
      </c>
      <c r="J36" s="33"/>
    </row>
    <row r="37" spans="1:10" x14ac:dyDescent="0.25">
      <c r="A37" s="3">
        <v>9</v>
      </c>
      <c r="B37" s="4" t="s">
        <v>24</v>
      </c>
      <c r="C37" s="33">
        <f t="shared" si="12"/>
        <v>8</v>
      </c>
      <c r="D37" s="33"/>
      <c r="E37" s="33">
        <f t="shared" si="9"/>
        <v>8</v>
      </c>
      <c r="F37" s="33"/>
      <c r="G37" s="33">
        <f t="shared" si="10"/>
        <v>8</v>
      </c>
      <c r="H37" s="33"/>
      <c r="I37" s="33">
        <f t="shared" si="11"/>
        <v>8</v>
      </c>
      <c r="J37" s="33"/>
    </row>
    <row r="38" spans="1:10" x14ac:dyDescent="0.25">
      <c r="A38" s="9"/>
    </row>
    <row r="39" spans="1:10" x14ac:dyDescent="0.25">
      <c r="A39" s="9"/>
    </row>
    <row r="40" spans="1:10" x14ac:dyDescent="0.25">
      <c r="A40" s="9"/>
    </row>
    <row r="41" spans="1:10" x14ac:dyDescent="0.25">
      <c r="A41" s="10"/>
    </row>
    <row r="42" spans="1:10" x14ac:dyDescent="0.25">
      <c r="A42" s="10"/>
    </row>
    <row r="43" spans="1:10" x14ac:dyDescent="0.25">
      <c r="A43" s="11"/>
    </row>
    <row r="44" spans="1:10" x14ac:dyDescent="0.25">
      <c r="A44" s="11"/>
    </row>
  </sheetData>
  <mergeCells count="50">
    <mergeCell ref="C36:D36"/>
    <mergeCell ref="E36:F36"/>
    <mergeCell ref="G36:H36"/>
    <mergeCell ref="I36:J36"/>
    <mergeCell ref="C37:D37"/>
    <mergeCell ref="E37:F37"/>
    <mergeCell ref="G37:H37"/>
    <mergeCell ref="I37:J37"/>
    <mergeCell ref="C34:D34"/>
    <mergeCell ref="E34:F34"/>
    <mergeCell ref="G34:H34"/>
    <mergeCell ref="I34:J34"/>
    <mergeCell ref="C35:D35"/>
    <mergeCell ref="E35:F35"/>
    <mergeCell ref="G35:H35"/>
    <mergeCell ref="I35:J35"/>
    <mergeCell ref="C32:D32"/>
    <mergeCell ref="E32:F32"/>
    <mergeCell ref="G32:H32"/>
    <mergeCell ref="I32:J32"/>
    <mergeCell ref="C33:D33"/>
    <mergeCell ref="E33:F33"/>
    <mergeCell ref="G33:H33"/>
    <mergeCell ref="I33:J33"/>
    <mergeCell ref="C30:D30"/>
    <mergeCell ref="E30:F30"/>
    <mergeCell ref="G30:H30"/>
    <mergeCell ref="I30:J30"/>
    <mergeCell ref="C31:D31"/>
    <mergeCell ref="E31:F31"/>
    <mergeCell ref="G31:H31"/>
    <mergeCell ref="I31:J31"/>
    <mergeCell ref="A26:J26"/>
    <mergeCell ref="C27:F27"/>
    <mergeCell ref="G27:J27"/>
    <mergeCell ref="C29:D29"/>
    <mergeCell ref="E29:F29"/>
    <mergeCell ref="G29:H29"/>
    <mergeCell ref="I29:J29"/>
    <mergeCell ref="A27:A28"/>
    <mergeCell ref="B27:B28"/>
    <mergeCell ref="C1:F1"/>
    <mergeCell ref="G1:J1"/>
    <mergeCell ref="A13:J13"/>
    <mergeCell ref="C14:F14"/>
    <mergeCell ref="G14:J14"/>
    <mergeCell ref="A1:A2"/>
    <mergeCell ref="A14:A15"/>
    <mergeCell ref="B1:B2"/>
    <mergeCell ref="B14:B15"/>
  </mergeCells>
  <phoneticPr fontId="14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表1-1工区边界坐标</vt:lpstr>
      <vt:lpstr>表1-2井位数据</vt:lpstr>
      <vt:lpstr>表1-3小层分层数据表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2023-05-12T11:15:00Z</dcterms:created>
  <dcterms:modified xsi:type="dcterms:W3CDTF">2025-10-19T07:29:06Z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D0688229D3224D2AB8A5CD14D9B48363_12</vt:lpwstr>
  </property>
</Properties>
</file>