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2"/>
  <workbookPr/>
  <mc:AlternateContent xmlns:mc="http://schemas.openxmlformats.org/markup-compatibility/2006">
    <mc:Choice Requires="x15">
      <x15ac:absPath xmlns:x15ac="http://schemas.microsoft.com/office/spreadsheetml/2010/11/ac" url="D:\João Pedro Angeloni Alvarenga\SOP\Aula06\"/>
    </mc:Choice>
  </mc:AlternateContent>
  <xr:revisionPtr revIDLastSave="0" documentId="13_ncr:1_{968E1044-F83F-4C93-B48E-278AB7708EA6}" xr6:coauthVersionLast="47" xr6:coauthVersionMax="47" xr10:uidLastSave="{00000000-0000-0000-0000-000000000000}"/>
  <bookViews>
    <workbookView xWindow="1140" yWindow="5685" windowWidth="21600" windowHeight="11385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5" i="1"/>
  <c r="D2" i="1"/>
  <c r="D3" i="1"/>
  <c r="D4" i="1"/>
  <c r="D5" i="1"/>
  <c r="D6" i="1"/>
  <c r="D7" i="1"/>
  <c r="D8" i="1"/>
  <c r="D9" i="1"/>
  <c r="D10" i="1"/>
  <c r="D11" i="1"/>
  <c r="D12" i="1"/>
  <c r="B16" i="1"/>
  <c r="B17" i="1"/>
  <c r="B18" i="1"/>
  <c r="B15" i="1"/>
  <c r="B20" i="1"/>
</calcChain>
</file>

<file path=xl/sharedStrings.xml><?xml version="1.0" encoding="utf-8"?>
<sst xmlns="http://schemas.openxmlformats.org/spreadsheetml/2006/main" count="54" uniqueCount="47">
  <si>
    <t>Nome</t>
  </si>
  <si>
    <t>Sobrenome</t>
  </si>
  <si>
    <t>Idade</t>
  </si>
  <si>
    <t>faseDaVida</t>
  </si>
  <si>
    <t>Marcos</t>
  </si>
  <si>
    <t>Pereira</t>
  </si>
  <si>
    <t>Maria</t>
  </si>
  <si>
    <t>Motta</t>
  </si>
  <si>
    <t>Ana</t>
  </si>
  <si>
    <t>Mattos</t>
  </si>
  <si>
    <t>Bruna</t>
  </si>
  <si>
    <t>Martim</t>
  </si>
  <si>
    <t>Suzana</t>
  </si>
  <si>
    <t>Oliveira</t>
  </si>
  <si>
    <t>Fernanda</t>
  </si>
  <si>
    <t>Camila</t>
  </si>
  <si>
    <t>Suelem</t>
  </si>
  <si>
    <t>Jiovana</t>
  </si>
  <si>
    <t>Stephanie</t>
  </si>
  <si>
    <t>Isabela</t>
  </si>
  <si>
    <t>Olivera</t>
  </si>
  <si>
    <t>Média Idade</t>
  </si>
  <si>
    <t>Criança</t>
  </si>
  <si>
    <t>Jovem</t>
  </si>
  <si>
    <t>Adulto</t>
  </si>
  <si>
    <t>Idoso</t>
  </si>
  <si>
    <t>Fase</t>
  </si>
  <si>
    <t>Quantidade</t>
  </si>
  <si>
    <t>nomeTurma</t>
  </si>
  <si>
    <t>criancas01</t>
  </si>
  <si>
    <t>adultos01</t>
  </si>
  <si>
    <t>melhorIdade01</t>
  </si>
  <si>
    <t>melhorIdade02</t>
  </si>
  <si>
    <t>periodo</t>
  </si>
  <si>
    <t>diaSEmana</t>
  </si>
  <si>
    <t>numAluno</t>
  </si>
  <si>
    <t>horasSemanais</t>
  </si>
  <si>
    <t>mensalidade</t>
  </si>
  <si>
    <t>faturamentoMensal</t>
  </si>
  <si>
    <t>faturamentoHora</t>
  </si>
  <si>
    <t>manha</t>
  </si>
  <si>
    <t>segunda</t>
  </si>
  <si>
    <t>noite</t>
  </si>
  <si>
    <t>terça</t>
  </si>
  <si>
    <t>tarde</t>
  </si>
  <si>
    <t>sabado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</si>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</sst>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E1B11-57F7-4F78-922C-767687877B1F}" name="Tabela1" displayName="Tabela1" ref="A1:D12" totalsRowShown="0" headerRowDxfId="29" dataDxfId="27" headerRowBorderDxfId="28" tableBorderDxfId="26" totalsRowBorderDxfId="25">
  <autoFilter ref="A1:D12" xr:uid="{051E1B11-57F7-4F78-922C-767687877B1F}">
    <filterColumn colId="0" hiddenButton="1"/>
    <filterColumn colId="1" hiddenButton="1"/>
    <filterColumn colId="2" hiddenButton="1"/>
    <filterColumn colId="3" hiddenButton="1"/>
  </autoFilter>
  <tableColumns count="4">
    <tableColumn id="1" xr3:uid="{66C8EFED-5931-451F-8520-EFAFFFE98491}" name="Nome" dataDxfId="24"/>
    <tableColumn id="2" xr3:uid="{FF42F9DB-0D24-405A-BEC6-3A03DC768541}" name="Sobrenome" dataDxfId="23"/>
    <tableColumn id="3" xr3:uid="{ACF56A57-4A09-4A45-A17A-D349EB56A0C4}" name="Idade" dataDxfId="22"/>
    <tableColumn id="4" xr3:uid="{FE1B7CB2-0706-4985-B94D-AEF26ABAE72A}" name="faseDaVida" dataDxfId="21">
      <calculatedColumnFormula>IF(C2&lt;14, "Criança",IF(C2&lt;30,"Jovem",IF(C2&lt;65,"Adulto","Idoso")))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C073-2E4F-4896-B488-EAA5192E483C}" name="Tabela2" displayName="Tabela2" ref="A14:C18" totalsRowShown="0" headerRowDxfId="13" dataDxfId="20" headerRowBorderDxfId="18" tableBorderDxfId="19" totalsRowBorderDxfId="17">
  <autoFilter ref="A14:C18" xr:uid="{9251C073-2E4F-4896-B488-EAA5192E483C}">
    <filterColumn colId="0" hiddenButton="1"/>
    <filterColumn colId="1" hiddenButton="1"/>
    <filterColumn colId="2" hiddenButton="1"/>
  </autoFilter>
  <tableColumns count="3">
    <tableColumn id="1" xr3:uid="{F0116821-D739-4A28-8D80-0F2E35D8C537}" name="Fase" dataDxfId="16"/>
    <tableColumn id="2" xr3:uid="{1BA161FC-57E5-4D51-9DCD-5B8CB845AE42}" name="Quantidade" dataDxfId="15">
      <calculatedColumnFormula>COUNTIF(Tabela1[faseDaVida],A15)</calculatedColumnFormula>
    </tableColumn>
    <tableColumn id="3" xr3:uid="{15C8D511-EF22-4E3A-B126-C4C86CE2A805}" name="Média Idade" dataDxfId="14">
      <calculatedColumnFormula>AVERAGEIF(Tabela1[faseDaVida],A15,Tabela1[Idade])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CCFA12-D6E8-4182-B979-B64497A2A208}" name="Tabela3" displayName="Tabela3" ref="A1:H5" totalsRowShown="0" headerRowDxfId="0" dataDxfId="1" headerRowBorderDxfId="11" tableBorderDxfId="12" totalsRowBorderDxfId="10">
  <autoFilter ref="A1:H5" xr:uid="{D7CCFA12-D6E8-4182-B979-B64497A2A2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708E091-05B0-4976-9F9D-498AEC1BE6B3}" name="nomeTurma" dataDxfId="9"/>
    <tableColumn id="2" xr3:uid="{AD602A35-CF70-48BE-BAD4-E7BEE5D6D983}" name="periodo" dataDxfId="8"/>
    <tableColumn id="3" xr3:uid="{178D513E-A62B-4E8B-8CE3-C52A398D5FC4}" name="diaSEmana" dataDxfId="7"/>
    <tableColumn id="4" xr3:uid="{710DED46-98F9-47DD-B160-C611054D6B2B}" name="numAluno" dataDxfId="6"/>
    <tableColumn id="5" xr3:uid="{0663C1DF-C968-4598-92BC-95DEDE5D09AF}" name="horasSemanais" dataDxfId="5"/>
    <tableColumn id="6" xr3:uid="{099415A4-606E-4169-A7C1-0CE3BD1D3148}" name="mensalidade" dataDxfId="4"/>
    <tableColumn id="7" xr3:uid="{F42E76B3-E2CD-445F-80A5-0E6DA2EB1C11}" name="faturamentoMensal" dataDxfId="3"/>
    <tableColumn id="8" xr3:uid="{87C227CB-CB2A-4271-80AB-990D3D24C8CC}" name="faturamentoHora" dataDxfId="2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C12" sqref="A2:C12"/>
    </sheetView>
  </sheetViews>
  <sheetFormatPr defaultRowHeight="15" x14ac:dyDescent="0.25"/>
  <cols>
    <col min="1" max="4" width="20" style="6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8" t="s">
        <v>4</v>
      </c>
      <c r="B2" s="9" t="s">
        <v>5</v>
      </c>
      <c r="C2" s="9">
        <v>23</v>
      </c>
      <c r="D2" s="4" t="str">
        <f t="shared" ref="D2:D12" si="0">IF(C2&lt;14, "Criança",IF(C2&lt;30,"Jovem",IF(C2&lt;65,"Adulto","Idoso")))</f>
        <v>Jovem</v>
      </c>
    </row>
    <row r="3" spans="1:4" x14ac:dyDescent="0.25">
      <c r="A3" s="8" t="s">
        <v>6</v>
      </c>
      <c r="B3" s="9" t="s">
        <v>7</v>
      </c>
      <c r="C3" s="9">
        <v>49</v>
      </c>
      <c r="D3" s="4" t="str">
        <f t="shared" si="0"/>
        <v>Adulto</v>
      </c>
    </row>
    <row r="4" spans="1:4" x14ac:dyDescent="0.25">
      <c r="A4" s="8" t="s">
        <v>8</v>
      </c>
      <c r="B4" s="9" t="s">
        <v>9</v>
      </c>
      <c r="C4" s="9">
        <v>40</v>
      </c>
      <c r="D4" s="4" t="str">
        <f t="shared" si="0"/>
        <v>Adulto</v>
      </c>
    </row>
    <row r="5" spans="1:4" x14ac:dyDescent="0.25">
      <c r="A5" s="8" t="s">
        <v>10</v>
      </c>
      <c r="B5" s="9" t="s">
        <v>11</v>
      </c>
      <c r="C5" s="9">
        <v>11</v>
      </c>
      <c r="D5" s="4" t="str">
        <f t="shared" si="0"/>
        <v>Criança</v>
      </c>
    </row>
    <row r="6" spans="1:4" x14ac:dyDescent="0.25">
      <c r="A6" s="8" t="s">
        <v>12</v>
      </c>
      <c r="B6" s="9" t="s">
        <v>20</v>
      </c>
      <c r="C6" s="9">
        <v>7</v>
      </c>
      <c r="D6" s="4" t="str">
        <f t="shared" si="0"/>
        <v>Criança</v>
      </c>
    </row>
    <row r="7" spans="1:4" x14ac:dyDescent="0.25">
      <c r="A7" s="8" t="s">
        <v>14</v>
      </c>
      <c r="B7" s="9" t="s">
        <v>7</v>
      </c>
      <c r="C7" s="9">
        <v>45</v>
      </c>
      <c r="D7" s="4" t="str">
        <f t="shared" si="0"/>
        <v>Adulto</v>
      </c>
    </row>
    <row r="8" spans="1:4" x14ac:dyDescent="0.25">
      <c r="A8" s="8" t="s">
        <v>15</v>
      </c>
      <c r="B8" s="9" t="s">
        <v>13</v>
      </c>
      <c r="C8" s="9">
        <v>87</v>
      </c>
      <c r="D8" s="4" t="str">
        <f t="shared" si="0"/>
        <v>Idoso</v>
      </c>
    </row>
    <row r="9" spans="1:4" x14ac:dyDescent="0.25">
      <c r="A9" s="8" t="s">
        <v>16</v>
      </c>
      <c r="B9" s="9" t="s">
        <v>11</v>
      </c>
      <c r="C9" s="9">
        <v>71</v>
      </c>
      <c r="D9" s="4" t="str">
        <f t="shared" si="0"/>
        <v>Idoso</v>
      </c>
    </row>
    <row r="10" spans="1:4" x14ac:dyDescent="0.25">
      <c r="A10" s="8" t="s">
        <v>17</v>
      </c>
      <c r="B10" s="9" t="s">
        <v>5</v>
      </c>
      <c r="C10" s="9">
        <v>87</v>
      </c>
      <c r="D10" s="4" t="str">
        <f t="shared" si="0"/>
        <v>Idoso</v>
      </c>
    </row>
    <row r="11" spans="1:4" x14ac:dyDescent="0.25">
      <c r="A11" s="8" t="s">
        <v>18</v>
      </c>
      <c r="B11" s="9" t="s">
        <v>9</v>
      </c>
      <c r="C11" s="9">
        <v>69</v>
      </c>
      <c r="D11" s="4" t="str">
        <f t="shared" si="0"/>
        <v>Idoso</v>
      </c>
    </row>
    <row r="12" spans="1:4" x14ac:dyDescent="0.25">
      <c r="A12" s="10" t="s">
        <v>19</v>
      </c>
      <c r="B12" s="11" t="s">
        <v>13</v>
      </c>
      <c r="C12" s="11">
        <v>63</v>
      </c>
      <c r="D12" s="5" t="str">
        <f t="shared" si="0"/>
        <v>Adulto</v>
      </c>
    </row>
    <row r="14" spans="1:4" x14ac:dyDescent="0.25">
      <c r="A14" s="1" t="s">
        <v>26</v>
      </c>
      <c r="B14" s="2" t="s">
        <v>27</v>
      </c>
      <c r="C14" s="3" t="s">
        <v>21</v>
      </c>
    </row>
    <row r="15" spans="1:4" x14ac:dyDescent="0.25">
      <c r="A15" s="12" t="s">
        <v>22</v>
      </c>
      <c r="B15" s="13">
        <f>COUNTIF(Tabela1[faseDaVida],A15)</f>
        <v>2</v>
      </c>
      <c r="C15" s="4">
        <f>AVERAGEIF(Tabela1[faseDaVida],A15,Tabela1[Idade])</f>
        <v>9</v>
      </c>
    </row>
    <row r="16" spans="1:4" x14ac:dyDescent="0.25">
      <c r="A16" s="12" t="s">
        <v>23</v>
      </c>
      <c r="B16" s="13">
        <f>COUNTIF(Tabela1[faseDaVida],A16)</f>
        <v>1</v>
      </c>
      <c r="C16" s="4">
        <f>AVERAGEIF(Tabela1[faseDaVida],A16,Tabela1[Idade])</f>
        <v>23</v>
      </c>
    </row>
    <row r="17" spans="1:3" x14ac:dyDescent="0.25">
      <c r="A17" s="12" t="s">
        <v>24</v>
      </c>
      <c r="B17" s="13">
        <f>COUNTIF(Tabela1[faseDaVida],A17)</f>
        <v>4</v>
      </c>
      <c r="C17" s="4">
        <f>AVERAGEIF(Tabela1[faseDaVida],A17,Tabela1[Idade])</f>
        <v>49.25</v>
      </c>
    </row>
    <row r="18" spans="1:3" x14ac:dyDescent="0.25">
      <c r="A18" s="14" t="s">
        <v>25</v>
      </c>
      <c r="B18" s="15">
        <f>COUNTIF(Tabela1[faseDaVida],A18)</f>
        <v>4</v>
      </c>
      <c r="C18" s="5">
        <f>AVERAGEIF(Tabela1[faseDaVida],A18,Tabela1[Idade])</f>
        <v>78.5</v>
      </c>
    </row>
    <row r="20" spans="1:3" x14ac:dyDescent="0.25">
      <c r="A20" s="6" t="s">
        <v>21</v>
      </c>
      <c r="B20" s="7">
        <f>AVERAGE(Tabela1[Idade])</f>
        <v>50.18181818181818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CD58-215A-4F24-A5DB-3DB0DF217BB6}">
  <dimension ref="A1:H5"/>
  <sheetViews>
    <sheetView tabSelected="1" workbookViewId="0">
      <selection activeCell="G14" sqref="G14"/>
    </sheetView>
  </sheetViews>
  <sheetFormatPr defaultRowHeight="15" x14ac:dyDescent="0.25"/>
  <cols>
    <col min="1" max="6" width="16.42578125" customWidth="1"/>
    <col min="7" max="7" width="20.7109375" customWidth="1"/>
    <col min="8" max="8" width="18.42578125" customWidth="1"/>
  </cols>
  <sheetData>
    <row r="1" spans="1:8" x14ac:dyDescent="0.25">
      <c r="A1" s="1" t="s">
        <v>28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3" t="s">
        <v>39</v>
      </c>
    </row>
    <row r="2" spans="1:8" x14ac:dyDescent="0.25">
      <c r="A2" s="12" t="s">
        <v>29</v>
      </c>
      <c r="B2" s="13" t="s">
        <v>40</v>
      </c>
      <c r="C2" s="13" t="s">
        <v>41</v>
      </c>
      <c r="D2" s="13">
        <v>1</v>
      </c>
      <c r="E2" s="13">
        <v>2</v>
      </c>
      <c r="F2" s="13">
        <v>149.9</v>
      </c>
      <c r="G2" s="13"/>
      <c r="H2" s="4"/>
    </row>
    <row r="3" spans="1:8" x14ac:dyDescent="0.25">
      <c r="A3" s="12" t="s">
        <v>30</v>
      </c>
      <c r="B3" s="13" t="s">
        <v>42</v>
      </c>
      <c r="C3" s="13" t="s">
        <v>43</v>
      </c>
      <c r="D3" s="13">
        <v>4</v>
      </c>
      <c r="E3" s="13">
        <v>1</v>
      </c>
      <c r="F3" s="13">
        <v>99.9</v>
      </c>
      <c r="G3" s="13"/>
      <c r="H3" s="4"/>
    </row>
    <row r="4" spans="1:8" x14ac:dyDescent="0.25">
      <c r="A4" s="12" t="s">
        <v>31</v>
      </c>
      <c r="B4" s="13" t="s">
        <v>44</v>
      </c>
      <c r="C4" s="13" t="s">
        <v>45</v>
      </c>
      <c r="D4" s="13">
        <v>3</v>
      </c>
      <c r="E4" s="13">
        <v>2</v>
      </c>
      <c r="F4" s="13">
        <v>129.9</v>
      </c>
      <c r="G4" s="13"/>
      <c r="H4" s="4"/>
    </row>
    <row r="5" spans="1:8" x14ac:dyDescent="0.25">
      <c r="A5" s="14" t="s">
        <v>32</v>
      </c>
      <c r="B5" s="15" t="s">
        <v>44</v>
      </c>
      <c r="C5" s="15" t="s">
        <v>46</v>
      </c>
      <c r="D5" s="15">
        <v>2</v>
      </c>
      <c r="E5" s="15">
        <v>2</v>
      </c>
      <c r="F5" s="15">
        <v>119.9</v>
      </c>
      <c r="G5" s="15"/>
      <c r="H5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2015-06-05T18:19:34Z</dcterms:created>
  <dcterms:modified xsi:type="dcterms:W3CDTF">2022-10-28T14:03:15Z</dcterms:modified>
</cp:coreProperties>
</file>