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okueanwong/Files/GitHub/team08-capstone/chart_extraction/Others/"/>
    </mc:Choice>
  </mc:AlternateContent>
  <xr:revisionPtr revIDLastSave="0" documentId="13_ncr:1_{F636C394-B5A4-894A-974B-7E2F18EC15FB}" xr6:coauthVersionLast="47" xr6:coauthVersionMax="47" xr10:uidLastSave="{00000000-0000-0000-0000-000000000000}"/>
  <bookViews>
    <workbookView xWindow="14040" yWindow="4540" windowWidth="30900" windowHeight="19740" xr2:uid="{E43870B4-6436-FE4E-9DC0-2B55C9C11D8D}"/>
  </bookViews>
  <sheets>
    <sheet name="Relevance" sheetId="3" r:id="rId1"/>
    <sheet name="Test Set" sheetId="1" r:id="rId2"/>
    <sheet name="Asian Banks" sheetId="2" r:id="rId3"/>
    <sheet name="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O6" i="1"/>
  <c r="N6" i="1"/>
  <c r="N9" i="1" s="1"/>
  <c r="M9" i="3"/>
  <c r="M8" i="3"/>
  <c r="M7" i="3"/>
  <c r="M6" i="3"/>
  <c r="M19" i="3" s="1"/>
  <c r="M9" i="2"/>
  <c r="M8" i="2"/>
  <c r="M7" i="2"/>
  <c r="M6" i="2"/>
  <c r="M19" i="2" s="1"/>
  <c r="M20" i="2" l="1"/>
  <c r="M20" i="3"/>
  <c r="M11" i="2"/>
  <c r="N19" i="1"/>
  <c r="N12" i="1"/>
  <c r="N18" i="1"/>
  <c r="N11" i="1"/>
  <c r="M12" i="3"/>
  <c r="M14" i="3" s="1"/>
  <c r="M13" i="3"/>
  <c r="M12" i="2"/>
  <c r="M13" i="2"/>
  <c r="N13" i="1" l="1"/>
  <c r="M14" i="2"/>
</calcChain>
</file>

<file path=xl/sharedStrings.xml><?xml version="1.0" encoding="utf-8"?>
<sst xmlns="http://schemas.openxmlformats.org/spreadsheetml/2006/main" count="476" uniqueCount="150">
  <si>
    <t>Company</t>
  </si>
  <si>
    <t>Type</t>
  </si>
  <si>
    <t>Link</t>
  </si>
  <si>
    <t>Year</t>
  </si>
  <si>
    <t>P</t>
  </si>
  <si>
    <t>N</t>
  </si>
  <si>
    <t>TP</t>
  </si>
  <si>
    <t>FN</t>
  </si>
  <si>
    <t>TN</t>
  </si>
  <si>
    <t>FP</t>
  </si>
  <si>
    <t>Remarks</t>
  </si>
  <si>
    <t xml:space="preserve">chart </t>
  </si>
  <si>
    <t>not chart</t>
  </si>
  <si>
    <t>UBS Asset Management</t>
  </si>
  <si>
    <t>asset</t>
  </si>
  <si>
    <t>https://www.ubs.com/global/en/asset-management/insights/sustainable-and-impact-investing/2020/sustainability-report-2019/_jcr_content/mainpar/toplevelgrid/col1/actionbutton.1822939891.file/bGluay9wYXRoPS9jb250ZW50L2RhbS9hc3NldHMvYW0vZ2xvYmFsL2luc2lnaHRzL3N1c3RhaW5hYmxlLWFuZC1pbXBhY3QtaW52ZXN0aW5nL2RvYy9zdXN0YWluYWJpbGl0eS1yZXBvcnQtMjAxOS5wZGY=/sustainability-report-2019.pdf</t>
  </si>
  <si>
    <t>extract</t>
  </si>
  <si>
    <t>tp</t>
  </si>
  <si>
    <t>fp</t>
  </si>
  <si>
    <t>UOB Asset Management</t>
  </si>
  <si>
    <t>https://www.uobgroup.com/AR2020/documents/UOB-Sustainability-Report-2020.pdf</t>
  </si>
  <si>
    <t>not extract</t>
  </si>
  <si>
    <t>fn</t>
  </si>
  <si>
    <t>tn</t>
  </si>
  <si>
    <t>Allianz Global Investors</t>
  </si>
  <si>
    <t>https://www.allianzgi.com/-/media/allianzgi/shared/our-firm-redesign/esg/sustainability-report-2020/allianzgi-2020-sustainability-report-updated.pdf?rev=41e837627c23466ba3832257f0e88378</t>
  </si>
  <si>
    <t>OCBC</t>
  </si>
  <si>
    <t>bank</t>
  </si>
  <si>
    <t>https://www.ocbc.com/iwov-resources/sg/ocbc/gbc/pdf/ocbc%20sustainability%20report%202020.pdf</t>
  </si>
  <si>
    <t xml:space="preserve">Asahi Mutual Life </t>
  </si>
  <si>
    <t>insurance</t>
  </si>
  <si>
    <t>https://www.asahi-life.co.jp/english/annual_report/AnnualReport2020.pdf</t>
  </si>
  <si>
    <t>AXA</t>
  </si>
  <si>
    <t>https://www-axa-com.cdn.axa-contento-118412.eu/www-axa-com/db5d9f4b-4bb9-4029-ad51-b9e0e20301fb_2021_Climate_Report.pdf</t>
  </si>
  <si>
    <t>pension</t>
  </si>
  <si>
    <t>https://www.nbim.no/contentassets/fef0e2802b3f423ba2e514cfde1277d7/government-pension-fund-global_2020_responsible-investment_web.pdf</t>
  </si>
  <si>
    <t>AP Fonden 1</t>
  </si>
  <si>
    <t>https://wwwap1se.cdn.triggerfish.cloud/uploads/2018/10/ap1_2017_annual_report.pdf</t>
  </si>
  <si>
    <t>China Merchants Bank</t>
  </si>
  <si>
    <t>http://file.cmbimg.com/cmbir/202105/af4c85d5-b889-4e0e-8935-7c3df6cdb9bc.pdf</t>
  </si>
  <si>
    <t>recall</t>
  </si>
  <si>
    <t>precision</t>
  </si>
  <si>
    <t>f1</t>
  </si>
  <si>
    <t xml:space="preserve">exact charts </t>
  </si>
  <si>
    <t>detected but wont extract</t>
  </si>
  <si>
    <t>TPR</t>
  </si>
  <si>
    <t>TPR = TP/(TP+FN)</t>
  </si>
  <si>
    <t>FPR</t>
  </si>
  <si>
    <t>FPR = FP/(FP+TN)</t>
  </si>
  <si>
    <t>Agricultural Bank of China</t>
  </si>
  <si>
    <t>http://www.abchina.com/en/AboutUs/csr-report/202103/P020210330724856060672.pdf</t>
  </si>
  <si>
    <t>AIIB</t>
  </si>
  <si>
    <t>https://www.aiib.org/en/treasury/_common/_download/AIIB-SUSTAINABLE-DEVELOPMENT-BOND-FRAMEWORK.pdf</t>
  </si>
  <si>
    <t>No data</t>
  </si>
  <si>
    <t>Bangkok Bank</t>
  </si>
  <si>
    <t>https://www.bangkokbank.com/-/media/files/investor-relations/sustainability-report/2019/sr2019_en.pdf?la=en&amp;hash=204CA328E53694249494A1CABA5551C4372CBB25</t>
  </si>
  <si>
    <t>Bank BTN</t>
  </si>
  <si>
    <t>https://www.btn.co.id/-/media/User-Defined/Document/Tata-Kelola/eng/6-Asian-Corporate-Governance-Scorecard/Role-of-Stakeholders/2021-PartC/C13-BTN-Sustainability-Report-2020-Page-109--114.pdf?la=id</t>
  </si>
  <si>
    <t>Bank Mandiri</t>
  </si>
  <si>
    <t>https://bankmandiri.co.id/documents/38265486/38265681/Bank+Mandiri+2018+Sustainability+Report+-+Bilingual.pdf/e41357b8-8d26-c6b4-81e7-6ab2cbdcd89c</t>
  </si>
  <si>
    <t>Bank of China (Hong Kong)</t>
  </si>
  <si>
    <t>https://www.bochk.com/dam/bochk/desktop/top/aboutus/esg/report/SustainabilityReport2020_en.pdf</t>
  </si>
  <si>
    <t>Bank of China Limited</t>
  </si>
  <si>
    <t>https://pic.bankofchina.com/bocappd/report/202103/P020210327642434487221.pdf</t>
  </si>
  <si>
    <t>Bank of East Asia</t>
  </si>
  <si>
    <t>https://www.hkbea.com/pdf/en/about-bea/corporate-social-responsibility/csr-reports/BEA_2020%20ESG%20Report_Eng.pdf</t>
  </si>
  <si>
    <t>BDO Unibank</t>
  </si>
  <si>
    <t>https://www.bdo.com.ph/sites/default/files/pdf/BDO-2020-Sustainability-Report.pdf</t>
  </si>
  <si>
    <t>All FP relevant</t>
  </si>
  <si>
    <t>https://www.bdo.com.ph/sites/default/files/pdf/BDO-2019-Sustainability%20Report.pdf</t>
  </si>
  <si>
    <t>https://www.bdo.com.ph/sites/default/files/pdf/2018-BDO-Sustainability-Report.pdf</t>
  </si>
  <si>
    <t>BNI</t>
  </si>
  <si>
    <t>https://www.bni.co.id/Portals/1/BNI/Perusahaan/HubunganInvestor/Docs/SR-BNI-2020-US.pdf</t>
  </si>
  <si>
    <t>https://www.bni.co.id/Portals/1/BNI/Perusahaan/Docs/BNI_SR2016_ENG.pdf</t>
  </si>
  <si>
    <t>BRI</t>
  </si>
  <si>
    <t>https://bri.co.id/documents/20123/56786/bri%20-%20sr%20-%202019%20-%20%20inggris%20-%20lowres.pdf</t>
  </si>
  <si>
    <t>China Citic Bank International</t>
  </si>
  <si>
    <t>https://www.citic.com/ar2019/en/esg</t>
  </si>
  <si>
    <t>China Construction Bank</t>
  </si>
  <si>
    <t>http://www.ccb.com/en/newinvestor/upload/20210327_1616775640/20210327001724508034.pdf</t>
  </si>
  <si>
    <t>1/2 FP relevant</t>
  </si>
  <si>
    <t>China Minsheng Bank</t>
  </si>
  <si>
    <t>http://en.cmbc.com.cn/upload/images/2020/11/2019%20ESG%20REPORT.pdf</t>
  </si>
  <si>
    <t>Chong Hing Bank</t>
  </si>
  <si>
    <t>http://www.chbank.com/en/pdf/2020/esg_report.pdf</t>
  </si>
  <si>
    <t>Citibank</t>
  </si>
  <si>
    <t>https://www.citigroup.com/citi/about/countries-and-jurisdictions/data/a-time-for-action-july-2021.pdf?ieNocache=413</t>
  </si>
  <si>
    <t>Dah Sing</t>
  </si>
  <si>
    <t>https://www.dahsing.com/pdf/aboutus/EC_DSFH_ESG_2020.pdf</t>
  </si>
  <si>
    <t>Danamon</t>
  </si>
  <si>
    <t>https://www.danamon.co.id/-/media/ALL-CONTENT-ABOUT-DANAMON/LAPORAN-KEUANGAN/LAPORAN-KEBERLANJUTAN/Laporan-Keberlanjutan-2020-PT-Bank-Danamon-Indonesia.pdf</t>
  </si>
  <si>
    <t>DBS</t>
  </si>
  <si>
    <t>https://www.dbs.com/iwov-resources/images/sustainability/reporting/pdf/DBS%20Sustainability%20Report%202020.pdf?pid=sg-group-pweb-sustainability-pdf-dbs-sustainability-report-2020</t>
  </si>
  <si>
    <t>Hana Financial Group</t>
  </si>
  <si>
    <t>https://drive.google.com/file/d/1zS6MBy7K-y4op0_cineuiVWv42KeJoPd/view?usp=sharing</t>
  </si>
  <si>
    <t>Hong Leong Bank</t>
  </si>
  <si>
    <t>https://www.hlb.com.my/content/dam/hlb/my/docs/pdf/About-Us/sustainability/hlb-sustainability-report-2020.pdf</t>
  </si>
  <si>
    <t>https://www.hlb.com.my/content/dam/hlb/my/docs/pdf/About-Us/sustainability/hlb-sustainability-report-2019.pdf</t>
  </si>
  <si>
    <t>same report as 2018</t>
  </si>
  <si>
    <t>HSBC</t>
  </si>
  <si>
    <t>https://www.hsbc.com/-/files/hsbc/investors/hsbc-results/2020/annual/pdfs/hsbc-holdings-plc/210223-strategic-report-2020.pdf?download=1</t>
  </si>
  <si>
    <t>ICBC</t>
  </si>
  <si>
    <t>http://v.icbc.com.cn/userfiles/Resources/ICBCLTD/download/2021/2020shzrEN202103.pdf</t>
  </si>
  <si>
    <t>Kasikornbank</t>
  </si>
  <si>
    <t>https://sdd-pdf.s3.amazonaws.com/report-pdfs/2019/51d892a5cb2af0f0e9a9064157214e2b.pdf?AWSAccessKeyId=AKIAJZQ4KYD2D35QKCDA&amp;Expires=1631444428&amp;Signature=DkoOa9oK%2BXCRGLlxIDDfG1lLX6A%3D</t>
  </si>
  <si>
    <t>https://sdd-pdf.s3.amazonaws.com/report-pdfs/2018/755664c6bd2fd7fbfb5781fe8e74f4b1.pdf?AWSAccessKeyId=AKIAJZQ4KYD2D35QKCDA&amp;Expires=1631444562&amp;Signature=RoMdJSdxjeGQbzMQJWjjpJD6LcM%3D</t>
  </si>
  <si>
    <t>https://sdd-pdf.s3.amazonaws.com/report-pdfs/2017/65a88f4cf1dbde9d388300d46a38a324.pdf?AWSAccessKeyId=AKIAJZQ4KYD2D35QKCDA&amp;Expires=1631444614&amp;Signature=OZ7%2BfqK0%2B9xR3y4W0KdqUdayivw%3D</t>
  </si>
  <si>
    <t>https://sdd-pdf.s3.amazonaws.com/report-pdfs/2016/392ce66571df729c27f88dd9cc304e25.pdf?AWSAccessKeyId=AKIAJZQ4KYD2D35QKCDA&amp;Expires=1631444625&amp;Signature=KtUhIu%2FVMkAnpgpIdOeMsPcvi34%3D</t>
  </si>
  <si>
    <t xml:space="preserve"> </t>
  </si>
  <si>
    <t>Krung Thai Bank</t>
  </si>
  <si>
    <t>https://krungthai.com/Download/CSR/CSRDownload_70SD_report_63_en.pdf</t>
  </si>
  <si>
    <t>https://krungthai.com/Download/CSR/CSRDownload_67Sustainability_Report_2019.pdf</t>
  </si>
  <si>
    <t>https://krungthai.com/Download/CSR/CSRDownload_65SD_Report_2561_ENG.pdf</t>
  </si>
  <si>
    <t>https://krungthai.com/Download/CSR/CSRDownload_62SD_KTB_2017_eng.pdf</t>
  </si>
  <si>
    <t>Mitsubishi UFJ Financial Group</t>
  </si>
  <si>
    <t>https://www.mufg.jp/dam/csr/report/2020/en_all.pdf</t>
  </si>
  <si>
    <t>Mizuho</t>
  </si>
  <si>
    <t>https://www.mizuhogroup.com/binaries/content/assets/pdf/mizuhoglobal/sustainability/overview/report/esg-data/esg_databook.pdf</t>
  </si>
  <si>
    <t>OCBC Bank</t>
  </si>
  <si>
    <t>https://www.ocbc.com/iwov-resources/sg/ocbc/gbc/pdf/sustainability/ocbc%20sustainability%20report%202019.pdf</t>
  </si>
  <si>
    <t>Page 18 error</t>
  </si>
  <si>
    <t>https://www.ocbc.com/iwov-resources/sg/ocbc/gbc/pdf/sustainability/sustainability-report-2018.pdf</t>
  </si>
  <si>
    <t>POSB Bank</t>
  </si>
  <si>
    <t>https://www.posb.com.sg/personal/articles/lifestyle/sustainable-ways-to-heal-the-world</t>
  </si>
  <si>
    <t>PSBC</t>
  </si>
  <si>
    <t>https://www.psbc.com/en/investor_relations/social_responsibility/202103/P020210330379230230398.pdf</t>
  </si>
  <si>
    <t>RHB Bank</t>
  </si>
  <si>
    <t>https://www.rhbgroup.com/~/media/files/malaysia/investor-relations/annual-reports/rhb-sr20.ashx</t>
  </si>
  <si>
    <t>https://www.rhbgroup.com/~/media/files/malaysia/investor-relations/annual-reports/rhb_sr_2019.ashx</t>
  </si>
  <si>
    <t>https://www.rhbgroup.com/~/media/files/malaysia/investor-relations/annual-reports/rhb_sr_2018.ashx</t>
  </si>
  <si>
    <t>https://www.rhbgroup.com/~/media/files/malaysia/investor-relations/annual-reports/rhb_sr_website.ashx</t>
  </si>
  <si>
    <t>SBI</t>
  </si>
  <si>
    <t>https://www.banktrack.org/download/sustainability_report_201819/sbi_sustainability_report_201819.pdf</t>
  </si>
  <si>
    <t>Shinhan Financial Group</t>
  </si>
  <si>
    <t>http://www.shinhangroup.com/kr/common/download/commonDownload.jsp?actionValue=PDF&amp;pathKey=CSRREPORT&amp;fileName=SFG_2020_ESG_Report_eng.pdf</t>
  </si>
  <si>
    <t>Siam Commercial Bank</t>
  </si>
  <si>
    <t>https://info.scb.co.th/sustainability/e-report2020/files/scb-sr-2020-en.pdf</t>
  </si>
  <si>
    <t>1/3 FP relevant</t>
  </si>
  <si>
    <t>UOB</t>
  </si>
  <si>
    <t xml:space="preserve">https://www.uobgroup.com/AR2020/documents/UOB-Sustainability-Report-2020.pdf </t>
  </si>
  <si>
    <t>relevant</t>
  </si>
  <si>
    <t>not relevant</t>
  </si>
  <si>
    <t xml:space="preserve">problem w program </t>
  </si>
  <si>
    <t>extracted</t>
  </si>
  <si>
    <t>Not extracted</t>
  </si>
  <si>
    <t>add total &amp; kg</t>
  </si>
  <si>
    <t>Charts Extracted</t>
  </si>
  <si>
    <t>Not Extracted</t>
  </si>
  <si>
    <t>Government Pension Fund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</si>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</sst>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2">
    <border>
      <left/>
      <right/>
      <top/>
      <bottom/>
      <diagonal/>
    </border>
    <border>
      <left/>
      <right style="thin">
        <color rgb="FF8CB5F9"/>
      </right>
      <top style="thin">
        <color rgb="FF8CB5F9"/>
      </top>
      <bottom style="thin">
        <color rgb="FF8CB5F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 applyAlignment="1"/>
    <xf numFmtId="0" fontId="1" fillId="0" borderId="0" xfId="1" applyAlignment="1"/>
    <xf numFmtId="0" fontId="6" fillId="0" borderId="0" xfId="0" applyFont="1"/>
    <xf numFmtId="0" fontId="7" fillId="0" borderId="0" xfId="0" applyFont="1"/>
    <xf numFmtId="0" fontId="3" fillId="2" borderId="1" xfId="0" applyFont="1" applyFill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782894</xdr:colOff>
      <xdr:row>11</xdr:row>
      <xdr:rowOff>170917</xdr:rowOff>
    </xdr:from>
    <xdr:to>
      <xdr:col>10</xdr:col>
      <xdr:colOff>554294</xdr:colOff>
      <xdr:row>14</xdr:row>
      <xdr:rowOff>72513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1EF2DA-23EC-344E-B162-42933F806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0442" y="2424143"/>
          <a:ext cx="4671142" cy="5161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E676EF-E6AF-5B48-B551-5EDE1671FB9C}" name="Table13" displayName="Table13" ref="A1:J53" totalsRowShown="0" headerRowDxfId="47" dataDxfId="46">
  <autoFilter ref="A1:J53" xr:uid="{A1E676EF-E6AF-5B48-B551-5EDE1671FB9C}"/>
  <sortState xmlns:xlrd2="http://schemas.microsoft.com/office/spreadsheetml/2017/richdata2" ref="A2:J53">
    <sortCondition ref="A1:A53"/>
  </sortState>
  <tableColumns count="10">
    <tableColumn id="1" xr3:uid="{9C95B79F-B6D2-3A41-B152-C5EA04C69DCD}" name="Company" dataDxfId="45"/>
    <tableColumn id="2" xr3:uid="{017F7FE9-EEAC-E747-9133-5BAF30AC8A0C}" name="Link" dataDxfId="44"/>
    <tableColumn id="3" xr3:uid="{0DE7E29F-DFEA-FA43-B0C5-718FE038C4C6}" name="Year" dataDxfId="43"/>
    <tableColumn id="7" xr3:uid="{B7C68612-4B61-D140-8A7C-8BABFBE14B57}" name="P" dataDxfId="42"/>
    <tableColumn id="4" xr3:uid="{29E2A530-91B2-784A-8FF9-07F9F0063441}" name="N" dataDxfId="41"/>
    <tableColumn id="5" xr3:uid="{C1BCB026-2EC6-2443-AAE1-75633AD9973C}" name="TP" dataDxfId="40"/>
    <tableColumn id="10" xr3:uid="{26CD4820-04C6-3248-87B1-72CD7B153FB8}" name="FN" dataDxfId="39"/>
    <tableColumn id="9" xr3:uid="{E7EACA48-6658-ED44-A66B-64C006204DB8}" name="TN" dataDxfId="38"/>
    <tableColumn id="6" xr3:uid="{3F9DF4C0-513F-FE4B-A8C7-2A716D63F3E1}" name="FP" dataDxfId="37"/>
    <tableColumn id="8" xr3:uid="{3FD1E41C-D820-DB4F-A8D6-F39487FCE84F}" name="Remarks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AC50A1-4799-8F48-AAEE-2B9B5AF20756}" name="Table14" displayName="Table14" ref="A1:K10" totalsRowShown="0" headerRowDxfId="35" dataDxfId="34">
  <autoFilter ref="A1:K10" xr:uid="{F6AC50A1-4799-8F48-AAEE-2B9B5AF20756}"/>
  <sortState xmlns:xlrd2="http://schemas.microsoft.com/office/spreadsheetml/2017/richdata2" ref="A2:K8">
    <sortCondition ref="A1:A8"/>
  </sortState>
  <tableColumns count="11">
    <tableColumn id="1" xr3:uid="{4BBF1795-3C97-0841-AE08-E293A799ADDF}" name="Company" dataDxfId="33"/>
    <tableColumn id="11" xr3:uid="{EBB62891-783A-3D46-B5FF-2A339A7EEEC3}" name="Type" dataDxfId="32"/>
    <tableColumn id="2" xr3:uid="{C4D84F35-C545-D048-8881-A0C2DDF5C1B3}" name="Link" dataDxfId="31"/>
    <tableColumn id="3" xr3:uid="{3DB75D5C-4DD8-F145-87E0-3C5D38311CAD}" name="Year" dataDxfId="30"/>
    <tableColumn id="7" xr3:uid="{1071CA12-4E04-F843-AFC5-8BBF86EE7CD1}" name="P" dataDxfId="29"/>
    <tableColumn id="4" xr3:uid="{7DEAB9EC-8EBE-9A41-AD39-5FD1DD65B06B}" name="N" dataDxfId="28"/>
    <tableColumn id="5" xr3:uid="{F8140E82-4924-E640-94F0-55F13F07F57D}" name="TP" dataDxfId="27"/>
    <tableColumn id="10" xr3:uid="{1783C1CD-D87F-1146-89F9-A077B3FC1F1F}" name="FN" dataDxfId="26"/>
    <tableColumn id="9" xr3:uid="{0F2FBC9F-6378-9D46-BC39-8B2C4D3231A6}" name="TN" dataDxfId="25"/>
    <tableColumn id="6" xr3:uid="{FEEE84B1-732A-8646-A1DB-A2F815755ED8}" name="FP" dataDxfId="24"/>
    <tableColumn id="8" xr3:uid="{C22628D6-5163-4844-9558-4E2A4B7CDC3E}" name="Remark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454D51-B555-7B44-A86B-5506563E88BF}" name="Table1" displayName="Table1" ref="A1:J53" totalsRowShown="0" headerRowDxfId="22" dataDxfId="21">
  <autoFilter ref="A1:J53" xr:uid="{24454D51-B555-7B44-A86B-5506563E88BF}"/>
  <sortState xmlns:xlrd2="http://schemas.microsoft.com/office/spreadsheetml/2017/richdata2" ref="A2:J53">
    <sortCondition ref="A1:A53"/>
  </sortState>
  <tableColumns count="10">
    <tableColumn id="1" xr3:uid="{110115FF-3981-2243-A4AA-70BE7F19CF90}" name="Company" dataDxfId="20"/>
    <tableColumn id="2" xr3:uid="{FB9A8519-8E61-F841-BC22-C88CB7B9ABE8}" name="Link" dataDxfId="19"/>
    <tableColumn id="3" xr3:uid="{DC9B8844-CD3F-B045-905D-0E172F2CC7A2}" name="Year" dataDxfId="18"/>
    <tableColumn id="7" xr3:uid="{0191669A-139A-3C4C-8773-C38DCD242F1B}" name="P" dataDxfId="17"/>
    <tableColumn id="4" xr3:uid="{6E14AE0E-7013-7A45-B809-EBD758F6176F}" name="N" dataDxfId="16"/>
    <tableColumn id="5" xr3:uid="{B8CA22DA-DAF4-E24F-9870-46B3E40B8456}" name="TP" dataDxfId="15"/>
    <tableColumn id="10" xr3:uid="{7552645F-F173-8149-ACC2-BD6A820259D6}" name="FN" dataDxfId="14"/>
    <tableColumn id="9" xr3:uid="{A51F7764-6019-0848-B9A5-3F4D5F8FC228}" name="TN" dataDxfId="13"/>
    <tableColumn id="6" xr3:uid="{D8D171C4-DEFA-9E4F-BD47-1D7BE189244D}" name="FP" dataDxfId="12"/>
    <tableColumn id="8" xr3:uid="{D878E637-79EB-D243-B195-20140489252B}" name="Remarks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C7A73-B8E5-8641-8FFA-3BA9AE90BA83}" name="Table15" displayName="Table15" ref="A1:I53" totalsRowShown="0" headerRowDxfId="10" dataDxfId="9">
  <autoFilter ref="A1:I53" xr:uid="{D00C7A73-B8E5-8641-8FFA-3BA9AE90BA83}"/>
  <sortState xmlns:xlrd2="http://schemas.microsoft.com/office/spreadsheetml/2017/richdata2" ref="A2:I53">
    <sortCondition ref="A1:A53"/>
  </sortState>
  <tableColumns count="9">
    <tableColumn id="1" xr3:uid="{6E4331F3-610C-6D4E-BC48-28CCA210EAA8}" name="Company" dataDxfId="8"/>
    <tableColumn id="3" xr3:uid="{657E69B5-4E3D-2143-BE43-0A96233BFCF6}" name="Year" dataDxfId="7"/>
    <tableColumn id="7" xr3:uid="{FACD05FD-EE22-C74E-A91B-08108AC1A8AE}" name="P" dataDxfId="6"/>
    <tableColumn id="4" xr3:uid="{3693F4AC-20F3-3D46-8293-FFF6DCE0DAE3}" name="N" dataDxfId="5"/>
    <tableColumn id="5" xr3:uid="{F74C4D90-29D5-D243-8B81-A0801D857A5B}" name="TP" dataDxfId="4"/>
    <tableColumn id="10" xr3:uid="{514A8DC4-B279-5E40-B79A-8A57B5E5571F}" name="FN" dataDxfId="3"/>
    <tableColumn id="9" xr3:uid="{E778737B-80AA-434F-B417-E8B370AA92E1}" name="TN" dataDxfId="2"/>
    <tableColumn id="6" xr3:uid="{ADAF5632-6C87-EF4A-A6C0-1E0D261511F0}" name="FP" dataDxfId="1"/>
    <tableColumn id="8" xr3:uid="{642A4CB8-5459-D74C-B629-60F19B473276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sbc.com/en/investor_relations/social_responsibility/202103/P020210330379230230398.pdf" TargetMode="External"/><Relationship Id="rId18" Type="http://schemas.openxmlformats.org/officeDocument/2006/relationships/hyperlink" Target="https://www.citic.com/ar2019/en/esg" TargetMode="External"/><Relationship Id="rId26" Type="http://schemas.openxmlformats.org/officeDocument/2006/relationships/hyperlink" Target="https://www.bangkokbank.com/-/media/files/investor-relations/sustainability-report/2019/sr2019_en.pdf?la=en&amp;hash=204CA328E53694249494A1CABA5551C4372CBB25" TargetMode="External"/><Relationship Id="rId39" Type="http://schemas.openxmlformats.org/officeDocument/2006/relationships/hyperlink" Target="https://krungthai.com/Download/CSR/CSRDownload_70SD_report_63_en.pdf" TargetMode="External"/><Relationship Id="rId21" Type="http://schemas.openxmlformats.org/officeDocument/2006/relationships/hyperlink" Target="https://www.danamon.co.id/-/media/ALL-CONTENT-ABOUT-DANAMON/LAPORAN-KEUANGAN/LAPORAN-KEBERLANJUTAN/Laporan-Keberlanjutan-2020-PT-Bank-Danamon-Indonesia.pdf" TargetMode="External"/><Relationship Id="rId34" Type="http://schemas.openxmlformats.org/officeDocument/2006/relationships/hyperlink" Target="https://www.mufg.jp/dam/csr/report/2020/en_all.pdf" TargetMode="External"/><Relationship Id="rId42" Type="http://schemas.openxmlformats.org/officeDocument/2006/relationships/hyperlink" Target="https://krungthai.com/Download/CSR/CSRDownload_62SD_KTB_2017_eng.pdf" TargetMode="External"/><Relationship Id="rId47" Type="http://schemas.openxmlformats.org/officeDocument/2006/relationships/hyperlink" Target="https://www.rhbgroup.com/~/media/files/malaysia/investor-relations/annual-reports/rhb_sr_2019.ashx" TargetMode="External"/><Relationship Id="rId50" Type="http://schemas.openxmlformats.org/officeDocument/2006/relationships/hyperlink" Target="https://www.hlb.com.my/content/dam/hlb/my/docs/pdf/About-Us/sustainability/hlb-sustainability-report-2020.pdf" TargetMode="External"/><Relationship Id="rId7" Type="http://schemas.openxmlformats.org/officeDocument/2006/relationships/hyperlink" Target="https://www.uobgroup.com/AR2020/documents/UOB-Sustainability-Report-2020.pdf" TargetMode="External"/><Relationship Id="rId2" Type="http://schemas.openxmlformats.org/officeDocument/2006/relationships/hyperlink" Target="https://www.bni.co.id/Portals/1/BNI/Perusahaan/HubunganInvestor/Docs/SR-BNI-2020-US.pdf" TargetMode="External"/><Relationship Id="rId16" Type="http://schemas.openxmlformats.org/officeDocument/2006/relationships/hyperlink" Target="https://drive.google.com/file/d/1zS6MBy7K-y4op0_cineuiVWv42KeJoPd/view?usp=sharing" TargetMode="External"/><Relationship Id="rId29" Type="http://schemas.openxmlformats.org/officeDocument/2006/relationships/hyperlink" Target="https://www.ocbc.com/iwov-resources/sg/ocbc/gbc/pdf/sustainability/ocbc%20sustainability%20report%202019.pdf" TargetMode="External"/><Relationship Id="rId11" Type="http://schemas.openxmlformats.org/officeDocument/2006/relationships/hyperlink" Target="https://www.aiib.org/en/treasury/_common/_download/AIIB-SUSTAINABLE-DEVELOPMENT-BOND-FRAMEWORK.pdf" TargetMode="External"/><Relationship Id="rId24" Type="http://schemas.openxmlformats.org/officeDocument/2006/relationships/hyperlink" Target="https://www.dahsing.com/pdf/aboutus/EC_DSFH_ESG_2020.pdf" TargetMode="External"/><Relationship Id="rId32" Type="http://schemas.openxmlformats.org/officeDocument/2006/relationships/hyperlink" Target="https://bankmandiri.co.id/documents/38265486/38265681/Bank+Mandiri+2018+Sustainability+Report+-+Bilingual.pdf/e41357b8-8d26-c6b4-81e7-6ab2cbdcd89c" TargetMode="External"/><Relationship Id="rId37" Type="http://schemas.openxmlformats.org/officeDocument/2006/relationships/hyperlink" Target="https://sdd-pdf.s3.amazonaws.com/report-pdfs/2017/65a88f4cf1dbde9d388300d46a38a324.pdf?AWSAccessKeyId=AKIAJZQ4KYD2D35QKCDA&amp;Expires=1631444614&amp;Signature=OZ7%2BfqK0%2B9xR3y4W0KdqUdayivw%3D" TargetMode="External"/><Relationship Id="rId40" Type="http://schemas.openxmlformats.org/officeDocument/2006/relationships/hyperlink" Target="https://krungthai.com/Download/CSR/CSRDownload_67Sustainability_Report_2019.pdf" TargetMode="External"/><Relationship Id="rId45" Type="http://schemas.openxmlformats.org/officeDocument/2006/relationships/hyperlink" Target="https://www.bdo.com.ph/sites/default/files/pdf/2018-BDO-Sustainability-Report.pdf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www.dbs.com/iwov-resources/images/sustainability/reporting/pdf/DBS%20Sustainability%20Report%202020.pdf?pid=sg-group-pweb-sustainability-pdf-dbs-sustainability-report-2020" TargetMode="External"/><Relationship Id="rId10" Type="http://schemas.openxmlformats.org/officeDocument/2006/relationships/hyperlink" Target="https://www.bochk.com/dam/bochk/desktop/top/aboutus/esg/report/SustainabilityReport2020_en.pdf" TargetMode="External"/><Relationship Id="rId19" Type="http://schemas.openxmlformats.org/officeDocument/2006/relationships/hyperlink" Target="https://www.banktrack.org/download/sustainability_report_201819/sbi_sustainability_report_201819.pdf" TargetMode="External"/><Relationship Id="rId31" Type="http://schemas.openxmlformats.org/officeDocument/2006/relationships/hyperlink" Target="https://www.posb.com.sg/personal/articles/lifestyle/sustainable-ways-to-heal-the-world" TargetMode="External"/><Relationship Id="rId44" Type="http://schemas.openxmlformats.org/officeDocument/2006/relationships/hyperlink" Target="https://www.bdo.com.ph/sites/default/files/pdf/BDO-2019-Sustainability%20Report.pdf" TargetMode="External"/><Relationship Id="rId52" Type="http://schemas.openxmlformats.org/officeDocument/2006/relationships/hyperlink" Target="https://www.hlb.com.my/content/dam/hlb/my/docs/pdf/About-Us/sustainability/hlb-sustainability-report-2019.pdf" TargetMode="External"/><Relationship Id="rId4" Type="http://schemas.openxmlformats.org/officeDocument/2006/relationships/hyperlink" Target="https://www.hkbea.com/pdf/en/about-bea/corporate-social-responsibility/csr-reports/BEA_2020%20ESG%20Report_Eng.pdf" TargetMode="External"/><Relationship Id="rId9" Type="http://schemas.openxmlformats.org/officeDocument/2006/relationships/hyperlink" Target="https://www.mizuhogroup.com/binaries/content/assets/pdf/mizuhoglobal/sustainability/overview/report/esg-data/esg_databook.pdf" TargetMode="External"/><Relationship Id="rId14" Type="http://schemas.openxmlformats.org/officeDocument/2006/relationships/hyperlink" Target="http://file.cmbimg.com/cmbir/202105/af4c85d5-b889-4e0e-8935-7c3df6cdb9bc.pdf" TargetMode="External"/><Relationship Id="rId22" Type="http://schemas.openxmlformats.org/officeDocument/2006/relationships/hyperlink" Target="http://www.ccb.com/en/newinvestor/upload/20210327_1616775640/20210327001724508034.pdf" TargetMode="External"/><Relationship Id="rId27" Type="http://schemas.openxmlformats.org/officeDocument/2006/relationships/hyperlink" Target="https://info.scb.co.th/sustainability/e-report2020/files/scb-sr-2020-en.pdf" TargetMode="External"/><Relationship Id="rId30" Type="http://schemas.openxmlformats.org/officeDocument/2006/relationships/hyperlink" Target="https://www.ocbc.com/iwov-resources/sg/ocbc/gbc/pdf/sustainability/sustainability-report-2018.pdf" TargetMode="External"/><Relationship Id="rId35" Type="http://schemas.openxmlformats.org/officeDocument/2006/relationships/hyperlink" Target="https://sdd-pdf.s3.amazonaws.com/report-pdfs/2019/51d892a5cb2af0f0e9a9064157214e2b.pdf?AWSAccessKeyId=AKIAJZQ4KYD2D35QKCDA&amp;Expires=1631444428&amp;Signature=DkoOa9oK%2BXCRGLlxIDDfG1lLX6A%3D" TargetMode="External"/><Relationship Id="rId43" Type="http://schemas.openxmlformats.org/officeDocument/2006/relationships/hyperlink" Target="https://www.bdo.com.ph/sites/default/files/pdf/BDO-2020-Sustainability-Report.pdf" TargetMode="External"/><Relationship Id="rId48" Type="http://schemas.openxmlformats.org/officeDocument/2006/relationships/hyperlink" Target="https://www.rhbgroup.com/~/media/files/malaysia/investor-relations/annual-reports/rhb_sr_2018.ashx" TargetMode="External"/><Relationship Id="rId8" Type="http://schemas.openxmlformats.org/officeDocument/2006/relationships/hyperlink" Target="http://v.icbc.com.cn/userfiles/Resources/ICBCLTD/download/2021/2020shzrEN202103.pdf" TargetMode="External"/><Relationship Id="rId51" Type="http://schemas.openxmlformats.org/officeDocument/2006/relationships/hyperlink" Target="https://www.hlb.com.my/content/dam/hlb/my/docs/pdf/About-Us/sustainability/hlb-sustainability-report-2019.pdf" TargetMode="External"/><Relationship Id="rId3" Type="http://schemas.openxmlformats.org/officeDocument/2006/relationships/hyperlink" Target="https://www.bni.co.id/Portals/1/BNI/Perusahaan/Docs/BNI_SR2016_ENG.pdf" TargetMode="External"/><Relationship Id="rId12" Type="http://schemas.openxmlformats.org/officeDocument/2006/relationships/hyperlink" Target="http://www.shinhangroup.com/kr/common/download/commonDownload.jsp?actionValue=PDF&amp;pathKey=CSRREPORT&amp;fileName=SFG_2020_ESG_Report_eng.pdf" TargetMode="External"/><Relationship Id="rId17" Type="http://schemas.openxmlformats.org/officeDocument/2006/relationships/hyperlink" Target="http://en.cmbc.com.cn/upload/images/2020/11/2019%20ESG%20REPORT.pdf" TargetMode="External"/><Relationship Id="rId25" Type="http://schemas.openxmlformats.org/officeDocument/2006/relationships/hyperlink" Target="http://www.chbank.com/en/pdf/2020/esg_report.pdf" TargetMode="External"/><Relationship Id="rId33" Type="http://schemas.openxmlformats.org/officeDocument/2006/relationships/hyperlink" Target="https://www.btn.co.id/-/media/User-Defined/Document/Tata-Kelola/eng/6-Asian-Corporate-Governance-Scorecard/Role-of-Stakeholders/2021-PartC/C13-BTN-Sustainability-Report-2020-Page-109--114.pdf?la=id" TargetMode="External"/><Relationship Id="rId38" Type="http://schemas.openxmlformats.org/officeDocument/2006/relationships/hyperlink" Target="https://sdd-pdf.s3.amazonaws.com/report-pdfs/2016/392ce66571df729c27f88dd9cc304e25.pdf?AWSAccessKeyId=AKIAJZQ4KYD2D35QKCDA&amp;Expires=1631444625&amp;Signature=KtUhIu%2FVMkAnpgpIdOeMsPcvi34%3D" TargetMode="External"/><Relationship Id="rId46" Type="http://schemas.openxmlformats.org/officeDocument/2006/relationships/hyperlink" Target="https://www.rhbgroup.com/~/media/files/malaysia/investor-relations/annual-reports/rhb-sr20.ashx" TargetMode="External"/><Relationship Id="rId20" Type="http://schemas.openxmlformats.org/officeDocument/2006/relationships/hyperlink" Target="https://pic.bankofchina.com/bocappd/report/202103/P020210327642434487221.pdf" TargetMode="External"/><Relationship Id="rId41" Type="http://schemas.openxmlformats.org/officeDocument/2006/relationships/hyperlink" Target="https://krungthai.com/Download/CSR/CSRDownload_65SD_Report_2561_ENG.pdf" TargetMode="External"/><Relationship Id="rId1" Type="http://schemas.openxmlformats.org/officeDocument/2006/relationships/hyperlink" Target="https://www.citigroup.com/citi/about/countries-and-jurisdictions/data/a-time-for-action-july-2021.pdf?ieNocache=413" TargetMode="External"/><Relationship Id="rId6" Type="http://schemas.openxmlformats.org/officeDocument/2006/relationships/hyperlink" Target="https://www.hsbc.com/-/files/hsbc/investors/hsbc-results/2020/annual/pdfs/hsbc-holdings-plc/210223-strategic-report-2020.pdf?download=1" TargetMode="External"/><Relationship Id="rId15" Type="http://schemas.openxmlformats.org/officeDocument/2006/relationships/hyperlink" Target="http://www.abchina.com/en/AboutUs/csr-report/202103/P020210330724856060672.pdf" TargetMode="External"/><Relationship Id="rId23" Type="http://schemas.openxmlformats.org/officeDocument/2006/relationships/hyperlink" Target="https://bri.co.id/documents/20123/56786/bri%20-%20sr%20-%202019%20-%20%20inggris%20-%20lowres.pdf" TargetMode="External"/><Relationship Id="rId28" Type="http://schemas.openxmlformats.org/officeDocument/2006/relationships/hyperlink" Target="https://www.ocbc.com/iwov-resources/sg/ocbc/gbc/pdf/ocbc%20sustainability%20report%202020.pdf" TargetMode="External"/><Relationship Id="rId36" Type="http://schemas.openxmlformats.org/officeDocument/2006/relationships/hyperlink" Target="https://sdd-pdf.s3.amazonaws.com/report-pdfs/2018/755664c6bd2fd7fbfb5781fe8e74f4b1.pdf?AWSAccessKeyId=AKIAJZQ4KYD2D35QKCDA&amp;Expires=1631444562&amp;Signature=RoMdJSdxjeGQbzMQJWjjpJD6LcM%3D" TargetMode="External"/><Relationship Id="rId49" Type="http://schemas.openxmlformats.org/officeDocument/2006/relationships/hyperlink" Target="https://www.rhbgroup.com/~/media/files/malaysia/investor-relations/annual-reports/rhb_sr_website.ash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ap1se.cdn.triggerfish.cloud/uploads/2018/10/ap1_2017_annual_report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nbim.no/contentassets/fef0e2802b3f423ba2e514cfde1277d7/government-pension-fund-global_2020_responsible-investment_web.pdf" TargetMode="External"/><Relationship Id="rId1" Type="http://schemas.openxmlformats.org/officeDocument/2006/relationships/hyperlink" Target="https://www.uobgroup.com/AR2020/documents/UOB-Sustainability-Report-2020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file.cmbimg.com/cmbir/202105/af4c85d5-b889-4e0e-8935-7c3df6cdb9bc.pdf" TargetMode="External"/><Relationship Id="rId4" Type="http://schemas.openxmlformats.org/officeDocument/2006/relationships/hyperlink" Target="https://www.ocbc.com/iwov-resources/sg/ocbc/gbc/pdf/ocbc%20sustainability%20report%202020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sbc.com/en/investor_relations/social_responsibility/202103/P020210330379230230398.pdf" TargetMode="External"/><Relationship Id="rId18" Type="http://schemas.openxmlformats.org/officeDocument/2006/relationships/hyperlink" Target="https://www.citic.com/ar2019/en/esg" TargetMode="External"/><Relationship Id="rId26" Type="http://schemas.openxmlformats.org/officeDocument/2006/relationships/hyperlink" Target="https://www.bangkokbank.com/-/media/files/investor-relations/sustainability-report/2019/sr2019_en.pdf?la=en&amp;hash=204CA328E53694249494A1CABA5551C4372CBB25" TargetMode="External"/><Relationship Id="rId39" Type="http://schemas.openxmlformats.org/officeDocument/2006/relationships/hyperlink" Target="https://krungthai.com/Download/CSR/CSRDownload_70SD_report_63_en.pdf" TargetMode="External"/><Relationship Id="rId21" Type="http://schemas.openxmlformats.org/officeDocument/2006/relationships/hyperlink" Target="https://www.danamon.co.id/-/media/ALL-CONTENT-ABOUT-DANAMON/LAPORAN-KEUANGAN/LAPORAN-KEBERLANJUTAN/Laporan-Keberlanjutan-2020-PT-Bank-Danamon-Indonesia.pdf" TargetMode="External"/><Relationship Id="rId34" Type="http://schemas.openxmlformats.org/officeDocument/2006/relationships/hyperlink" Target="https://www.mufg.jp/dam/csr/report/2020/en_all.pdf" TargetMode="External"/><Relationship Id="rId42" Type="http://schemas.openxmlformats.org/officeDocument/2006/relationships/hyperlink" Target="https://krungthai.com/Download/CSR/CSRDownload_62SD_KTB_2017_eng.pdf" TargetMode="External"/><Relationship Id="rId47" Type="http://schemas.openxmlformats.org/officeDocument/2006/relationships/hyperlink" Target="https://www.rhbgroup.com/~/media/files/malaysia/investor-relations/annual-reports/rhb_sr_2019.ashx" TargetMode="External"/><Relationship Id="rId50" Type="http://schemas.openxmlformats.org/officeDocument/2006/relationships/hyperlink" Target="https://www.hlb.com.my/content/dam/hlb/my/docs/pdf/About-Us/sustainability/hlb-sustainability-report-2020.pdf" TargetMode="External"/><Relationship Id="rId7" Type="http://schemas.openxmlformats.org/officeDocument/2006/relationships/hyperlink" Target="https://www.uobgroup.com/AR2020/documents/UOB-Sustainability-Report-2020.pdf" TargetMode="External"/><Relationship Id="rId2" Type="http://schemas.openxmlformats.org/officeDocument/2006/relationships/hyperlink" Target="https://www.bni.co.id/Portals/1/BNI/Perusahaan/HubunganInvestor/Docs/SR-BNI-2020-US.pdf" TargetMode="External"/><Relationship Id="rId16" Type="http://schemas.openxmlformats.org/officeDocument/2006/relationships/hyperlink" Target="https://drive.google.com/file/d/1zS6MBy7K-y4op0_cineuiVWv42KeJoPd/view?usp=sharing" TargetMode="External"/><Relationship Id="rId29" Type="http://schemas.openxmlformats.org/officeDocument/2006/relationships/hyperlink" Target="https://www.ocbc.com/iwov-resources/sg/ocbc/gbc/pdf/sustainability/ocbc%20sustainability%20report%202019.pdf" TargetMode="External"/><Relationship Id="rId11" Type="http://schemas.openxmlformats.org/officeDocument/2006/relationships/hyperlink" Target="https://www.aiib.org/en/treasury/_common/_download/AIIB-SUSTAINABLE-DEVELOPMENT-BOND-FRAMEWORK.pdf" TargetMode="External"/><Relationship Id="rId24" Type="http://schemas.openxmlformats.org/officeDocument/2006/relationships/hyperlink" Target="https://www.dahsing.com/pdf/aboutus/EC_DSFH_ESG_2020.pdf" TargetMode="External"/><Relationship Id="rId32" Type="http://schemas.openxmlformats.org/officeDocument/2006/relationships/hyperlink" Target="https://bankmandiri.co.id/documents/38265486/38265681/Bank+Mandiri+2018+Sustainability+Report+-+Bilingual.pdf/e41357b8-8d26-c6b4-81e7-6ab2cbdcd89c" TargetMode="External"/><Relationship Id="rId37" Type="http://schemas.openxmlformats.org/officeDocument/2006/relationships/hyperlink" Target="https://sdd-pdf.s3.amazonaws.com/report-pdfs/2017/65a88f4cf1dbde9d388300d46a38a324.pdf?AWSAccessKeyId=AKIAJZQ4KYD2D35QKCDA&amp;Expires=1631444614&amp;Signature=OZ7%2BfqK0%2B9xR3y4W0KdqUdayivw%3D" TargetMode="External"/><Relationship Id="rId40" Type="http://schemas.openxmlformats.org/officeDocument/2006/relationships/hyperlink" Target="https://krungthai.com/Download/CSR/CSRDownload_67Sustainability_Report_2019.pdf" TargetMode="External"/><Relationship Id="rId45" Type="http://schemas.openxmlformats.org/officeDocument/2006/relationships/hyperlink" Target="https://www.bdo.com.ph/sites/default/files/pdf/2018-BDO-Sustainability-Report.pdf" TargetMode="External"/><Relationship Id="rId53" Type="http://schemas.openxmlformats.org/officeDocument/2006/relationships/table" Target="../tables/table3.xml"/><Relationship Id="rId5" Type="http://schemas.openxmlformats.org/officeDocument/2006/relationships/hyperlink" Target="https://www.dbs.com/iwov-resources/images/sustainability/reporting/pdf/DBS%20Sustainability%20Report%202020.pdf?pid=sg-group-pweb-sustainability-pdf-dbs-sustainability-report-2020" TargetMode="External"/><Relationship Id="rId10" Type="http://schemas.openxmlformats.org/officeDocument/2006/relationships/hyperlink" Target="https://www.bochk.com/dam/bochk/desktop/top/aboutus/esg/report/SustainabilityReport2020_en.pdf" TargetMode="External"/><Relationship Id="rId19" Type="http://schemas.openxmlformats.org/officeDocument/2006/relationships/hyperlink" Target="https://www.banktrack.org/download/sustainability_report_201819/sbi_sustainability_report_201819.pdf" TargetMode="External"/><Relationship Id="rId31" Type="http://schemas.openxmlformats.org/officeDocument/2006/relationships/hyperlink" Target="https://www.posb.com.sg/personal/articles/lifestyle/sustainable-ways-to-heal-the-world" TargetMode="External"/><Relationship Id="rId44" Type="http://schemas.openxmlformats.org/officeDocument/2006/relationships/hyperlink" Target="https://www.bdo.com.ph/sites/default/files/pdf/BDO-2019-Sustainability%20Report.pdf" TargetMode="External"/><Relationship Id="rId52" Type="http://schemas.openxmlformats.org/officeDocument/2006/relationships/hyperlink" Target="https://www.hlb.com.my/content/dam/hlb/my/docs/pdf/About-Us/sustainability/hlb-sustainability-report-2019.pdf" TargetMode="External"/><Relationship Id="rId4" Type="http://schemas.openxmlformats.org/officeDocument/2006/relationships/hyperlink" Target="https://www.hkbea.com/pdf/en/about-bea/corporate-social-responsibility/csr-reports/BEA_2020%20ESG%20Report_Eng.pdf" TargetMode="External"/><Relationship Id="rId9" Type="http://schemas.openxmlformats.org/officeDocument/2006/relationships/hyperlink" Target="https://www.mizuhogroup.com/binaries/content/assets/pdf/mizuhoglobal/sustainability/overview/report/esg-data/esg_databook.pdf" TargetMode="External"/><Relationship Id="rId14" Type="http://schemas.openxmlformats.org/officeDocument/2006/relationships/hyperlink" Target="http://file.cmbimg.com/cmbir/202105/af4c85d5-b889-4e0e-8935-7c3df6cdb9bc.pdf" TargetMode="External"/><Relationship Id="rId22" Type="http://schemas.openxmlformats.org/officeDocument/2006/relationships/hyperlink" Target="http://www.ccb.com/en/newinvestor/upload/20210327_1616775640/20210327001724508034.pdf" TargetMode="External"/><Relationship Id="rId27" Type="http://schemas.openxmlformats.org/officeDocument/2006/relationships/hyperlink" Target="https://info.scb.co.th/sustainability/e-report2020/files/scb-sr-2020-en.pdf" TargetMode="External"/><Relationship Id="rId30" Type="http://schemas.openxmlformats.org/officeDocument/2006/relationships/hyperlink" Target="https://www.ocbc.com/iwov-resources/sg/ocbc/gbc/pdf/sustainability/sustainability-report-2018.pdf" TargetMode="External"/><Relationship Id="rId35" Type="http://schemas.openxmlformats.org/officeDocument/2006/relationships/hyperlink" Target="https://sdd-pdf.s3.amazonaws.com/report-pdfs/2019/51d892a5cb2af0f0e9a9064157214e2b.pdf?AWSAccessKeyId=AKIAJZQ4KYD2D35QKCDA&amp;Expires=1631444428&amp;Signature=DkoOa9oK%2BXCRGLlxIDDfG1lLX6A%3D" TargetMode="External"/><Relationship Id="rId43" Type="http://schemas.openxmlformats.org/officeDocument/2006/relationships/hyperlink" Target="https://www.bdo.com.ph/sites/default/files/pdf/BDO-2020-Sustainability-Report.pdf" TargetMode="External"/><Relationship Id="rId48" Type="http://schemas.openxmlformats.org/officeDocument/2006/relationships/hyperlink" Target="https://www.rhbgroup.com/~/media/files/malaysia/investor-relations/annual-reports/rhb_sr_2018.ashx" TargetMode="External"/><Relationship Id="rId8" Type="http://schemas.openxmlformats.org/officeDocument/2006/relationships/hyperlink" Target="http://v.icbc.com.cn/userfiles/Resources/ICBCLTD/download/2021/2020shzrEN202103.pdf" TargetMode="External"/><Relationship Id="rId51" Type="http://schemas.openxmlformats.org/officeDocument/2006/relationships/hyperlink" Target="https://www.hlb.com.my/content/dam/hlb/my/docs/pdf/About-Us/sustainability/hlb-sustainability-report-2019.pdf" TargetMode="External"/><Relationship Id="rId3" Type="http://schemas.openxmlformats.org/officeDocument/2006/relationships/hyperlink" Target="https://www.bni.co.id/Portals/1/BNI/Perusahaan/Docs/BNI_SR2016_ENG.pdf" TargetMode="External"/><Relationship Id="rId12" Type="http://schemas.openxmlformats.org/officeDocument/2006/relationships/hyperlink" Target="http://www.shinhangroup.com/kr/common/download/commonDownload.jsp?actionValue=PDF&amp;pathKey=CSRREPORT&amp;fileName=SFG_2020_ESG_Report_eng.pdf" TargetMode="External"/><Relationship Id="rId17" Type="http://schemas.openxmlformats.org/officeDocument/2006/relationships/hyperlink" Target="http://en.cmbc.com.cn/upload/images/2020/11/2019%20ESG%20REPORT.pdf" TargetMode="External"/><Relationship Id="rId25" Type="http://schemas.openxmlformats.org/officeDocument/2006/relationships/hyperlink" Target="http://www.chbank.com/en/pdf/2020/esg_report.pdf" TargetMode="External"/><Relationship Id="rId33" Type="http://schemas.openxmlformats.org/officeDocument/2006/relationships/hyperlink" Target="https://www.btn.co.id/-/media/User-Defined/Document/Tata-Kelola/eng/6-Asian-Corporate-Governance-Scorecard/Role-of-Stakeholders/2021-PartC/C13-BTN-Sustainability-Report-2020-Page-109--114.pdf?la=id" TargetMode="External"/><Relationship Id="rId38" Type="http://schemas.openxmlformats.org/officeDocument/2006/relationships/hyperlink" Target="https://sdd-pdf.s3.amazonaws.com/report-pdfs/2016/392ce66571df729c27f88dd9cc304e25.pdf?AWSAccessKeyId=AKIAJZQ4KYD2D35QKCDA&amp;Expires=1631444625&amp;Signature=KtUhIu%2FVMkAnpgpIdOeMsPcvi34%3D" TargetMode="External"/><Relationship Id="rId46" Type="http://schemas.openxmlformats.org/officeDocument/2006/relationships/hyperlink" Target="https://www.rhbgroup.com/~/media/files/malaysia/investor-relations/annual-reports/rhb-sr20.ashx" TargetMode="External"/><Relationship Id="rId20" Type="http://schemas.openxmlformats.org/officeDocument/2006/relationships/hyperlink" Target="https://pic.bankofchina.com/bocappd/report/202103/P020210327642434487221.pdf" TargetMode="External"/><Relationship Id="rId41" Type="http://schemas.openxmlformats.org/officeDocument/2006/relationships/hyperlink" Target="https://krungthai.com/Download/CSR/CSRDownload_65SD_Report_2561_ENG.pdf" TargetMode="External"/><Relationship Id="rId1" Type="http://schemas.openxmlformats.org/officeDocument/2006/relationships/hyperlink" Target="https://www.citigroup.com/citi/about/countries-and-jurisdictions/data/a-time-for-action-july-2021.pdf?ieNocache=413" TargetMode="External"/><Relationship Id="rId6" Type="http://schemas.openxmlformats.org/officeDocument/2006/relationships/hyperlink" Target="https://www.hsbc.com/-/files/hsbc/investors/hsbc-results/2020/annual/pdfs/hsbc-holdings-plc/210223-strategic-report-2020.pdf?download=1" TargetMode="External"/><Relationship Id="rId15" Type="http://schemas.openxmlformats.org/officeDocument/2006/relationships/hyperlink" Target="http://www.abchina.com/en/AboutUs/csr-report/202103/P020210330724856060672.pdf" TargetMode="External"/><Relationship Id="rId23" Type="http://schemas.openxmlformats.org/officeDocument/2006/relationships/hyperlink" Target="https://bri.co.id/documents/20123/56786/bri%20-%20sr%20-%202019%20-%20%20inggris%20-%20lowres.pdf" TargetMode="External"/><Relationship Id="rId28" Type="http://schemas.openxmlformats.org/officeDocument/2006/relationships/hyperlink" Target="https://www.ocbc.com/iwov-resources/sg/ocbc/gbc/pdf/ocbc%20sustainability%20report%202020.pdf" TargetMode="External"/><Relationship Id="rId36" Type="http://schemas.openxmlformats.org/officeDocument/2006/relationships/hyperlink" Target="https://sdd-pdf.s3.amazonaws.com/report-pdfs/2018/755664c6bd2fd7fbfb5781fe8e74f4b1.pdf?AWSAccessKeyId=AKIAJZQ4KYD2D35QKCDA&amp;Expires=1631444562&amp;Signature=RoMdJSdxjeGQbzMQJWjjpJD6LcM%3D" TargetMode="External"/><Relationship Id="rId49" Type="http://schemas.openxmlformats.org/officeDocument/2006/relationships/hyperlink" Target="https://www.rhbgroup.com/~/media/files/malaysia/investor-relations/annual-reports/rhb_sr_website.ash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E2C6-D578-E447-8A17-A552F7DF4386}">
  <dimension ref="A1:O59"/>
  <sheetViews>
    <sheetView tabSelected="1" workbookViewId="0">
      <selection activeCell="O12" sqref="O12"/>
    </sheetView>
  </sheetViews>
  <sheetFormatPr baseColWidth="10" defaultColWidth="14.5" defaultRowHeight="16" x14ac:dyDescent="0.2"/>
  <cols>
    <col min="1" max="1" width="22.6640625" customWidth="1"/>
    <col min="2" max="2" width="4.6640625" customWidth="1"/>
    <col min="3" max="3" width="6.33203125" customWidth="1"/>
    <col min="4" max="5" width="4.83203125" bestFit="1" customWidth="1"/>
    <col min="6" max="9" width="5.83203125" bestFit="1" customWidth="1"/>
    <col min="10" max="10" width="26.1640625" customWidth="1"/>
    <col min="11" max="11" width="2.1640625" customWidth="1"/>
    <col min="12" max="12" width="9.33203125" bestFit="1" customWidth="1"/>
    <col min="13" max="13" width="12.1640625" bestFit="1" customWidth="1"/>
    <col min="14" max="14" width="10.33203125" bestFit="1" customWidth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5" x14ac:dyDescent="0.2">
      <c r="A2" s="3" t="s">
        <v>49</v>
      </c>
      <c r="B2" s="4" t="s">
        <v>50</v>
      </c>
      <c r="C2" s="3">
        <v>2020</v>
      </c>
      <c r="D2" s="3">
        <v>0</v>
      </c>
      <c r="E2">
        <v>15</v>
      </c>
      <c r="F2" s="3">
        <v>0</v>
      </c>
      <c r="G2" s="3">
        <v>0</v>
      </c>
      <c r="H2" s="3">
        <v>8</v>
      </c>
      <c r="I2" s="3">
        <v>7</v>
      </c>
      <c r="J2" s="3" t="s">
        <v>68</v>
      </c>
      <c r="K2" s="2"/>
      <c r="M2" s="2" t="s">
        <v>140</v>
      </c>
      <c r="N2" s="2" t="s">
        <v>141</v>
      </c>
      <c r="O2" s="2"/>
    </row>
    <row r="3" spans="1:15" x14ac:dyDescent="0.2">
      <c r="A3" s="3" t="s">
        <v>51</v>
      </c>
      <c r="B3" s="4" t="s">
        <v>52</v>
      </c>
      <c r="C3" s="3">
        <v>2020</v>
      </c>
      <c r="D3" s="3"/>
      <c r="E3" s="2"/>
      <c r="F3" s="3"/>
      <c r="G3" s="3"/>
      <c r="H3" s="3"/>
      <c r="I3" s="3"/>
      <c r="J3" s="3" t="s">
        <v>53</v>
      </c>
      <c r="L3" s="2" t="s">
        <v>16</v>
      </c>
      <c r="M3" s="2" t="s">
        <v>17</v>
      </c>
      <c r="N3" s="2" t="s">
        <v>18</v>
      </c>
      <c r="O3" s="2"/>
    </row>
    <row r="4" spans="1:15" x14ac:dyDescent="0.2">
      <c r="A4" s="3" t="s">
        <v>54</v>
      </c>
      <c r="B4" s="4" t="s">
        <v>55</v>
      </c>
      <c r="C4" s="3">
        <v>2019</v>
      </c>
      <c r="D4" s="3">
        <v>6</v>
      </c>
      <c r="E4">
        <v>7</v>
      </c>
      <c r="F4" s="3">
        <v>6</v>
      </c>
      <c r="G4" s="3">
        <v>0</v>
      </c>
      <c r="H4" s="3">
        <v>2</v>
      </c>
      <c r="I4" s="3">
        <v>5</v>
      </c>
      <c r="J4" s="3" t="s">
        <v>68</v>
      </c>
      <c r="L4" s="2" t="s">
        <v>21</v>
      </c>
      <c r="M4" s="2" t="s">
        <v>22</v>
      </c>
      <c r="N4" s="2" t="s">
        <v>23</v>
      </c>
      <c r="O4" s="2"/>
    </row>
    <row r="5" spans="1:15" x14ac:dyDescent="0.2">
      <c r="A5" s="3" t="s">
        <v>56</v>
      </c>
      <c r="B5" s="4" t="s">
        <v>57</v>
      </c>
      <c r="C5" s="3">
        <v>2020</v>
      </c>
      <c r="D5" s="3"/>
      <c r="F5" s="3"/>
      <c r="G5" s="3"/>
      <c r="H5" s="3"/>
      <c r="I5" s="3"/>
      <c r="J5" s="3"/>
      <c r="L5" s="2"/>
      <c r="M5" s="2"/>
      <c r="O5" s="2"/>
    </row>
    <row r="6" spans="1:15" x14ac:dyDescent="0.2">
      <c r="A6" s="3" t="s">
        <v>58</v>
      </c>
      <c r="B6" s="4" t="s">
        <v>59</v>
      </c>
      <c r="C6" s="3">
        <v>2018</v>
      </c>
      <c r="D6" s="3"/>
      <c r="F6" s="3"/>
      <c r="G6" s="3"/>
      <c r="H6" s="3"/>
      <c r="I6" s="3"/>
      <c r="J6" s="3" t="s">
        <v>53</v>
      </c>
      <c r="L6" s="2" t="s">
        <v>6</v>
      </c>
      <c r="M6">
        <f>SUM(Table13[TP])</f>
        <v>94</v>
      </c>
      <c r="N6" s="2"/>
    </row>
    <row r="7" spans="1:15" x14ac:dyDescent="0.2">
      <c r="A7" s="3" t="s">
        <v>60</v>
      </c>
      <c r="B7" s="8" t="s">
        <v>61</v>
      </c>
      <c r="C7" s="3">
        <v>2020</v>
      </c>
      <c r="D7" s="3">
        <v>0</v>
      </c>
      <c r="E7">
        <v>5</v>
      </c>
      <c r="F7" s="3">
        <v>0</v>
      </c>
      <c r="G7" s="3">
        <v>0</v>
      </c>
      <c r="H7" s="3">
        <v>4</v>
      </c>
      <c r="I7" s="3">
        <v>1</v>
      </c>
      <c r="J7" s="3" t="s">
        <v>68</v>
      </c>
      <c r="L7" s="2" t="s">
        <v>8</v>
      </c>
      <c r="M7">
        <f>SUM(Table13[TN])</f>
        <v>681</v>
      </c>
      <c r="N7" s="2"/>
    </row>
    <row r="8" spans="1:15" x14ac:dyDescent="0.2">
      <c r="A8" s="3" t="s">
        <v>62</v>
      </c>
      <c r="B8" s="4" t="s">
        <v>63</v>
      </c>
      <c r="C8" s="3">
        <v>2020</v>
      </c>
      <c r="D8" s="3">
        <v>0</v>
      </c>
      <c r="E8">
        <v>6</v>
      </c>
      <c r="F8" s="3">
        <v>0</v>
      </c>
      <c r="G8" s="3">
        <v>0</v>
      </c>
      <c r="H8">
        <v>6</v>
      </c>
      <c r="I8" s="3">
        <v>0</v>
      </c>
      <c r="J8" s="3"/>
      <c r="L8" s="2" t="s">
        <v>9</v>
      </c>
      <c r="M8">
        <f>SUM(Table13[FP])</f>
        <v>40</v>
      </c>
      <c r="N8" s="2"/>
    </row>
    <row r="9" spans="1:15" x14ac:dyDescent="0.2">
      <c r="A9" s="3" t="s">
        <v>64</v>
      </c>
      <c r="B9" s="8" t="s">
        <v>65</v>
      </c>
      <c r="C9" s="3">
        <v>2020</v>
      </c>
      <c r="D9" s="3"/>
      <c r="F9" s="3"/>
      <c r="G9" s="3"/>
      <c r="H9" s="3"/>
      <c r="I9" s="3"/>
      <c r="J9" s="3" t="s">
        <v>142</v>
      </c>
      <c r="L9" s="2" t="s">
        <v>7</v>
      </c>
      <c r="M9">
        <f>SUM(Table13[FN])</f>
        <v>2</v>
      </c>
      <c r="N9" s="2"/>
    </row>
    <row r="10" spans="1:15" x14ac:dyDescent="0.2">
      <c r="A10" s="3" t="s">
        <v>66</v>
      </c>
      <c r="B10" s="4" t="s">
        <v>67</v>
      </c>
      <c r="C10" s="3">
        <v>2020</v>
      </c>
      <c r="D10" s="3">
        <v>5</v>
      </c>
      <c r="E10">
        <v>13</v>
      </c>
      <c r="F10" s="3">
        <v>5</v>
      </c>
      <c r="G10" s="3">
        <v>0</v>
      </c>
      <c r="H10" s="3">
        <v>13</v>
      </c>
      <c r="I10" s="3">
        <v>0</v>
      </c>
      <c r="J10" s="3" t="s">
        <v>68</v>
      </c>
    </row>
    <row r="11" spans="1:15" x14ac:dyDescent="0.2">
      <c r="A11" s="3" t="s">
        <v>66</v>
      </c>
      <c r="B11" s="4" t="s">
        <v>69</v>
      </c>
      <c r="C11" s="3">
        <v>2019</v>
      </c>
      <c r="D11" s="3">
        <v>7</v>
      </c>
      <c r="E11">
        <v>13</v>
      </c>
      <c r="F11" s="3">
        <v>7</v>
      </c>
      <c r="G11" s="3">
        <v>0</v>
      </c>
      <c r="H11" s="3">
        <v>13</v>
      </c>
      <c r="I11" s="3">
        <v>0</v>
      </c>
      <c r="J11" s="3" t="s">
        <v>68</v>
      </c>
    </row>
    <row r="12" spans="1:15" x14ac:dyDescent="0.2">
      <c r="A12" s="3" t="s">
        <v>66</v>
      </c>
      <c r="B12" s="4" t="s">
        <v>70</v>
      </c>
      <c r="C12" s="3">
        <v>2018</v>
      </c>
      <c r="D12" s="3">
        <v>2</v>
      </c>
      <c r="E12">
        <v>9</v>
      </c>
      <c r="F12" s="3">
        <v>2</v>
      </c>
      <c r="G12" s="3">
        <v>0</v>
      </c>
      <c r="H12" s="3">
        <v>9</v>
      </c>
      <c r="I12" s="3">
        <v>0</v>
      </c>
      <c r="J12" s="3" t="s">
        <v>68</v>
      </c>
      <c r="L12" s="7" t="s">
        <v>40</v>
      </c>
      <c r="M12">
        <f>M6/(M6+M9)</f>
        <v>0.97916666666666663</v>
      </c>
    </row>
    <row r="13" spans="1:15" x14ac:dyDescent="0.2">
      <c r="A13" s="3" t="s">
        <v>71</v>
      </c>
      <c r="B13" s="4" t="s">
        <v>72</v>
      </c>
      <c r="C13" s="3">
        <v>2020</v>
      </c>
      <c r="D13">
        <v>9</v>
      </c>
      <c r="E13" s="3">
        <v>58</v>
      </c>
      <c r="F13">
        <v>9</v>
      </c>
      <c r="G13">
        <v>0</v>
      </c>
      <c r="H13">
        <v>48</v>
      </c>
      <c r="I13" s="3">
        <v>0</v>
      </c>
      <c r="J13" s="3" t="s">
        <v>68</v>
      </c>
      <c r="L13" s="7" t="s">
        <v>41</v>
      </c>
      <c r="M13">
        <f>M6/(M6+M8)</f>
        <v>0.70149253731343286</v>
      </c>
    </row>
    <row r="14" spans="1:15" x14ac:dyDescent="0.2">
      <c r="A14" s="3" t="s">
        <v>71</v>
      </c>
      <c r="B14" s="4" t="s">
        <v>73</v>
      </c>
      <c r="C14" s="3">
        <v>2016</v>
      </c>
      <c r="D14" s="3">
        <v>5</v>
      </c>
      <c r="E14">
        <v>29</v>
      </c>
      <c r="F14" s="3">
        <v>5</v>
      </c>
      <c r="G14" s="3">
        <v>0</v>
      </c>
      <c r="H14" s="3">
        <v>29</v>
      </c>
      <c r="I14" s="3">
        <v>0</v>
      </c>
      <c r="J14" s="3" t="s">
        <v>68</v>
      </c>
      <c r="L14" s="7" t="s">
        <v>42</v>
      </c>
      <c r="M14">
        <f>2*((M12*M13)/(M12+M13))</f>
        <v>0.81739130434782614</v>
      </c>
    </row>
    <row r="15" spans="1:15" x14ac:dyDescent="0.2">
      <c r="A15" s="3" t="s">
        <v>74</v>
      </c>
      <c r="B15" s="4" t="s">
        <v>75</v>
      </c>
      <c r="C15" s="3">
        <v>2019</v>
      </c>
      <c r="D15" s="3"/>
      <c r="F15" s="3"/>
      <c r="G15" s="3"/>
      <c r="H15" s="3"/>
      <c r="I15" s="3"/>
      <c r="J15" s="3"/>
    </row>
    <row r="16" spans="1:15" x14ac:dyDescent="0.2">
      <c r="A16" s="3" t="s">
        <v>76</v>
      </c>
      <c r="B16" s="4" t="s">
        <v>77</v>
      </c>
      <c r="C16" s="3">
        <v>2019</v>
      </c>
      <c r="D16" s="3"/>
      <c r="F16" s="3"/>
      <c r="G16" s="3"/>
      <c r="H16" s="3"/>
      <c r="I16" s="3"/>
      <c r="J16" s="3"/>
      <c r="L16" s="7" t="s">
        <v>4</v>
      </c>
      <c r="M16" s="2" t="s">
        <v>143</v>
      </c>
    </row>
    <row r="17" spans="1:14" x14ac:dyDescent="0.2">
      <c r="A17" s="3" t="s">
        <v>78</v>
      </c>
      <c r="B17" s="4" t="s">
        <v>79</v>
      </c>
      <c r="C17" s="3">
        <v>2020</v>
      </c>
      <c r="D17" s="3">
        <v>1</v>
      </c>
      <c r="E17">
        <v>3</v>
      </c>
      <c r="F17" s="3">
        <v>1</v>
      </c>
      <c r="G17" s="3">
        <v>0</v>
      </c>
      <c r="H17" s="3">
        <v>2</v>
      </c>
      <c r="I17" s="3">
        <v>1</v>
      </c>
      <c r="J17" s="3" t="s">
        <v>80</v>
      </c>
      <c r="L17" s="7" t="s">
        <v>5</v>
      </c>
      <c r="M17" s="2" t="s">
        <v>144</v>
      </c>
    </row>
    <row r="18" spans="1:14" x14ac:dyDescent="0.2">
      <c r="A18" s="3" t="s">
        <v>38</v>
      </c>
      <c r="B18" s="4" t="s">
        <v>39</v>
      </c>
      <c r="C18" s="3">
        <v>2020</v>
      </c>
      <c r="D18" s="3">
        <v>10</v>
      </c>
      <c r="E18">
        <v>20</v>
      </c>
      <c r="F18" s="3">
        <v>10</v>
      </c>
      <c r="G18" s="3">
        <v>0</v>
      </c>
      <c r="H18" s="3">
        <v>20</v>
      </c>
      <c r="I18" s="3">
        <v>0</v>
      </c>
      <c r="J18" s="3" t="s">
        <v>68</v>
      </c>
    </row>
    <row r="19" spans="1:14" x14ac:dyDescent="0.2">
      <c r="A19" s="3" t="s">
        <v>81</v>
      </c>
      <c r="B19" s="4" t="s">
        <v>82</v>
      </c>
      <c r="C19" s="3">
        <v>2019</v>
      </c>
      <c r="D19" s="3">
        <v>0</v>
      </c>
      <c r="E19">
        <v>3</v>
      </c>
      <c r="F19" s="3">
        <v>0</v>
      </c>
      <c r="G19" s="3">
        <v>0</v>
      </c>
      <c r="H19" s="3">
        <v>3</v>
      </c>
      <c r="I19" s="3">
        <v>0</v>
      </c>
      <c r="J19" s="3"/>
      <c r="L19" s="7" t="s">
        <v>45</v>
      </c>
      <c r="M19">
        <f>M6/(M6+M9)</f>
        <v>0.97916666666666663</v>
      </c>
    </row>
    <row r="20" spans="1:14" x14ac:dyDescent="0.2">
      <c r="A20" s="3" t="s">
        <v>83</v>
      </c>
      <c r="B20" s="4" t="s">
        <v>84</v>
      </c>
      <c r="C20" s="3">
        <v>2020</v>
      </c>
      <c r="D20" s="3">
        <v>0</v>
      </c>
      <c r="E20">
        <v>0</v>
      </c>
      <c r="F20" s="3">
        <v>0</v>
      </c>
      <c r="G20" s="3">
        <v>0</v>
      </c>
      <c r="H20">
        <v>0</v>
      </c>
      <c r="I20" s="3">
        <v>0</v>
      </c>
      <c r="J20" s="3"/>
      <c r="L20" s="7" t="s">
        <v>47</v>
      </c>
      <c r="M20">
        <f>M8/(M8+M7)</f>
        <v>5.5478502080443831E-2</v>
      </c>
    </row>
    <row r="21" spans="1:14" x14ac:dyDescent="0.2">
      <c r="A21" s="3" t="s">
        <v>85</v>
      </c>
      <c r="B21" s="8" t="s">
        <v>86</v>
      </c>
      <c r="C21">
        <v>2021</v>
      </c>
      <c r="D21" s="3">
        <v>1</v>
      </c>
      <c r="E21" s="3">
        <v>24</v>
      </c>
      <c r="F21" s="3">
        <v>1</v>
      </c>
      <c r="G21" s="3">
        <v>0</v>
      </c>
      <c r="H21" s="3">
        <v>24</v>
      </c>
      <c r="I21" s="3">
        <v>0</v>
      </c>
      <c r="J21" s="3"/>
      <c r="L21" s="2"/>
    </row>
    <row r="22" spans="1:14" x14ac:dyDescent="0.2">
      <c r="A22" s="3" t="s">
        <v>87</v>
      </c>
      <c r="B22" s="4" t="s">
        <v>88</v>
      </c>
      <c r="C22" s="3">
        <v>2020</v>
      </c>
      <c r="D22" s="3">
        <v>3</v>
      </c>
      <c r="E22" s="3">
        <v>3</v>
      </c>
      <c r="F22" s="3">
        <v>3</v>
      </c>
      <c r="G22" s="3">
        <v>0</v>
      </c>
      <c r="H22" s="3">
        <v>3</v>
      </c>
      <c r="I22" s="3">
        <v>0</v>
      </c>
      <c r="J22" s="9" t="s">
        <v>68</v>
      </c>
    </row>
    <row r="23" spans="1:14" x14ac:dyDescent="0.2">
      <c r="A23" s="3" t="s">
        <v>89</v>
      </c>
      <c r="B23" s="4" t="s">
        <v>90</v>
      </c>
      <c r="C23" s="3">
        <v>2020</v>
      </c>
      <c r="D23" s="3">
        <v>0</v>
      </c>
      <c r="E23" s="3">
        <v>5</v>
      </c>
      <c r="F23" s="3">
        <v>0</v>
      </c>
      <c r="G23" s="3">
        <v>0</v>
      </c>
      <c r="H23" s="3">
        <v>5</v>
      </c>
      <c r="I23" s="3">
        <v>0</v>
      </c>
      <c r="J23" s="3"/>
    </row>
    <row r="24" spans="1:14" x14ac:dyDescent="0.2">
      <c r="A24" s="3" t="s">
        <v>91</v>
      </c>
      <c r="B24" s="8" t="s">
        <v>92</v>
      </c>
      <c r="C24" s="3">
        <v>2020</v>
      </c>
      <c r="D24" s="3">
        <v>9</v>
      </c>
      <c r="E24">
        <v>59</v>
      </c>
      <c r="F24" s="3">
        <v>8</v>
      </c>
      <c r="G24" s="3">
        <v>1</v>
      </c>
      <c r="H24" s="3">
        <v>56</v>
      </c>
      <c r="I24" s="3">
        <v>3</v>
      </c>
      <c r="J24" s="9" t="s">
        <v>68</v>
      </c>
    </row>
    <row r="25" spans="1:14" x14ac:dyDescent="0.2">
      <c r="A25" s="3" t="s">
        <v>93</v>
      </c>
      <c r="B25" s="4" t="s">
        <v>94</v>
      </c>
      <c r="C25" s="3">
        <v>2020</v>
      </c>
      <c r="D25" s="3"/>
      <c r="F25" s="3"/>
      <c r="G25" s="3"/>
      <c r="H25" s="3"/>
      <c r="I25" s="3"/>
      <c r="J25" s="3"/>
    </row>
    <row r="26" spans="1:14" x14ac:dyDescent="0.2">
      <c r="A26" s="3" t="s">
        <v>95</v>
      </c>
      <c r="B26" s="4" t="s">
        <v>96</v>
      </c>
      <c r="C26" s="3">
        <v>2020</v>
      </c>
      <c r="D26" s="3">
        <v>0</v>
      </c>
      <c r="E26">
        <v>8</v>
      </c>
      <c r="F26" s="3">
        <v>0</v>
      </c>
      <c r="G26" s="3">
        <v>0</v>
      </c>
      <c r="H26" s="3">
        <v>8</v>
      </c>
      <c r="I26" s="3">
        <v>0</v>
      </c>
      <c r="J26" s="3" t="s">
        <v>145</v>
      </c>
      <c r="M26" s="2"/>
      <c r="N26" s="2"/>
    </row>
    <row r="27" spans="1:14" x14ac:dyDescent="0.2">
      <c r="A27" s="3" t="s">
        <v>95</v>
      </c>
      <c r="B27" s="8" t="s">
        <v>97</v>
      </c>
      <c r="C27" s="3">
        <v>2019</v>
      </c>
      <c r="D27" s="3"/>
      <c r="F27" s="3"/>
      <c r="G27" s="3"/>
      <c r="H27" s="3"/>
      <c r="I27" s="3"/>
      <c r="J27" s="3" t="s">
        <v>98</v>
      </c>
      <c r="L27" s="2"/>
      <c r="M27" s="2"/>
      <c r="N27" s="2"/>
    </row>
    <row r="28" spans="1:14" x14ac:dyDescent="0.2">
      <c r="A28" s="3" t="s">
        <v>95</v>
      </c>
      <c r="B28" s="8" t="s">
        <v>97</v>
      </c>
      <c r="C28" s="3">
        <v>2018</v>
      </c>
      <c r="D28" s="3">
        <v>3</v>
      </c>
      <c r="E28">
        <v>12</v>
      </c>
      <c r="F28" s="3">
        <v>2</v>
      </c>
      <c r="G28" s="3">
        <v>1</v>
      </c>
      <c r="H28" s="3">
        <v>12</v>
      </c>
      <c r="I28" s="3">
        <v>0</v>
      </c>
      <c r="J28" s="9" t="s">
        <v>68</v>
      </c>
      <c r="L28" s="2"/>
      <c r="M28" s="2"/>
      <c r="N28" s="2"/>
    </row>
    <row r="29" spans="1:14" x14ac:dyDescent="0.2">
      <c r="A29" s="3" t="s">
        <v>99</v>
      </c>
      <c r="B29" s="4" t="s">
        <v>100</v>
      </c>
      <c r="C29" s="3">
        <v>2020</v>
      </c>
      <c r="D29" s="3">
        <v>0</v>
      </c>
      <c r="E29">
        <v>24</v>
      </c>
      <c r="F29" s="3">
        <v>0</v>
      </c>
      <c r="G29" s="3">
        <v>0</v>
      </c>
      <c r="H29" s="3">
        <v>24</v>
      </c>
      <c r="I29" s="3">
        <v>0</v>
      </c>
      <c r="J29" s="3"/>
    </row>
    <row r="30" spans="1:14" x14ac:dyDescent="0.2">
      <c r="A30" s="3" t="s">
        <v>101</v>
      </c>
      <c r="B30" s="4" t="s">
        <v>102</v>
      </c>
      <c r="C30" s="3">
        <v>2020</v>
      </c>
      <c r="D30" s="3">
        <v>5</v>
      </c>
      <c r="E30">
        <v>69</v>
      </c>
      <c r="F30" s="3">
        <v>5</v>
      </c>
      <c r="G30" s="3">
        <v>0</v>
      </c>
      <c r="H30" s="3">
        <v>58</v>
      </c>
      <c r="I30" s="3">
        <v>11</v>
      </c>
      <c r="J30" s="9" t="s">
        <v>68</v>
      </c>
    </row>
    <row r="31" spans="1:14" x14ac:dyDescent="0.2">
      <c r="A31" s="3" t="s">
        <v>103</v>
      </c>
      <c r="B31" s="4" t="s">
        <v>104</v>
      </c>
      <c r="C31" s="3">
        <v>2018</v>
      </c>
      <c r="D31" s="3"/>
      <c r="F31" s="3"/>
      <c r="G31" s="3"/>
      <c r="H31" s="3"/>
      <c r="I31" s="3"/>
      <c r="J31" s="3"/>
    </row>
    <row r="32" spans="1:14" x14ac:dyDescent="0.2">
      <c r="A32" s="3" t="s">
        <v>103</v>
      </c>
      <c r="B32" s="4" t="s">
        <v>105</v>
      </c>
      <c r="C32" s="3">
        <v>2017</v>
      </c>
      <c r="D32" s="3"/>
      <c r="F32" s="3"/>
      <c r="G32" s="3"/>
      <c r="H32" s="3"/>
      <c r="I32" s="3"/>
      <c r="J32" s="3"/>
    </row>
    <row r="33" spans="1:10" x14ac:dyDescent="0.2">
      <c r="A33" s="3" t="s">
        <v>103</v>
      </c>
      <c r="B33" s="4" t="s">
        <v>106</v>
      </c>
      <c r="C33" s="3">
        <v>2016</v>
      </c>
      <c r="D33" s="3"/>
      <c r="F33" s="3"/>
      <c r="G33" s="3"/>
      <c r="H33" s="3"/>
      <c r="I33" s="3"/>
      <c r="J33" s="3"/>
    </row>
    <row r="34" spans="1:10" x14ac:dyDescent="0.2">
      <c r="A34" s="3" t="s">
        <v>103</v>
      </c>
      <c r="B34" s="4" t="s">
        <v>107</v>
      </c>
      <c r="C34" s="3">
        <v>2015</v>
      </c>
      <c r="D34" s="3"/>
      <c r="E34" s="3"/>
      <c r="F34" s="3"/>
      <c r="G34" s="3"/>
      <c r="H34" s="3"/>
      <c r="I34" s="3"/>
      <c r="J34" s="3"/>
    </row>
    <row r="35" spans="1:10" x14ac:dyDescent="0.2">
      <c r="A35" s="3" t="s">
        <v>109</v>
      </c>
      <c r="B35" s="4" t="s">
        <v>110</v>
      </c>
      <c r="C35" s="3">
        <v>2020</v>
      </c>
      <c r="D35" s="3">
        <v>2</v>
      </c>
      <c r="E35">
        <v>9</v>
      </c>
      <c r="F35" s="3">
        <v>2</v>
      </c>
      <c r="G35" s="3">
        <v>0</v>
      </c>
      <c r="H35" s="3">
        <v>9</v>
      </c>
      <c r="I35" s="3">
        <v>0</v>
      </c>
      <c r="J35" s="3"/>
    </row>
    <row r="36" spans="1:10" x14ac:dyDescent="0.2">
      <c r="A36" s="3" t="s">
        <v>109</v>
      </c>
      <c r="B36" s="4" t="s">
        <v>111</v>
      </c>
      <c r="C36" s="3">
        <v>2019</v>
      </c>
      <c r="D36" s="3">
        <v>4</v>
      </c>
      <c r="E36">
        <v>9</v>
      </c>
      <c r="F36" s="3">
        <v>4</v>
      </c>
      <c r="G36" s="3">
        <v>0</v>
      </c>
      <c r="H36" s="3">
        <v>8</v>
      </c>
      <c r="I36" s="3">
        <v>1</v>
      </c>
      <c r="J36" s="3"/>
    </row>
    <row r="37" spans="1:10" x14ac:dyDescent="0.2">
      <c r="A37" s="3" t="s">
        <v>109</v>
      </c>
      <c r="B37" s="4" t="s">
        <v>112</v>
      </c>
      <c r="C37" s="3">
        <v>2018</v>
      </c>
      <c r="D37" s="3">
        <v>0</v>
      </c>
      <c r="E37">
        <v>0</v>
      </c>
      <c r="F37" s="3">
        <v>0</v>
      </c>
      <c r="G37" s="3">
        <v>0</v>
      </c>
      <c r="H37">
        <v>0</v>
      </c>
      <c r="I37" s="3">
        <v>0</v>
      </c>
      <c r="J37" s="3"/>
    </row>
    <row r="38" spans="1:10" x14ac:dyDescent="0.2">
      <c r="A38" s="3" t="s">
        <v>109</v>
      </c>
      <c r="B38" s="4" t="s">
        <v>113</v>
      </c>
      <c r="C38" s="3">
        <v>2017</v>
      </c>
      <c r="D38" s="3">
        <v>5</v>
      </c>
      <c r="E38">
        <v>11</v>
      </c>
      <c r="F38" s="3">
        <v>5</v>
      </c>
      <c r="G38" s="3">
        <v>0</v>
      </c>
      <c r="H38" s="3">
        <v>10</v>
      </c>
      <c r="I38" s="3">
        <v>1</v>
      </c>
      <c r="J38" s="3"/>
    </row>
    <row r="39" spans="1:10" x14ac:dyDescent="0.2">
      <c r="A39" s="3" t="s">
        <v>114</v>
      </c>
      <c r="B39" s="4" t="s">
        <v>115</v>
      </c>
      <c r="C39" s="3">
        <v>2020</v>
      </c>
      <c r="D39" s="3">
        <v>11</v>
      </c>
      <c r="E39">
        <v>39</v>
      </c>
      <c r="F39" s="3">
        <v>11</v>
      </c>
      <c r="G39" s="3">
        <v>0</v>
      </c>
      <c r="H39" s="3">
        <v>38</v>
      </c>
      <c r="I39" s="3">
        <v>1</v>
      </c>
      <c r="J39" s="3"/>
    </row>
    <row r="40" spans="1:10" x14ac:dyDescent="0.2">
      <c r="A40" s="3" t="s">
        <v>116</v>
      </c>
      <c r="B40" s="4" t="s">
        <v>117</v>
      </c>
      <c r="C40" s="3">
        <v>2021</v>
      </c>
      <c r="D40" s="3">
        <v>7</v>
      </c>
      <c r="E40" s="3">
        <v>14</v>
      </c>
      <c r="F40" s="3">
        <v>7</v>
      </c>
      <c r="G40" s="3">
        <v>0</v>
      </c>
      <c r="H40" s="3">
        <v>13</v>
      </c>
      <c r="I40" s="3">
        <v>1</v>
      </c>
      <c r="J40" s="3"/>
    </row>
    <row r="41" spans="1:10" x14ac:dyDescent="0.2">
      <c r="A41" s="3" t="s">
        <v>118</v>
      </c>
      <c r="B41" s="4" t="s">
        <v>28</v>
      </c>
      <c r="C41" s="3">
        <v>2020</v>
      </c>
      <c r="D41" s="3">
        <v>0</v>
      </c>
      <c r="E41">
        <v>20</v>
      </c>
      <c r="F41" s="3">
        <v>0</v>
      </c>
      <c r="G41" s="3">
        <v>0</v>
      </c>
      <c r="H41" s="3">
        <v>20</v>
      </c>
      <c r="I41" s="3">
        <v>0</v>
      </c>
      <c r="J41" s="3"/>
    </row>
    <row r="42" spans="1:10" x14ac:dyDescent="0.2">
      <c r="A42" s="3" t="s">
        <v>118</v>
      </c>
      <c r="B42" s="4" t="s">
        <v>119</v>
      </c>
      <c r="C42" s="3">
        <v>2019</v>
      </c>
      <c r="D42" s="3">
        <v>0</v>
      </c>
      <c r="E42" s="3">
        <v>56</v>
      </c>
      <c r="F42" s="3">
        <v>0</v>
      </c>
      <c r="G42" s="3">
        <v>0</v>
      </c>
      <c r="H42" s="3">
        <v>56</v>
      </c>
      <c r="I42" s="3">
        <v>0</v>
      </c>
      <c r="J42" s="3" t="s">
        <v>120</v>
      </c>
    </row>
    <row r="43" spans="1:10" x14ac:dyDescent="0.2">
      <c r="A43" s="3" t="s">
        <v>118</v>
      </c>
      <c r="B43" s="4" t="s">
        <v>121</v>
      </c>
      <c r="C43" s="3">
        <v>2018</v>
      </c>
      <c r="D43" s="3">
        <v>0</v>
      </c>
      <c r="E43">
        <v>12</v>
      </c>
      <c r="F43" s="3">
        <v>0</v>
      </c>
      <c r="G43" s="3">
        <v>0</v>
      </c>
      <c r="H43" s="3">
        <v>11</v>
      </c>
      <c r="I43" s="3">
        <v>1</v>
      </c>
      <c r="J43" s="3" t="s">
        <v>120</v>
      </c>
    </row>
    <row r="44" spans="1:10" x14ac:dyDescent="0.2">
      <c r="A44" s="3" t="s">
        <v>122</v>
      </c>
      <c r="B44" s="4" t="s">
        <v>123</v>
      </c>
      <c r="C44" s="3">
        <v>2020</v>
      </c>
      <c r="D44" s="3"/>
      <c r="F44" s="3"/>
      <c r="G44" s="3"/>
      <c r="H44" s="3"/>
      <c r="I44" s="3"/>
      <c r="J44" s="3"/>
    </row>
    <row r="45" spans="1:10" x14ac:dyDescent="0.2">
      <c r="A45" s="3" t="s">
        <v>124</v>
      </c>
      <c r="B45" s="8" t="s">
        <v>125</v>
      </c>
      <c r="C45" s="3">
        <v>2020</v>
      </c>
      <c r="D45" s="3">
        <v>0</v>
      </c>
      <c r="E45">
        <v>42</v>
      </c>
      <c r="F45" s="3">
        <v>0</v>
      </c>
      <c r="G45" s="3">
        <v>0</v>
      </c>
      <c r="H45" s="3">
        <v>37</v>
      </c>
      <c r="I45" s="3">
        <v>5</v>
      </c>
      <c r="J45" s="3" t="s">
        <v>68</v>
      </c>
    </row>
    <row r="46" spans="1:10" x14ac:dyDescent="0.2">
      <c r="A46" s="3" t="s">
        <v>126</v>
      </c>
      <c r="B46" s="4" t="s">
        <v>127</v>
      </c>
      <c r="C46" s="3">
        <v>2020</v>
      </c>
      <c r="D46" s="3"/>
      <c r="E46" s="2"/>
      <c r="F46" s="2"/>
      <c r="G46" s="2"/>
      <c r="H46" s="2"/>
      <c r="I46" s="2"/>
      <c r="J46" s="3" t="s">
        <v>53</v>
      </c>
    </row>
    <row r="47" spans="1:10" x14ac:dyDescent="0.2">
      <c r="A47" s="3" t="s">
        <v>126</v>
      </c>
      <c r="B47" s="4" t="s">
        <v>128</v>
      </c>
      <c r="C47" s="3">
        <v>2019</v>
      </c>
      <c r="D47" s="3"/>
      <c r="F47" s="10"/>
      <c r="G47" s="10"/>
      <c r="H47" s="10"/>
      <c r="I47" s="3"/>
      <c r="J47" s="3" t="s">
        <v>53</v>
      </c>
    </row>
    <row r="48" spans="1:10" x14ac:dyDescent="0.2">
      <c r="A48" s="3" t="s">
        <v>126</v>
      </c>
      <c r="B48" s="4" t="s">
        <v>129</v>
      </c>
      <c r="C48" s="3">
        <v>2018</v>
      </c>
      <c r="D48" s="3"/>
      <c r="F48" s="10"/>
      <c r="G48" s="10"/>
      <c r="H48" s="10"/>
      <c r="I48" s="3"/>
      <c r="J48" s="3" t="s">
        <v>53</v>
      </c>
    </row>
    <row r="49" spans="1:10" x14ac:dyDescent="0.2">
      <c r="A49" s="3" t="s">
        <v>126</v>
      </c>
      <c r="B49" s="4" t="s">
        <v>130</v>
      </c>
      <c r="C49" s="3">
        <v>2017</v>
      </c>
      <c r="D49" s="3"/>
      <c r="E49" s="2"/>
      <c r="F49" s="2"/>
      <c r="G49" s="2"/>
      <c r="H49" s="2"/>
      <c r="I49" s="2"/>
      <c r="J49" s="3" t="s">
        <v>53</v>
      </c>
    </row>
    <row r="50" spans="1:10" x14ac:dyDescent="0.2">
      <c r="A50" s="3" t="s">
        <v>131</v>
      </c>
      <c r="B50" s="8" t="s">
        <v>132</v>
      </c>
      <c r="C50" s="3">
        <v>2019</v>
      </c>
      <c r="D50" s="3">
        <v>0</v>
      </c>
      <c r="E50">
        <v>15</v>
      </c>
      <c r="F50" s="3">
        <v>0</v>
      </c>
      <c r="G50" s="3">
        <v>0</v>
      </c>
      <c r="H50" s="3">
        <v>15</v>
      </c>
      <c r="I50" s="3">
        <v>0</v>
      </c>
      <c r="J50" s="3"/>
    </row>
    <row r="51" spans="1:10" x14ac:dyDescent="0.2">
      <c r="A51" s="3" t="s">
        <v>133</v>
      </c>
      <c r="B51" s="4" t="s">
        <v>134</v>
      </c>
      <c r="C51" s="3">
        <v>2020</v>
      </c>
      <c r="D51" s="3">
        <v>0</v>
      </c>
      <c r="E51">
        <v>6</v>
      </c>
      <c r="F51" s="3">
        <v>0</v>
      </c>
      <c r="G51" s="3">
        <v>0</v>
      </c>
      <c r="H51" s="3">
        <v>6</v>
      </c>
      <c r="I51" s="3">
        <v>0</v>
      </c>
      <c r="J51" s="3"/>
    </row>
    <row r="52" spans="1:10" x14ac:dyDescent="0.2">
      <c r="A52" s="3" t="s">
        <v>135</v>
      </c>
      <c r="B52" s="4" t="s">
        <v>136</v>
      </c>
      <c r="C52" s="3">
        <v>2020</v>
      </c>
      <c r="D52" s="3">
        <v>1</v>
      </c>
      <c r="E52">
        <v>113</v>
      </c>
      <c r="F52" s="3">
        <v>1</v>
      </c>
      <c r="G52" s="3">
        <v>0</v>
      </c>
      <c r="H52" s="3">
        <v>111</v>
      </c>
      <c r="I52" s="3">
        <v>2</v>
      </c>
      <c r="J52" s="3" t="s">
        <v>137</v>
      </c>
    </row>
    <row r="53" spans="1:10" x14ac:dyDescent="0.2">
      <c r="A53" s="3" t="s">
        <v>138</v>
      </c>
      <c r="B53" s="2" t="s">
        <v>139</v>
      </c>
      <c r="C53" s="3">
        <v>2020</v>
      </c>
      <c r="D53" s="3"/>
      <c r="F53" s="3"/>
      <c r="G53" s="3"/>
      <c r="H53" s="3"/>
      <c r="I53" s="3"/>
      <c r="J53" s="3"/>
    </row>
    <row r="54" spans="1:10" x14ac:dyDescent="0.2">
      <c r="F54" s="10"/>
      <c r="G54" s="10"/>
      <c r="H54" s="10"/>
    </row>
    <row r="55" spans="1:10" x14ac:dyDescent="0.2">
      <c r="F55" s="10"/>
      <c r="G55" s="10"/>
      <c r="H55" s="10"/>
    </row>
    <row r="56" spans="1:10" x14ac:dyDescent="0.2">
      <c r="F56" s="10"/>
      <c r="G56" s="10"/>
      <c r="H56" s="10"/>
    </row>
    <row r="57" spans="1:10" x14ac:dyDescent="0.2">
      <c r="F57" s="3"/>
      <c r="G57" s="3"/>
      <c r="H57" s="3"/>
    </row>
    <row r="58" spans="1:10" x14ac:dyDescent="0.2">
      <c r="F58" s="10"/>
      <c r="G58" s="10"/>
      <c r="H58" s="10"/>
    </row>
    <row r="59" spans="1:10" x14ac:dyDescent="0.2">
      <c r="F59" s="10"/>
      <c r="G59" s="10"/>
      <c r="H59" s="10"/>
    </row>
  </sheetData>
  <hyperlinks>
    <hyperlink ref="B21" r:id="rId1" xr:uid="{04423A27-3806-194D-B956-7D927E83CEEE}"/>
    <hyperlink ref="B13" r:id="rId2" xr:uid="{3E804021-906A-DF43-80C3-82D77E01A907}"/>
    <hyperlink ref="B14" r:id="rId3" xr:uid="{B3050D6D-A585-1E47-B4A2-4A3177AFC7C2}"/>
    <hyperlink ref="B9" r:id="rId4" xr:uid="{8322ABE1-01E7-B34C-8C35-8D48A090B34C}"/>
    <hyperlink ref="B24" r:id="rId5" xr:uid="{C5AE8130-62CA-B241-A489-EA4EE528BC1B}"/>
    <hyperlink ref="B29" r:id="rId6" xr:uid="{A8B77EFA-FF61-484A-B2E7-7CC04C7894A4}"/>
    <hyperlink ref="B53" r:id="rId7" xr:uid="{25E29A05-B671-7541-BB82-C773BE295828}"/>
    <hyperlink ref="B30" r:id="rId8" xr:uid="{056A2EC6-240E-4246-AA7B-8B3CD371AD0F}"/>
    <hyperlink ref="B40" r:id="rId9" xr:uid="{D71D7B7B-A441-8B47-8D1E-2A7271062459}"/>
    <hyperlink ref="B7" r:id="rId10" xr:uid="{B5A2107B-995D-0D40-AA66-29EAE15CF5FB}"/>
    <hyperlink ref="B3" r:id="rId11" xr:uid="{ED2F950C-F21D-3743-A03B-FEAF7FC88392}"/>
    <hyperlink ref="B51" r:id="rId12" xr:uid="{2E71C958-94EC-7C46-9A4C-685D360669E0}"/>
    <hyperlink ref="B45" r:id="rId13" xr:uid="{3AE29E95-C7DE-114D-92FD-64256D03E35D}"/>
    <hyperlink ref="B18" r:id="rId14" xr:uid="{26E55E14-06CB-0148-9C2A-1FFFEA3F2DEC}"/>
    <hyperlink ref="B2" r:id="rId15" xr:uid="{38163DBD-DAEA-FE4B-AF87-9F2A32B493F2}"/>
    <hyperlink ref="B25" r:id="rId16" xr:uid="{CD287CD8-7010-4340-8093-851E7BFE951D}"/>
    <hyperlink ref="B19" r:id="rId17" xr:uid="{E372344B-26E6-9040-99C1-A15B8A37B68F}"/>
    <hyperlink ref="B16" r:id="rId18" xr:uid="{A7553A8E-C62E-3642-BC03-0BEB741576F2}"/>
    <hyperlink ref="B50" r:id="rId19" xr:uid="{100F4733-AD5C-4947-A3FA-6B408FDA397A}"/>
    <hyperlink ref="B8" r:id="rId20" xr:uid="{F605B30F-6941-E24F-A079-17259AFA0F38}"/>
    <hyperlink ref="B23" r:id="rId21" xr:uid="{DE3853A1-B8D9-5C48-93F9-8079BAAC416B}"/>
    <hyperlink ref="B17" r:id="rId22" xr:uid="{1C7CAB95-94E4-764F-817A-1F10E8C3363D}"/>
    <hyperlink ref="B15" r:id="rId23" xr:uid="{82E68F47-6834-4647-8176-9EED91012E0D}"/>
    <hyperlink ref="B22" r:id="rId24" xr:uid="{08602338-61D3-3249-8AE4-2B4EB27A5482}"/>
    <hyperlink ref="B20" r:id="rId25" xr:uid="{91BCE866-5C39-3E41-B461-015822291DEC}"/>
    <hyperlink ref="B4" r:id="rId26" xr:uid="{05318A7D-731E-324D-B54B-28EC435864D6}"/>
    <hyperlink ref="B52" r:id="rId27" xr:uid="{176AF74B-5EC2-6D47-9F4C-4A72EE2A867C}"/>
    <hyperlink ref="B41" r:id="rId28" xr:uid="{BE68250B-E8E7-8B4B-9C81-9EB66C648C8C}"/>
    <hyperlink ref="B42" r:id="rId29" xr:uid="{3FCFEB1D-9366-5A42-B64F-E8997C480CCA}"/>
    <hyperlink ref="B43" r:id="rId30" xr:uid="{FB7DF568-1443-9C40-8677-075D0124C199}"/>
    <hyperlink ref="B44" r:id="rId31" xr:uid="{A718E083-A700-AC4B-9985-5BA9FD2EE92D}"/>
    <hyperlink ref="B6" r:id="rId32" xr:uid="{F096E68B-575D-DB4F-ABD7-39BDD4C4DCCD}"/>
    <hyperlink ref="B5" r:id="rId33" xr:uid="{F5060F37-58CB-2541-9ADC-B0EF27B9B41F}"/>
    <hyperlink ref="B39" r:id="rId34" xr:uid="{80959695-9742-BF41-9630-DF3415E36D5F}"/>
    <hyperlink ref="B31" r:id="rId35" xr:uid="{74A27E09-6CA4-1749-943E-E551CD707133}"/>
    <hyperlink ref="B32" r:id="rId36" xr:uid="{A105F365-4384-B843-95A8-CEC879511733}"/>
    <hyperlink ref="B33" r:id="rId37" xr:uid="{808D8B75-ED47-394F-9DE6-C27181CF556F}"/>
    <hyperlink ref="B34" r:id="rId38" xr:uid="{123D8498-5546-FF49-A707-680C73440AF8}"/>
    <hyperlink ref="B35" r:id="rId39" xr:uid="{20BE0261-7E87-AA47-B648-0879D5347477}"/>
    <hyperlink ref="B36" r:id="rId40" xr:uid="{A54076E0-7003-034C-9E13-1F8C04F4602A}"/>
    <hyperlink ref="B37" r:id="rId41" xr:uid="{A0A59786-BE4A-894D-B276-603E62C610D6}"/>
    <hyperlink ref="B38" r:id="rId42" xr:uid="{2CC5D970-4EBA-9C4C-96E7-76BEF5E2B8CB}"/>
    <hyperlink ref="B10" r:id="rId43" xr:uid="{181755D6-CFA7-3449-8E9A-2DB06D175D57}"/>
    <hyperlink ref="B11" r:id="rId44" xr:uid="{65EBF35A-CDB3-9346-80CE-50968EDCCE9D}"/>
    <hyperlink ref="B12" r:id="rId45" xr:uid="{B14FFC5F-08F2-AC47-AA8F-0374D20A2742}"/>
    <hyperlink ref="B46" r:id="rId46" xr:uid="{3572BECD-964E-0B49-837A-B2540D0F83E6}"/>
    <hyperlink ref="B47" r:id="rId47" xr:uid="{41E2B4D7-7467-CC42-A401-4AF9D27AC632}"/>
    <hyperlink ref="B48" r:id="rId48" xr:uid="{BED8092F-B74A-F64F-9436-66B48C73A673}"/>
    <hyperlink ref="B49" r:id="rId49" xr:uid="{C8DDCDD0-AD51-9C4D-AA92-C57730F085F6}"/>
    <hyperlink ref="B26" r:id="rId50" xr:uid="{B7D09EF0-A186-2143-9D1D-04CBB73ECE94}"/>
    <hyperlink ref="B27" r:id="rId51" xr:uid="{F4795D6A-29D6-614E-B956-475D8C53E651}"/>
    <hyperlink ref="B28" r:id="rId52" xr:uid="{F13C4618-2F3C-4048-8CEB-F85864048449}"/>
  </hyperlinks>
  <pageMargins left="0.7" right="0.7" top="0.75" bottom="0.75" header="0.3" footer="0.3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312B-B3C8-634D-B194-71EBCA3A4085}">
  <dimension ref="A1:P19"/>
  <sheetViews>
    <sheetView zoomScale="155" zoomScaleNormal="155" workbookViewId="0">
      <selection activeCell="N11" sqref="N11"/>
    </sheetView>
  </sheetViews>
  <sheetFormatPr baseColWidth="10" defaultRowHeight="16" x14ac:dyDescent="0.2"/>
  <cols>
    <col min="3" max="3" width="9.6640625" customWidth="1"/>
    <col min="5" max="6" width="4.83203125" bestFit="1" customWidth="1"/>
    <col min="7" max="10" width="5.83203125" bestFit="1" customWidth="1"/>
    <col min="12" max="12" width="5.33203125" customWidth="1"/>
    <col min="13" max="13" width="9.33203125" bestFit="1" customWidth="1"/>
    <col min="14" max="14" width="13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  <c r="P1" s="2"/>
    </row>
    <row r="2" spans="1:16" x14ac:dyDescent="0.2">
      <c r="A2" s="3" t="s">
        <v>13</v>
      </c>
      <c r="B2" s="3" t="s">
        <v>14</v>
      </c>
      <c r="C2" s="4" t="s">
        <v>15</v>
      </c>
      <c r="D2" s="3">
        <v>2019</v>
      </c>
      <c r="E2" s="3">
        <v>2</v>
      </c>
      <c r="F2" s="3">
        <v>78</v>
      </c>
      <c r="G2" s="3">
        <v>2</v>
      </c>
      <c r="H2" s="3">
        <v>0</v>
      </c>
      <c r="I2" s="3">
        <v>76</v>
      </c>
      <c r="J2" s="3">
        <v>2</v>
      </c>
      <c r="K2" s="3"/>
      <c r="M2" s="2" t="s">
        <v>16</v>
      </c>
      <c r="N2" s="2" t="s">
        <v>17</v>
      </c>
      <c r="O2" s="2" t="s">
        <v>18</v>
      </c>
      <c r="P2" s="2"/>
    </row>
    <row r="3" spans="1:16" x14ac:dyDescent="0.2">
      <c r="A3" s="3" t="s">
        <v>19</v>
      </c>
      <c r="B3" s="3" t="s">
        <v>14</v>
      </c>
      <c r="C3" s="5" t="s">
        <v>20</v>
      </c>
      <c r="D3" s="3">
        <v>2020</v>
      </c>
      <c r="E3" s="3">
        <v>0</v>
      </c>
      <c r="F3" s="3">
        <v>17</v>
      </c>
      <c r="G3" s="3">
        <v>0</v>
      </c>
      <c r="H3" s="3">
        <v>0</v>
      </c>
      <c r="I3" s="3">
        <v>17</v>
      </c>
      <c r="J3" s="3">
        <v>0</v>
      </c>
      <c r="K3" s="3"/>
      <c r="M3" s="2" t="s">
        <v>21</v>
      </c>
      <c r="N3" s="2" t="s">
        <v>22</v>
      </c>
      <c r="O3" s="2" t="s">
        <v>23</v>
      </c>
      <c r="P3" s="2"/>
    </row>
    <row r="4" spans="1:16" x14ac:dyDescent="0.2">
      <c r="A4" s="3" t="s">
        <v>24</v>
      </c>
      <c r="B4" s="3" t="s">
        <v>14</v>
      </c>
      <c r="C4" s="4" t="s">
        <v>25</v>
      </c>
      <c r="D4" s="3">
        <v>2020</v>
      </c>
      <c r="E4" s="3">
        <v>1</v>
      </c>
      <c r="F4" s="3">
        <v>33</v>
      </c>
      <c r="G4" s="3">
        <v>0</v>
      </c>
      <c r="H4" s="3">
        <v>0</v>
      </c>
      <c r="I4" s="3">
        <v>0</v>
      </c>
      <c r="J4" s="3">
        <v>0</v>
      </c>
      <c r="K4" s="3"/>
      <c r="M4" s="2"/>
      <c r="N4" s="2"/>
      <c r="P4" s="2"/>
    </row>
    <row r="5" spans="1:16" x14ac:dyDescent="0.2">
      <c r="A5" s="3" t="s">
        <v>26</v>
      </c>
      <c r="B5" s="3" t="s">
        <v>27</v>
      </c>
      <c r="C5" s="6" t="s">
        <v>28</v>
      </c>
      <c r="D5" s="3">
        <v>2020</v>
      </c>
      <c r="E5" s="3">
        <v>0</v>
      </c>
      <c r="F5" s="3">
        <v>20</v>
      </c>
      <c r="G5" s="3">
        <v>0</v>
      </c>
      <c r="H5" s="3">
        <v>0</v>
      </c>
      <c r="I5" s="3">
        <v>0</v>
      </c>
      <c r="J5" s="3">
        <v>0</v>
      </c>
      <c r="K5" s="3"/>
      <c r="N5" s="2" t="s">
        <v>11</v>
      </c>
      <c r="O5" s="2" t="s">
        <v>12</v>
      </c>
    </row>
    <row r="6" spans="1:16" x14ac:dyDescent="0.2">
      <c r="A6" s="3" t="s">
        <v>29</v>
      </c>
      <c r="B6" s="3" t="s">
        <v>30</v>
      </c>
      <c r="C6" s="4" t="s">
        <v>31</v>
      </c>
      <c r="D6" s="3">
        <v>2020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/>
      <c r="M6" s="2" t="s">
        <v>16</v>
      </c>
      <c r="N6">
        <f>SUM(Table14[TP])</f>
        <v>3</v>
      </c>
      <c r="O6">
        <f>SUM(Table14[FP])</f>
        <v>13</v>
      </c>
    </row>
    <row r="7" spans="1:16" x14ac:dyDescent="0.2">
      <c r="A7" s="3" t="s">
        <v>32</v>
      </c>
      <c r="B7" s="3" t="s">
        <v>30</v>
      </c>
      <c r="C7" s="4" t="s">
        <v>33</v>
      </c>
      <c r="D7" s="3">
        <v>2021</v>
      </c>
      <c r="E7" s="3">
        <v>8</v>
      </c>
      <c r="F7" s="3">
        <v>87</v>
      </c>
      <c r="G7" s="3">
        <v>1</v>
      </c>
      <c r="H7" s="3">
        <v>7</v>
      </c>
      <c r="I7" s="3">
        <v>81</v>
      </c>
      <c r="J7" s="3">
        <v>6</v>
      </c>
      <c r="K7" s="3"/>
      <c r="M7" s="2" t="s">
        <v>21</v>
      </c>
      <c r="N7">
        <f>SUM(Table14[FN])</f>
        <v>7</v>
      </c>
      <c r="O7">
        <f>SUM(Table14[TN])</f>
        <v>212</v>
      </c>
    </row>
    <row r="8" spans="1:16" x14ac:dyDescent="0.2">
      <c r="A8" s="3" t="s">
        <v>148</v>
      </c>
      <c r="B8" s="3" t="s">
        <v>34</v>
      </c>
      <c r="C8" s="5" t="s">
        <v>35</v>
      </c>
      <c r="D8" s="3">
        <v>2020</v>
      </c>
      <c r="E8" s="3">
        <v>0</v>
      </c>
      <c r="F8" s="3">
        <v>13</v>
      </c>
      <c r="G8" s="3">
        <v>0</v>
      </c>
      <c r="H8" s="3">
        <v>0</v>
      </c>
      <c r="I8" s="3">
        <v>13</v>
      </c>
      <c r="J8" s="3">
        <v>0</v>
      </c>
      <c r="K8" s="3"/>
      <c r="M8" s="2"/>
      <c r="O8" s="2"/>
    </row>
    <row r="9" spans="1:16" x14ac:dyDescent="0.2">
      <c r="A9" s="3" t="s">
        <v>36</v>
      </c>
      <c r="B9" s="3" t="s">
        <v>34</v>
      </c>
      <c r="C9" s="5" t="s">
        <v>37</v>
      </c>
      <c r="D9" s="3">
        <v>2017</v>
      </c>
      <c r="E9" s="3">
        <v>1</v>
      </c>
      <c r="F9" s="3">
        <v>2</v>
      </c>
      <c r="G9" s="3">
        <v>0</v>
      </c>
      <c r="H9" s="3">
        <v>0</v>
      </c>
      <c r="I9" s="3">
        <v>0</v>
      </c>
      <c r="J9" s="3">
        <v>0</v>
      </c>
      <c r="K9" s="3"/>
      <c r="M9" s="2" t="s">
        <v>149</v>
      </c>
      <c r="N9">
        <f>(N6+O7)/(N6+O7+O6+N7)</f>
        <v>0.91489361702127658</v>
      </c>
    </row>
    <row r="10" spans="1:16" x14ac:dyDescent="0.2">
      <c r="A10" s="3" t="s">
        <v>38</v>
      </c>
      <c r="B10" s="3" t="s">
        <v>27</v>
      </c>
      <c r="C10" s="6" t="s">
        <v>39</v>
      </c>
      <c r="D10" s="3">
        <v>2020</v>
      </c>
      <c r="E10" s="3">
        <v>0</v>
      </c>
      <c r="F10" s="3">
        <v>30</v>
      </c>
      <c r="G10" s="3">
        <v>0</v>
      </c>
      <c r="H10" s="3">
        <v>0</v>
      </c>
      <c r="I10" s="3">
        <v>25</v>
      </c>
      <c r="J10" s="3">
        <v>5</v>
      </c>
      <c r="K10" s="3"/>
    </row>
    <row r="11" spans="1:16" x14ac:dyDescent="0.2">
      <c r="M11" s="7" t="s">
        <v>40</v>
      </c>
      <c r="N11">
        <f>N6/(N6+N7)</f>
        <v>0.3</v>
      </c>
    </row>
    <row r="12" spans="1:16" x14ac:dyDescent="0.2">
      <c r="M12" s="7" t="s">
        <v>41</v>
      </c>
      <c r="N12">
        <f>N6/(N6+O6)</f>
        <v>0.1875</v>
      </c>
    </row>
    <row r="13" spans="1:16" x14ac:dyDescent="0.2">
      <c r="M13" s="7" t="s">
        <v>42</v>
      </c>
      <c r="N13">
        <f>2*(N11*N12)/(N11+N12)</f>
        <v>0.23076923076923075</v>
      </c>
    </row>
    <row r="15" spans="1:16" x14ac:dyDescent="0.2">
      <c r="M15" s="7" t="s">
        <v>4</v>
      </c>
      <c r="N15" s="2" t="s">
        <v>146</v>
      </c>
    </row>
    <row r="16" spans="1:16" x14ac:dyDescent="0.2">
      <c r="M16" s="7" t="s">
        <v>5</v>
      </c>
      <c r="N16" s="2" t="s">
        <v>147</v>
      </c>
    </row>
    <row r="18" spans="13:15" x14ac:dyDescent="0.2">
      <c r="M18" s="7" t="s">
        <v>45</v>
      </c>
      <c r="N18">
        <f>N6/(N6+N7)</f>
        <v>0.3</v>
      </c>
      <c r="O18" t="s">
        <v>46</v>
      </c>
    </row>
    <row r="19" spans="13:15" x14ac:dyDescent="0.2">
      <c r="M19" s="7" t="s">
        <v>47</v>
      </c>
      <c r="N19">
        <f>O6/(O6+O7)</f>
        <v>5.7777777777777775E-2</v>
      </c>
      <c r="O19" t="s">
        <v>48</v>
      </c>
    </row>
  </sheetData>
  <hyperlinks>
    <hyperlink ref="C3" r:id="rId1" xr:uid="{24261D3F-2D43-5D41-84B1-CCB049D82C8A}"/>
    <hyperlink ref="C8" r:id="rId2" xr:uid="{ECEFE324-ACF6-9C43-A73A-4A17C6E8B3C3}"/>
    <hyperlink ref="C9" r:id="rId3" xr:uid="{C408DD28-35FD-154D-82F4-F1C771014E0C}"/>
    <hyperlink ref="C5" r:id="rId4" display="https://www.ocbc.com/iwov-resources/sg/ocbc/gbc/pdf/ocbc sustainability report 2020.pdf" xr:uid="{025888F8-AD54-7D44-9206-AFE3A1DBA071}"/>
    <hyperlink ref="C10" r:id="rId5" xr:uid="{48A36DCE-121C-4A4D-9011-CE889456F862}"/>
  </hyperlinks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1D8E-14B0-4342-ACB7-F12E38966D60}">
  <dimension ref="A1:O59"/>
  <sheetViews>
    <sheetView topLeftCell="A30" workbookViewId="0">
      <selection activeCell="J53" sqref="A1:J53"/>
    </sheetView>
  </sheetViews>
  <sheetFormatPr baseColWidth="10" defaultColWidth="14.5" defaultRowHeight="16" x14ac:dyDescent="0.2"/>
  <cols>
    <col min="1" max="1" width="22.6640625" customWidth="1"/>
    <col min="2" max="2" width="4.6640625" customWidth="1"/>
    <col min="3" max="3" width="6.33203125" customWidth="1"/>
    <col min="4" max="5" width="4.83203125" bestFit="1" customWidth="1"/>
    <col min="6" max="7" width="5.83203125" bestFit="1" customWidth="1"/>
    <col min="8" max="8" width="6.1640625" bestFit="1" customWidth="1"/>
    <col min="9" max="9" width="5.83203125" bestFit="1" customWidth="1"/>
    <col min="10" max="10" width="26.1640625" customWidth="1"/>
    <col min="11" max="11" width="2.1640625" customWidth="1"/>
    <col min="12" max="12" width="9.33203125" bestFit="1" customWidth="1"/>
    <col min="13" max="13" width="12.1640625" bestFit="1" customWidth="1"/>
    <col min="14" max="14" width="8" bestFit="1" customWidth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5" x14ac:dyDescent="0.2">
      <c r="A2" s="3" t="s">
        <v>49</v>
      </c>
      <c r="B2" s="4" t="s">
        <v>50</v>
      </c>
      <c r="C2" s="3">
        <v>2020</v>
      </c>
      <c r="D2" s="3">
        <v>0</v>
      </c>
      <c r="E2">
        <v>15</v>
      </c>
      <c r="F2" s="3">
        <v>0</v>
      </c>
      <c r="G2" s="3">
        <v>0</v>
      </c>
      <c r="H2" s="3">
        <v>11</v>
      </c>
      <c r="I2" s="3">
        <v>4</v>
      </c>
      <c r="J2" s="3"/>
      <c r="K2" s="2"/>
      <c r="M2" s="2" t="s">
        <v>11</v>
      </c>
      <c r="N2" s="2" t="s">
        <v>12</v>
      </c>
      <c r="O2" s="2"/>
    </row>
    <row r="3" spans="1:15" x14ac:dyDescent="0.2">
      <c r="A3" s="3" t="s">
        <v>51</v>
      </c>
      <c r="B3" s="4" t="s">
        <v>52</v>
      </c>
      <c r="C3" s="3">
        <v>2020</v>
      </c>
      <c r="D3" s="3"/>
      <c r="E3" s="2"/>
      <c r="F3" s="3"/>
      <c r="G3" s="3"/>
      <c r="H3" s="3"/>
      <c r="I3" s="3"/>
      <c r="J3" s="3" t="s">
        <v>53</v>
      </c>
      <c r="L3" s="2" t="s">
        <v>16</v>
      </c>
      <c r="M3" s="2" t="s">
        <v>17</v>
      </c>
      <c r="N3" s="2" t="s">
        <v>18</v>
      </c>
      <c r="O3" s="2"/>
    </row>
    <row r="4" spans="1:15" x14ac:dyDescent="0.2">
      <c r="A4" s="3" t="s">
        <v>54</v>
      </c>
      <c r="B4" s="4" t="s">
        <v>55</v>
      </c>
      <c r="C4" s="3">
        <v>2019</v>
      </c>
      <c r="D4" s="3">
        <v>6</v>
      </c>
      <c r="E4">
        <v>7</v>
      </c>
      <c r="F4" s="3">
        <v>5</v>
      </c>
      <c r="G4" s="3">
        <v>1</v>
      </c>
      <c r="H4" s="3">
        <v>5</v>
      </c>
      <c r="I4" s="3">
        <v>2</v>
      </c>
      <c r="J4" s="3"/>
      <c r="L4" s="2" t="s">
        <v>21</v>
      </c>
      <c r="M4" s="2" t="s">
        <v>22</v>
      </c>
      <c r="N4" s="2" t="s">
        <v>23</v>
      </c>
      <c r="O4" s="2"/>
    </row>
    <row r="5" spans="1:15" x14ac:dyDescent="0.2">
      <c r="A5" s="3" t="s">
        <v>56</v>
      </c>
      <c r="B5" s="4" t="s">
        <v>57</v>
      </c>
      <c r="C5" s="3">
        <v>2020</v>
      </c>
      <c r="D5" s="3"/>
      <c r="F5" s="3"/>
      <c r="G5" s="3"/>
      <c r="H5" s="3"/>
      <c r="I5" s="3"/>
      <c r="J5" s="3"/>
      <c r="L5" s="2"/>
      <c r="M5" s="2"/>
      <c r="O5" s="2"/>
    </row>
    <row r="6" spans="1:15" x14ac:dyDescent="0.2">
      <c r="A6" s="3" t="s">
        <v>58</v>
      </c>
      <c r="B6" s="4" t="s">
        <v>59</v>
      </c>
      <c r="C6" s="3">
        <v>2018</v>
      </c>
      <c r="D6" s="3"/>
      <c r="F6" s="3"/>
      <c r="G6" s="3"/>
      <c r="H6" s="3"/>
      <c r="I6" s="3"/>
      <c r="J6" s="3" t="s">
        <v>53</v>
      </c>
      <c r="L6" s="2" t="s">
        <v>6</v>
      </c>
      <c r="M6">
        <f>SUM(Table1[TP])</f>
        <v>22</v>
      </c>
      <c r="N6" s="2"/>
    </row>
    <row r="7" spans="1:15" x14ac:dyDescent="0.2">
      <c r="A7" s="3" t="s">
        <v>60</v>
      </c>
      <c r="B7" s="8" t="s">
        <v>61</v>
      </c>
      <c r="C7" s="3">
        <v>2020</v>
      </c>
      <c r="D7" s="3">
        <v>0</v>
      </c>
      <c r="E7">
        <v>5</v>
      </c>
      <c r="F7" s="3">
        <v>0</v>
      </c>
      <c r="G7" s="3">
        <v>0</v>
      </c>
      <c r="H7" s="3">
        <v>5</v>
      </c>
      <c r="I7" s="3">
        <v>0</v>
      </c>
      <c r="J7" s="3"/>
      <c r="L7" s="2" t="s">
        <v>8</v>
      </c>
      <c r="M7">
        <f>SUM(Table1[TN])</f>
        <v>683</v>
      </c>
      <c r="N7" s="2"/>
    </row>
    <row r="8" spans="1:15" x14ac:dyDescent="0.2">
      <c r="A8" s="3" t="s">
        <v>62</v>
      </c>
      <c r="B8" s="4" t="s">
        <v>63</v>
      </c>
      <c r="C8" s="3">
        <v>2020</v>
      </c>
      <c r="D8" s="3">
        <v>0</v>
      </c>
      <c r="E8">
        <v>6</v>
      </c>
      <c r="F8" s="3">
        <v>0</v>
      </c>
      <c r="G8" s="3">
        <v>0</v>
      </c>
      <c r="H8">
        <v>2</v>
      </c>
      <c r="I8" s="3">
        <v>4</v>
      </c>
      <c r="J8" s="3"/>
      <c r="L8" s="2" t="s">
        <v>9</v>
      </c>
      <c r="M8">
        <f>SUM(Table1[FP])</f>
        <v>100</v>
      </c>
      <c r="N8" s="2"/>
    </row>
    <row r="9" spans="1:15" x14ac:dyDescent="0.2">
      <c r="A9" s="3" t="s">
        <v>64</v>
      </c>
      <c r="B9" s="8" t="s">
        <v>65</v>
      </c>
      <c r="C9" s="3">
        <v>2020</v>
      </c>
      <c r="D9" s="3"/>
      <c r="F9" s="3"/>
      <c r="G9" s="3"/>
      <c r="H9" s="3"/>
      <c r="I9" s="3"/>
      <c r="J9" s="3"/>
      <c r="L9" s="2" t="s">
        <v>7</v>
      </c>
      <c r="M9">
        <f>SUM(Table1[FN])</f>
        <v>6</v>
      </c>
      <c r="N9" s="2"/>
    </row>
    <row r="10" spans="1:15" x14ac:dyDescent="0.2">
      <c r="A10" s="3" t="s">
        <v>66</v>
      </c>
      <c r="B10" s="4" t="s">
        <v>67</v>
      </c>
      <c r="C10" s="3">
        <v>2020</v>
      </c>
      <c r="D10" s="3">
        <v>0</v>
      </c>
      <c r="E10">
        <v>18</v>
      </c>
      <c r="F10" s="3">
        <v>0</v>
      </c>
      <c r="G10" s="3">
        <v>0</v>
      </c>
      <c r="H10" s="3">
        <v>13</v>
      </c>
      <c r="I10" s="3">
        <v>5</v>
      </c>
      <c r="J10" s="3" t="s">
        <v>68</v>
      </c>
    </row>
    <row r="11" spans="1:15" x14ac:dyDescent="0.2">
      <c r="A11" s="3" t="s">
        <v>66</v>
      </c>
      <c r="B11" s="4" t="s">
        <v>69</v>
      </c>
      <c r="C11" s="3">
        <v>2019</v>
      </c>
      <c r="D11" s="3">
        <v>0</v>
      </c>
      <c r="E11">
        <v>13</v>
      </c>
      <c r="F11" s="3">
        <v>0</v>
      </c>
      <c r="G11" s="3">
        <v>0</v>
      </c>
      <c r="H11" s="3">
        <v>11</v>
      </c>
      <c r="I11" s="3">
        <v>2</v>
      </c>
      <c r="J11" s="3" t="s">
        <v>68</v>
      </c>
      <c r="L11" s="2" t="s">
        <v>149</v>
      </c>
      <c r="M11">
        <f>(M6+M7)/(M6+M7+M8+M9)</f>
        <v>0.86929716399506785</v>
      </c>
    </row>
    <row r="12" spans="1:15" x14ac:dyDescent="0.2">
      <c r="A12" s="3" t="s">
        <v>66</v>
      </c>
      <c r="B12" s="4" t="s">
        <v>70</v>
      </c>
      <c r="C12" s="3">
        <v>2018</v>
      </c>
      <c r="D12" s="3">
        <v>0</v>
      </c>
      <c r="E12">
        <v>11</v>
      </c>
      <c r="F12" s="3">
        <v>0</v>
      </c>
      <c r="G12" s="3">
        <v>0</v>
      </c>
      <c r="H12" s="3">
        <v>10</v>
      </c>
      <c r="I12" s="3">
        <v>1</v>
      </c>
      <c r="J12" s="3" t="s">
        <v>68</v>
      </c>
      <c r="L12" s="7" t="s">
        <v>40</v>
      </c>
      <c r="M12">
        <f>M6/(M6+M9)</f>
        <v>0.7857142857142857</v>
      </c>
    </row>
    <row r="13" spans="1:15" x14ac:dyDescent="0.2">
      <c r="A13" s="3" t="s">
        <v>71</v>
      </c>
      <c r="B13" s="4" t="s">
        <v>72</v>
      </c>
      <c r="C13" s="3">
        <v>2020</v>
      </c>
      <c r="D13">
        <v>1</v>
      </c>
      <c r="E13" s="3">
        <v>56</v>
      </c>
      <c r="F13">
        <v>0</v>
      </c>
      <c r="G13">
        <v>1</v>
      </c>
      <c r="H13">
        <v>50</v>
      </c>
      <c r="I13" s="3">
        <v>6</v>
      </c>
      <c r="J13" s="3" t="s">
        <v>68</v>
      </c>
      <c r="L13" s="7" t="s">
        <v>41</v>
      </c>
      <c r="M13">
        <f>M6/(M6+M8)</f>
        <v>0.18032786885245902</v>
      </c>
    </row>
    <row r="14" spans="1:15" x14ac:dyDescent="0.2">
      <c r="A14" s="3" t="s">
        <v>71</v>
      </c>
      <c r="B14" s="4" t="s">
        <v>73</v>
      </c>
      <c r="C14" s="3">
        <v>2016</v>
      </c>
      <c r="D14" s="3">
        <v>1</v>
      </c>
      <c r="E14">
        <v>33</v>
      </c>
      <c r="F14" s="3">
        <v>1</v>
      </c>
      <c r="G14" s="3">
        <v>0</v>
      </c>
      <c r="H14" s="3">
        <v>24</v>
      </c>
      <c r="I14" s="3">
        <v>9</v>
      </c>
      <c r="J14" s="3" t="s">
        <v>68</v>
      </c>
      <c r="L14" s="7" t="s">
        <v>42</v>
      </c>
      <c r="M14">
        <f>2*((M12*M13)/(M12+M13))</f>
        <v>0.29333333333333333</v>
      </c>
    </row>
    <row r="15" spans="1:15" x14ac:dyDescent="0.2">
      <c r="A15" s="3" t="s">
        <v>74</v>
      </c>
      <c r="B15" s="4" t="s">
        <v>75</v>
      </c>
      <c r="C15" s="3">
        <v>2019</v>
      </c>
      <c r="D15" s="3"/>
      <c r="F15" s="3"/>
      <c r="G15" s="3"/>
      <c r="H15" s="3"/>
      <c r="I15" s="3"/>
      <c r="J15" s="3"/>
    </row>
    <row r="16" spans="1:15" x14ac:dyDescent="0.2">
      <c r="A16" s="3" t="s">
        <v>76</v>
      </c>
      <c r="B16" s="4" t="s">
        <v>77</v>
      </c>
      <c r="C16" s="3">
        <v>2019</v>
      </c>
      <c r="D16" s="3"/>
      <c r="F16" s="3"/>
      <c r="G16" s="3"/>
      <c r="H16" s="3"/>
      <c r="I16" s="3"/>
      <c r="J16" s="3"/>
      <c r="L16" s="7" t="s">
        <v>4</v>
      </c>
      <c r="M16" s="2" t="s">
        <v>43</v>
      </c>
    </row>
    <row r="17" spans="1:14" x14ac:dyDescent="0.2">
      <c r="A17" s="3" t="s">
        <v>78</v>
      </c>
      <c r="B17" s="4" t="s">
        <v>79</v>
      </c>
      <c r="C17" s="3">
        <v>2020</v>
      </c>
      <c r="D17" s="3">
        <v>0</v>
      </c>
      <c r="E17">
        <v>4</v>
      </c>
      <c r="F17" s="3">
        <v>0</v>
      </c>
      <c r="G17" s="3">
        <v>0</v>
      </c>
      <c r="H17" s="3">
        <v>3</v>
      </c>
      <c r="I17" s="3">
        <v>1</v>
      </c>
      <c r="J17" s="3" t="s">
        <v>80</v>
      </c>
      <c r="L17" s="7" t="s">
        <v>5</v>
      </c>
      <c r="M17" s="2" t="s">
        <v>44</v>
      </c>
    </row>
    <row r="18" spans="1:14" x14ac:dyDescent="0.2">
      <c r="A18" s="3" t="s">
        <v>38</v>
      </c>
      <c r="B18" s="4" t="s">
        <v>39</v>
      </c>
      <c r="C18" s="3">
        <v>2020</v>
      </c>
      <c r="D18" s="3">
        <v>0</v>
      </c>
      <c r="E18">
        <v>30</v>
      </c>
      <c r="F18" s="3">
        <v>0</v>
      </c>
      <c r="G18" s="3">
        <v>0</v>
      </c>
      <c r="H18" s="3">
        <v>21</v>
      </c>
      <c r="I18" s="3">
        <v>9</v>
      </c>
      <c r="J18" s="3" t="s">
        <v>68</v>
      </c>
    </row>
    <row r="19" spans="1:14" x14ac:dyDescent="0.2">
      <c r="A19" s="3" t="s">
        <v>81</v>
      </c>
      <c r="B19" s="4" t="s">
        <v>82</v>
      </c>
      <c r="C19" s="3">
        <v>2019</v>
      </c>
      <c r="D19" s="3">
        <v>0</v>
      </c>
      <c r="E19">
        <v>3</v>
      </c>
      <c r="F19" s="3">
        <v>0</v>
      </c>
      <c r="G19" s="3">
        <v>0</v>
      </c>
      <c r="H19" s="3">
        <v>3</v>
      </c>
      <c r="I19" s="3">
        <v>0</v>
      </c>
      <c r="J19" s="3"/>
      <c r="L19" s="7" t="s">
        <v>45</v>
      </c>
      <c r="M19">
        <f>M6/(M6+M9)</f>
        <v>0.7857142857142857</v>
      </c>
      <c r="N19" t="s">
        <v>46</v>
      </c>
    </row>
    <row r="20" spans="1:14" x14ac:dyDescent="0.2">
      <c r="A20" s="3" t="s">
        <v>83</v>
      </c>
      <c r="B20" s="4" t="s">
        <v>84</v>
      </c>
      <c r="C20" s="3">
        <v>2020</v>
      </c>
      <c r="D20" s="3">
        <v>0</v>
      </c>
      <c r="E20">
        <v>0</v>
      </c>
      <c r="F20" s="3">
        <v>0</v>
      </c>
      <c r="G20" s="3">
        <v>0</v>
      </c>
      <c r="H20">
        <v>0</v>
      </c>
      <c r="I20" s="3">
        <v>0</v>
      </c>
      <c r="J20" s="3"/>
      <c r="L20" s="7" t="s">
        <v>47</v>
      </c>
      <c r="M20">
        <f>M8/(M8+M7)</f>
        <v>0.1277139208173691</v>
      </c>
      <c r="N20" t="s">
        <v>48</v>
      </c>
    </row>
    <row r="21" spans="1:14" x14ac:dyDescent="0.2">
      <c r="A21" s="3" t="s">
        <v>85</v>
      </c>
      <c r="B21" s="8" t="s">
        <v>86</v>
      </c>
      <c r="C21">
        <v>2021</v>
      </c>
      <c r="D21" s="3">
        <v>1</v>
      </c>
      <c r="E21" s="3">
        <v>24</v>
      </c>
      <c r="F21" s="3">
        <v>1</v>
      </c>
      <c r="G21" s="3">
        <v>0</v>
      </c>
      <c r="H21" s="3">
        <v>21</v>
      </c>
      <c r="I21" s="3">
        <v>3</v>
      </c>
      <c r="J21" s="3"/>
      <c r="L21" s="2"/>
    </row>
    <row r="22" spans="1:14" x14ac:dyDescent="0.2">
      <c r="A22" s="3" t="s">
        <v>87</v>
      </c>
      <c r="B22" s="4" t="s">
        <v>88</v>
      </c>
      <c r="C22" s="3">
        <v>2020</v>
      </c>
      <c r="D22" s="3">
        <v>2</v>
      </c>
      <c r="E22" s="3">
        <v>4</v>
      </c>
      <c r="F22" s="3">
        <v>1</v>
      </c>
      <c r="G22" s="3">
        <v>1</v>
      </c>
      <c r="H22" s="3">
        <v>4</v>
      </c>
      <c r="I22" s="3">
        <v>0</v>
      </c>
      <c r="J22" s="9" t="s">
        <v>68</v>
      </c>
    </row>
    <row r="23" spans="1:14" x14ac:dyDescent="0.2">
      <c r="A23" s="3" t="s">
        <v>89</v>
      </c>
      <c r="B23" s="4" t="s">
        <v>90</v>
      </c>
      <c r="C23" s="3">
        <v>2020</v>
      </c>
      <c r="D23" s="3">
        <v>0</v>
      </c>
      <c r="E23" s="3">
        <v>5</v>
      </c>
      <c r="F23" s="3">
        <v>0</v>
      </c>
      <c r="G23" s="3">
        <v>0</v>
      </c>
      <c r="H23" s="3">
        <v>5</v>
      </c>
      <c r="I23" s="3">
        <v>0</v>
      </c>
      <c r="J23" s="3"/>
    </row>
    <row r="24" spans="1:14" x14ac:dyDescent="0.2">
      <c r="A24" s="3" t="s">
        <v>91</v>
      </c>
      <c r="B24" s="8" t="s">
        <v>92</v>
      </c>
      <c r="C24" s="3">
        <v>2020</v>
      </c>
      <c r="D24" s="3">
        <v>5</v>
      </c>
      <c r="E24">
        <v>63</v>
      </c>
      <c r="F24" s="3">
        <v>3</v>
      </c>
      <c r="G24" s="3">
        <v>2</v>
      </c>
      <c r="H24" s="3">
        <v>62</v>
      </c>
      <c r="I24" s="3">
        <v>1</v>
      </c>
      <c r="J24" s="3"/>
    </row>
    <row r="25" spans="1:14" x14ac:dyDescent="0.2">
      <c r="A25" s="3" t="s">
        <v>93</v>
      </c>
      <c r="B25" s="4" t="s">
        <v>94</v>
      </c>
      <c r="C25" s="3">
        <v>2020</v>
      </c>
      <c r="D25" s="3"/>
      <c r="F25" s="3"/>
      <c r="G25" s="3"/>
      <c r="H25" s="3"/>
      <c r="I25" s="3"/>
      <c r="J25" s="3"/>
    </row>
    <row r="26" spans="1:14" x14ac:dyDescent="0.2">
      <c r="A26" s="3" t="s">
        <v>95</v>
      </c>
      <c r="B26" s="4" t="s">
        <v>96</v>
      </c>
      <c r="C26" s="3">
        <v>2020</v>
      </c>
      <c r="D26" s="3">
        <v>1</v>
      </c>
      <c r="E26">
        <v>8</v>
      </c>
      <c r="F26" s="3">
        <v>1</v>
      </c>
      <c r="G26" s="3">
        <v>0</v>
      </c>
      <c r="H26" s="3">
        <v>8</v>
      </c>
      <c r="I26" s="3">
        <v>0</v>
      </c>
      <c r="J26" s="3"/>
      <c r="M26" s="2"/>
      <c r="N26" s="2"/>
    </row>
    <row r="27" spans="1:14" x14ac:dyDescent="0.2">
      <c r="A27" s="3" t="s">
        <v>95</v>
      </c>
      <c r="B27" s="8" t="s">
        <v>97</v>
      </c>
      <c r="C27" s="3">
        <v>2019</v>
      </c>
      <c r="D27" s="3"/>
      <c r="F27" s="3"/>
      <c r="G27" s="3"/>
      <c r="H27" s="3"/>
      <c r="I27" s="3"/>
      <c r="J27" s="3" t="s">
        <v>98</v>
      </c>
      <c r="L27" s="2"/>
      <c r="M27" s="2"/>
      <c r="N27" s="2"/>
    </row>
    <row r="28" spans="1:14" x14ac:dyDescent="0.2">
      <c r="A28" s="3" t="s">
        <v>95</v>
      </c>
      <c r="B28" s="8" t="s">
        <v>97</v>
      </c>
      <c r="C28" s="3">
        <v>2018</v>
      </c>
      <c r="D28" s="3">
        <v>1</v>
      </c>
      <c r="E28">
        <v>14</v>
      </c>
      <c r="F28" s="3">
        <v>0</v>
      </c>
      <c r="G28" s="3">
        <v>1</v>
      </c>
      <c r="H28" s="3">
        <v>13</v>
      </c>
      <c r="I28" s="3">
        <v>1</v>
      </c>
      <c r="J28" s="9" t="s">
        <v>68</v>
      </c>
      <c r="L28" s="2"/>
      <c r="M28" s="2"/>
      <c r="N28" s="2"/>
    </row>
    <row r="29" spans="1:14" x14ac:dyDescent="0.2">
      <c r="A29" s="3" t="s">
        <v>99</v>
      </c>
      <c r="B29" s="4" t="s">
        <v>100</v>
      </c>
      <c r="C29" s="3">
        <v>2020</v>
      </c>
      <c r="D29" s="3">
        <v>0</v>
      </c>
      <c r="E29">
        <v>24</v>
      </c>
      <c r="F29" s="3">
        <v>0</v>
      </c>
      <c r="G29" s="3">
        <v>0</v>
      </c>
      <c r="H29" s="3">
        <v>24</v>
      </c>
      <c r="I29" s="3">
        <v>0</v>
      </c>
      <c r="J29" s="3"/>
    </row>
    <row r="30" spans="1:14" x14ac:dyDescent="0.2">
      <c r="A30" s="3" t="s">
        <v>101</v>
      </c>
      <c r="B30" s="4" t="s">
        <v>102</v>
      </c>
      <c r="C30" s="3">
        <v>2020</v>
      </c>
      <c r="D30" s="3">
        <v>5</v>
      </c>
      <c r="E30">
        <v>69</v>
      </c>
      <c r="F30" s="3">
        <v>5</v>
      </c>
      <c r="G30" s="3">
        <v>0</v>
      </c>
      <c r="H30" s="3">
        <v>58</v>
      </c>
      <c r="I30" s="3">
        <v>11</v>
      </c>
      <c r="J30" s="9" t="s">
        <v>68</v>
      </c>
    </row>
    <row r="31" spans="1:14" x14ac:dyDescent="0.2">
      <c r="A31" s="3" t="s">
        <v>103</v>
      </c>
      <c r="B31" s="4" t="s">
        <v>104</v>
      </c>
      <c r="C31" s="3">
        <v>2018</v>
      </c>
      <c r="D31" s="3"/>
      <c r="F31" s="3"/>
      <c r="G31" s="3"/>
      <c r="H31" s="3"/>
      <c r="I31" s="3"/>
      <c r="J31" s="3"/>
    </row>
    <row r="32" spans="1:14" x14ac:dyDescent="0.2">
      <c r="A32" s="3" t="s">
        <v>103</v>
      </c>
      <c r="B32" s="4" t="s">
        <v>105</v>
      </c>
      <c r="C32" s="3">
        <v>2017</v>
      </c>
      <c r="D32" s="3"/>
      <c r="F32" s="3"/>
      <c r="G32" s="3"/>
      <c r="H32" s="3"/>
      <c r="I32" s="3"/>
      <c r="J32" s="3"/>
    </row>
    <row r="33" spans="1:12" x14ac:dyDescent="0.2">
      <c r="A33" s="3" t="s">
        <v>103</v>
      </c>
      <c r="B33" s="4" t="s">
        <v>106</v>
      </c>
      <c r="C33" s="3">
        <v>2016</v>
      </c>
      <c r="D33" s="3"/>
      <c r="F33" s="3"/>
      <c r="G33" s="3"/>
      <c r="H33" s="3"/>
      <c r="I33" s="3"/>
      <c r="J33" s="3"/>
    </row>
    <row r="34" spans="1:12" x14ac:dyDescent="0.2">
      <c r="A34" s="3" t="s">
        <v>103</v>
      </c>
      <c r="B34" s="4" t="s">
        <v>107</v>
      </c>
      <c r="C34" s="3">
        <v>2015</v>
      </c>
      <c r="D34" s="3"/>
      <c r="E34" s="3"/>
      <c r="F34" s="3"/>
      <c r="G34" s="3"/>
      <c r="H34" s="3"/>
      <c r="I34" s="3"/>
      <c r="J34" s="3"/>
      <c r="L34" s="2" t="s">
        <v>108</v>
      </c>
    </row>
    <row r="35" spans="1:12" x14ac:dyDescent="0.2">
      <c r="A35" s="3" t="s">
        <v>109</v>
      </c>
      <c r="B35" s="4" t="s">
        <v>110</v>
      </c>
      <c r="C35" s="3">
        <v>2020</v>
      </c>
      <c r="D35" s="3">
        <v>0</v>
      </c>
      <c r="E35">
        <v>11</v>
      </c>
      <c r="F35" s="3">
        <v>0</v>
      </c>
      <c r="G35" s="3">
        <v>0</v>
      </c>
      <c r="H35" s="3">
        <v>9</v>
      </c>
      <c r="I35" s="3">
        <v>2</v>
      </c>
      <c r="J35" s="9" t="s">
        <v>68</v>
      </c>
    </row>
    <row r="36" spans="1:12" x14ac:dyDescent="0.2">
      <c r="A36" s="3" t="s">
        <v>109</v>
      </c>
      <c r="B36" s="4" t="s">
        <v>111</v>
      </c>
      <c r="C36" s="3">
        <v>2019</v>
      </c>
      <c r="D36" s="3">
        <v>1</v>
      </c>
      <c r="E36">
        <v>12</v>
      </c>
      <c r="F36" s="3">
        <v>1</v>
      </c>
      <c r="G36" s="3">
        <v>0</v>
      </c>
      <c r="H36" s="3">
        <v>8</v>
      </c>
      <c r="I36" s="3">
        <v>4</v>
      </c>
      <c r="J36" s="9" t="s">
        <v>68</v>
      </c>
    </row>
    <row r="37" spans="1:12" x14ac:dyDescent="0.2">
      <c r="A37" s="3" t="s">
        <v>109</v>
      </c>
      <c r="B37" s="4" t="s">
        <v>112</v>
      </c>
      <c r="C37" s="3">
        <v>2018</v>
      </c>
      <c r="D37" s="3">
        <v>0</v>
      </c>
      <c r="E37">
        <v>0</v>
      </c>
      <c r="F37" s="3">
        <v>0</v>
      </c>
      <c r="G37" s="3">
        <v>0</v>
      </c>
      <c r="H37">
        <v>0</v>
      </c>
      <c r="I37" s="3">
        <v>0</v>
      </c>
      <c r="J37" s="9"/>
    </row>
    <row r="38" spans="1:12" x14ac:dyDescent="0.2">
      <c r="A38" s="3" t="s">
        <v>109</v>
      </c>
      <c r="B38" s="4" t="s">
        <v>113</v>
      </c>
      <c r="C38" s="3">
        <v>2017</v>
      </c>
      <c r="D38" s="3">
        <v>0</v>
      </c>
      <c r="E38">
        <v>16</v>
      </c>
      <c r="F38" s="3">
        <v>0</v>
      </c>
      <c r="G38" s="3">
        <v>0</v>
      </c>
      <c r="H38" s="3">
        <v>7</v>
      </c>
      <c r="I38" s="3">
        <v>9</v>
      </c>
      <c r="J38" s="9" t="s">
        <v>68</v>
      </c>
    </row>
    <row r="39" spans="1:12" x14ac:dyDescent="0.2">
      <c r="A39" s="3" t="s">
        <v>114</v>
      </c>
      <c r="B39" s="4" t="s">
        <v>115</v>
      </c>
      <c r="C39" s="3">
        <v>2020</v>
      </c>
      <c r="D39" s="3">
        <v>4</v>
      </c>
      <c r="E39">
        <v>46</v>
      </c>
      <c r="F39" s="3">
        <v>4</v>
      </c>
      <c r="G39" s="3">
        <v>0</v>
      </c>
      <c r="H39" s="3">
        <v>35</v>
      </c>
      <c r="I39" s="3">
        <v>11</v>
      </c>
      <c r="J39" s="9" t="s">
        <v>68</v>
      </c>
    </row>
    <row r="40" spans="1:12" x14ac:dyDescent="0.2">
      <c r="A40" s="3" t="s">
        <v>116</v>
      </c>
      <c r="B40" s="4" t="s">
        <v>117</v>
      </c>
      <c r="C40" s="3">
        <v>2021</v>
      </c>
      <c r="D40" s="3">
        <v>0</v>
      </c>
      <c r="E40" s="3">
        <v>21</v>
      </c>
      <c r="F40" s="3">
        <v>0</v>
      </c>
      <c r="G40" s="3">
        <v>0</v>
      </c>
      <c r="H40" s="3">
        <v>15</v>
      </c>
      <c r="I40" s="3">
        <v>6</v>
      </c>
      <c r="J40" s="9" t="s">
        <v>68</v>
      </c>
    </row>
    <row r="41" spans="1:12" x14ac:dyDescent="0.2">
      <c r="A41" s="3" t="s">
        <v>118</v>
      </c>
      <c r="B41" s="4" t="s">
        <v>28</v>
      </c>
      <c r="C41" s="3">
        <v>2020</v>
      </c>
      <c r="D41" s="3">
        <v>0</v>
      </c>
      <c r="E41">
        <v>20</v>
      </c>
      <c r="F41" s="3">
        <v>0</v>
      </c>
      <c r="G41" s="3">
        <v>0</v>
      </c>
      <c r="H41" s="3">
        <v>19</v>
      </c>
      <c r="I41" s="3">
        <v>1</v>
      </c>
      <c r="J41" s="3"/>
    </row>
    <row r="42" spans="1:12" x14ac:dyDescent="0.2">
      <c r="A42" s="3" t="s">
        <v>118</v>
      </c>
      <c r="B42" s="4" t="s">
        <v>119</v>
      </c>
      <c r="C42" s="3">
        <v>2019</v>
      </c>
      <c r="D42" s="3">
        <v>0</v>
      </c>
      <c r="E42" s="3">
        <v>56</v>
      </c>
      <c r="F42" s="3">
        <v>0</v>
      </c>
      <c r="G42" s="3">
        <v>0</v>
      </c>
      <c r="H42" s="3">
        <v>54</v>
      </c>
      <c r="I42" s="3">
        <v>2</v>
      </c>
      <c r="J42" s="3" t="s">
        <v>120</v>
      </c>
    </row>
    <row r="43" spans="1:12" x14ac:dyDescent="0.2">
      <c r="A43" s="3" t="s">
        <v>118</v>
      </c>
      <c r="B43" s="4" t="s">
        <v>121</v>
      </c>
      <c r="C43" s="3">
        <v>2018</v>
      </c>
      <c r="D43" s="3">
        <v>0</v>
      </c>
      <c r="E43">
        <v>12</v>
      </c>
      <c r="F43" s="3">
        <v>0</v>
      </c>
      <c r="G43" s="3">
        <v>0</v>
      </c>
      <c r="H43" s="3">
        <v>11</v>
      </c>
      <c r="I43" s="3">
        <v>1</v>
      </c>
      <c r="J43" s="3" t="s">
        <v>120</v>
      </c>
    </row>
    <row r="44" spans="1:12" x14ac:dyDescent="0.2">
      <c r="A44" s="3" t="s">
        <v>122</v>
      </c>
      <c r="B44" s="4" t="s">
        <v>123</v>
      </c>
      <c r="C44" s="3">
        <v>2020</v>
      </c>
      <c r="D44" s="3"/>
      <c r="F44" s="3"/>
      <c r="G44" s="3"/>
      <c r="H44" s="3"/>
      <c r="I44" s="3"/>
      <c r="J44" s="3"/>
    </row>
    <row r="45" spans="1:12" x14ac:dyDescent="0.2">
      <c r="A45" s="3" t="s">
        <v>124</v>
      </c>
      <c r="B45" s="8" t="s">
        <v>125</v>
      </c>
      <c r="C45" s="3">
        <v>2020</v>
      </c>
      <c r="D45" s="3">
        <v>0</v>
      </c>
      <c r="E45">
        <v>42</v>
      </c>
      <c r="F45" s="3">
        <v>0</v>
      </c>
      <c r="G45" s="3">
        <v>0</v>
      </c>
      <c r="H45" s="3">
        <v>37</v>
      </c>
      <c r="I45" s="3">
        <v>5</v>
      </c>
      <c r="J45" s="3" t="s">
        <v>68</v>
      </c>
    </row>
    <row r="46" spans="1:12" x14ac:dyDescent="0.2">
      <c r="A46" s="3" t="s">
        <v>126</v>
      </c>
      <c r="B46" s="4" t="s">
        <v>127</v>
      </c>
      <c r="C46" s="3">
        <v>2020</v>
      </c>
      <c r="D46" s="3"/>
      <c r="E46" s="2"/>
      <c r="F46" s="2"/>
      <c r="G46" s="2"/>
      <c r="H46" s="2"/>
      <c r="I46" s="2"/>
      <c r="J46" s="3" t="s">
        <v>53</v>
      </c>
    </row>
    <row r="47" spans="1:12" x14ac:dyDescent="0.2">
      <c r="A47" s="3" t="s">
        <v>126</v>
      </c>
      <c r="B47" s="4" t="s">
        <v>128</v>
      </c>
      <c r="C47" s="3">
        <v>2019</v>
      </c>
      <c r="D47" s="3"/>
      <c r="F47" s="10"/>
      <c r="G47" s="10"/>
      <c r="H47" s="10"/>
      <c r="I47" s="3"/>
      <c r="J47" s="3" t="s">
        <v>53</v>
      </c>
    </row>
    <row r="48" spans="1:12" x14ac:dyDescent="0.2">
      <c r="A48" s="3" t="s">
        <v>126</v>
      </c>
      <c r="B48" s="4" t="s">
        <v>129</v>
      </c>
      <c r="C48" s="3">
        <v>2018</v>
      </c>
      <c r="D48" s="3"/>
      <c r="F48" s="10"/>
      <c r="G48" s="10"/>
      <c r="H48" s="10"/>
      <c r="I48" s="3"/>
      <c r="J48" s="3" t="s">
        <v>53</v>
      </c>
    </row>
    <row r="49" spans="1:10" x14ac:dyDescent="0.2">
      <c r="A49" s="3" t="s">
        <v>126</v>
      </c>
      <c r="B49" s="4" t="s">
        <v>130</v>
      </c>
      <c r="C49" s="3">
        <v>2017</v>
      </c>
      <c r="D49" s="3"/>
      <c r="E49" s="2"/>
      <c r="F49" s="2"/>
      <c r="G49" s="2"/>
      <c r="H49" s="2"/>
      <c r="I49" s="2"/>
      <c r="J49" s="3" t="s">
        <v>53</v>
      </c>
    </row>
    <row r="50" spans="1:10" x14ac:dyDescent="0.2">
      <c r="A50" s="3" t="s">
        <v>131</v>
      </c>
      <c r="B50" s="8" t="s">
        <v>132</v>
      </c>
      <c r="C50" s="3">
        <v>2019</v>
      </c>
      <c r="D50" s="3">
        <v>0</v>
      </c>
      <c r="E50">
        <v>15</v>
      </c>
      <c r="F50" s="3">
        <v>0</v>
      </c>
      <c r="G50" s="3">
        <v>0</v>
      </c>
      <c r="H50" s="3">
        <v>15</v>
      </c>
      <c r="I50" s="3">
        <v>0</v>
      </c>
      <c r="J50" s="3"/>
    </row>
    <row r="51" spans="1:10" x14ac:dyDescent="0.2">
      <c r="A51" s="3" t="s">
        <v>133</v>
      </c>
      <c r="B51" s="4" t="s">
        <v>134</v>
      </c>
      <c r="C51" s="3">
        <v>2020</v>
      </c>
      <c r="D51" s="3">
        <v>0</v>
      </c>
      <c r="E51">
        <v>6</v>
      </c>
      <c r="F51" s="3">
        <v>0</v>
      </c>
      <c r="G51" s="3">
        <v>0</v>
      </c>
      <c r="H51" s="3">
        <v>6</v>
      </c>
      <c r="I51" s="3">
        <v>0</v>
      </c>
      <c r="J51" s="3"/>
    </row>
    <row r="52" spans="1:10" x14ac:dyDescent="0.2">
      <c r="A52" s="3" t="s">
        <v>135</v>
      </c>
      <c r="B52" s="4" t="s">
        <v>136</v>
      </c>
      <c r="C52" s="3">
        <v>2020</v>
      </c>
      <c r="D52" s="3">
        <v>0</v>
      </c>
      <c r="E52">
        <v>114</v>
      </c>
      <c r="F52" s="3">
        <v>0</v>
      </c>
      <c r="G52" s="3">
        <v>0</v>
      </c>
      <c r="H52" s="3">
        <v>114</v>
      </c>
      <c r="I52" s="3">
        <v>0</v>
      </c>
      <c r="J52" s="3" t="s">
        <v>137</v>
      </c>
    </row>
    <row r="53" spans="1:10" x14ac:dyDescent="0.2">
      <c r="A53" s="3" t="s">
        <v>138</v>
      </c>
      <c r="B53" s="2" t="s">
        <v>139</v>
      </c>
      <c r="C53" s="3">
        <v>2020</v>
      </c>
      <c r="D53" s="3"/>
      <c r="F53" s="3"/>
      <c r="G53" s="3"/>
      <c r="H53" s="3"/>
      <c r="I53" s="3"/>
      <c r="J53" s="3"/>
    </row>
    <row r="54" spans="1:10" x14ac:dyDescent="0.2">
      <c r="F54" s="10"/>
      <c r="G54" s="10"/>
      <c r="H54" s="10"/>
    </row>
    <row r="55" spans="1:10" x14ac:dyDescent="0.2">
      <c r="F55" s="10"/>
      <c r="G55" s="10"/>
      <c r="H55" s="10"/>
    </row>
    <row r="56" spans="1:10" x14ac:dyDescent="0.2">
      <c r="F56" s="10"/>
      <c r="G56" s="10"/>
      <c r="H56" s="10"/>
    </row>
    <row r="57" spans="1:10" x14ac:dyDescent="0.2">
      <c r="F57" s="3"/>
      <c r="G57" s="3"/>
      <c r="H57" s="3"/>
    </row>
    <row r="58" spans="1:10" x14ac:dyDescent="0.2">
      <c r="F58" s="10"/>
      <c r="G58" s="10"/>
      <c r="H58" s="10"/>
    </row>
    <row r="59" spans="1:10" x14ac:dyDescent="0.2">
      <c r="F59" s="10"/>
      <c r="G59" s="10"/>
      <c r="H59" s="10"/>
    </row>
  </sheetData>
  <hyperlinks>
    <hyperlink ref="B21" r:id="rId1" xr:uid="{16D3426C-BDF4-0845-8A4A-0E70A60D4ACE}"/>
    <hyperlink ref="B13" r:id="rId2" xr:uid="{8CAC7E12-0748-604E-8609-6AB8080CC3A5}"/>
    <hyperlink ref="B14" r:id="rId3" xr:uid="{2276B56E-D96E-C549-8E4F-798BC994AB42}"/>
    <hyperlink ref="B9" r:id="rId4" xr:uid="{68024F55-389C-3E46-BCD6-0939379C8431}"/>
    <hyperlink ref="B24" r:id="rId5" xr:uid="{F8607EE3-07D8-5347-8665-1B90A273F930}"/>
    <hyperlink ref="B29" r:id="rId6" xr:uid="{D910B042-8748-4444-9AF5-B82A90A831B4}"/>
    <hyperlink ref="B53" r:id="rId7" xr:uid="{3B5AB92F-F5CF-E942-96C8-DCB22132A714}"/>
    <hyperlink ref="B30" r:id="rId8" xr:uid="{1680E069-DB6E-0E4F-9A48-932B3DB8FB06}"/>
    <hyperlink ref="B40" r:id="rId9" xr:uid="{1352E14D-7E31-7342-9777-FC410B1ADC9E}"/>
    <hyperlink ref="B7" r:id="rId10" xr:uid="{3D08BC71-22D1-3D45-8E41-DBC02DA651B5}"/>
    <hyperlink ref="B3" r:id="rId11" xr:uid="{3D21D9F4-0872-CE43-BFDE-CB4A3CDD01C0}"/>
    <hyperlink ref="B51" r:id="rId12" xr:uid="{AFE3814F-3012-C744-B167-DA8E6ADA5D5D}"/>
    <hyperlink ref="B45" r:id="rId13" xr:uid="{2AEFCD45-AE4A-0B49-B684-9C5B443C4083}"/>
    <hyperlink ref="B18" r:id="rId14" xr:uid="{AE4528F8-6BAE-8341-88CE-B40B28AB6E26}"/>
    <hyperlink ref="B2" r:id="rId15" xr:uid="{1C279932-2C38-174C-BEF1-5709C68DAA69}"/>
    <hyperlink ref="B25" r:id="rId16" xr:uid="{330CC338-6687-1A45-9BF5-9268EAB132D8}"/>
    <hyperlink ref="B19" r:id="rId17" xr:uid="{4FCFC063-8872-E84A-AB8D-C1A060287CCF}"/>
    <hyperlink ref="B16" r:id="rId18" xr:uid="{26C6E739-E9CB-3C43-8DCD-17590E4D8541}"/>
    <hyperlink ref="B50" r:id="rId19" xr:uid="{EBDA15D9-5E42-8742-AF97-81012ED16AA1}"/>
    <hyperlink ref="B8" r:id="rId20" xr:uid="{A38771D1-209D-1E4B-BBF4-F726B2561F0A}"/>
    <hyperlink ref="B23" r:id="rId21" xr:uid="{D2FC8D69-A6A1-A449-8E85-18EF357AF179}"/>
    <hyperlink ref="B17" r:id="rId22" xr:uid="{60053BC5-DE88-054A-8597-15F29ECA05E5}"/>
    <hyperlink ref="B15" r:id="rId23" xr:uid="{12D4C9A3-CDAB-5741-BCF9-EE098FEBF915}"/>
    <hyperlink ref="B22" r:id="rId24" xr:uid="{FB04729F-20F6-9D40-9878-AAA715871F6A}"/>
    <hyperlink ref="B20" r:id="rId25" xr:uid="{58ADA23A-CB36-6F41-A318-B9F48437E41A}"/>
    <hyperlink ref="B4" r:id="rId26" xr:uid="{CE857843-545D-984B-B8C4-02DA96414F95}"/>
    <hyperlink ref="B52" r:id="rId27" xr:uid="{478C57E7-1694-AE44-B062-C6F6FCFFBCD9}"/>
    <hyperlink ref="B41" r:id="rId28" xr:uid="{FB4A51ED-0FEB-4146-8F06-D7B64B6EA948}"/>
    <hyperlink ref="B42" r:id="rId29" xr:uid="{751F667F-B33D-3145-8516-98BFD6B7F5F3}"/>
    <hyperlink ref="B43" r:id="rId30" xr:uid="{92D776CE-22FE-4742-909D-C881E26E0DD2}"/>
    <hyperlink ref="B44" r:id="rId31" xr:uid="{48317EB3-DEC8-5146-B99B-031271118424}"/>
    <hyperlink ref="B6" r:id="rId32" xr:uid="{11599DC7-CAC0-A841-94D0-D683E2CF9B67}"/>
    <hyperlink ref="B5" r:id="rId33" xr:uid="{5C0B2E59-6E39-7C45-A8EB-3CFD9E3829EA}"/>
    <hyperlink ref="B39" r:id="rId34" xr:uid="{74181B52-32BE-A749-B7B1-F58779480098}"/>
    <hyperlink ref="B31" r:id="rId35" xr:uid="{FC9F8E09-8542-5B42-9BE3-C175368AEB6C}"/>
    <hyperlink ref="B32" r:id="rId36" xr:uid="{D067FBF2-7CE2-464E-86C0-AE419C28FB0A}"/>
    <hyperlink ref="B33" r:id="rId37" xr:uid="{013A2BCF-9043-C744-B068-A40D1EB201A8}"/>
    <hyperlink ref="B34" r:id="rId38" xr:uid="{5F536F33-5AFD-6F40-8973-5B72C05B7585}"/>
    <hyperlink ref="B35" r:id="rId39" xr:uid="{A36A0D36-8597-FE4F-865D-BCE9FE50574E}"/>
    <hyperlink ref="B36" r:id="rId40" xr:uid="{D6D056BD-131D-684F-BB3A-5632664AC46C}"/>
    <hyperlink ref="B37" r:id="rId41" xr:uid="{495C3EA3-41D5-2C43-B659-50247E509745}"/>
    <hyperlink ref="B38" r:id="rId42" xr:uid="{7AAF051C-1A0C-DF48-A072-8680B95FF916}"/>
    <hyperlink ref="B10" r:id="rId43" xr:uid="{376CF13D-E8FE-9143-8D69-5DF85C86DEB8}"/>
    <hyperlink ref="B11" r:id="rId44" xr:uid="{98614165-3A59-654D-B2CE-2030D7FDCACB}"/>
    <hyperlink ref="B12" r:id="rId45" xr:uid="{8E4C88CF-8EF3-4643-A757-103A60A53759}"/>
    <hyperlink ref="B46" r:id="rId46" xr:uid="{65C16D95-EA64-5340-B16B-FF10BBC656C2}"/>
    <hyperlink ref="B47" r:id="rId47" xr:uid="{4482B089-EE95-EE46-96E0-506E84862232}"/>
    <hyperlink ref="B48" r:id="rId48" xr:uid="{6493B8F9-08EE-D548-B715-B7315D77C532}"/>
    <hyperlink ref="B49" r:id="rId49" xr:uid="{024A5AF3-0C53-7C46-838A-AFC94D2690D1}"/>
    <hyperlink ref="B26" r:id="rId50" xr:uid="{EB267F72-2653-EC46-A8F5-B0BACF95C945}"/>
    <hyperlink ref="B27" r:id="rId51" xr:uid="{2F9B578E-C689-7644-A418-8F0EDB1CCA0E}"/>
    <hyperlink ref="B28" r:id="rId52" xr:uid="{D86FB407-B7FB-EF40-9DF3-1AA3AC129F28}"/>
  </hyperlinks>
  <pageMargins left="0.7" right="0.7" top="0.75" bottom="0.75" header="0.3" footer="0.3"/>
  <tableParts count="1">
    <tablePart r:id="rId5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124F-B777-CA47-8F42-9F6B9C96AE62}">
  <dimension ref="A1:I53"/>
  <sheetViews>
    <sheetView workbookViewId="0">
      <selection activeCell="B1" sqref="B1:B1048576"/>
    </sheetView>
  </sheetViews>
  <sheetFormatPr baseColWidth="10" defaultRowHeight="16" x14ac:dyDescent="0.2"/>
  <cols>
    <col min="1" max="1" width="25.1640625" bestFit="1" customWidth="1"/>
    <col min="2" max="2" width="7.5" bestFit="1" customWidth="1"/>
    <col min="3" max="4" width="4.83203125" bestFit="1" customWidth="1"/>
    <col min="5" max="8" width="5.83203125" bestFit="1" customWidth="1"/>
    <col min="9" max="9" width="17.33203125" bestFit="1" customWidth="1"/>
  </cols>
  <sheetData>
    <row r="1" spans="1:9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s="3" t="s">
        <v>49</v>
      </c>
      <c r="B2" s="3">
        <v>2020</v>
      </c>
      <c r="C2" s="3">
        <v>0</v>
      </c>
      <c r="D2">
        <v>15</v>
      </c>
      <c r="E2" s="3">
        <v>0</v>
      </c>
      <c r="F2" s="3">
        <v>0</v>
      </c>
      <c r="G2" s="3">
        <v>11</v>
      </c>
      <c r="H2" s="3">
        <v>4</v>
      </c>
      <c r="I2" s="3"/>
    </row>
    <row r="3" spans="1:9" x14ac:dyDescent="0.2">
      <c r="A3" s="3" t="s">
        <v>51</v>
      </c>
      <c r="B3" s="3">
        <v>2020</v>
      </c>
      <c r="C3" s="3"/>
      <c r="D3" s="2"/>
      <c r="E3" s="3"/>
      <c r="F3" s="3"/>
      <c r="G3" s="3"/>
      <c r="H3" s="3"/>
      <c r="I3" s="3" t="s">
        <v>53</v>
      </c>
    </row>
    <row r="4" spans="1:9" x14ac:dyDescent="0.2">
      <c r="A4" s="3" t="s">
        <v>54</v>
      </c>
      <c r="B4" s="3">
        <v>2019</v>
      </c>
      <c r="C4" s="3">
        <v>6</v>
      </c>
      <c r="D4">
        <v>7</v>
      </c>
      <c r="E4" s="3">
        <v>5</v>
      </c>
      <c r="F4" s="3">
        <v>1</v>
      </c>
      <c r="G4" s="3">
        <v>5</v>
      </c>
      <c r="H4" s="3">
        <v>2</v>
      </c>
      <c r="I4" s="3"/>
    </row>
    <row r="5" spans="1:9" x14ac:dyDescent="0.2">
      <c r="A5" s="3" t="s">
        <v>56</v>
      </c>
      <c r="B5" s="3">
        <v>2020</v>
      </c>
      <c r="C5" s="3"/>
      <c r="E5" s="3"/>
      <c r="F5" s="3"/>
      <c r="G5" s="3"/>
      <c r="H5" s="3"/>
      <c r="I5" s="3"/>
    </row>
    <row r="6" spans="1:9" x14ac:dyDescent="0.2">
      <c r="A6" s="3" t="s">
        <v>58</v>
      </c>
      <c r="B6" s="3">
        <v>2018</v>
      </c>
      <c r="C6" s="3"/>
      <c r="E6" s="3"/>
      <c r="F6" s="3"/>
      <c r="G6" s="3"/>
      <c r="H6" s="3"/>
      <c r="I6" s="3" t="s">
        <v>53</v>
      </c>
    </row>
    <row r="7" spans="1:9" x14ac:dyDescent="0.2">
      <c r="A7" s="3" t="s">
        <v>60</v>
      </c>
      <c r="B7" s="3">
        <v>2020</v>
      </c>
      <c r="C7" s="3">
        <v>0</v>
      </c>
      <c r="D7">
        <v>5</v>
      </c>
      <c r="E7" s="3">
        <v>0</v>
      </c>
      <c r="F7" s="3">
        <v>0</v>
      </c>
      <c r="G7" s="3">
        <v>5</v>
      </c>
      <c r="H7" s="3">
        <v>0</v>
      </c>
      <c r="I7" s="3"/>
    </row>
    <row r="8" spans="1:9" x14ac:dyDescent="0.2">
      <c r="A8" s="3" t="s">
        <v>62</v>
      </c>
      <c r="B8" s="3">
        <v>2020</v>
      </c>
      <c r="C8" s="3">
        <v>0</v>
      </c>
      <c r="D8">
        <v>6</v>
      </c>
      <c r="E8" s="3">
        <v>0</v>
      </c>
      <c r="F8" s="3">
        <v>0</v>
      </c>
      <c r="G8">
        <v>2</v>
      </c>
      <c r="H8" s="3">
        <v>4</v>
      </c>
      <c r="I8" s="3"/>
    </row>
    <row r="9" spans="1:9" x14ac:dyDescent="0.2">
      <c r="A9" s="3" t="s">
        <v>64</v>
      </c>
      <c r="B9" s="3">
        <v>2020</v>
      </c>
      <c r="C9" s="3"/>
      <c r="E9" s="3"/>
      <c r="F9" s="3"/>
      <c r="G9" s="3"/>
      <c r="H9" s="3"/>
      <c r="I9" s="3"/>
    </row>
    <row r="10" spans="1:9" x14ac:dyDescent="0.2">
      <c r="A10" s="3" t="s">
        <v>66</v>
      </c>
      <c r="B10" s="3">
        <v>2020</v>
      </c>
      <c r="C10" s="3">
        <v>0</v>
      </c>
      <c r="D10">
        <v>18</v>
      </c>
      <c r="E10" s="3">
        <v>0</v>
      </c>
      <c r="F10" s="3">
        <v>0</v>
      </c>
      <c r="G10" s="3">
        <v>13</v>
      </c>
      <c r="H10" s="3">
        <v>5</v>
      </c>
      <c r="I10" s="3" t="s">
        <v>68</v>
      </c>
    </row>
    <row r="11" spans="1:9" x14ac:dyDescent="0.2">
      <c r="A11" s="3" t="s">
        <v>66</v>
      </c>
      <c r="B11" s="3">
        <v>2019</v>
      </c>
      <c r="C11" s="3">
        <v>0</v>
      </c>
      <c r="D11">
        <v>13</v>
      </c>
      <c r="E11" s="3">
        <v>0</v>
      </c>
      <c r="F11" s="3">
        <v>0</v>
      </c>
      <c r="G11" s="3">
        <v>11</v>
      </c>
      <c r="H11" s="3">
        <v>2</v>
      </c>
      <c r="I11" s="3" t="s">
        <v>68</v>
      </c>
    </row>
    <row r="12" spans="1:9" x14ac:dyDescent="0.2">
      <c r="A12" s="3" t="s">
        <v>66</v>
      </c>
      <c r="B12" s="3">
        <v>2018</v>
      </c>
      <c r="C12" s="3">
        <v>0</v>
      </c>
      <c r="D12">
        <v>11</v>
      </c>
      <c r="E12" s="3">
        <v>0</v>
      </c>
      <c r="F12" s="3">
        <v>0</v>
      </c>
      <c r="G12" s="3">
        <v>10</v>
      </c>
      <c r="H12" s="3">
        <v>1</v>
      </c>
      <c r="I12" s="3" t="s">
        <v>68</v>
      </c>
    </row>
    <row r="13" spans="1:9" x14ac:dyDescent="0.2">
      <c r="A13" s="3" t="s">
        <v>71</v>
      </c>
      <c r="B13" s="3">
        <v>2020</v>
      </c>
      <c r="C13">
        <v>1</v>
      </c>
      <c r="D13" s="3">
        <v>56</v>
      </c>
      <c r="E13">
        <v>0</v>
      </c>
      <c r="F13">
        <v>1</v>
      </c>
      <c r="G13">
        <v>50</v>
      </c>
      <c r="H13" s="3">
        <v>6</v>
      </c>
      <c r="I13" s="3" t="s">
        <v>68</v>
      </c>
    </row>
    <row r="14" spans="1:9" x14ac:dyDescent="0.2">
      <c r="A14" s="3" t="s">
        <v>71</v>
      </c>
      <c r="B14" s="3">
        <v>2016</v>
      </c>
      <c r="C14" s="3">
        <v>1</v>
      </c>
      <c r="D14">
        <v>33</v>
      </c>
      <c r="E14" s="3">
        <v>1</v>
      </c>
      <c r="F14" s="3">
        <v>0</v>
      </c>
      <c r="G14" s="3">
        <v>24</v>
      </c>
      <c r="H14" s="3">
        <v>9</v>
      </c>
      <c r="I14" s="3" t="s">
        <v>68</v>
      </c>
    </row>
    <row r="15" spans="1:9" x14ac:dyDescent="0.2">
      <c r="A15" s="3" t="s">
        <v>74</v>
      </c>
      <c r="B15" s="3">
        <v>2019</v>
      </c>
      <c r="C15" s="3"/>
      <c r="E15" s="3"/>
      <c r="F15" s="3"/>
      <c r="G15" s="3"/>
      <c r="H15" s="3"/>
      <c r="I15" s="3"/>
    </row>
    <row r="16" spans="1:9" x14ac:dyDescent="0.2">
      <c r="A16" s="3" t="s">
        <v>76</v>
      </c>
      <c r="B16" s="3">
        <v>2019</v>
      </c>
      <c r="C16" s="3"/>
      <c r="E16" s="3"/>
      <c r="F16" s="3"/>
      <c r="G16" s="3"/>
      <c r="H16" s="3"/>
      <c r="I16" s="3"/>
    </row>
    <row r="17" spans="1:9" x14ac:dyDescent="0.2">
      <c r="A17" s="3" t="s">
        <v>78</v>
      </c>
      <c r="B17" s="3">
        <v>2020</v>
      </c>
      <c r="C17" s="3">
        <v>0</v>
      </c>
      <c r="D17">
        <v>4</v>
      </c>
      <c r="E17" s="3">
        <v>0</v>
      </c>
      <c r="F17" s="3">
        <v>0</v>
      </c>
      <c r="G17" s="3">
        <v>3</v>
      </c>
      <c r="H17" s="3">
        <v>1</v>
      </c>
      <c r="I17" s="3" t="s">
        <v>80</v>
      </c>
    </row>
    <row r="18" spans="1:9" x14ac:dyDescent="0.2">
      <c r="A18" s="3" t="s">
        <v>38</v>
      </c>
      <c r="B18" s="3">
        <v>2020</v>
      </c>
      <c r="C18" s="3">
        <v>0</v>
      </c>
      <c r="D18">
        <v>30</v>
      </c>
      <c r="E18" s="3">
        <v>0</v>
      </c>
      <c r="F18" s="3">
        <v>0</v>
      </c>
      <c r="G18" s="3">
        <v>21</v>
      </c>
      <c r="H18" s="3">
        <v>9</v>
      </c>
      <c r="I18" s="3" t="s">
        <v>68</v>
      </c>
    </row>
    <row r="19" spans="1:9" x14ac:dyDescent="0.2">
      <c r="A19" s="3" t="s">
        <v>81</v>
      </c>
      <c r="B19" s="3">
        <v>2019</v>
      </c>
      <c r="C19" s="3">
        <v>0</v>
      </c>
      <c r="D19">
        <v>3</v>
      </c>
      <c r="E19" s="3">
        <v>0</v>
      </c>
      <c r="F19" s="3">
        <v>0</v>
      </c>
      <c r="G19" s="3">
        <v>3</v>
      </c>
      <c r="H19" s="3">
        <v>0</v>
      </c>
      <c r="I19" s="3"/>
    </row>
    <row r="20" spans="1:9" x14ac:dyDescent="0.2">
      <c r="A20" s="3" t="s">
        <v>83</v>
      </c>
      <c r="B20" s="3">
        <v>2020</v>
      </c>
      <c r="C20" s="3">
        <v>0</v>
      </c>
      <c r="D20">
        <v>0</v>
      </c>
      <c r="E20" s="3">
        <v>0</v>
      </c>
      <c r="F20" s="3">
        <v>0</v>
      </c>
      <c r="G20">
        <v>0</v>
      </c>
      <c r="H20" s="3">
        <v>0</v>
      </c>
      <c r="I20" s="3"/>
    </row>
    <row r="21" spans="1:9" x14ac:dyDescent="0.2">
      <c r="A21" s="3" t="s">
        <v>85</v>
      </c>
      <c r="B21">
        <v>2021</v>
      </c>
      <c r="C21" s="3">
        <v>1</v>
      </c>
      <c r="D21" s="3">
        <v>24</v>
      </c>
      <c r="E21" s="3">
        <v>1</v>
      </c>
      <c r="F21" s="3">
        <v>0</v>
      </c>
      <c r="G21" s="3">
        <v>21</v>
      </c>
      <c r="H21" s="3">
        <v>3</v>
      </c>
      <c r="I21" s="3"/>
    </row>
    <row r="22" spans="1:9" x14ac:dyDescent="0.2">
      <c r="A22" s="3" t="s">
        <v>87</v>
      </c>
      <c r="B22" s="3">
        <v>2020</v>
      </c>
      <c r="C22" s="3">
        <v>2</v>
      </c>
      <c r="D22" s="3">
        <v>4</v>
      </c>
      <c r="E22" s="3">
        <v>1</v>
      </c>
      <c r="F22" s="3">
        <v>1</v>
      </c>
      <c r="G22" s="3">
        <v>4</v>
      </c>
      <c r="H22" s="3">
        <v>0</v>
      </c>
      <c r="I22" s="9" t="s">
        <v>68</v>
      </c>
    </row>
    <row r="23" spans="1:9" x14ac:dyDescent="0.2">
      <c r="A23" s="3" t="s">
        <v>89</v>
      </c>
      <c r="B23" s="3">
        <v>2020</v>
      </c>
      <c r="C23" s="3">
        <v>0</v>
      </c>
      <c r="D23" s="3">
        <v>5</v>
      </c>
      <c r="E23" s="3">
        <v>0</v>
      </c>
      <c r="F23" s="3">
        <v>0</v>
      </c>
      <c r="G23" s="3">
        <v>5</v>
      </c>
      <c r="H23" s="3">
        <v>0</v>
      </c>
      <c r="I23" s="3"/>
    </row>
    <row r="24" spans="1:9" x14ac:dyDescent="0.2">
      <c r="A24" s="3" t="s">
        <v>91</v>
      </c>
      <c r="B24" s="3">
        <v>2020</v>
      </c>
      <c r="C24" s="3">
        <v>5</v>
      </c>
      <c r="D24">
        <v>63</v>
      </c>
      <c r="E24" s="3">
        <v>3</v>
      </c>
      <c r="F24" s="3">
        <v>2</v>
      </c>
      <c r="G24" s="3">
        <v>62</v>
      </c>
      <c r="H24" s="3">
        <v>1</v>
      </c>
      <c r="I24" s="3"/>
    </row>
    <row r="25" spans="1:9" x14ac:dyDescent="0.2">
      <c r="A25" s="3" t="s">
        <v>93</v>
      </c>
      <c r="B25" s="3">
        <v>2020</v>
      </c>
      <c r="C25" s="3"/>
      <c r="E25" s="3"/>
      <c r="F25" s="3"/>
      <c r="G25" s="3"/>
      <c r="H25" s="3"/>
      <c r="I25" s="3"/>
    </row>
    <row r="26" spans="1:9" x14ac:dyDescent="0.2">
      <c r="A26" s="3" t="s">
        <v>95</v>
      </c>
      <c r="B26" s="3">
        <v>2020</v>
      </c>
      <c r="C26" s="3">
        <v>1</v>
      </c>
      <c r="D26">
        <v>8</v>
      </c>
      <c r="E26" s="3">
        <v>1</v>
      </c>
      <c r="F26" s="3">
        <v>0</v>
      </c>
      <c r="G26" s="3">
        <v>8</v>
      </c>
      <c r="H26" s="3">
        <v>0</v>
      </c>
      <c r="I26" s="3"/>
    </row>
    <row r="27" spans="1:9" x14ac:dyDescent="0.2">
      <c r="A27" s="3" t="s">
        <v>95</v>
      </c>
      <c r="B27" s="3">
        <v>2019</v>
      </c>
      <c r="C27" s="3"/>
      <c r="E27" s="3"/>
      <c r="F27" s="3"/>
      <c r="G27" s="3"/>
      <c r="H27" s="3"/>
      <c r="I27" s="3" t="s">
        <v>98</v>
      </c>
    </row>
    <row r="28" spans="1:9" x14ac:dyDescent="0.2">
      <c r="A28" s="3" t="s">
        <v>95</v>
      </c>
      <c r="B28" s="3">
        <v>2018</v>
      </c>
      <c r="C28" s="3">
        <v>1</v>
      </c>
      <c r="D28">
        <v>14</v>
      </c>
      <c r="E28" s="3">
        <v>0</v>
      </c>
      <c r="F28" s="3">
        <v>1</v>
      </c>
      <c r="G28" s="3">
        <v>13</v>
      </c>
      <c r="H28" s="3">
        <v>1</v>
      </c>
      <c r="I28" s="9" t="s">
        <v>68</v>
      </c>
    </row>
    <row r="29" spans="1:9" x14ac:dyDescent="0.2">
      <c r="A29" s="3" t="s">
        <v>99</v>
      </c>
      <c r="B29" s="3">
        <v>2020</v>
      </c>
      <c r="C29" s="3">
        <v>0</v>
      </c>
      <c r="D29">
        <v>24</v>
      </c>
      <c r="E29" s="3">
        <v>0</v>
      </c>
      <c r="F29" s="3">
        <v>0</v>
      </c>
      <c r="G29" s="3">
        <v>24</v>
      </c>
      <c r="H29" s="3">
        <v>0</v>
      </c>
      <c r="I29" s="3"/>
    </row>
    <row r="30" spans="1:9" x14ac:dyDescent="0.2">
      <c r="A30" s="3" t="s">
        <v>101</v>
      </c>
      <c r="B30" s="3">
        <v>2020</v>
      </c>
      <c r="C30" s="3">
        <v>5</v>
      </c>
      <c r="D30">
        <v>69</v>
      </c>
      <c r="E30" s="3">
        <v>5</v>
      </c>
      <c r="F30" s="3">
        <v>0</v>
      </c>
      <c r="G30" s="3">
        <v>58</v>
      </c>
      <c r="H30" s="3">
        <v>11</v>
      </c>
      <c r="I30" s="9" t="s">
        <v>68</v>
      </c>
    </row>
    <row r="31" spans="1:9" x14ac:dyDescent="0.2">
      <c r="A31" s="3" t="s">
        <v>103</v>
      </c>
      <c r="B31" s="3">
        <v>2018</v>
      </c>
      <c r="C31" s="3"/>
      <c r="E31" s="3"/>
      <c r="F31" s="3"/>
      <c r="G31" s="3"/>
      <c r="H31" s="3"/>
      <c r="I31" s="3"/>
    </row>
    <row r="32" spans="1:9" x14ac:dyDescent="0.2">
      <c r="A32" s="3" t="s">
        <v>103</v>
      </c>
      <c r="B32" s="3">
        <v>2017</v>
      </c>
      <c r="C32" s="3"/>
      <c r="E32" s="3"/>
      <c r="F32" s="3"/>
      <c r="G32" s="3"/>
      <c r="H32" s="3"/>
      <c r="I32" s="3"/>
    </row>
    <row r="33" spans="1:9" x14ac:dyDescent="0.2">
      <c r="A33" s="3" t="s">
        <v>103</v>
      </c>
      <c r="B33" s="3">
        <v>2016</v>
      </c>
      <c r="C33" s="3"/>
      <c r="E33" s="3"/>
      <c r="F33" s="3"/>
      <c r="G33" s="3"/>
      <c r="H33" s="3"/>
      <c r="I33" s="3"/>
    </row>
    <row r="34" spans="1:9" x14ac:dyDescent="0.2">
      <c r="A34" s="3" t="s">
        <v>103</v>
      </c>
      <c r="B34" s="3">
        <v>2015</v>
      </c>
      <c r="C34" s="3"/>
      <c r="D34" s="3"/>
      <c r="E34" s="3"/>
      <c r="F34" s="3"/>
      <c r="G34" s="3"/>
      <c r="H34" s="3"/>
      <c r="I34" s="3"/>
    </row>
    <row r="35" spans="1:9" x14ac:dyDescent="0.2">
      <c r="A35" s="3" t="s">
        <v>109</v>
      </c>
      <c r="B35" s="3">
        <v>2020</v>
      </c>
      <c r="C35" s="3">
        <v>0</v>
      </c>
      <c r="D35">
        <v>11</v>
      </c>
      <c r="E35" s="3">
        <v>0</v>
      </c>
      <c r="F35" s="3">
        <v>0</v>
      </c>
      <c r="G35" s="3">
        <v>9</v>
      </c>
      <c r="H35" s="3">
        <v>2</v>
      </c>
      <c r="I35" s="9" t="s">
        <v>68</v>
      </c>
    </row>
    <row r="36" spans="1:9" x14ac:dyDescent="0.2">
      <c r="A36" s="3" t="s">
        <v>109</v>
      </c>
      <c r="B36" s="3">
        <v>2019</v>
      </c>
      <c r="C36" s="3">
        <v>1</v>
      </c>
      <c r="D36">
        <v>12</v>
      </c>
      <c r="E36" s="3">
        <v>1</v>
      </c>
      <c r="F36" s="3">
        <v>0</v>
      </c>
      <c r="G36" s="3">
        <v>8</v>
      </c>
      <c r="H36" s="3">
        <v>4</v>
      </c>
      <c r="I36" s="9" t="s">
        <v>68</v>
      </c>
    </row>
    <row r="37" spans="1:9" x14ac:dyDescent="0.2">
      <c r="A37" s="3" t="s">
        <v>109</v>
      </c>
      <c r="B37" s="3">
        <v>2018</v>
      </c>
      <c r="C37" s="3">
        <v>0</v>
      </c>
      <c r="D37">
        <v>0</v>
      </c>
      <c r="E37" s="3">
        <v>0</v>
      </c>
      <c r="F37" s="3">
        <v>0</v>
      </c>
      <c r="G37">
        <v>0</v>
      </c>
      <c r="H37" s="3">
        <v>0</v>
      </c>
      <c r="I37" s="9"/>
    </row>
    <row r="38" spans="1:9" x14ac:dyDescent="0.2">
      <c r="A38" s="3" t="s">
        <v>109</v>
      </c>
      <c r="B38" s="3">
        <v>2017</v>
      </c>
      <c r="C38" s="3">
        <v>0</v>
      </c>
      <c r="D38">
        <v>16</v>
      </c>
      <c r="E38" s="3">
        <v>0</v>
      </c>
      <c r="F38" s="3">
        <v>0</v>
      </c>
      <c r="G38" s="3">
        <v>7</v>
      </c>
      <c r="H38" s="3">
        <v>9</v>
      </c>
      <c r="I38" s="9" t="s">
        <v>68</v>
      </c>
    </row>
    <row r="39" spans="1:9" x14ac:dyDescent="0.2">
      <c r="A39" s="3" t="s">
        <v>114</v>
      </c>
      <c r="B39" s="3">
        <v>2020</v>
      </c>
      <c r="C39" s="3">
        <v>4</v>
      </c>
      <c r="D39">
        <v>46</v>
      </c>
      <c r="E39" s="3">
        <v>4</v>
      </c>
      <c r="F39" s="3">
        <v>0</v>
      </c>
      <c r="G39" s="3">
        <v>35</v>
      </c>
      <c r="H39" s="3">
        <v>11</v>
      </c>
      <c r="I39" s="9" t="s">
        <v>68</v>
      </c>
    </row>
    <row r="40" spans="1:9" x14ac:dyDescent="0.2">
      <c r="A40" s="3" t="s">
        <v>116</v>
      </c>
      <c r="B40" s="3">
        <v>2021</v>
      </c>
      <c r="C40" s="3">
        <v>0</v>
      </c>
      <c r="D40" s="3">
        <v>21</v>
      </c>
      <c r="E40" s="3">
        <v>0</v>
      </c>
      <c r="F40" s="3">
        <v>0</v>
      </c>
      <c r="G40" s="3">
        <v>15</v>
      </c>
      <c r="H40" s="3">
        <v>6</v>
      </c>
      <c r="I40" s="9" t="s">
        <v>68</v>
      </c>
    </row>
    <row r="41" spans="1:9" x14ac:dyDescent="0.2">
      <c r="A41" s="3" t="s">
        <v>118</v>
      </c>
      <c r="B41" s="3">
        <v>2020</v>
      </c>
      <c r="C41" s="3">
        <v>0</v>
      </c>
      <c r="D41">
        <v>20</v>
      </c>
      <c r="E41" s="3">
        <v>0</v>
      </c>
      <c r="F41" s="3">
        <v>0</v>
      </c>
      <c r="G41" s="3">
        <v>19</v>
      </c>
      <c r="H41" s="3">
        <v>1</v>
      </c>
      <c r="I41" s="3"/>
    </row>
    <row r="42" spans="1:9" x14ac:dyDescent="0.2">
      <c r="A42" s="3" t="s">
        <v>118</v>
      </c>
      <c r="B42" s="3">
        <v>2019</v>
      </c>
      <c r="C42" s="3">
        <v>0</v>
      </c>
      <c r="D42" s="3">
        <v>56</v>
      </c>
      <c r="E42" s="3">
        <v>0</v>
      </c>
      <c r="F42" s="3">
        <v>0</v>
      </c>
      <c r="G42" s="3">
        <v>54</v>
      </c>
      <c r="H42" s="3">
        <v>2</v>
      </c>
      <c r="I42" s="3" t="s">
        <v>120</v>
      </c>
    </row>
    <row r="43" spans="1:9" x14ac:dyDescent="0.2">
      <c r="A43" s="3" t="s">
        <v>118</v>
      </c>
      <c r="B43" s="3">
        <v>2018</v>
      </c>
      <c r="C43" s="3">
        <v>0</v>
      </c>
      <c r="D43">
        <v>12</v>
      </c>
      <c r="E43" s="3">
        <v>0</v>
      </c>
      <c r="F43" s="3">
        <v>0</v>
      </c>
      <c r="G43" s="3">
        <v>11</v>
      </c>
      <c r="H43" s="3">
        <v>1</v>
      </c>
      <c r="I43" s="3" t="s">
        <v>120</v>
      </c>
    </row>
    <row r="44" spans="1:9" x14ac:dyDescent="0.2">
      <c r="A44" s="3" t="s">
        <v>122</v>
      </c>
      <c r="B44" s="3">
        <v>2020</v>
      </c>
      <c r="C44" s="3"/>
      <c r="E44" s="3"/>
      <c r="F44" s="3"/>
      <c r="G44" s="3"/>
      <c r="H44" s="3"/>
      <c r="I44" s="3"/>
    </row>
    <row r="45" spans="1:9" x14ac:dyDescent="0.2">
      <c r="A45" s="3" t="s">
        <v>124</v>
      </c>
      <c r="B45" s="3">
        <v>2020</v>
      </c>
      <c r="C45" s="3">
        <v>0</v>
      </c>
      <c r="D45">
        <v>42</v>
      </c>
      <c r="E45" s="3">
        <v>0</v>
      </c>
      <c r="F45" s="3">
        <v>0</v>
      </c>
      <c r="G45" s="3">
        <v>37</v>
      </c>
      <c r="H45" s="3">
        <v>5</v>
      </c>
      <c r="I45" s="3" t="s">
        <v>68</v>
      </c>
    </row>
    <row r="46" spans="1:9" x14ac:dyDescent="0.2">
      <c r="A46" s="3" t="s">
        <v>126</v>
      </c>
      <c r="B46" s="3">
        <v>2020</v>
      </c>
      <c r="C46" s="3"/>
      <c r="D46" s="2"/>
      <c r="E46" s="2"/>
      <c r="F46" s="2"/>
      <c r="G46" s="2"/>
      <c r="H46" s="2"/>
      <c r="I46" s="3" t="s">
        <v>53</v>
      </c>
    </row>
    <row r="47" spans="1:9" x14ac:dyDescent="0.2">
      <c r="A47" s="3" t="s">
        <v>126</v>
      </c>
      <c r="B47" s="3">
        <v>2019</v>
      </c>
      <c r="C47" s="3"/>
      <c r="E47" s="10"/>
      <c r="F47" s="10"/>
      <c r="G47" s="10"/>
      <c r="H47" s="3"/>
      <c r="I47" s="3" t="s">
        <v>53</v>
      </c>
    </row>
    <row r="48" spans="1:9" x14ac:dyDescent="0.2">
      <c r="A48" s="3" t="s">
        <v>126</v>
      </c>
      <c r="B48" s="3">
        <v>2018</v>
      </c>
      <c r="C48" s="3"/>
      <c r="E48" s="10"/>
      <c r="F48" s="10"/>
      <c r="G48" s="10"/>
      <c r="H48" s="3"/>
      <c r="I48" s="3" t="s">
        <v>53</v>
      </c>
    </row>
    <row r="49" spans="1:9" x14ac:dyDescent="0.2">
      <c r="A49" s="3" t="s">
        <v>126</v>
      </c>
      <c r="B49" s="3">
        <v>2017</v>
      </c>
      <c r="C49" s="3"/>
      <c r="D49" s="2"/>
      <c r="E49" s="2"/>
      <c r="F49" s="2"/>
      <c r="G49" s="2"/>
      <c r="H49" s="2"/>
      <c r="I49" s="3" t="s">
        <v>53</v>
      </c>
    </row>
    <row r="50" spans="1:9" x14ac:dyDescent="0.2">
      <c r="A50" s="3" t="s">
        <v>131</v>
      </c>
      <c r="B50" s="3">
        <v>2019</v>
      </c>
      <c r="C50" s="3">
        <v>0</v>
      </c>
      <c r="D50">
        <v>15</v>
      </c>
      <c r="E50" s="3">
        <v>0</v>
      </c>
      <c r="F50" s="3">
        <v>0</v>
      </c>
      <c r="G50" s="3">
        <v>15</v>
      </c>
      <c r="H50" s="3">
        <v>0</v>
      </c>
      <c r="I50" s="3"/>
    </row>
    <row r="51" spans="1:9" x14ac:dyDescent="0.2">
      <c r="A51" s="3" t="s">
        <v>133</v>
      </c>
      <c r="B51" s="3">
        <v>2020</v>
      </c>
      <c r="C51" s="3">
        <v>0</v>
      </c>
      <c r="D51">
        <v>6</v>
      </c>
      <c r="E51" s="3">
        <v>0</v>
      </c>
      <c r="F51" s="3">
        <v>0</v>
      </c>
      <c r="G51" s="3">
        <v>6</v>
      </c>
      <c r="H51" s="3">
        <v>0</v>
      </c>
      <c r="I51" s="3"/>
    </row>
    <row r="52" spans="1:9" x14ac:dyDescent="0.2">
      <c r="A52" s="3" t="s">
        <v>135</v>
      </c>
      <c r="B52" s="3">
        <v>2020</v>
      </c>
      <c r="C52" s="3">
        <v>0</v>
      </c>
      <c r="D52">
        <v>114</v>
      </c>
      <c r="E52" s="3">
        <v>0</v>
      </c>
      <c r="F52" s="3">
        <v>0</v>
      </c>
      <c r="G52" s="3">
        <v>114</v>
      </c>
      <c r="H52" s="3">
        <v>0</v>
      </c>
      <c r="I52" s="3" t="s">
        <v>137</v>
      </c>
    </row>
    <row r="53" spans="1:9" x14ac:dyDescent="0.2">
      <c r="A53" s="3" t="s">
        <v>138</v>
      </c>
      <c r="B53" s="3">
        <v>2020</v>
      </c>
      <c r="C53" s="3"/>
      <c r="E53" s="3"/>
      <c r="F53" s="3"/>
      <c r="G53" s="3"/>
      <c r="H53" s="3"/>
      <c r="I5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Relevance</vt:lpstr>
      <vt:lpstr>Test Set</vt:lpstr>
      <vt:lpstr>Asian Banks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2021-10-21T16:07:11Z</dcterms:created>
  <dcterms:modified xsi:type="dcterms:W3CDTF">2021-10-22T08:57:30Z</dcterms:modified>
</cp:coreProperties>
</file>