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<sst xmlns="http://schemas.openxmlformats.org/spreadsheetml/2006/main" count="69" uniqueCount="33">
  <si>
    <t>INFORMAÇÕES</t>
  </si>
  <si>
    <t>Salário</t>
  </si>
  <si>
    <t>Rendimento</t>
  </si>
  <si>
    <t>Sugestão de Investimento (20%)</t>
  </si>
  <si>
    <t>INVESTIMENTO</t>
  </si>
  <si>
    <t>Investimento Mensal</t>
  </si>
  <si>
    <t>Duração do Investimento</t>
  </si>
  <si>
    <t>Taxa de Rendimento Mensal</t>
  </si>
  <si>
    <t>Patrimônio acumulado</t>
  </si>
  <si>
    <t>Dividendos mensais</t>
  </si>
  <si>
    <t>CENÁRIOS</t>
  </si>
  <si>
    <t>DIVIDENDOS</t>
  </si>
  <si>
    <t>2 Anos</t>
  </si>
  <si>
    <t>5 Anos</t>
  </si>
  <si>
    <t>10 Anos</t>
  </si>
  <si>
    <t>20 Anos</t>
  </si>
  <si>
    <t>30 Anos</t>
  </si>
  <si>
    <t>PERFIL</t>
  </si>
  <si>
    <t>Arriscado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</si>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</sst>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21.0"/>
      <color theme="1"/>
      <name val="Arial"/>
      <scheme val="minor"/>
    </font>
    <font>
      <sz val="12.0"/>
      <color theme="1"/>
      <name val="Arial"/>
      <scheme val="minor"/>
    </font>
    <font>
      <b/>
      <sz val="13.0"/>
      <color theme="1"/>
      <name val="Arial"/>
      <scheme val="minor"/>
    </font>
    <font>
      <color rgb="FFFFFFFF"/>
      <name val="Arial"/>
      <scheme val="minor"/>
    </font>
    <font>
      <sz val="12.0"/>
      <color rgb="FF000000"/>
      <name val="Arial"/>
      <scheme val="minor"/>
    </font>
    <font>
      <color rgb="FF000000"/>
      <name val="Arial"/>
      <scheme val="minor"/>
    </font>
    <font>
      <sz val="12.0"/>
      <color rgb="FF6D9EEB"/>
      <name val="Arial"/>
      <scheme val="minor"/>
    </font>
    <font>
      <sz val="12.0"/>
      <color rgb="FFA4C2F4"/>
      <name val="Arial"/>
      <scheme val="minor"/>
    </font>
    <font>
      <sz val="11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rgb="FFFFFFFF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34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</border>
    <border>
      <top style="thin">
        <color rgb="FFD0E0E3"/>
      </top>
    </border>
    <border>
      <right style="thin">
        <color rgb="FFD0E0E3"/>
      </right>
      <top style="thin">
        <color rgb="FFD0E0E3"/>
      </top>
    </border>
    <border>
      <left style="thin">
        <color rgb="FFD0E0E3"/>
      </left>
      <right style="thin">
        <color rgb="FFD0E0E3"/>
      </right>
      <top style="thin">
        <color rgb="FFD0E0E3"/>
      </top>
    </border>
    <border>
      <left style="thin">
        <color rgb="FFD0E0E3"/>
      </left>
      <top style="thin">
        <color rgb="FFD0E0E3"/>
      </top>
    </border>
    <border>
      <top style="thin">
        <color rgb="FFEFEFEF"/>
      </top>
    </border>
    <border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</border>
    <border>
      <right style="thin">
        <color rgb="FFD9D9D9"/>
      </right>
      <top style="medium">
        <color rgb="FF000000"/>
      </top>
      <bottom style="medium">
        <color rgb="FF000000"/>
      </bottom>
    </border>
    <border>
      <left style="thin">
        <color rgb="FFD9D9D9"/>
      </left>
      <top style="medium">
        <color rgb="FF000000"/>
      </top>
      <bottom style="medium">
        <color rgb="FF000000"/>
      </bottom>
    </border>
    <border>
      <left style="thin">
        <color rgb="FFD9D9D9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left style="medium">
        <color rgb="FFC6CEDC"/>
      </left>
      <bottom style="medium">
        <color rgb="FFC6CEDC"/>
      </bottom>
    </border>
    <border>
      <bottom style="medium">
        <color rgb="FFC6CEDC"/>
      </bottom>
    </border>
    <border>
      <right style="medium">
        <color rgb="FFC6CEDC"/>
      </right>
      <bottom style="medium">
        <color rgb="FFC6CEDC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4" fillId="0" fontId="1" numFmtId="0" xfId="0" applyBorder="1" applyFont="1"/>
    <xf borderId="1" fillId="0" fontId="1" numFmtId="0" xfId="0" applyBorder="1" applyFont="1"/>
    <xf borderId="5" fillId="3" fontId="3" numFmtId="0" xfId="0" applyAlignment="1" applyBorder="1" applyFill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3" fillId="0" fontId="1" numFmtId="0" xfId="0" applyBorder="1" applyFont="1"/>
    <xf borderId="5" fillId="0" fontId="4" numFmtId="0" xfId="0" applyAlignment="1" applyBorder="1" applyFont="1">
      <alignment horizontal="left" readingOrder="0"/>
    </xf>
    <xf borderId="8" fillId="0" fontId="4" numFmtId="164" xfId="0" applyAlignment="1" applyBorder="1" applyFont="1" applyNumberFormat="1">
      <alignment horizontal="right" readingOrder="0"/>
    </xf>
    <xf borderId="8" fillId="0" fontId="4" numFmtId="10" xfId="0" applyAlignment="1" applyBorder="1" applyFont="1" applyNumberFormat="1">
      <alignment horizontal="right" readingOrder="0"/>
    </xf>
    <xf borderId="8" fillId="0" fontId="4" numFmtId="164" xfId="0" applyAlignment="1" applyBorder="1" applyFont="1" applyNumberFormat="1">
      <alignment horizontal="right"/>
    </xf>
    <xf borderId="9" fillId="0" fontId="1" numFmtId="0" xfId="0" applyBorder="1" applyFont="1"/>
    <xf borderId="10" fillId="0" fontId="1" numFmtId="0" xfId="0" applyBorder="1" applyFont="1"/>
    <xf borderId="5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right" readingOrder="0"/>
    </xf>
    <xf borderId="8" fillId="0" fontId="4" numFmtId="164" xfId="0" applyAlignment="1" applyBorder="1" applyFont="1" applyNumberFormat="1">
      <alignment horizontal="right"/>
    </xf>
    <xf borderId="11" fillId="0" fontId="1" numFmtId="0" xfId="0" applyBorder="1" applyFont="1"/>
    <xf borderId="8" fillId="3" fontId="5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8" fillId="0" fontId="8" numFmtId="164" xfId="0" applyAlignment="1" applyBorder="1" applyFont="1" applyNumberFormat="1">
      <alignment horizontal="center"/>
    </xf>
    <xf borderId="8" fillId="0" fontId="8" numFmtId="164" xfId="0" applyBorder="1" applyFont="1" applyNumberFormat="1"/>
    <xf borderId="12" fillId="0" fontId="6" numFmtId="0" xfId="0" applyAlignment="1" applyBorder="1" applyFont="1">
      <alignment readingOrder="0"/>
    </xf>
    <xf borderId="13" fillId="0" fontId="1" numFmtId="0" xfId="0" applyBorder="1" applyFont="1"/>
    <xf borderId="14" fillId="0" fontId="1" numFmtId="0" xfId="0" applyBorder="1" applyFont="1"/>
    <xf borderId="12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4" fontId="9" numFmtId="0" xfId="0" applyAlignment="1" applyBorder="1" applyFill="1" applyFont="1">
      <alignment horizontal="left" readingOrder="0"/>
    </xf>
    <xf borderId="17" fillId="0" fontId="2" numFmtId="0" xfId="0" applyBorder="1" applyFont="1"/>
    <xf borderId="18" fillId="0" fontId="2" numFmtId="0" xfId="0" applyBorder="1" applyFont="1"/>
    <xf borderId="19" fillId="4" fontId="10" numFmtId="0" xfId="0" applyAlignment="1" applyBorder="1" applyFont="1">
      <alignment horizontal="center" readingOrder="0"/>
    </xf>
    <xf borderId="20" fillId="4" fontId="1" numFmtId="0" xfId="0" applyBorder="1" applyFont="1"/>
    <xf borderId="21" fillId="5" fontId="11" numFmtId="0" xfId="0" applyAlignment="1" applyBorder="1" applyFill="1" applyFont="1">
      <alignment readingOrder="0"/>
    </xf>
    <xf borderId="21" fillId="0" fontId="2" numFmtId="0" xfId="0" applyBorder="1" applyFont="1"/>
    <xf borderId="22" fillId="0" fontId="2" numFmtId="0" xfId="0" applyBorder="1" applyFont="1"/>
    <xf borderId="23" fillId="5" fontId="11" numFmtId="164" xfId="0" applyAlignment="1" applyBorder="1" applyFont="1" applyNumberFormat="1">
      <alignment horizontal="center"/>
    </xf>
    <xf borderId="24" fillId="5" fontId="1" numFmtId="0" xfId="0" applyBorder="1" applyFont="1"/>
    <xf borderId="5" fillId="6" fontId="12" numFmtId="0" xfId="0" applyAlignment="1" applyBorder="1" applyFill="1" applyFont="1">
      <alignment horizontal="center" readingOrder="0"/>
    </xf>
    <xf borderId="25" fillId="0" fontId="2" numFmtId="0" xfId="0" applyBorder="1" applyFont="1"/>
    <xf borderId="26" fillId="6" fontId="12" numFmtId="0" xfId="0" applyAlignment="1" applyBorder="1" applyFont="1">
      <alignment horizontal="center" readingOrder="0"/>
    </xf>
    <xf borderId="27" fillId="6" fontId="1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8" fillId="0" fontId="1" numFmtId="9" xfId="0" applyAlignment="1" applyBorder="1" applyFont="1" applyNumberFormat="1">
      <alignment horizontal="center"/>
    </xf>
    <xf borderId="8" fillId="0" fontId="1" numFmtId="164" xfId="0" applyAlignment="1" applyBorder="1" applyFont="1" applyNumberFormat="1">
      <alignment horizontal="center"/>
    </xf>
    <xf borderId="28" fillId="0" fontId="1" numFmtId="0" xfId="0" applyBorder="1" applyFont="1"/>
    <xf borderId="29" fillId="6" fontId="12" numFmtId="0" xfId="0" applyAlignment="1" applyBorder="1" applyFont="1">
      <alignment horizontal="center" readingOrder="0"/>
    </xf>
    <xf borderId="30" fillId="0" fontId="2" numFmtId="0" xfId="0" applyBorder="1" applyFont="1"/>
    <xf borderId="31" fillId="6" fontId="13" numFmtId="164" xfId="0" applyAlignment="1" applyBorder="1" applyFont="1" applyNumberFormat="1">
      <alignment horizontal="center" readingOrder="0"/>
    </xf>
    <xf borderId="32" fillId="0" fontId="1" numFmtId="0" xfId="0" applyBorder="1" applyFont="1"/>
    <xf borderId="0" fillId="0" fontId="1" numFmtId="0" xfId="0" applyFont="1"/>
    <xf borderId="0" fillId="7" fontId="14" numFmtId="0" xfId="0" applyAlignment="1" applyFill="1" applyFont="1">
      <alignment readingOrder="0" shrinkToFit="0" vertical="bottom" wrapText="0"/>
    </xf>
    <xf borderId="0" fillId="7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15" numFmtId="9" xfId="0" applyAlignment="1" applyFont="1" applyNumberFormat="1">
      <alignment horizontal="center" readingOrder="0" shrinkToFit="0" vertical="bottom" wrapText="0"/>
    </xf>
    <xf borderId="33" fillId="0" fontId="15" numFmtId="0" xfId="0" applyAlignment="1" applyBorder="1" applyFont="1">
      <alignment readingOrder="0" shrinkToFit="0" vertical="bottom" wrapText="0"/>
    </xf>
    <xf borderId="33" fillId="0" fontId="15" numFmtId="0" xfId="0" applyAlignment="1" applyBorder="1" applyFont="1">
      <alignment horizontal="center" readingOrder="0" shrinkToFit="0" vertical="bottom" wrapText="0"/>
    </xf>
    <xf borderId="33" fillId="0" fontId="15" numFmtId="9" xfId="0" applyAlignment="1" applyBorder="1" applyFont="1" applyNumberFormat="1">
      <alignment horizontal="center" readingOrder="0" shrinkToFit="0" vertical="bottom" wrapText="0"/>
    </xf>
    <xf borderId="0" fillId="0" fontId="1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'Página1'!$C$41:$C$46</c:f>
            </c:strRef>
          </c:cat>
          <c:val>
            <c:numRef>
              <c:f>'Página1'!$F$41:$F$46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49</xdr:row>
      <xdr:rowOff>28575</xdr:rowOff>
    </xdr:from>
    <xdr:ext cx="4448175" cy="2743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0</xdr:row>
      <xdr:rowOff>200025</xdr:rowOff>
    </xdr:from>
    <xdr:ext cx="7105650" cy="24003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5"/>
    <col customWidth="1" min="7" max="7" width="16.25"/>
  </cols>
  <sheetData>
    <row r="1">
      <c r="A1" s="1"/>
      <c r="B1" s="2"/>
      <c r="C1" s="2"/>
      <c r="D1" s="2"/>
      <c r="E1" s="2"/>
      <c r="F1" s="2"/>
      <c r="G1" s="2"/>
      <c r="H1" s="2"/>
      <c r="I1" s="3"/>
    </row>
    <row r="2">
      <c r="A2" s="4"/>
      <c r="B2" s="4"/>
      <c r="C2" s="4"/>
      <c r="D2" s="4"/>
      <c r="E2" s="4"/>
      <c r="F2" s="4"/>
      <c r="G2" s="4"/>
      <c r="H2" s="4"/>
      <c r="I2" s="4"/>
    </row>
    <row r="3">
      <c r="A3" s="4"/>
      <c r="B3" s="4"/>
      <c r="C3" s="4"/>
      <c r="D3" s="4"/>
      <c r="E3" s="4"/>
      <c r="F3" s="4"/>
      <c r="G3" s="4"/>
      <c r="H3" s="4"/>
      <c r="I3" s="4"/>
    </row>
    <row r="4">
      <c r="A4" s="4"/>
      <c r="B4" s="4"/>
      <c r="C4" s="4"/>
      <c r="D4" s="4"/>
      <c r="E4" s="4"/>
      <c r="F4" s="4"/>
      <c r="G4" s="4"/>
      <c r="H4" s="4"/>
      <c r="I4" s="4"/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A7" s="4"/>
      <c r="B7" s="4"/>
      <c r="C7" s="4"/>
      <c r="D7" s="4"/>
      <c r="E7" s="4"/>
      <c r="F7" s="4"/>
      <c r="G7" s="4"/>
      <c r="H7" s="4"/>
      <c r="I7" s="4"/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4"/>
      <c r="B9" s="4"/>
      <c r="C9" s="4"/>
      <c r="D9" s="4"/>
      <c r="E9" s="4"/>
      <c r="F9" s="4"/>
      <c r="G9" s="4"/>
      <c r="H9" s="4"/>
      <c r="I9" s="4"/>
    </row>
    <row r="10">
      <c r="A10" s="4"/>
      <c r="B10" s="4"/>
      <c r="C10" s="4"/>
      <c r="D10" s="4"/>
      <c r="E10" s="4"/>
      <c r="F10" s="4"/>
      <c r="G10" s="4"/>
      <c r="H10" s="4"/>
      <c r="I10" s="4"/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4"/>
      <c r="B12" s="4"/>
      <c r="C12" s="4"/>
      <c r="D12" s="4"/>
      <c r="E12" s="4"/>
      <c r="F12" s="4"/>
      <c r="G12" s="4"/>
      <c r="H12" s="4"/>
      <c r="I12" s="4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1"/>
      <c r="B14" s="2"/>
      <c r="C14" s="2"/>
      <c r="D14" s="2"/>
      <c r="E14" s="2"/>
      <c r="F14" s="2"/>
      <c r="G14" s="2"/>
      <c r="H14" s="2"/>
      <c r="I14" s="3"/>
    </row>
    <row r="15">
      <c r="A15" s="5"/>
      <c r="B15" s="6"/>
      <c r="C15" s="7" t="s">
        <v>0</v>
      </c>
      <c r="D15" s="8"/>
      <c r="E15" s="8"/>
      <c r="F15" s="8"/>
      <c r="G15" s="9"/>
      <c r="H15" s="10"/>
      <c r="I15" s="5"/>
    </row>
    <row r="16">
      <c r="A16" s="5"/>
      <c r="B16" s="6"/>
      <c r="C16" s="11" t="s">
        <v>1</v>
      </c>
      <c r="D16" s="8"/>
      <c r="E16" s="8"/>
      <c r="F16" s="9"/>
      <c r="G16" s="12">
        <v>2000.0</v>
      </c>
      <c r="H16" s="10"/>
      <c r="I16" s="5"/>
    </row>
    <row r="17">
      <c r="A17" s="5"/>
      <c r="B17" s="6"/>
      <c r="C17" s="11" t="s">
        <v>2</v>
      </c>
      <c r="D17" s="8"/>
      <c r="E17" s="8"/>
      <c r="F17" s="9"/>
      <c r="G17" s="13">
        <v>0.006</v>
      </c>
      <c r="H17" s="10"/>
      <c r="I17" s="5"/>
    </row>
    <row r="18">
      <c r="A18" s="5"/>
      <c r="B18" s="6"/>
      <c r="C18" s="11" t="s">
        <v>3</v>
      </c>
      <c r="D18" s="8"/>
      <c r="E18" s="8"/>
      <c r="F18" s="9"/>
      <c r="G18" s="14">
        <f>G16*20%</f>
        <v>400</v>
      </c>
      <c r="H18" s="10"/>
      <c r="I18" s="5"/>
    </row>
    <row r="19">
      <c r="A19" s="5"/>
      <c r="B19" s="6"/>
      <c r="C19" s="15"/>
      <c r="D19" s="15"/>
      <c r="E19" s="15"/>
      <c r="F19" s="15"/>
      <c r="G19" s="15"/>
      <c r="H19" s="10"/>
      <c r="I19" s="5"/>
    </row>
    <row r="20">
      <c r="A20" s="5"/>
      <c r="B20" s="6"/>
      <c r="C20" s="16"/>
      <c r="D20" s="16"/>
      <c r="E20" s="16"/>
      <c r="F20" s="16"/>
      <c r="G20" s="16"/>
      <c r="H20" s="10"/>
      <c r="I20" s="5"/>
    </row>
    <row r="21">
      <c r="A21" s="5"/>
      <c r="B21" s="6"/>
      <c r="C21" s="7" t="s">
        <v>4</v>
      </c>
      <c r="D21" s="8"/>
      <c r="E21" s="8"/>
      <c r="F21" s="8"/>
      <c r="G21" s="9"/>
      <c r="H21" s="10"/>
      <c r="I21" s="5"/>
    </row>
    <row r="22">
      <c r="A22" s="5"/>
      <c r="B22" s="6"/>
      <c r="C22" s="17" t="s">
        <v>5</v>
      </c>
      <c r="D22" s="8"/>
      <c r="E22" s="8"/>
      <c r="F22" s="9"/>
      <c r="G22" s="12">
        <v>300.0</v>
      </c>
      <c r="H22" s="10"/>
      <c r="I22" s="5"/>
    </row>
    <row r="23">
      <c r="A23" s="5"/>
      <c r="B23" s="6"/>
      <c r="C23" s="17" t="s">
        <v>6</v>
      </c>
      <c r="D23" s="8"/>
      <c r="E23" s="8"/>
      <c r="F23" s="9"/>
      <c r="G23" s="18">
        <v>3.0</v>
      </c>
      <c r="H23" s="10"/>
      <c r="I23" s="5"/>
    </row>
    <row r="24">
      <c r="A24" s="5"/>
      <c r="B24" s="6"/>
      <c r="C24" s="17" t="s">
        <v>7</v>
      </c>
      <c r="D24" s="8"/>
      <c r="E24" s="8"/>
      <c r="F24" s="9"/>
      <c r="G24" s="13">
        <v>0.01079</v>
      </c>
      <c r="H24" s="10"/>
      <c r="I24" s="5"/>
    </row>
    <row r="25">
      <c r="A25" s="5"/>
      <c r="B25" s="6"/>
      <c r="C25" s="17" t="s">
        <v>8</v>
      </c>
      <c r="D25" s="8"/>
      <c r="E25" s="8"/>
      <c r="F25" s="9"/>
      <c r="G25" s="19">
        <f>FV(G24,G23*12,G22*-1)</f>
        <v>13112.51221</v>
      </c>
      <c r="H25" s="10"/>
      <c r="I25" s="5"/>
    </row>
    <row r="26">
      <c r="A26" s="5"/>
      <c r="B26" s="6"/>
      <c r="C26" s="17" t="s">
        <v>9</v>
      </c>
      <c r="D26" s="8"/>
      <c r="E26" s="8"/>
      <c r="F26" s="9"/>
      <c r="G26" s="19">
        <f>G25*G17</f>
        <v>78.67507324</v>
      </c>
      <c r="H26" s="10"/>
      <c r="I26" s="5"/>
    </row>
    <row r="27">
      <c r="A27" s="5"/>
      <c r="B27" s="5"/>
      <c r="C27" s="20"/>
      <c r="D27" s="20"/>
      <c r="E27" s="20"/>
      <c r="F27" s="20"/>
      <c r="G27" s="20"/>
      <c r="H27" s="5"/>
      <c r="I27" s="5"/>
    </row>
    <row r="28">
      <c r="A28" s="5"/>
      <c r="B28" s="6"/>
      <c r="C28" s="7" t="s">
        <v>10</v>
      </c>
      <c r="D28" s="8"/>
      <c r="E28" s="8"/>
      <c r="F28" s="9"/>
      <c r="G28" s="21" t="s">
        <v>11</v>
      </c>
      <c r="H28" s="10"/>
      <c r="I28" s="5"/>
    </row>
    <row r="29">
      <c r="A29" s="22">
        <v>2.0</v>
      </c>
      <c r="B29" s="6"/>
      <c r="C29" s="23" t="s">
        <v>12</v>
      </c>
      <c r="D29" s="8"/>
      <c r="E29" s="9"/>
      <c r="F29" s="24">
        <f t="shared" ref="F29:F33" si="1">FV($G$24,$A29*12,$G$22*-1)</f>
        <v>8168.288189</v>
      </c>
      <c r="G29" s="25">
        <f>F29*G17</f>
        <v>49.00972914</v>
      </c>
      <c r="H29" s="10"/>
      <c r="I29" s="5"/>
    </row>
    <row r="30">
      <c r="A30" s="22">
        <v>5.0</v>
      </c>
      <c r="B30" s="6"/>
      <c r="C30" s="23" t="s">
        <v>13</v>
      </c>
      <c r="D30" s="8"/>
      <c r="E30" s="9"/>
      <c r="F30" s="24">
        <f t="shared" si="1"/>
        <v>25133.0742</v>
      </c>
      <c r="G30" s="25">
        <f>F30*G17</f>
        <v>150.7984452</v>
      </c>
      <c r="H30" s="10"/>
      <c r="I30" s="5"/>
    </row>
    <row r="31">
      <c r="A31" s="22">
        <v>10.0</v>
      </c>
      <c r="B31" s="6"/>
      <c r="C31" s="23" t="s">
        <v>14</v>
      </c>
      <c r="D31" s="8"/>
      <c r="E31" s="9"/>
      <c r="F31" s="24">
        <f t="shared" si="1"/>
        <v>72985.26376</v>
      </c>
      <c r="G31" s="25">
        <f>F31*G17</f>
        <v>437.9115826</v>
      </c>
      <c r="H31" s="10"/>
      <c r="I31" s="5"/>
    </row>
    <row r="32">
      <c r="A32" s="22">
        <v>20.0</v>
      </c>
      <c r="B32" s="6"/>
      <c r="C32" s="23" t="s">
        <v>15</v>
      </c>
      <c r="D32" s="8"/>
      <c r="E32" s="9"/>
      <c r="F32" s="24">
        <f t="shared" si="1"/>
        <v>337559.52</v>
      </c>
      <c r="G32" s="25">
        <f>F32*G17</f>
        <v>2025.35712</v>
      </c>
      <c r="H32" s="10"/>
      <c r="I32" s="5"/>
    </row>
    <row r="33">
      <c r="A33" s="26">
        <v>30.0</v>
      </c>
      <c r="B33" s="27"/>
      <c r="C33" s="23" t="s">
        <v>16</v>
      </c>
      <c r="D33" s="8"/>
      <c r="E33" s="9"/>
      <c r="F33" s="24">
        <f t="shared" si="1"/>
        <v>1296650.897</v>
      </c>
      <c r="G33" s="25">
        <f>F33*G17</f>
        <v>7779.905379</v>
      </c>
      <c r="H33" s="28"/>
      <c r="I33" s="29"/>
    </row>
    <row r="34">
      <c r="A34" s="30"/>
      <c r="B34" s="30"/>
      <c r="C34" s="15"/>
      <c r="D34" s="15"/>
      <c r="E34" s="15"/>
      <c r="F34" s="15"/>
      <c r="G34" s="15"/>
      <c r="H34" s="30"/>
      <c r="I34" s="30"/>
    </row>
    <row r="35">
      <c r="A35" s="16"/>
      <c r="B35" s="16"/>
      <c r="C35" s="30"/>
      <c r="D35" s="30"/>
      <c r="E35" s="30"/>
      <c r="F35" s="30"/>
      <c r="G35" s="30"/>
      <c r="H35" s="30"/>
      <c r="I35" s="30"/>
    </row>
    <row r="36">
      <c r="A36" s="5"/>
      <c r="B36" s="5"/>
      <c r="C36" s="31"/>
      <c r="D36" s="16"/>
      <c r="E36" s="16"/>
      <c r="F36" s="16"/>
      <c r="G36" s="16"/>
      <c r="H36" s="16"/>
      <c r="I36" s="16"/>
    </row>
    <row r="37">
      <c r="A37" s="5"/>
      <c r="B37" s="5"/>
      <c r="C37" s="32" t="s">
        <v>17</v>
      </c>
      <c r="D37" s="33"/>
      <c r="E37" s="34"/>
      <c r="F37" s="35" t="s">
        <v>18</v>
      </c>
      <c r="G37" s="36"/>
      <c r="H37" s="5"/>
      <c r="I37" s="5"/>
    </row>
    <row r="38">
      <c r="A38" s="5"/>
      <c r="B38" s="5"/>
      <c r="C38" s="37" t="s">
        <v>19</v>
      </c>
      <c r="D38" s="38"/>
      <c r="E38" s="39"/>
      <c r="F38" s="40">
        <f>G22</f>
        <v>300</v>
      </c>
      <c r="G38" s="41"/>
      <c r="H38" s="5"/>
      <c r="I38" s="5"/>
    </row>
    <row r="39">
      <c r="A39" s="5"/>
      <c r="B39" s="5"/>
      <c r="C39" s="29"/>
      <c r="D39" s="29"/>
      <c r="E39" s="29"/>
      <c r="F39" s="29"/>
      <c r="G39" s="29"/>
      <c r="H39" s="5"/>
      <c r="I39" s="5"/>
    </row>
    <row r="40">
      <c r="A40" s="5"/>
      <c r="B40" s="6"/>
      <c r="C40" s="42" t="s">
        <v>20</v>
      </c>
      <c r="D40" s="8"/>
      <c r="E40" s="43"/>
      <c r="F40" s="44" t="s">
        <v>21</v>
      </c>
      <c r="G40" s="45" t="s">
        <v>22</v>
      </c>
      <c r="H40" s="10"/>
      <c r="I40" s="5"/>
    </row>
    <row r="41">
      <c r="A41" s="5"/>
      <c r="B41" s="6"/>
      <c r="C41" s="46" t="s">
        <v>23</v>
      </c>
      <c r="D41" s="8"/>
      <c r="E41" s="9"/>
      <c r="F41" s="47">
        <f>VLOOKUP($F$37&amp;"-"&amp;C41,'Página2'!$A:$D,4,FALSE)</f>
        <v>0.5</v>
      </c>
      <c r="G41" s="48">
        <f t="shared" ref="G41:G46" si="2">F41*$F$38</f>
        <v>150</v>
      </c>
      <c r="H41" s="10"/>
      <c r="I41" s="5"/>
    </row>
    <row r="42">
      <c r="A42" s="5"/>
      <c r="B42" s="6"/>
      <c r="C42" s="46" t="s">
        <v>24</v>
      </c>
      <c r="D42" s="8"/>
      <c r="E42" s="9"/>
      <c r="F42" s="47">
        <f>VLOOKUP($F$37&amp;"-"&amp;C42,'Página2'!$A:$D,4,FALSE)</f>
        <v>0.1</v>
      </c>
      <c r="G42" s="48">
        <f t="shared" si="2"/>
        <v>30</v>
      </c>
      <c r="H42" s="10"/>
      <c r="I42" s="5"/>
    </row>
    <row r="43">
      <c r="A43" s="5"/>
      <c r="B43" s="6"/>
      <c r="C43" s="46" t="s">
        <v>25</v>
      </c>
      <c r="D43" s="8"/>
      <c r="E43" s="9"/>
      <c r="F43" s="47">
        <f>VLOOKUP($F$37&amp;"-"&amp;C43,'Página2'!$A:$D,4,FALSE)</f>
        <v>0.05</v>
      </c>
      <c r="G43" s="48">
        <f t="shared" si="2"/>
        <v>15</v>
      </c>
      <c r="H43" s="10"/>
      <c r="I43" s="5"/>
    </row>
    <row r="44">
      <c r="A44" s="5"/>
      <c r="B44" s="6"/>
      <c r="C44" s="46" t="s">
        <v>26</v>
      </c>
      <c r="D44" s="8"/>
      <c r="E44" s="9"/>
      <c r="F44" s="47">
        <f>VLOOKUP($F$37&amp;"-"&amp;C44,'Página2'!$A:$D,4,FALSE)</f>
        <v>0.05</v>
      </c>
      <c r="G44" s="48">
        <f t="shared" si="2"/>
        <v>15</v>
      </c>
      <c r="H44" s="10"/>
      <c r="I44" s="5"/>
    </row>
    <row r="45">
      <c r="A45" s="5"/>
      <c r="B45" s="6"/>
      <c r="C45" s="46" t="s">
        <v>27</v>
      </c>
      <c r="D45" s="8"/>
      <c r="E45" s="9"/>
      <c r="F45" s="47">
        <f>VLOOKUP($F$37&amp;"-"&amp;C45,'Página2'!$A:$D,4,FALSE)</f>
        <v>0.2</v>
      </c>
      <c r="G45" s="48">
        <f t="shared" si="2"/>
        <v>60</v>
      </c>
      <c r="H45" s="10"/>
      <c r="I45" s="5"/>
    </row>
    <row r="46">
      <c r="A46" s="29"/>
      <c r="B46" s="27"/>
      <c r="C46" s="46" t="s">
        <v>28</v>
      </c>
      <c r="D46" s="8"/>
      <c r="E46" s="9"/>
      <c r="F46" s="47">
        <f>VLOOKUP($F$37&amp;"-"&amp;C46,'Página2'!$A:$D,4,FALSE)</f>
        <v>0.1</v>
      </c>
      <c r="G46" s="48">
        <f t="shared" si="2"/>
        <v>30</v>
      </c>
      <c r="H46" s="28"/>
      <c r="I46" s="29"/>
    </row>
    <row r="47">
      <c r="A47" s="30"/>
      <c r="B47" s="49"/>
      <c r="C47" s="50"/>
      <c r="D47" s="51"/>
      <c r="E47" s="51"/>
      <c r="F47" s="51"/>
      <c r="G47" s="52">
        <f>SUM(G41:G46)</f>
        <v>300</v>
      </c>
      <c r="H47" s="53"/>
      <c r="I47" s="30"/>
    </row>
    <row r="48">
      <c r="A48" s="30"/>
      <c r="B48" s="30"/>
      <c r="C48" s="15"/>
      <c r="D48" s="15"/>
      <c r="E48" s="15"/>
      <c r="F48" s="15"/>
      <c r="G48" s="15"/>
      <c r="H48" s="30"/>
      <c r="I48" s="30"/>
    </row>
    <row r="49">
      <c r="A49" s="30"/>
      <c r="B49" s="30"/>
      <c r="C49" s="30"/>
      <c r="D49" s="30"/>
      <c r="E49" s="30"/>
      <c r="F49" s="30"/>
      <c r="G49" s="30"/>
      <c r="H49" s="30"/>
      <c r="I49" s="30"/>
    </row>
    <row r="50">
      <c r="A50" s="30"/>
      <c r="B50" s="30"/>
      <c r="C50" s="30"/>
      <c r="D50" s="30"/>
      <c r="E50" s="30"/>
      <c r="F50" s="30"/>
      <c r="G50" s="30"/>
      <c r="H50" s="30"/>
      <c r="I50" s="30"/>
    </row>
    <row r="51">
      <c r="A51" s="30"/>
      <c r="B51" s="30"/>
      <c r="C51" s="30"/>
      <c r="D51" s="30"/>
      <c r="E51" s="30"/>
      <c r="F51" s="30"/>
      <c r="G51" s="30"/>
      <c r="H51" s="30"/>
      <c r="I51" s="30"/>
    </row>
    <row r="52">
      <c r="A52" s="30"/>
      <c r="B52" s="30"/>
      <c r="C52" s="30"/>
      <c r="D52" s="30"/>
      <c r="E52" s="30"/>
      <c r="F52" s="30"/>
      <c r="G52" s="30"/>
      <c r="H52" s="30"/>
      <c r="I52" s="30"/>
    </row>
    <row r="53">
      <c r="A53" s="30"/>
      <c r="B53" s="30"/>
      <c r="C53" s="30"/>
      <c r="D53" s="30"/>
      <c r="E53" s="30"/>
      <c r="F53" s="30"/>
      <c r="G53" s="30"/>
      <c r="H53" s="30"/>
      <c r="I53" s="30"/>
    </row>
    <row r="54">
      <c r="A54" s="30"/>
      <c r="B54" s="30"/>
      <c r="C54" s="30"/>
      <c r="D54" s="30"/>
      <c r="E54" s="30"/>
      <c r="F54" s="30"/>
      <c r="G54" s="30"/>
      <c r="H54" s="30"/>
      <c r="I54" s="30"/>
    </row>
    <row r="55">
      <c r="A55" s="30"/>
      <c r="B55" s="30"/>
      <c r="C55" s="30"/>
      <c r="D55" s="30"/>
      <c r="E55" s="30"/>
      <c r="F55" s="30"/>
      <c r="G55" s="30"/>
      <c r="H55" s="30"/>
      <c r="I55" s="30"/>
    </row>
    <row r="56">
      <c r="A56" s="30"/>
      <c r="B56" s="30"/>
      <c r="C56" s="30"/>
      <c r="D56" s="30"/>
      <c r="E56" s="30"/>
      <c r="F56" s="30"/>
      <c r="G56" s="30"/>
      <c r="H56" s="30"/>
      <c r="I56" s="30"/>
    </row>
    <row r="57">
      <c r="A57" s="30"/>
      <c r="B57" s="30"/>
      <c r="C57" s="30"/>
      <c r="D57" s="30"/>
      <c r="E57" s="30"/>
      <c r="F57" s="30"/>
      <c r="G57" s="30"/>
      <c r="H57" s="30"/>
      <c r="I57" s="30"/>
    </row>
    <row r="58">
      <c r="A58" s="30"/>
      <c r="B58" s="30"/>
      <c r="C58" s="30"/>
      <c r="D58" s="30"/>
      <c r="E58" s="30"/>
      <c r="F58" s="30"/>
      <c r="G58" s="30"/>
      <c r="H58" s="30"/>
      <c r="I58" s="30"/>
    </row>
    <row r="59">
      <c r="A59" s="30"/>
      <c r="B59" s="30"/>
      <c r="C59" s="30"/>
      <c r="D59" s="30"/>
      <c r="E59" s="30"/>
      <c r="F59" s="30"/>
      <c r="G59" s="30"/>
      <c r="H59" s="30"/>
      <c r="I59" s="30"/>
    </row>
    <row r="60">
      <c r="A60" s="30"/>
      <c r="B60" s="30"/>
      <c r="C60" s="30"/>
      <c r="D60" s="30"/>
      <c r="E60" s="30"/>
      <c r="F60" s="30"/>
      <c r="G60" s="30"/>
      <c r="H60" s="30"/>
      <c r="I60" s="30"/>
    </row>
    <row r="61">
      <c r="A61" s="30"/>
      <c r="B61" s="30"/>
      <c r="C61" s="30"/>
      <c r="D61" s="30"/>
      <c r="E61" s="30"/>
      <c r="F61" s="30"/>
      <c r="G61" s="30"/>
      <c r="H61" s="30"/>
      <c r="I61" s="30"/>
    </row>
    <row r="62">
      <c r="A62" s="16"/>
      <c r="B62" s="16"/>
      <c r="C62" s="16"/>
      <c r="D62" s="16"/>
      <c r="E62" s="16"/>
      <c r="F62" s="16"/>
      <c r="G62" s="16"/>
      <c r="H62" s="16"/>
      <c r="I62" s="16"/>
    </row>
    <row r="63">
      <c r="A63" s="30"/>
      <c r="B63" s="30"/>
      <c r="C63" s="30"/>
      <c r="D63" s="30"/>
      <c r="E63" s="30"/>
      <c r="F63" s="30"/>
      <c r="G63" s="30"/>
      <c r="H63" s="30"/>
      <c r="I63" s="30"/>
    </row>
    <row r="64">
      <c r="A64" s="30"/>
      <c r="B64" s="30"/>
      <c r="C64" s="30"/>
      <c r="D64" s="30"/>
      <c r="E64" s="30"/>
      <c r="F64" s="30"/>
      <c r="G64" s="30"/>
      <c r="H64" s="30"/>
      <c r="I64" s="30"/>
    </row>
    <row r="65">
      <c r="A65" s="30"/>
      <c r="B65" s="30"/>
      <c r="C65" s="30"/>
      <c r="D65" s="30"/>
      <c r="E65" s="30"/>
      <c r="F65" s="30"/>
      <c r="G65" s="30"/>
      <c r="H65" s="30"/>
      <c r="I65" s="30"/>
    </row>
  </sheetData>
  <mergeCells count="28">
    <mergeCell ref="A1:I1"/>
    <mergeCell ref="A14:I14"/>
    <mergeCell ref="C15:G15"/>
    <mergeCell ref="C16:F16"/>
    <mergeCell ref="C17:F17"/>
    <mergeCell ref="C18:F18"/>
    <mergeCell ref="C21:G21"/>
    <mergeCell ref="C22:F22"/>
    <mergeCell ref="C23:F23"/>
    <mergeCell ref="C24:F24"/>
    <mergeCell ref="C25:F25"/>
    <mergeCell ref="C26:F26"/>
    <mergeCell ref="C28:F28"/>
    <mergeCell ref="C29:E29"/>
    <mergeCell ref="C41:E41"/>
    <mergeCell ref="C42:E42"/>
    <mergeCell ref="C43:E43"/>
    <mergeCell ref="C44:E44"/>
    <mergeCell ref="C45:E45"/>
    <mergeCell ref="C46:E46"/>
    <mergeCell ref="C47:F47"/>
    <mergeCell ref="C30:E30"/>
    <mergeCell ref="C31:E31"/>
    <mergeCell ref="C32:E32"/>
    <mergeCell ref="C33:E33"/>
    <mergeCell ref="C37:E37"/>
    <mergeCell ref="C38:E38"/>
    <mergeCell ref="C40:E40"/>
  </mergeCells>
  <dataValidations>
    <dataValidation type="list" allowBlank="1" showErrorMessage="1" sqref="F37">
      <formula1>"Conservador,Moderado,Arriscado"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11.5"/>
    <col customWidth="1" min="3" max="3" width="19.13"/>
    <col customWidth="1" min="4" max="4" width="27.75"/>
  </cols>
  <sheetData>
    <row r="1">
      <c r="A1" s="54"/>
      <c r="B1" s="54"/>
      <c r="C1" s="54"/>
      <c r="D1" s="54"/>
    </row>
    <row r="2">
      <c r="A2" s="55" t="s">
        <v>29</v>
      </c>
      <c r="B2" s="55" t="s">
        <v>17</v>
      </c>
      <c r="C2" s="56" t="s">
        <v>20</v>
      </c>
      <c r="D2" s="56" t="s">
        <v>30</v>
      </c>
      <c r="E2" s="57"/>
      <c r="F2" s="57"/>
    </row>
    <row r="3">
      <c r="A3" s="58" t="str">
        <f t="shared" ref="A3:A20" si="1">B3&amp;"-"&amp;C3</f>
        <v>Conservador-PAPEL</v>
      </c>
      <c r="B3" s="58" t="s">
        <v>31</v>
      </c>
      <c r="C3" s="59" t="s">
        <v>23</v>
      </c>
      <c r="D3" s="60">
        <v>0.3</v>
      </c>
      <c r="E3" s="57"/>
      <c r="F3" s="57"/>
    </row>
    <row r="4">
      <c r="A4" s="58" t="str">
        <f t="shared" si="1"/>
        <v>Conservador-TIJOLO</v>
      </c>
      <c r="B4" s="58" t="s">
        <v>31</v>
      </c>
      <c r="C4" s="59" t="s">
        <v>24</v>
      </c>
      <c r="D4" s="60">
        <v>0.5</v>
      </c>
      <c r="E4" s="57"/>
      <c r="F4" s="57"/>
    </row>
    <row r="5">
      <c r="A5" s="58" t="str">
        <f t="shared" si="1"/>
        <v>Conservador-HÍBRIDOS</v>
      </c>
      <c r="B5" s="58" t="s">
        <v>31</v>
      </c>
      <c r="C5" s="59" t="s">
        <v>25</v>
      </c>
      <c r="D5" s="60">
        <v>0.1</v>
      </c>
      <c r="E5" s="57"/>
      <c r="F5" s="57"/>
    </row>
    <row r="6">
      <c r="A6" s="58" t="str">
        <f t="shared" si="1"/>
        <v>Conservador-FOFs</v>
      </c>
      <c r="B6" s="58" t="s">
        <v>31</v>
      </c>
      <c r="C6" s="59" t="s">
        <v>26</v>
      </c>
      <c r="D6" s="60">
        <v>0.1</v>
      </c>
      <c r="E6" s="57"/>
      <c r="F6" s="57"/>
    </row>
    <row r="7">
      <c r="A7" s="58" t="str">
        <f t="shared" si="1"/>
        <v>Conservador-DESENVOLVIMENTO</v>
      </c>
      <c r="B7" s="58" t="s">
        <v>31</v>
      </c>
      <c r="C7" s="59" t="s">
        <v>27</v>
      </c>
      <c r="D7" s="60">
        <v>0.0</v>
      </c>
      <c r="E7" s="57"/>
      <c r="F7" s="57"/>
    </row>
    <row r="8">
      <c r="A8" s="58" t="str">
        <f t="shared" si="1"/>
        <v>Conservador-HOTELARIAS</v>
      </c>
      <c r="B8" s="61" t="s">
        <v>31</v>
      </c>
      <c r="C8" s="62" t="s">
        <v>28</v>
      </c>
      <c r="D8" s="63">
        <v>0.0</v>
      </c>
      <c r="E8" s="57"/>
      <c r="F8" s="57"/>
      <c r="G8" s="57"/>
      <c r="H8" s="57"/>
    </row>
    <row r="9">
      <c r="A9" s="58" t="str">
        <f t="shared" si="1"/>
        <v>Moderado-PAPEL</v>
      </c>
      <c r="B9" s="58" t="s">
        <v>32</v>
      </c>
      <c r="C9" s="59" t="s">
        <v>23</v>
      </c>
      <c r="D9" s="60">
        <v>0.32</v>
      </c>
      <c r="E9" s="57"/>
      <c r="F9" s="57"/>
      <c r="G9" s="57"/>
      <c r="H9" s="57"/>
    </row>
    <row r="10">
      <c r="A10" s="58" t="str">
        <f t="shared" si="1"/>
        <v>Moderado-TIJOLO</v>
      </c>
      <c r="B10" s="58" t="s">
        <v>32</v>
      </c>
      <c r="C10" s="59" t="s">
        <v>24</v>
      </c>
      <c r="D10" s="60">
        <v>0.35</v>
      </c>
      <c r="E10" s="57"/>
      <c r="F10" s="57"/>
      <c r="G10" s="57"/>
      <c r="H10" s="57"/>
    </row>
    <row r="11">
      <c r="A11" s="58" t="str">
        <f t="shared" si="1"/>
        <v>Moderado-HÍBRIDOS</v>
      </c>
      <c r="B11" s="58" t="s">
        <v>32</v>
      </c>
      <c r="C11" s="59" t="s">
        <v>25</v>
      </c>
      <c r="D11" s="60">
        <v>0.08</v>
      </c>
      <c r="E11" s="57"/>
      <c r="F11" s="57"/>
      <c r="G11" s="57"/>
      <c r="H11" s="57"/>
    </row>
    <row r="12">
      <c r="A12" s="58" t="str">
        <f t="shared" si="1"/>
        <v>Moderado-FOFs</v>
      </c>
      <c r="B12" s="58" t="s">
        <v>32</v>
      </c>
      <c r="C12" s="59" t="s">
        <v>26</v>
      </c>
      <c r="D12" s="60">
        <v>0.05</v>
      </c>
      <c r="E12" s="57"/>
      <c r="F12" s="57"/>
      <c r="G12" s="57"/>
      <c r="H12" s="57"/>
    </row>
    <row r="13">
      <c r="A13" s="58" t="str">
        <f t="shared" si="1"/>
        <v>Moderado-DESENVOLVIMENTO</v>
      </c>
      <c r="B13" s="58" t="s">
        <v>32</v>
      </c>
      <c r="C13" s="59" t="s">
        <v>27</v>
      </c>
      <c r="D13" s="60">
        <v>0.1</v>
      </c>
      <c r="E13" s="57"/>
      <c r="F13" s="57"/>
      <c r="G13" s="57"/>
      <c r="H13" s="57"/>
    </row>
    <row r="14">
      <c r="A14" s="58" t="str">
        <f t="shared" si="1"/>
        <v>Moderado-HOTELARIAS</v>
      </c>
      <c r="B14" s="61" t="s">
        <v>32</v>
      </c>
      <c r="C14" s="62" t="s">
        <v>28</v>
      </c>
      <c r="D14" s="63">
        <v>0.1</v>
      </c>
      <c r="E14" s="57"/>
      <c r="F14" s="57"/>
      <c r="G14" s="57"/>
      <c r="H14" s="57"/>
    </row>
    <row r="15">
      <c r="A15" s="58" t="str">
        <f t="shared" si="1"/>
        <v>Arriscado-PAPEL</v>
      </c>
      <c r="B15" s="64" t="s">
        <v>18</v>
      </c>
      <c r="C15" s="59" t="s">
        <v>23</v>
      </c>
      <c r="D15" s="60">
        <v>0.5</v>
      </c>
      <c r="E15" s="57"/>
      <c r="F15" s="57"/>
      <c r="G15" s="57"/>
      <c r="H15" s="57"/>
    </row>
    <row r="16">
      <c r="A16" s="58" t="str">
        <f t="shared" si="1"/>
        <v>Arriscado-TIJOLO</v>
      </c>
      <c r="B16" s="64" t="s">
        <v>18</v>
      </c>
      <c r="C16" s="59" t="s">
        <v>24</v>
      </c>
      <c r="D16" s="60">
        <v>0.1</v>
      </c>
      <c r="E16" s="57"/>
      <c r="F16" s="57"/>
      <c r="G16" s="57"/>
      <c r="H16" s="57"/>
    </row>
    <row r="17">
      <c r="A17" s="58" t="str">
        <f t="shared" si="1"/>
        <v>Arriscado-HÍBRIDOS</v>
      </c>
      <c r="B17" s="64" t="s">
        <v>18</v>
      </c>
      <c r="C17" s="59" t="s">
        <v>25</v>
      </c>
      <c r="D17" s="60">
        <v>0.05</v>
      </c>
      <c r="E17" s="57"/>
      <c r="F17" s="57"/>
      <c r="G17" s="57"/>
      <c r="H17" s="57"/>
    </row>
    <row r="18">
      <c r="A18" s="58" t="str">
        <f t="shared" si="1"/>
        <v>Arriscado-FOFs</v>
      </c>
      <c r="B18" s="64" t="s">
        <v>18</v>
      </c>
      <c r="C18" s="59" t="s">
        <v>26</v>
      </c>
      <c r="D18" s="60">
        <v>0.05</v>
      </c>
      <c r="E18" s="57"/>
      <c r="F18" s="57"/>
      <c r="G18" s="57"/>
      <c r="H18" s="57"/>
    </row>
    <row r="19">
      <c r="A19" s="58" t="str">
        <f t="shared" si="1"/>
        <v>Arriscado-DESENVOLVIMENTO</v>
      </c>
      <c r="B19" s="64" t="s">
        <v>18</v>
      </c>
      <c r="C19" s="59" t="s">
        <v>27</v>
      </c>
      <c r="D19" s="60">
        <v>0.2</v>
      </c>
      <c r="E19" s="57"/>
      <c r="F19" s="57"/>
      <c r="G19" s="57"/>
      <c r="H19" s="57"/>
    </row>
    <row r="20">
      <c r="A20" s="58" t="str">
        <f t="shared" si="1"/>
        <v>Arriscado-HOTELARIAS</v>
      </c>
      <c r="B20" s="64" t="s">
        <v>18</v>
      </c>
      <c r="C20" s="59" t="s">
        <v>28</v>
      </c>
      <c r="D20" s="60">
        <v>0.1</v>
      </c>
      <c r="E20" s="57"/>
      <c r="F20" s="57"/>
      <c r="G20" s="57"/>
      <c r="H20" s="57"/>
    </row>
  </sheetData>
  <drawing r:id="rId1"/>
</worksheet>
</file>