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c\OneDrive\Escritorio\"/>
    </mc:Choice>
  </mc:AlternateContent>
  <xr:revisionPtr revIDLastSave="0" documentId="13_ncr:1_{60B5021B-270A-41ED-BE6A-AF90557E1EBC}" xr6:coauthVersionLast="47" xr6:coauthVersionMax="47" xr10:uidLastSave="{00000000-0000-0000-0000-000000000000}"/>
  <bookViews>
    <workbookView xWindow="-108" yWindow="-108" windowWidth="23256" windowHeight="12456" activeTab="1" xr2:uid="{57C0F09E-82A2-4F17-B8B2-7C56AC69FB6C}"/>
  </bookViews>
  <sheets>
    <sheet name="Prueba Wilcoxon" sheetId="1" r:id="rId1"/>
    <sheet name="Spearman" sheetId="2" r:id="rId2"/>
  </sheets>
  <definedNames>
    <definedName name="_xlnm._FilterDatabase" localSheetId="1" hidden="1">Spearman!$C$17:$C$28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F5" i="2"/>
  <c r="F6" i="2"/>
  <c r="F7" i="2"/>
  <c r="F8" i="2"/>
  <c r="F9" i="2"/>
  <c r="F10" i="2"/>
  <c r="F11" i="2"/>
  <c r="F12" i="2"/>
  <c r="F13" i="2"/>
  <c r="F14" i="2"/>
  <c r="F4" i="2"/>
  <c r="E5" i="2"/>
  <c r="G5" i="2" s="1"/>
  <c r="H5" i="2" s="1"/>
  <c r="E6" i="2"/>
  <c r="G6" i="2" s="1"/>
  <c r="H6" i="2" s="1"/>
  <c r="E7" i="2"/>
  <c r="E8" i="2"/>
  <c r="E9" i="2"/>
  <c r="E10" i="2"/>
  <c r="E11" i="2"/>
  <c r="E12" i="2"/>
  <c r="E13" i="2"/>
  <c r="E14" i="2"/>
  <c r="E4" i="2"/>
  <c r="G4" i="2" l="1"/>
  <c r="G14" i="2"/>
  <c r="H14" i="2" s="1"/>
  <c r="G11" i="2"/>
  <c r="H11" i="2" s="1"/>
  <c r="G10" i="2"/>
  <c r="H10" i="2" s="1"/>
  <c r="G9" i="2"/>
  <c r="H9" i="2" s="1"/>
  <c r="G7" i="2"/>
  <c r="H7" i="2" s="1"/>
  <c r="G13" i="2"/>
  <c r="H13" i="2" s="1"/>
  <c r="G12" i="2"/>
  <c r="H12" i="2" s="1"/>
  <c r="G8" i="2"/>
  <c r="H8" i="2" s="1"/>
  <c r="H4" i="2"/>
  <c r="H15" i="2" s="1"/>
  <c r="D32" i="2" s="1"/>
  <c r="G15" i="2"/>
  <c r="F5" i="1"/>
  <c r="F6" i="1"/>
  <c r="F7" i="1"/>
  <c r="F8" i="1"/>
  <c r="F9" i="1"/>
  <c r="E5" i="1"/>
  <c r="E6" i="1"/>
  <c r="E7" i="1"/>
  <c r="E8" i="1"/>
  <c r="E9" i="1"/>
  <c r="E10" i="1"/>
  <c r="F10" i="1" s="1"/>
  <c r="E11" i="1"/>
  <c r="F11" i="1" s="1"/>
  <c r="E12" i="1"/>
  <c r="F12" i="1" s="1"/>
  <c r="E13" i="1"/>
  <c r="F13" i="1" s="1"/>
  <c r="E14" i="1"/>
  <c r="F14" i="1" s="1"/>
  <c r="E4" i="1"/>
  <c r="F4" i="1" s="1"/>
  <c r="G12" i="1" l="1"/>
  <c r="I12" i="1"/>
  <c r="G10" i="1"/>
  <c r="H10" i="1"/>
  <c r="G8" i="1"/>
  <c r="I8" i="1"/>
  <c r="G5" i="1"/>
  <c r="H5" i="1"/>
  <c r="G9" i="1"/>
  <c r="I9" i="1"/>
  <c r="G13" i="1"/>
  <c r="H13" i="1"/>
  <c r="I7" i="1"/>
  <c r="G7" i="1"/>
  <c r="H6" i="1"/>
  <c r="G6" i="1"/>
  <c r="I4" i="1"/>
  <c r="G4" i="1"/>
  <c r="I14" i="1"/>
  <c r="G14" i="1"/>
  <c r="G11" i="1"/>
  <c r="I11" i="1"/>
  <c r="H15" i="1" l="1"/>
  <c r="G15" i="1"/>
  <c r="I15" i="1"/>
  <c r="D25" i="1" l="1"/>
</calcChain>
</file>

<file path=xl/sharedStrings.xml><?xml version="1.0" encoding="utf-8"?>
<sst xmlns="http://schemas.openxmlformats.org/spreadsheetml/2006/main" count="50" uniqueCount="41">
  <si>
    <t>Antes</t>
  </si>
  <si>
    <t>Despues</t>
  </si>
  <si>
    <t>d</t>
  </si>
  <si>
    <t>|d|</t>
  </si>
  <si>
    <t>Rango</t>
  </si>
  <si>
    <t>R+</t>
  </si>
  <si>
    <t>R-</t>
  </si>
  <si>
    <t xml:space="preserve">T=  </t>
  </si>
  <si>
    <t xml:space="preserve">T= </t>
  </si>
  <si>
    <t>rango x</t>
  </si>
  <si>
    <t>rango y</t>
  </si>
  <si>
    <t>Edad x</t>
  </si>
  <si>
    <t>d^2</t>
  </si>
  <si>
    <t>H0= No hay diferencia en el conocimiento de los beneficios de helados polito</t>
  </si>
  <si>
    <t>H1= Si hay diferencia en el conocimiento de los beneficios de helados polito</t>
  </si>
  <si>
    <t>H0 se rechaza, si hay diferencia entre el conocimiento de los beneficios de helados polito</t>
  </si>
  <si>
    <t>Columna1</t>
  </si>
  <si>
    <t>Σ</t>
  </si>
  <si>
    <t>Tabla T</t>
  </si>
  <si>
    <t>n=</t>
  </si>
  <si>
    <t>α=</t>
  </si>
  <si>
    <t>1)</t>
  </si>
  <si>
    <t>2)</t>
  </si>
  <si>
    <t>3)</t>
  </si>
  <si>
    <t>4)</t>
  </si>
  <si>
    <t>5)</t>
  </si>
  <si>
    <t>H0 se acepta si T ≤ 13</t>
  </si>
  <si>
    <t>Conocimiento beneficios y</t>
  </si>
  <si>
    <t>Coeficiente de correlacion de Spearman</t>
  </si>
  <si>
    <t>rs=</t>
  </si>
  <si>
    <t>Un coeficiente de correlación de Spearman de -0.22 indica una relación débil y negativa entre las dos variables</t>
  </si>
  <si>
    <t>H0: p = 0</t>
  </si>
  <si>
    <t>H1: p ≠ 0</t>
  </si>
  <si>
    <t>±2,262</t>
  </si>
  <si>
    <t>t=</t>
  </si>
  <si>
    <t>gl=n-2=11-2</t>
  </si>
  <si>
    <t xml:space="preserve">α = </t>
  </si>
  <si>
    <r>
      <t>H0 se acepta si -2,262</t>
    </r>
    <r>
      <rPr>
        <sz val="11"/>
        <color theme="1"/>
        <rFont val="Aptos Narrow"/>
        <family val="2"/>
      </rPr>
      <t>≤t≤2,262</t>
    </r>
  </si>
  <si>
    <t>H0 se acepta el coeficiente de correlacion de Spearman es igual a 0</t>
  </si>
  <si>
    <t>Spearman</t>
  </si>
  <si>
    <t>Wilcoxon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</si>
</sst>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Aptos Narrow"/>
      <family val="2"/>
      <scheme val="minor"/>
    </font>
    <font>
      <b/>
      <sz val="2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Border="1"/>
    <xf numFmtId="0" fontId="5" fillId="0" borderId="0" xfId="0" applyFont="1" applyBorder="1" applyAlignment="1">
      <alignment horizontal="right" wrapText="1"/>
    </xf>
    <xf numFmtId="0" fontId="6" fillId="2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horizontal="right" wrapText="1"/>
    </xf>
    <xf numFmtId="0" fontId="5" fillId="2" borderId="0" xfId="0" applyFont="1" applyFill="1"/>
    <xf numFmtId="0" fontId="6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0" xfId="0" applyFill="1"/>
    <xf numFmtId="0" fontId="6" fillId="2" borderId="0" xfId="0" applyFont="1" applyFill="1"/>
    <xf numFmtId="0" fontId="6" fillId="2" borderId="1" xfId="0" applyFont="1" applyFill="1" applyBorder="1"/>
    <xf numFmtId="0" fontId="6" fillId="0" borderId="1" xfId="0" applyFont="1" applyBorder="1" applyAlignment="1">
      <alignment horizontal="right" wrapText="1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9" xfId="0" applyFont="1" applyFill="1" applyBorder="1"/>
    <xf numFmtId="0" fontId="4" fillId="4" borderId="3" xfId="0" applyFont="1" applyFill="1" applyBorder="1"/>
    <xf numFmtId="0" fontId="3" fillId="0" borderId="8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1" fillId="4" borderId="1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0" xfId="0" applyFont="1" applyFill="1"/>
    <xf numFmtId="0" fontId="7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6" fillId="5" borderId="0" xfId="0" applyFont="1" applyFill="1" applyBorder="1" applyAlignment="1">
      <alignment horizontal="right" wrapText="1"/>
    </xf>
    <xf numFmtId="0" fontId="6" fillId="5" borderId="0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318793</xdr:colOff>
      <xdr:row>3</xdr:row>
      <xdr:rowOff>76200</xdr:rowOff>
    </xdr:from>
    <xdr:to>
      <xdr:col>15</xdr:col>
      <xdr:colOff>458301</xdr:colOff>
      <xdr:row>12</xdr:row>
      <xdr:rowOff>190500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7AFF58-AA7B-942E-92F9-101EF0D1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113" y="259080"/>
          <a:ext cx="4101908" cy="18973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705AFE-2F90-4DDA-B9E9-38A2AB6A0D10}" name="Tabla3" displayName="Tabla3" ref="B3:I15" totalsRowShown="0" headerRowDxfId="2" dataDxfId="1">
  <autoFilter ref="B3:I15" xr:uid="{33705AFE-2F90-4DDA-B9E9-38A2AB6A0D10}"/>
  <tableColumns count="8">
    <tableColumn id="1" xr3:uid="{3E876195-C864-4D6D-9FBE-200107AF8A11}" name="Columna1" dataDxfId="10"/>
    <tableColumn id="2" xr3:uid="{9BDA3781-BFDA-4FAD-A45C-AC8360FB857D}" name="Antes" dataDxfId="9"/>
    <tableColumn id="3" xr3:uid="{7F20D378-1150-47DD-A15C-681EAA8D3D9C}" name="Despues" dataDxfId="8"/>
    <tableColumn id="4" xr3:uid="{879EE74A-9AE9-42AB-A167-8E39768E0037}" name="d" dataDxfId="7"/>
    <tableColumn id="5" xr3:uid="{4A1D0685-B0A4-4D82-B1F6-04E8CDFE3A6A}" name="|d|" dataDxfId="6"/>
    <tableColumn id="6" xr3:uid="{F4C6DCA6-B425-4241-8279-EA3494445196}" name="Rango" dataDxfId="5"/>
    <tableColumn id="7" xr3:uid="{57ADAF32-C9FE-4D48-A11A-EF8F585D0DCB}" name="R+" dataDxfId="4"/>
    <tableColumn id="8" xr3:uid="{6136EEFE-D0D7-4640-A37B-00EDC470DFC8}" name="R-" dataDxfId="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0C28AB-485D-4608-8AEF-D2636DFFD30D}" name="Tabla4" displayName="Tabla4" ref="B3:H15" totalsRowShown="0">
  <autoFilter ref="B3:H15" xr:uid="{D00C28AB-485D-4608-8AEF-D2636DFFD30D}"/>
  <tableColumns count="7">
    <tableColumn id="1" xr3:uid="{716E2229-58B8-45D7-BEDD-75F6549F6708}" name="Columna1"/>
    <tableColumn id="2" xr3:uid="{75864834-DF00-4CA1-A84F-BAD6037662FC}" name="Edad x"/>
    <tableColumn id="3" xr3:uid="{7903268E-75C5-45EE-A7A3-D4B3FEF35F15}" name="Conocimiento beneficios y" dataDxfId="0"/>
    <tableColumn id="4" xr3:uid="{FC4B810F-B753-408A-BA85-5A84A1A6FBD4}" name="rango x"/>
    <tableColumn id="5" xr3:uid="{B13C7A5B-11DB-4D2F-AF61-EE2CC26AC083}" name="rango y"/>
    <tableColumn id="6" xr3:uid="{F50B060E-128E-4890-B8A9-F0CB05AD7D37}" name="d"/>
    <tableColumn id="7" xr3:uid="{04D8B2A6-6942-4237-A0A8-8ABFBCA2F247}" name="d^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E26E-2E1B-4D00-9F05-65C9A2DED8B6}">
  <dimension ref="B1:N46"/>
  <sheetViews>
    <sheetView topLeftCell="A3" workbookViewId="0">
      <selection activeCell="G24" sqref="G24"/>
    </sheetView>
  </sheetViews>
  <sheetFormatPr baseColWidth="10" defaultRowHeight="15.6" x14ac:dyDescent="0.3"/>
  <cols>
    <col min="1" max="16384" width="11.5546875" style="2"/>
  </cols>
  <sheetData>
    <row r="1" spans="2:14" ht="24.6" x14ac:dyDescent="0.4">
      <c r="B1" s="37" t="s">
        <v>40</v>
      </c>
      <c r="C1" s="37"/>
      <c r="D1" s="37"/>
      <c r="E1" s="37"/>
    </row>
    <row r="3" spans="2:14" x14ac:dyDescent="0.3">
      <c r="B3" s="2" t="s">
        <v>16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spans="2:14" x14ac:dyDescent="0.3">
      <c r="B4" s="3">
        <v>1</v>
      </c>
      <c r="C4" s="4">
        <v>12</v>
      </c>
      <c r="D4" s="4">
        <v>20</v>
      </c>
      <c r="E4" s="2">
        <f>C4-D4</f>
        <v>-8</v>
      </c>
      <c r="F4" s="2">
        <f>ABS(E4)</f>
        <v>8</v>
      </c>
      <c r="G4" s="2">
        <f>_xlfn.RANK.AVG(F4,$F$4:$F$14,1)</f>
        <v>1.5</v>
      </c>
      <c r="I4" s="2">
        <f>_xlfn.RANK.AVG(F4,$F$4:$F$14,1)</f>
        <v>1.5</v>
      </c>
    </row>
    <row r="5" spans="2:14" x14ac:dyDescent="0.3">
      <c r="B5" s="3">
        <v>2</v>
      </c>
      <c r="C5" s="4">
        <v>50</v>
      </c>
      <c r="D5" s="4">
        <v>20</v>
      </c>
      <c r="E5" s="2">
        <f t="shared" ref="E5:E14" si="0">C5-D5</f>
        <v>30</v>
      </c>
      <c r="F5" s="2">
        <f t="shared" ref="F5:F14" si="1">ABS(E5)</f>
        <v>30</v>
      </c>
      <c r="G5" s="2">
        <f>_xlfn.RANK.AVG(F5,$F$4:$F$14,1)</f>
        <v>4</v>
      </c>
      <c r="H5" s="2">
        <f>_xlfn.RANK.AVG(F5,$F$4:$F$14,1)</f>
        <v>4</v>
      </c>
    </row>
    <row r="6" spans="2:14" x14ac:dyDescent="0.3">
      <c r="B6" s="3">
        <v>3</v>
      </c>
      <c r="C6" s="4">
        <v>80</v>
      </c>
      <c r="D6" s="4">
        <v>1</v>
      </c>
      <c r="E6" s="2">
        <f t="shared" si="0"/>
        <v>79</v>
      </c>
      <c r="F6" s="2">
        <f t="shared" si="1"/>
        <v>79</v>
      </c>
      <c r="G6" s="2">
        <f>_xlfn.RANK.AVG(F6,$F$4:$F$14,1)</f>
        <v>11</v>
      </c>
      <c r="H6" s="2">
        <f>_xlfn.RANK.AVG(F6,$F$4:$F$14,1)</f>
        <v>11</v>
      </c>
    </row>
    <row r="7" spans="2:14" x14ac:dyDescent="0.3">
      <c r="B7" s="3">
        <v>4</v>
      </c>
      <c r="C7" s="4">
        <v>20</v>
      </c>
      <c r="D7" s="4">
        <v>70</v>
      </c>
      <c r="E7" s="2">
        <f t="shared" si="0"/>
        <v>-50</v>
      </c>
      <c r="F7" s="2">
        <f t="shared" si="1"/>
        <v>50</v>
      </c>
      <c r="G7" s="2">
        <f>_xlfn.RANK.AVG(F7,$F$4:$F$14,1)</f>
        <v>8</v>
      </c>
      <c r="I7" s="2">
        <f>_xlfn.RANK.AVG(F7,$F$4:$F$14,1)</f>
        <v>8</v>
      </c>
    </row>
    <row r="8" spans="2:14" x14ac:dyDescent="0.3">
      <c r="B8" s="3">
        <v>5</v>
      </c>
      <c r="C8" s="4">
        <v>1</v>
      </c>
      <c r="D8" s="4">
        <v>30</v>
      </c>
      <c r="E8" s="2">
        <f t="shared" si="0"/>
        <v>-29</v>
      </c>
      <c r="F8" s="2">
        <f t="shared" si="1"/>
        <v>29</v>
      </c>
      <c r="G8" s="2">
        <f>_xlfn.RANK.AVG(F8,$F$4:$F$14,1)</f>
        <v>3</v>
      </c>
      <c r="I8" s="2">
        <f>_xlfn.RANK.AVG(F8,$F$4:$F$14,1)</f>
        <v>3</v>
      </c>
    </row>
    <row r="9" spans="2:14" x14ac:dyDescent="0.3">
      <c r="B9" s="3">
        <v>6</v>
      </c>
      <c r="C9" s="4">
        <v>0</v>
      </c>
      <c r="D9" s="4">
        <v>40</v>
      </c>
      <c r="E9" s="2">
        <f t="shared" si="0"/>
        <v>-40</v>
      </c>
      <c r="F9" s="2">
        <f t="shared" si="1"/>
        <v>40</v>
      </c>
      <c r="G9" s="2">
        <f>_xlfn.RANK.AVG(F9,$F$4:$F$14,1)</f>
        <v>6</v>
      </c>
      <c r="I9" s="2">
        <f>_xlfn.RANK.AVG(F9,$F$4:$F$14,1)</f>
        <v>6</v>
      </c>
    </row>
    <row r="10" spans="2:14" x14ac:dyDescent="0.3">
      <c r="B10" s="3">
        <v>7</v>
      </c>
      <c r="C10" s="4">
        <v>70</v>
      </c>
      <c r="D10" s="4">
        <v>0</v>
      </c>
      <c r="E10" s="2">
        <f t="shared" si="0"/>
        <v>70</v>
      </c>
      <c r="F10" s="2">
        <f t="shared" si="1"/>
        <v>70</v>
      </c>
      <c r="G10" s="2">
        <f>_xlfn.RANK.AVG(F10,$F$4:$F$14,1)</f>
        <v>9</v>
      </c>
      <c r="H10" s="2">
        <f>_xlfn.RANK.AVG(F10,$F$4:$F$14,1)</f>
        <v>9</v>
      </c>
    </row>
    <row r="11" spans="2:14" x14ac:dyDescent="0.3">
      <c r="B11" s="3">
        <v>8</v>
      </c>
      <c r="C11" s="4">
        <v>5</v>
      </c>
      <c r="D11" s="4">
        <v>80</v>
      </c>
      <c r="E11" s="2">
        <f t="shared" si="0"/>
        <v>-75</v>
      </c>
      <c r="F11" s="2">
        <f t="shared" si="1"/>
        <v>75</v>
      </c>
      <c r="G11" s="2">
        <f>_xlfn.RANK.AVG(F11,$F$4:$F$14,1)</f>
        <v>10</v>
      </c>
      <c r="I11" s="2">
        <f>_xlfn.RANK.AVG(F11,$F$4:$F$14,1)</f>
        <v>10</v>
      </c>
    </row>
    <row r="12" spans="2:14" x14ac:dyDescent="0.3">
      <c r="B12" s="3">
        <v>9</v>
      </c>
      <c r="C12" s="4">
        <v>10</v>
      </c>
      <c r="D12" s="4">
        <v>50</v>
      </c>
      <c r="E12" s="2">
        <f t="shared" si="0"/>
        <v>-40</v>
      </c>
      <c r="F12" s="2">
        <f t="shared" si="1"/>
        <v>40</v>
      </c>
      <c r="G12" s="2">
        <f>_xlfn.RANK.AVG(F12,$F$4:$F$14,1)</f>
        <v>6</v>
      </c>
      <c r="I12" s="2">
        <f>_xlfn.RANK.AVG(F12,$F$4:$F$14,1)</f>
        <v>6</v>
      </c>
    </row>
    <row r="13" spans="2:14" x14ac:dyDescent="0.3">
      <c r="B13" s="3">
        <v>10</v>
      </c>
      <c r="C13" s="4">
        <v>40</v>
      </c>
      <c r="D13" s="4">
        <v>32</v>
      </c>
      <c r="E13" s="2">
        <f t="shared" si="0"/>
        <v>8</v>
      </c>
      <c r="F13" s="2">
        <f t="shared" si="1"/>
        <v>8</v>
      </c>
      <c r="G13" s="2">
        <f>_xlfn.RANK.AVG(F13,$F$4:$F$14,1)</f>
        <v>1.5</v>
      </c>
      <c r="H13" s="2">
        <f>_xlfn.RANK.AVG(F13,$F$4:$F$14,1)</f>
        <v>1.5</v>
      </c>
    </row>
    <row r="14" spans="2:14" x14ac:dyDescent="0.3">
      <c r="B14" s="3">
        <v>11</v>
      </c>
      <c r="C14" s="4">
        <v>25</v>
      </c>
      <c r="D14" s="4">
        <v>65</v>
      </c>
      <c r="E14" s="2">
        <f t="shared" si="0"/>
        <v>-40</v>
      </c>
      <c r="F14" s="2">
        <f t="shared" si="1"/>
        <v>40</v>
      </c>
      <c r="G14" s="2">
        <f>_xlfn.RANK.AVG(F14,$F$4:$F$14,1)</f>
        <v>6</v>
      </c>
      <c r="I14" s="2">
        <f>_xlfn.RANK.AVG(F14,$F$4:$F$14,1)</f>
        <v>6</v>
      </c>
    </row>
    <row r="15" spans="2:14" x14ac:dyDescent="0.3">
      <c r="B15" s="5" t="s">
        <v>17</v>
      </c>
      <c r="C15" s="6"/>
      <c r="D15" s="6"/>
      <c r="E15" s="7"/>
      <c r="F15" s="7"/>
      <c r="G15" s="11">
        <f>SUM(G4:G14)</f>
        <v>66</v>
      </c>
      <c r="H15" s="11">
        <f>SUM(H4:H14)</f>
        <v>25.5</v>
      </c>
      <c r="I15" s="11">
        <f>SUM(I4:I14)</f>
        <v>40.5</v>
      </c>
    </row>
    <row r="16" spans="2:14" ht="15.6" customHeight="1" x14ac:dyDescent="0.3">
      <c r="C16" s="4"/>
      <c r="D16" s="4"/>
      <c r="M16" s="8" t="s">
        <v>18</v>
      </c>
      <c r="N16" s="8"/>
    </row>
    <row r="17" spans="2:11" ht="15.6" customHeight="1" x14ac:dyDescent="0.3">
      <c r="B17" s="2" t="s">
        <v>21</v>
      </c>
      <c r="C17" s="4"/>
      <c r="D17" s="4"/>
    </row>
    <row r="18" spans="2:11" x14ac:dyDescent="0.3">
      <c r="C18" s="15" t="s">
        <v>13</v>
      </c>
      <c r="D18" s="15"/>
      <c r="E18" s="15"/>
      <c r="F18" s="15"/>
      <c r="G18" s="15"/>
      <c r="H18" s="15"/>
      <c r="I18" s="15"/>
      <c r="J18" s="15"/>
      <c r="K18" s="15"/>
    </row>
    <row r="19" spans="2:11" x14ac:dyDescent="0.3">
      <c r="C19" s="15" t="s">
        <v>14</v>
      </c>
      <c r="D19" s="15"/>
      <c r="E19" s="15"/>
      <c r="F19" s="15"/>
      <c r="G19" s="15"/>
      <c r="H19" s="15"/>
      <c r="I19" s="15"/>
      <c r="J19" s="15"/>
      <c r="K19" s="15"/>
    </row>
    <row r="20" spans="2:11" x14ac:dyDescent="0.3">
      <c r="B20" s="2" t="s">
        <v>22</v>
      </c>
      <c r="D20" s="4"/>
    </row>
    <row r="21" spans="2:11" ht="25.8" customHeight="1" x14ac:dyDescent="0.3">
      <c r="C21" s="12" t="s">
        <v>19</v>
      </c>
      <c r="D21" s="13">
        <v>11</v>
      </c>
    </row>
    <row r="22" spans="2:11" ht="19.2" customHeight="1" x14ac:dyDescent="0.3">
      <c r="C22" s="12" t="s">
        <v>20</v>
      </c>
      <c r="D22" s="13">
        <v>0.05</v>
      </c>
    </row>
    <row r="23" spans="2:11" x14ac:dyDescent="0.3">
      <c r="C23" s="12" t="s">
        <v>8</v>
      </c>
      <c r="D23" s="13">
        <v>13</v>
      </c>
    </row>
    <row r="24" spans="2:11" x14ac:dyDescent="0.3">
      <c r="B24" s="2" t="s">
        <v>23</v>
      </c>
      <c r="C24" s="38"/>
      <c r="D24" s="39"/>
    </row>
    <row r="25" spans="2:11" x14ac:dyDescent="0.3">
      <c r="C25" s="12" t="s">
        <v>7</v>
      </c>
      <c r="D25" s="14">
        <f>MIN(H15,I15)</f>
        <v>25.5</v>
      </c>
    </row>
    <row r="26" spans="2:11" x14ac:dyDescent="0.3">
      <c r="B26" s="2" t="s">
        <v>24</v>
      </c>
      <c r="C26" s="4"/>
    </row>
    <row r="27" spans="2:11" ht="15.6" customHeight="1" x14ac:dyDescent="0.3">
      <c r="C27" s="15" t="s">
        <v>26</v>
      </c>
      <c r="D27" s="15"/>
      <c r="E27" s="15"/>
      <c r="F27" s="15"/>
      <c r="G27" s="15"/>
    </row>
    <row r="28" spans="2:11" x14ac:dyDescent="0.3">
      <c r="B28" s="2" t="s">
        <v>25</v>
      </c>
      <c r="C28" s="4"/>
    </row>
    <row r="29" spans="2:11" x14ac:dyDescent="0.3">
      <c r="C29" s="16" t="s">
        <v>15</v>
      </c>
      <c r="D29" s="16"/>
      <c r="E29" s="16"/>
      <c r="F29" s="16"/>
      <c r="G29" s="16"/>
      <c r="H29" s="16"/>
      <c r="I29" s="16"/>
      <c r="J29" s="16"/>
      <c r="K29" s="16"/>
    </row>
    <row r="30" spans="2:11" ht="40.799999999999997" customHeight="1" x14ac:dyDescent="0.3">
      <c r="C30" s="4"/>
    </row>
    <row r="32" spans="2:11" ht="58.2" customHeight="1" x14ac:dyDescent="0.3"/>
    <row r="34" spans="2:2" x14ac:dyDescent="0.3">
      <c r="B34" s="4"/>
    </row>
    <row r="35" spans="2:2" x14ac:dyDescent="0.3">
      <c r="B35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4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</sheetData>
  <mergeCells count="6">
    <mergeCell ref="B1:E1"/>
    <mergeCell ref="M16:N16"/>
    <mergeCell ref="C27:G27"/>
    <mergeCell ref="C29:K29"/>
    <mergeCell ref="C18:K18"/>
    <mergeCell ref="C19:K19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0326-67B6-47B2-94CF-A4CA7405A4C2}">
  <dimension ref="B1:H37"/>
  <sheetViews>
    <sheetView tabSelected="1" topLeftCell="A9" workbookViewId="0">
      <selection activeCell="D19" sqref="D19"/>
    </sheetView>
  </sheetViews>
  <sheetFormatPr baseColWidth="10" defaultRowHeight="14.4" x14ac:dyDescent="0.3"/>
  <cols>
    <col min="3" max="3" width="23.88671875" customWidth="1"/>
  </cols>
  <sheetData>
    <row r="1" spans="2:8" ht="28.8" x14ac:dyDescent="0.55000000000000004">
      <c r="C1" s="36" t="s">
        <v>39</v>
      </c>
      <c r="D1" s="36"/>
      <c r="E1" s="36"/>
      <c r="F1" s="36"/>
    </row>
    <row r="3" spans="2:8" x14ac:dyDescent="0.3">
      <c r="B3" t="s">
        <v>16</v>
      </c>
      <c r="C3" t="s">
        <v>11</v>
      </c>
      <c r="D3" t="s">
        <v>27</v>
      </c>
      <c r="E3" t="s">
        <v>9</v>
      </c>
      <c r="F3" t="s">
        <v>10</v>
      </c>
      <c r="G3" t="s">
        <v>2</v>
      </c>
      <c r="H3" t="s">
        <v>12</v>
      </c>
    </row>
    <row r="4" spans="2:8" x14ac:dyDescent="0.3">
      <c r="B4">
        <v>1</v>
      </c>
      <c r="C4">
        <v>23</v>
      </c>
      <c r="D4" s="1">
        <v>12</v>
      </c>
      <c r="E4">
        <f>_xlfn.RANK.AVG(C4,$C$4:$C$14,1)</f>
        <v>11</v>
      </c>
      <c r="F4">
        <f>_xlfn.RANK.AVG(D4,$D$4:$D$14,1)</f>
        <v>3</v>
      </c>
      <c r="G4">
        <f>E4-F4</f>
        <v>8</v>
      </c>
      <c r="H4">
        <f>G4^2</f>
        <v>64</v>
      </c>
    </row>
    <row r="5" spans="2:8" x14ac:dyDescent="0.3">
      <c r="B5">
        <v>2</v>
      </c>
      <c r="C5">
        <v>21</v>
      </c>
      <c r="D5" s="1">
        <v>50</v>
      </c>
      <c r="E5">
        <f>_xlfn.RANK.AVG(C5,$C$4:$C$14,1)</f>
        <v>6.5</v>
      </c>
      <c r="F5">
        <f>_xlfn.RANK.AVG(D5,$D$4:$D$14,1)</f>
        <v>9</v>
      </c>
      <c r="G5">
        <f t="shared" ref="G5:G14" si="0">E5-F5</f>
        <v>-2.5</v>
      </c>
      <c r="H5">
        <f t="shared" ref="H5:H14" si="1">G5^2</f>
        <v>6.25</v>
      </c>
    </row>
    <row r="6" spans="2:8" x14ac:dyDescent="0.3">
      <c r="B6">
        <v>3</v>
      </c>
      <c r="C6">
        <v>20</v>
      </c>
      <c r="D6" s="1">
        <v>80</v>
      </c>
      <c r="E6">
        <f>_xlfn.RANK.AVG(C6,$C$4:$C$14,1)</f>
        <v>4.5</v>
      </c>
      <c r="F6">
        <f>_xlfn.RANK.AVG(D6,$D$4:$D$14,1)</f>
        <v>11</v>
      </c>
      <c r="G6">
        <f t="shared" si="0"/>
        <v>-6.5</v>
      </c>
      <c r="H6">
        <f t="shared" si="1"/>
        <v>42.25</v>
      </c>
    </row>
    <row r="7" spans="2:8" x14ac:dyDescent="0.3">
      <c r="B7">
        <v>4</v>
      </c>
      <c r="C7">
        <v>20</v>
      </c>
      <c r="D7" s="1">
        <v>20</v>
      </c>
      <c r="E7">
        <f>_xlfn.RANK.AVG(C7,$C$4:$C$14,1)</f>
        <v>4.5</v>
      </c>
      <c r="F7">
        <f>_xlfn.RANK.AVG(D7,$D$4:$D$14,1)</f>
        <v>6</v>
      </c>
      <c r="G7">
        <f t="shared" si="0"/>
        <v>-1.5</v>
      </c>
      <c r="H7">
        <f t="shared" si="1"/>
        <v>2.25</v>
      </c>
    </row>
    <row r="8" spans="2:8" x14ac:dyDescent="0.3">
      <c r="B8">
        <v>5</v>
      </c>
      <c r="C8">
        <v>18</v>
      </c>
      <c r="D8" s="1">
        <v>18</v>
      </c>
      <c r="E8">
        <f>_xlfn.RANK.AVG(C8,$C$4:$C$14,1)</f>
        <v>1.5</v>
      </c>
      <c r="F8">
        <f>_xlfn.RANK.AVG(D8,$D$4:$D$14,1)</f>
        <v>5</v>
      </c>
      <c r="G8">
        <f t="shared" si="0"/>
        <v>-3.5</v>
      </c>
      <c r="H8">
        <f t="shared" si="1"/>
        <v>12.25</v>
      </c>
    </row>
    <row r="9" spans="2:8" x14ac:dyDescent="0.3">
      <c r="B9">
        <v>6</v>
      </c>
      <c r="C9">
        <v>22</v>
      </c>
      <c r="D9" s="1">
        <v>10</v>
      </c>
      <c r="E9">
        <f>_xlfn.RANK.AVG(C9,$C$4:$C$14,1)</f>
        <v>9</v>
      </c>
      <c r="F9">
        <f>_xlfn.RANK.AVG(D9,$D$4:$D$14,1)</f>
        <v>1.5</v>
      </c>
      <c r="G9">
        <f t="shared" si="0"/>
        <v>7.5</v>
      </c>
      <c r="H9">
        <f t="shared" si="1"/>
        <v>56.25</v>
      </c>
    </row>
    <row r="10" spans="2:8" x14ac:dyDescent="0.3">
      <c r="B10">
        <v>7</v>
      </c>
      <c r="C10">
        <v>21</v>
      </c>
      <c r="D10" s="1">
        <v>70</v>
      </c>
      <c r="E10">
        <f>_xlfn.RANK.AVG(C10,$C$4:$C$14,1)</f>
        <v>6.5</v>
      </c>
      <c r="F10">
        <f>_xlfn.RANK.AVG(D10,$D$4:$D$14,1)</f>
        <v>10</v>
      </c>
      <c r="G10">
        <f t="shared" si="0"/>
        <v>-3.5</v>
      </c>
      <c r="H10">
        <f t="shared" si="1"/>
        <v>12.25</v>
      </c>
    </row>
    <row r="11" spans="2:8" x14ac:dyDescent="0.3">
      <c r="B11">
        <v>8</v>
      </c>
      <c r="C11">
        <v>22</v>
      </c>
      <c r="D11" s="1">
        <v>15</v>
      </c>
      <c r="E11">
        <f>_xlfn.RANK.AVG(C11,$C$4:$C$14,1)</f>
        <v>9</v>
      </c>
      <c r="F11">
        <f>_xlfn.RANK.AVG(D11,$D$4:$D$14,1)</f>
        <v>4</v>
      </c>
      <c r="G11">
        <f t="shared" si="0"/>
        <v>5</v>
      </c>
      <c r="H11">
        <f t="shared" si="1"/>
        <v>25</v>
      </c>
    </row>
    <row r="12" spans="2:8" x14ac:dyDescent="0.3">
      <c r="B12">
        <v>9</v>
      </c>
      <c r="C12">
        <v>19</v>
      </c>
      <c r="D12" s="1">
        <v>10</v>
      </c>
      <c r="E12">
        <f>_xlfn.RANK.AVG(C12,$C$4:$C$14,1)</f>
        <v>3</v>
      </c>
      <c r="F12">
        <f>_xlfn.RANK.AVG(D12,$D$4:$D$14,1)</f>
        <v>1.5</v>
      </c>
      <c r="G12">
        <f t="shared" si="0"/>
        <v>1.5</v>
      </c>
      <c r="H12">
        <f t="shared" si="1"/>
        <v>2.25</v>
      </c>
    </row>
    <row r="13" spans="2:8" x14ac:dyDescent="0.3">
      <c r="B13">
        <v>10</v>
      </c>
      <c r="C13">
        <v>18</v>
      </c>
      <c r="D13" s="1">
        <v>40</v>
      </c>
      <c r="E13">
        <f>_xlfn.RANK.AVG(C13,$C$4:$C$14,1)</f>
        <v>1.5</v>
      </c>
      <c r="F13">
        <f>_xlfn.RANK.AVG(D13,$D$4:$D$14,1)</f>
        <v>8</v>
      </c>
      <c r="G13">
        <f t="shared" si="0"/>
        <v>-6.5</v>
      </c>
      <c r="H13">
        <f t="shared" si="1"/>
        <v>42.25</v>
      </c>
    </row>
    <row r="14" spans="2:8" x14ac:dyDescent="0.3">
      <c r="B14">
        <v>11</v>
      </c>
      <c r="C14">
        <v>22</v>
      </c>
      <c r="D14" s="1">
        <v>25</v>
      </c>
      <c r="E14">
        <f>_xlfn.RANK.AVG(C14,$C$4:$C$14,1)</f>
        <v>9</v>
      </c>
      <c r="F14">
        <f>_xlfn.RANK.AVG(D14,$D$4:$D$14,1)</f>
        <v>7</v>
      </c>
      <c r="G14">
        <f t="shared" si="0"/>
        <v>2</v>
      </c>
      <c r="H14">
        <f t="shared" si="1"/>
        <v>4</v>
      </c>
    </row>
    <row r="15" spans="2:8" ht="15.6" x14ac:dyDescent="0.3">
      <c r="B15" s="9" t="s">
        <v>17</v>
      </c>
      <c r="C15" s="10"/>
      <c r="D15" s="10"/>
      <c r="E15" s="10"/>
      <c r="F15" s="10"/>
      <c r="G15" s="35">
        <f>SUM(G4:G14)</f>
        <v>0</v>
      </c>
      <c r="H15" s="35">
        <f>SUM(H4:H14)</f>
        <v>269</v>
      </c>
    </row>
    <row r="17" spans="2:8" x14ac:dyDescent="0.3">
      <c r="B17" s="17" t="s">
        <v>28</v>
      </c>
      <c r="C17" s="17"/>
      <c r="D17" s="17"/>
    </row>
    <row r="18" spans="2:8" x14ac:dyDescent="0.3">
      <c r="H18" s="1"/>
    </row>
    <row r="19" spans="2:8" x14ac:dyDescent="0.3">
      <c r="C19" s="30" t="s">
        <v>29</v>
      </c>
      <c r="D19" s="29">
        <f>CORREL(E4:E14,F4:F14)</f>
        <v>-0.24539403991852465</v>
      </c>
      <c r="H19" s="1"/>
    </row>
    <row r="20" spans="2:8" x14ac:dyDescent="0.3">
      <c r="H20" s="1"/>
    </row>
    <row r="21" spans="2:8" x14ac:dyDescent="0.3">
      <c r="B21" s="17" t="s">
        <v>30</v>
      </c>
      <c r="C21" s="17"/>
      <c r="D21" s="17"/>
      <c r="E21" s="17"/>
      <c r="F21" s="17"/>
      <c r="G21" s="17"/>
      <c r="H21" s="17"/>
    </row>
    <row r="22" spans="2:8" x14ac:dyDescent="0.3">
      <c r="H22" s="1"/>
    </row>
    <row r="23" spans="2:8" x14ac:dyDescent="0.3">
      <c r="B23" t="s">
        <v>21</v>
      </c>
      <c r="H23" s="1"/>
    </row>
    <row r="24" spans="2:8" x14ac:dyDescent="0.3">
      <c r="C24" s="31" t="s">
        <v>31</v>
      </c>
      <c r="D24" s="32"/>
      <c r="H24" s="1"/>
    </row>
    <row r="25" spans="2:8" x14ac:dyDescent="0.3">
      <c r="C25" s="33" t="s">
        <v>32</v>
      </c>
      <c r="D25" s="34"/>
      <c r="H25" s="1"/>
    </row>
    <row r="26" spans="2:8" x14ac:dyDescent="0.3">
      <c r="B26" t="s">
        <v>22</v>
      </c>
      <c r="H26" s="1"/>
    </row>
    <row r="27" spans="2:8" x14ac:dyDescent="0.3">
      <c r="C27" s="22" t="s">
        <v>36</v>
      </c>
      <c r="D27" s="19">
        <v>0.05</v>
      </c>
      <c r="H27" s="1"/>
    </row>
    <row r="28" spans="2:8" x14ac:dyDescent="0.3">
      <c r="C28" s="23" t="s">
        <v>35</v>
      </c>
      <c r="D28" s="20">
        <v>9</v>
      </c>
      <c r="H28" s="1"/>
    </row>
    <row r="29" spans="2:8" x14ac:dyDescent="0.3">
      <c r="C29" s="24" t="s">
        <v>34</v>
      </c>
      <c r="D29" s="25" t="s">
        <v>33</v>
      </c>
    </row>
    <row r="31" spans="2:8" x14ac:dyDescent="0.3">
      <c r="B31" t="s">
        <v>23</v>
      </c>
    </row>
    <row r="32" spans="2:8" x14ac:dyDescent="0.3">
      <c r="C32" s="21" t="s">
        <v>34</v>
      </c>
      <c r="D32" s="18">
        <f>D19*SQRT(11-2)/SQRT(1-D19^2)</f>
        <v>-0.75940203772582804</v>
      </c>
    </row>
    <row r="34" spans="2:6" x14ac:dyDescent="0.3">
      <c r="B34" t="s">
        <v>24</v>
      </c>
    </row>
    <row r="35" spans="2:6" x14ac:dyDescent="0.3">
      <c r="C35" s="26" t="s">
        <v>37</v>
      </c>
      <c r="D35" s="27"/>
    </row>
    <row r="36" spans="2:6" x14ac:dyDescent="0.3">
      <c r="B36" t="s">
        <v>25</v>
      </c>
    </row>
    <row r="37" spans="2:6" x14ac:dyDescent="0.3">
      <c r="C37" s="26" t="s">
        <v>38</v>
      </c>
      <c r="D37" s="28"/>
      <c r="E37" s="28"/>
      <c r="F37" s="27"/>
    </row>
  </sheetData>
  <mergeCells count="7">
    <mergeCell ref="B17:D17"/>
    <mergeCell ref="B21:H21"/>
    <mergeCell ref="C35:D35"/>
    <mergeCell ref="C37:F37"/>
    <mergeCell ref="C24:D24"/>
    <mergeCell ref="C25:D25"/>
    <mergeCell ref="C1:F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 Wilcoxon</vt:lpstr>
      <vt:lpstr>Spearman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ORTIZ HUILCAPI</dc:creator>
  <cp:lastModifiedBy>JUAN ANDRES ORTIZ HUILCAPI</cp:lastModifiedBy>
  <dcterms:created xsi:type="dcterms:W3CDTF">2024-08-25T16:48:37Z</dcterms:created>
  <dcterms:modified xsi:type="dcterms:W3CDTF">2024-08-25T20:10:21Z</dcterms:modified>
</cp:coreProperties>
</file>