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stadstica\P2\"/>
    </mc:Choice>
  </mc:AlternateContent>
  <xr:revisionPtr revIDLastSave="0" documentId="13_ncr:1_{61FAFBB2-DA11-40CE-BB8D-A3671CAC1D91}" xr6:coauthVersionLast="47" xr6:coauthVersionMax="47" xr10:uidLastSave="{00000000-0000-0000-0000-000000000000}"/>
  <bookViews>
    <workbookView xWindow="-108" yWindow="-108" windowWidth="23256" windowHeight="12576" xr2:uid="{38538E77-A0D5-4788-BAC5-D5310C5E9336}"/>
  </bookViews>
  <sheets>
    <sheet name="Muestr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9" i="1" l="1"/>
  <c r="S99" i="1" s="1"/>
  <c r="Q98" i="1"/>
  <c r="S98" i="1" s="1"/>
  <c r="Q97" i="1"/>
  <c r="S97" i="1" s="1"/>
  <c r="V81" i="1"/>
  <c r="S81" i="1"/>
  <c r="P81" i="1"/>
  <c r="M71" i="1"/>
  <c r="J71" i="1"/>
  <c r="G71" i="1"/>
  <c r="D71" i="1"/>
  <c r="O67" i="1"/>
  <c r="O66" i="1"/>
  <c r="O65" i="1"/>
  <c r="O64" i="1"/>
  <c r="O63" i="1"/>
  <c r="Q62" i="1"/>
  <c r="O62" i="1"/>
  <c r="Q61" i="1"/>
  <c r="O61" i="1"/>
  <c r="Q60" i="1"/>
  <c r="O60" i="1"/>
  <c r="Q59" i="1"/>
  <c r="O59" i="1"/>
  <c r="O58" i="1"/>
  <c r="O57" i="1"/>
  <c r="O56" i="1"/>
  <c r="Q55" i="1"/>
  <c r="O55" i="1"/>
  <c r="Q54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E39" i="1"/>
</calcChain>
</file>

<file path=xl/sharedStrings.xml><?xml version="1.0" encoding="utf-8"?>
<sst xmlns="http://schemas.openxmlformats.org/spreadsheetml/2006/main" count="267" uniqueCount="191">
  <si>
    <t>DATOS</t>
  </si>
  <si>
    <t>000</t>
  </si>
  <si>
    <t>018</t>
  </si>
  <si>
    <t>036</t>
  </si>
  <si>
    <t>054</t>
  </si>
  <si>
    <t>072</t>
  </si>
  <si>
    <t>090</t>
  </si>
  <si>
    <t>001</t>
  </si>
  <si>
    <t>019</t>
  </si>
  <si>
    <t>037</t>
  </si>
  <si>
    <t>055</t>
  </si>
  <si>
    <t>073</t>
  </si>
  <si>
    <t>091</t>
  </si>
  <si>
    <t>Técnica</t>
  </si>
  <si>
    <t>Prom. General</t>
  </si>
  <si>
    <t>Promedio</t>
  </si>
  <si>
    <t>002</t>
  </si>
  <si>
    <t>020</t>
  </si>
  <si>
    <t>038</t>
  </si>
  <si>
    <t>056</t>
  </si>
  <si>
    <t>074</t>
  </si>
  <si>
    <t>092</t>
  </si>
  <si>
    <t>Muestreo Aleatorio Simple</t>
  </si>
  <si>
    <t>003</t>
  </si>
  <si>
    <t>021</t>
  </si>
  <si>
    <t>039</t>
  </si>
  <si>
    <t>057</t>
  </si>
  <si>
    <t>075</t>
  </si>
  <si>
    <t>093</t>
  </si>
  <si>
    <t>Calculadora</t>
  </si>
  <si>
    <t>004</t>
  </si>
  <si>
    <t>022</t>
  </si>
  <si>
    <t>040</t>
  </si>
  <si>
    <t>058</t>
  </si>
  <si>
    <t>076</t>
  </si>
  <si>
    <t>094</t>
  </si>
  <si>
    <t>Tabla</t>
  </si>
  <si>
    <t>005</t>
  </si>
  <si>
    <t>023</t>
  </si>
  <si>
    <t>041</t>
  </si>
  <si>
    <t>059</t>
  </si>
  <si>
    <t>077</t>
  </si>
  <si>
    <t>095</t>
  </si>
  <si>
    <t xml:space="preserve">Excel </t>
  </si>
  <si>
    <t>006</t>
  </si>
  <si>
    <t>024</t>
  </si>
  <si>
    <t>042</t>
  </si>
  <si>
    <t>060</t>
  </si>
  <si>
    <t>078</t>
  </si>
  <si>
    <t>096</t>
  </si>
  <si>
    <t>Muestreo Sistemático</t>
  </si>
  <si>
    <t>007</t>
  </si>
  <si>
    <t>025</t>
  </si>
  <si>
    <t>043</t>
  </si>
  <si>
    <t>061</t>
  </si>
  <si>
    <t>079</t>
  </si>
  <si>
    <t>097</t>
  </si>
  <si>
    <t>008</t>
  </si>
  <si>
    <t>026</t>
  </si>
  <si>
    <t>044</t>
  </si>
  <si>
    <t>062</t>
  </si>
  <si>
    <t>080</t>
  </si>
  <si>
    <t>098</t>
  </si>
  <si>
    <t>009</t>
  </si>
  <si>
    <t>027</t>
  </si>
  <si>
    <t>045</t>
  </si>
  <si>
    <t>063</t>
  </si>
  <si>
    <t>081</t>
  </si>
  <si>
    <t>099</t>
  </si>
  <si>
    <t>010</t>
  </si>
  <si>
    <t>028</t>
  </si>
  <si>
    <t>046</t>
  </si>
  <si>
    <t>064</t>
  </si>
  <si>
    <t>082</t>
  </si>
  <si>
    <t>100</t>
  </si>
  <si>
    <t>011</t>
  </si>
  <si>
    <t>029</t>
  </si>
  <si>
    <t>047</t>
  </si>
  <si>
    <t>065</t>
  </si>
  <si>
    <t>083</t>
  </si>
  <si>
    <t>101</t>
  </si>
  <si>
    <t>012</t>
  </si>
  <si>
    <t>030</t>
  </si>
  <si>
    <t>048</t>
  </si>
  <si>
    <t>066</t>
  </si>
  <si>
    <t>084</t>
  </si>
  <si>
    <t>102</t>
  </si>
  <si>
    <t>013</t>
  </si>
  <si>
    <t>031</t>
  </si>
  <si>
    <t>049</t>
  </si>
  <si>
    <t>067</t>
  </si>
  <si>
    <t>085</t>
  </si>
  <si>
    <t>103</t>
  </si>
  <si>
    <t>014</t>
  </si>
  <si>
    <t>032</t>
  </si>
  <si>
    <t>050</t>
  </si>
  <si>
    <t>068</t>
  </si>
  <si>
    <t>086</t>
  </si>
  <si>
    <t>104</t>
  </si>
  <si>
    <t>015</t>
  </si>
  <si>
    <t>033</t>
  </si>
  <si>
    <t>051</t>
  </si>
  <si>
    <t>069</t>
  </si>
  <si>
    <t>087</t>
  </si>
  <si>
    <t>105</t>
  </si>
  <si>
    <t>016</t>
  </si>
  <si>
    <t>034</t>
  </si>
  <si>
    <t>052</t>
  </si>
  <si>
    <t>070</t>
  </si>
  <si>
    <t>088</t>
  </si>
  <si>
    <t>106</t>
  </si>
  <si>
    <t>017</t>
  </si>
  <si>
    <t>035</t>
  </si>
  <si>
    <t>053</t>
  </si>
  <si>
    <t>071</t>
  </si>
  <si>
    <t>089</t>
  </si>
  <si>
    <t>107</t>
  </si>
  <si>
    <t>Muestreo Aleatorio Simple TABLA</t>
  </si>
  <si>
    <t>MAS Excel</t>
  </si>
  <si>
    <t>Software=20</t>
  </si>
  <si>
    <t>Software</t>
  </si>
  <si>
    <t>TIC'S</t>
  </si>
  <si>
    <t>Contabilidad</t>
  </si>
  <si>
    <t>00</t>
  </si>
  <si>
    <t>16</t>
  </si>
  <si>
    <t>03</t>
  </si>
  <si>
    <t>21</t>
  </si>
  <si>
    <t>39</t>
  </si>
  <si>
    <t xml:space="preserve">01 </t>
  </si>
  <si>
    <t>17</t>
  </si>
  <si>
    <t>04</t>
  </si>
  <si>
    <t>22</t>
  </si>
  <si>
    <t>40</t>
  </si>
  <si>
    <t>02</t>
  </si>
  <si>
    <t>18</t>
  </si>
  <si>
    <t>05</t>
  </si>
  <si>
    <t>23</t>
  </si>
  <si>
    <t>41</t>
  </si>
  <si>
    <t>01</t>
  </si>
  <si>
    <t>19</t>
  </si>
  <si>
    <t>06</t>
  </si>
  <si>
    <t>24</t>
  </si>
  <si>
    <t>42</t>
  </si>
  <si>
    <t>X</t>
  </si>
  <si>
    <t>20</t>
  </si>
  <si>
    <t>07</t>
  </si>
  <si>
    <t>25</t>
  </si>
  <si>
    <t>43</t>
  </si>
  <si>
    <t>08</t>
  </si>
  <si>
    <t>26</t>
  </si>
  <si>
    <t>44</t>
  </si>
  <si>
    <t>X =</t>
  </si>
  <si>
    <t>09</t>
  </si>
  <si>
    <t>27</t>
  </si>
  <si>
    <t>45</t>
  </si>
  <si>
    <t>10</t>
  </si>
  <si>
    <t>28</t>
  </si>
  <si>
    <t>46</t>
  </si>
  <si>
    <t>11</t>
  </si>
  <si>
    <t>29</t>
  </si>
  <si>
    <t>47</t>
  </si>
  <si>
    <t>12</t>
  </si>
  <si>
    <t>30</t>
  </si>
  <si>
    <t>48</t>
  </si>
  <si>
    <t>13</t>
  </si>
  <si>
    <t>31</t>
  </si>
  <si>
    <t>49</t>
  </si>
  <si>
    <t>14</t>
  </si>
  <si>
    <t>32</t>
  </si>
  <si>
    <t>50</t>
  </si>
  <si>
    <t>15</t>
  </si>
  <si>
    <t>33</t>
  </si>
  <si>
    <t>51</t>
  </si>
  <si>
    <t>34</t>
  </si>
  <si>
    <t>52</t>
  </si>
  <si>
    <t>35</t>
  </si>
  <si>
    <t>53</t>
  </si>
  <si>
    <t>36</t>
  </si>
  <si>
    <t>54</t>
  </si>
  <si>
    <t>37</t>
  </si>
  <si>
    <t>55</t>
  </si>
  <si>
    <t>38</t>
  </si>
  <si>
    <t>56</t>
  </si>
  <si>
    <t>Diferencia</t>
  </si>
  <si>
    <t>Muestra: 5</t>
  </si>
  <si>
    <t>K=4</t>
  </si>
  <si>
    <t>Tics</t>
  </si>
  <si>
    <t>Muestra: 14</t>
  </si>
  <si>
    <t>Muestreo</t>
  </si>
  <si>
    <t>TIC's=57</t>
  </si>
  <si>
    <t>Contabilidad=31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</si>
</sst>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cuments/RespaldosJosue/Estad&#237;stica/muestreo(Recuperado%20ultim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écnica Muestreo"/>
      <sheetName val="Prueba Hipotesisis Una Muestra"/>
      <sheetName val="Prueba Hipotesis Dos Muestras"/>
      <sheetName val="ANOVA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D2B2-9E0D-4FC5-9E04-DD67F661FF48}">
  <dimension ref="C5:V146"/>
  <sheetViews>
    <sheetView tabSelected="1" zoomScale="70" zoomScaleNormal="70" workbookViewId="0">
      <selection activeCell="Q30" sqref="Q30"/>
    </sheetView>
  </sheetViews>
  <sheetFormatPr baseColWidth="10" defaultRowHeight="14.4" x14ac:dyDescent="0.3"/>
  <sheetData>
    <row r="5" spans="7:11" x14ac:dyDescent="0.3">
      <c r="G5" s="30" t="s">
        <v>188</v>
      </c>
      <c r="H5" s="31"/>
      <c r="I5" s="31"/>
      <c r="J5" s="31"/>
      <c r="K5" s="31"/>
    </row>
    <row r="6" spans="7:11" x14ac:dyDescent="0.3">
      <c r="G6" s="31"/>
      <c r="H6" s="31"/>
      <c r="I6" s="31"/>
      <c r="J6" s="31"/>
      <c r="K6" s="31"/>
    </row>
    <row r="7" spans="7:11" x14ac:dyDescent="0.3">
      <c r="G7" s="31"/>
      <c r="H7" s="31"/>
      <c r="I7" s="31"/>
      <c r="J7" s="31"/>
      <c r="K7" s="31"/>
    </row>
    <row r="8" spans="7:11" x14ac:dyDescent="0.3">
      <c r="G8" s="31"/>
      <c r="H8" s="31"/>
      <c r="I8" s="31"/>
      <c r="J8" s="31"/>
      <c r="K8" s="31"/>
    </row>
    <row r="9" spans="7:11" x14ac:dyDescent="0.3">
      <c r="G9" s="31"/>
      <c r="H9" s="31"/>
      <c r="I9" s="31"/>
      <c r="J9" s="31"/>
      <c r="K9" s="31"/>
    </row>
    <row r="15" spans="7:11" ht="15" thickBot="1" x14ac:dyDescent="0.35"/>
    <row r="16" spans="7:11" x14ac:dyDescent="0.3">
      <c r="G16" s="1" t="s">
        <v>0</v>
      </c>
      <c r="H16" s="2"/>
      <c r="I16" s="2"/>
      <c r="J16" s="3"/>
    </row>
    <row r="17" spans="3:22" ht="15" thickBot="1" x14ac:dyDescent="0.35">
      <c r="G17" s="4"/>
      <c r="H17" s="5"/>
      <c r="I17" s="5"/>
      <c r="J17" s="6"/>
    </row>
    <row r="18" spans="3:22" ht="15" thickBot="1" x14ac:dyDescent="0.35"/>
    <row r="19" spans="3:22" x14ac:dyDescent="0.3">
      <c r="C19" s="7" t="s">
        <v>1</v>
      </c>
      <c r="D19" s="8">
        <v>10</v>
      </c>
      <c r="E19" s="7" t="s">
        <v>2</v>
      </c>
      <c r="F19" s="9">
        <v>40</v>
      </c>
      <c r="G19" s="10" t="s">
        <v>3</v>
      </c>
      <c r="H19" s="11">
        <v>1</v>
      </c>
      <c r="I19" s="10" t="s">
        <v>4</v>
      </c>
      <c r="J19" s="11">
        <v>20</v>
      </c>
      <c r="K19" s="10" t="s">
        <v>5</v>
      </c>
      <c r="L19" s="11">
        <v>15</v>
      </c>
      <c r="M19" s="10" t="s">
        <v>6</v>
      </c>
      <c r="N19" s="12">
        <v>2</v>
      </c>
    </row>
    <row r="20" spans="3:22" x14ac:dyDescent="0.3">
      <c r="C20" s="13" t="s">
        <v>7</v>
      </c>
      <c r="D20" s="14">
        <v>8</v>
      </c>
      <c r="E20" s="13" t="s">
        <v>8</v>
      </c>
      <c r="F20" s="15">
        <v>10</v>
      </c>
      <c r="G20" s="16" t="s">
        <v>9</v>
      </c>
      <c r="H20" s="17">
        <v>10</v>
      </c>
      <c r="I20" s="16" t="s">
        <v>10</v>
      </c>
      <c r="J20" s="17">
        <v>15</v>
      </c>
      <c r="K20" s="16" t="s">
        <v>11</v>
      </c>
      <c r="L20" s="17">
        <v>10</v>
      </c>
      <c r="M20" s="16" t="s">
        <v>12</v>
      </c>
      <c r="N20" s="18">
        <v>10</v>
      </c>
      <c r="O20" s="15" t="s">
        <v>13</v>
      </c>
      <c r="P20" s="17"/>
      <c r="Q20" s="17"/>
      <c r="R20" s="17"/>
      <c r="S20" s="17" t="s">
        <v>14</v>
      </c>
      <c r="T20" s="17"/>
      <c r="U20" s="17" t="s">
        <v>15</v>
      </c>
      <c r="V20" s="17"/>
    </row>
    <row r="21" spans="3:22" x14ac:dyDescent="0.3">
      <c r="C21" s="13" t="s">
        <v>16</v>
      </c>
      <c r="D21" s="14">
        <v>10</v>
      </c>
      <c r="E21" s="13" t="s">
        <v>17</v>
      </c>
      <c r="F21" s="15">
        <v>10</v>
      </c>
      <c r="G21" s="16" t="s">
        <v>18</v>
      </c>
      <c r="H21" s="17">
        <v>5</v>
      </c>
      <c r="I21" s="16" t="s">
        <v>19</v>
      </c>
      <c r="J21" s="17">
        <v>16</v>
      </c>
      <c r="K21" s="16" t="s">
        <v>20</v>
      </c>
      <c r="L21" s="17">
        <v>15</v>
      </c>
      <c r="M21" s="16" t="s">
        <v>21</v>
      </c>
      <c r="N21" s="18">
        <v>20</v>
      </c>
      <c r="O21" s="15" t="s">
        <v>22</v>
      </c>
      <c r="P21" s="17"/>
      <c r="Q21" s="17"/>
      <c r="R21" s="17"/>
      <c r="S21" s="17"/>
      <c r="T21" s="17"/>
      <c r="U21" s="17"/>
      <c r="V21" s="17"/>
    </row>
    <row r="22" spans="3:22" x14ac:dyDescent="0.3">
      <c r="C22" s="13" t="s">
        <v>23</v>
      </c>
      <c r="D22" s="14">
        <v>20</v>
      </c>
      <c r="E22" s="13" t="s">
        <v>24</v>
      </c>
      <c r="F22" s="15">
        <v>5</v>
      </c>
      <c r="G22" s="16" t="s">
        <v>25</v>
      </c>
      <c r="H22" s="17">
        <v>20</v>
      </c>
      <c r="I22" s="16" t="s">
        <v>26</v>
      </c>
      <c r="J22" s="17">
        <v>2</v>
      </c>
      <c r="K22" s="16" t="s">
        <v>27</v>
      </c>
      <c r="L22" s="17">
        <v>35</v>
      </c>
      <c r="M22" s="16" t="s">
        <v>28</v>
      </c>
      <c r="N22" s="18">
        <v>15</v>
      </c>
      <c r="O22" s="15" t="s">
        <v>29</v>
      </c>
      <c r="P22" s="17"/>
      <c r="Q22" s="17"/>
      <c r="R22" s="17"/>
      <c r="S22" s="17">
        <v>73.5</v>
      </c>
      <c r="T22" s="17"/>
      <c r="U22" s="17">
        <v>72.41</v>
      </c>
      <c r="V22" s="17"/>
    </row>
    <row r="23" spans="3:22" x14ac:dyDescent="0.3">
      <c r="C23" s="13" t="s">
        <v>30</v>
      </c>
      <c r="D23" s="14">
        <v>20</v>
      </c>
      <c r="E23" s="13" t="s">
        <v>31</v>
      </c>
      <c r="F23" s="15">
        <v>30</v>
      </c>
      <c r="G23" s="16" t="s">
        <v>32</v>
      </c>
      <c r="H23" s="17">
        <v>3</v>
      </c>
      <c r="I23" s="16" t="s">
        <v>33</v>
      </c>
      <c r="J23" s="17">
        <v>1</v>
      </c>
      <c r="K23" s="16" t="s">
        <v>34</v>
      </c>
      <c r="L23" s="17">
        <v>15</v>
      </c>
      <c r="M23" s="16" t="s">
        <v>35</v>
      </c>
      <c r="N23" s="18">
        <v>4</v>
      </c>
      <c r="O23" s="15" t="s">
        <v>36</v>
      </c>
      <c r="P23" s="17"/>
      <c r="Q23" s="17"/>
      <c r="R23" s="17"/>
      <c r="S23" s="17">
        <v>73.5</v>
      </c>
      <c r="T23" s="17"/>
      <c r="U23" s="17">
        <v>59.93</v>
      </c>
      <c r="V23" s="17"/>
    </row>
    <row r="24" spans="3:22" x14ac:dyDescent="0.3">
      <c r="C24" s="13" t="s">
        <v>37</v>
      </c>
      <c r="D24" s="14">
        <v>40</v>
      </c>
      <c r="E24" s="13" t="s">
        <v>38</v>
      </c>
      <c r="F24" s="15">
        <v>2</v>
      </c>
      <c r="G24" s="16" t="s">
        <v>39</v>
      </c>
      <c r="H24" s="17">
        <v>6</v>
      </c>
      <c r="I24" s="16" t="s">
        <v>40</v>
      </c>
      <c r="J24" s="17">
        <v>12</v>
      </c>
      <c r="K24" s="16" t="s">
        <v>41</v>
      </c>
      <c r="L24" s="17">
        <v>20</v>
      </c>
      <c r="M24" s="16" t="s">
        <v>42</v>
      </c>
      <c r="N24" s="18">
        <v>30</v>
      </c>
      <c r="O24" s="15" t="s">
        <v>43</v>
      </c>
      <c r="P24" s="17"/>
      <c r="Q24" s="17"/>
      <c r="R24" s="17"/>
      <c r="S24" s="17">
        <v>73.5</v>
      </c>
      <c r="T24" s="17"/>
      <c r="U24" s="17">
        <v>66.150000000000006</v>
      </c>
      <c r="V24" s="17"/>
    </row>
    <row r="25" spans="3:22" x14ac:dyDescent="0.3">
      <c r="C25" s="13" t="s">
        <v>44</v>
      </c>
      <c r="D25" s="14">
        <v>12</v>
      </c>
      <c r="E25" s="13" t="s">
        <v>45</v>
      </c>
      <c r="F25" s="15">
        <v>40</v>
      </c>
      <c r="G25" s="16" t="s">
        <v>46</v>
      </c>
      <c r="H25" s="17">
        <v>20</v>
      </c>
      <c r="I25" s="16" t="s">
        <v>47</v>
      </c>
      <c r="J25" s="17">
        <v>3</v>
      </c>
      <c r="K25" s="16" t="s">
        <v>48</v>
      </c>
      <c r="L25" s="17">
        <v>5</v>
      </c>
      <c r="M25" s="16" t="s">
        <v>49</v>
      </c>
      <c r="N25" s="18">
        <v>10</v>
      </c>
      <c r="O25" s="19" t="s">
        <v>50</v>
      </c>
      <c r="P25" s="20"/>
      <c r="Q25" s="20"/>
      <c r="R25" s="20"/>
      <c r="S25" s="20">
        <v>73.5</v>
      </c>
      <c r="T25" s="20"/>
      <c r="U25" s="20">
        <v>66.48</v>
      </c>
      <c r="V25" s="20"/>
    </row>
    <row r="26" spans="3:22" x14ac:dyDescent="0.3">
      <c r="C26" s="13" t="s">
        <v>51</v>
      </c>
      <c r="D26" s="14">
        <v>6</v>
      </c>
      <c r="E26" s="13" t="s">
        <v>52</v>
      </c>
      <c r="F26" s="15">
        <v>27</v>
      </c>
      <c r="G26" s="16" t="s">
        <v>53</v>
      </c>
      <c r="H26" s="17">
        <v>20</v>
      </c>
      <c r="I26" s="16" t="s">
        <v>54</v>
      </c>
      <c r="J26" s="17">
        <v>50</v>
      </c>
      <c r="K26" s="16" t="s">
        <v>55</v>
      </c>
      <c r="L26" s="17">
        <v>10</v>
      </c>
      <c r="M26" s="16" t="s">
        <v>56</v>
      </c>
      <c r="N26" s="18">
        <v>2</v>
      </c>
    </row>
    <row r="27" spans="3:22" x14ac:dyDescent="0.3">
      <c r="C27" s="13" t="s">
        <v>57</v>
      </c>
      <c r="D27" s="14">
        <v>18</v>
      </c>
      <c r="E27" s="13" t="s">
        <v>58</v>
      </c>
      <c r="F27" s="15">
        <v>9</v>
      </c>
      <c r="G27" s="16" t="s">
        <v>59</v>
      </c>
      <c r="H27" s="17">
        <v>3</v>
      </c>
      <c r="I27" s="16" t="s">
        <v>60</v>
      </c>
      <c r="J27" s="17">
        <v>5</v>
      </c>
      <c r="K27" s="16" t="s">
        <v>61</v>
      </c>
      <c r="L27" s="17">
        <v>40</v>
      </c>
      <c r="M27" s="16" t="s">
        <v>62</v>
      </c>
      <c r="N27" s="18">
        <v>10</v>
      </c>
    </row>
    <row r="28" spans="3:22" x14ac:dyDescent="0.3">
      <c r="C28" s="13" t="s">
        <v>63</v>
      </c>
      <c r="D28" s="14">
        <v>5</v>
      </c>
      <c r="E28" s="13" t="s">
        <v>64</v>
      </c>
      <c r="F28" s="15">
        <v>1</v>
      </c>
      <c r="G28" s="16" t="s">
        <v>65</v>
      </c>
      <c r="H28" s="17">
        <v>10</v>
      </c>
      <c r="I28" s="16" t="s">
        <v>66</v>
      </c>
      <c r="J28" s="17">
        <v>25</v>
      </c>
      <c r="K28" s="16" t="s">
        <v>67</v>
      </c>
      <c r="L28" s="17">
        <v>5</v>
      </c>
      <c r="M28" s="16" t="s">
        <v>68</v>
      </c>
      <c r="N28" s="18">
        <v>2</v>
      </c>
    </row>
    <row r="29" spans="3:22" x14ac:dyDescent="0.3">
      <c r="C29" s="13" t="s">
        <v>69</v>
      </c>
      <c r="D29" s="14">
        <v>10</v>
      </c>
      <c r="E29" s="13" t="s">
        <v>70</v>
      </c>
      <c r="F29" s="15">
        <v>30</v>
      </c>
      <c r="G29" s="16" t="s">
        <v>71</v>
      </c>
      <c r="H29" s="17">
        <v>30</v>
      </c>
      <c r="I29" s="16" t="s">
        <v>72</v>
      </c>
      <c r="J29" s="17">
        <v>8</v>
      </c>
      <c r="K29" s="16" t="s">
        <v>73</v>
      </c>
      <c r="L29" s="17">
        <v>4</v>
      </c>
      <c r="M29" s="16" t="s">
        <v>74</v>
      </c>
      <c r="N29" s="18">
        <v>7</v>
      </c>
    </row>
    <row r="30" spans="3:22" x14ac:dyDescent="0.3">
      <c r="C30" s="13" t="s">
        <v>75</v>
      </c>
      <c r="D30" s="14">
        <v>4</v>
      </c>
      <c r="E30" s="13" t="s">
        <v>76</v>
      </c>
      <c r="F30" s="15">
        <v>8</v>
      </c>
      <c r="G30" s="16" t="s">
        <v>77</v>
      </c>
      <c r="H30" s="17">
        <v>15</v>
      </c>
      <c r="I30" s="16" t="s">
        <v>78</v>
      </c>
      <c r="J30" s="17">
        <v>5</v>
      </c>
      <c r="K30" s="16" t="s">
        <v>79</v>
      </c>
      <c r="L30" s="17">
        <v>2</v>
      </c>
      <c r="M30" s="16" t="s">
        <v>80</v>
      </c>
      <c r="N30" s="18">
        <v>2</v>
      </c>
    </row>
    <row r="31" spans="3:22" x14ac:dyDescent="0.3">
      <c r="C31" s="13" t="s">
        <v>81</v>
      </c>
      <c r="D31" s="14">
        <v>10</v>
      </c>
      <c r="E31" s="13" t="s">
        <v>82</v>
      </c>
      <c r="F31" s="15">
        <v>4</v>
      </c>
      <c r="G31" s="16" t="s">
        <v>83</v>
      </c>
      <c r="H31" s="17">
        <v>10</v>
      </c>
      <c r="I31" s="16" t="s">
        <v>84</v>
      </c>
      <c r="J31" s="17">
        <v>2</v>
      </c>
      <c r="K31" s="16" t="s">
        <v>85</v>
      </c>
      <c r="L31" s="17">
        <v>4</v>
      </c>
      <c r="M31" s="16" t="s">
        <v>86</v>
      </c>
      <c r="N31" s="18">
        <v>3</v>
      </c>
    </row>
    <row r="32" spans="3:22" x14ac:dyDescent="0.3">
      <c r="C32" s="13" t="s">
        <v>87</v>
      </c>
      <c r="D32" s="14">
        <v>20</v>
      </c>
      <c r="E32" s="13" t="s">
        <v>88</v>
      </c>
      <c r="F32" s="15">
        <v>15</v>
      </c>
      <c r="G32" s="16" t="s">
        <v>89</v>
      </c>
      <c r="H32" s="17">
        <v>12</v>
      </c>
      <c r="I32" s="16" t="s">
        <v>90</v>
      </c>
      <c r="J32" s="17">
        <v>12</v>
      </c>
      <c r="K32" s="16" t="s">
        <v>91</v>
      </c>
      <c r="L32" s="17">
        <v>10</v>
      </c>
      <c r="M32" s="16" t="s">
        <v>92</v>
      </c>
      <c r="N32" s="18">
        <v>12</v>
      </c>
    </row>
    <row r="33" spans="3:17" x14ac:dyDescent="0.3">
      <c r="C33" s="13" t="s">
        <v>93</v>
      </c>
      <c r="D33" s="14">
        <v>10</v>
      </c>
      <c r="E33" s="13" t="s">
        <v>94</v>
      </c>
      <c r="F33" s="15">
        <v>3</v>
      </c>
      <c r="G33" s="16" t="s">
        <v>95</v>
      </c>
      <c r="H33" s="17">
        <v>10</v>
      </c>
      <c r="I33" s="16" t="s">
        <v>96</v>
      </c>
      <c r="J33" s="17">
        <v>45</v>
      </c>
      <c r="K33" s="16" t="s">
        <v>97</v>
      </c>
      <c r="L33" s="17">
        <v>13</v>
      </c>
      <c r="M33" s="16" t="s">
        <v>98</v>
      </c>
      <c r="N33" s="18">
        <v>3</v>
      </c>
    </row>
    <row r="34" spans="3:17" x14ac:dyDescent="0.3">
      <c r="C34" s="13" t="s">
        <v>99</v>
      </c>
      <c r="D34" s="14">
        <v>1</v>
      </c>
      <c r="E34" s="13" t="s">
        <v>100</v>
      </c>
      <c r="F34" s="15">
        <v>2</v>
      </c>
      <c r="G34" s="16" t="s">
        <v>101</v>
      </c>
      <c r="H34" s="17">
        <v>12</v>
      </c>
      <c r="I34" s="16" t="s">
        <v>102</v>
      </c>
      <c r="J34" s="17">
        <v>12</v>
      </c>
      <c r="K34" s="16" t="s">
        <v>103</v>
      </c>
      <c r="L34" s="17">
        <v>10</v>
      </c>
      <c r="M34" s="16" t="s">
        <v>104</v>
      </c>
      <c r="N34" s="18">
        <v>5</v>
      </c>
    </row>
    <row r="35" spans="3:17" x14ac:dyDescent="0.3">
      <c r="C35" s="13" t="s">
        <v>105</v>
      </c>
      <c r="D35" s="14">
        <v>15</v>
      </c>
      <c r="E35" s="13" t="s">
        <v>106</v>
      </c>
      <c r="F35" s="15">
        <v>10</v>
      </c>
      <c r="G35" s="16" t="s">
        <v>107</v>
      </c>
      <c r="H35" s="17">
        <v>10</v>
      </c>
      <c r="I35" s="16" t="s">
        <v>108</v>
      </c>
      <c r="J35" s="17">
        <v>1</v>
      </c>
      <c r="K35" s="16" t="s">
        <v>109</v>
      </c>
      <c r="L35" s="17">
        <v>10</v>
      </c>
      <c r="M35" s="16" t="s">
        <v>110</v>
      </c>
      <c r="N35" s="18">
        <v>30</v>
      </c>
    </row>
    <row r="36" spans="3:17" ht="15" thickBot="1" x14ac:dyDescent="0.35">
      <c r="C36" s="21" t="s">
        <v>111</v>
      </c>
      <c r="D36" s="22">
        <v>30</v>
      </c>
      <c r="E36" s="21" t="s">
        <v>112</v>
      </c>
      <c r="F36" s="23">
        <v>1</v>
      </c>
      <c r="G36" s="24" t="s">
        <v>113</v>
      </c>
      <c r="H36" s="25">
        <v>25</v>
      </c>
      <c r="I36" s="24" t="s">
        <v>114</v>
      </c>
      <c r="J36" s="25">
        <v>8</v>
      </c>
      <c r="K36" s="24" t="s">
        <v>115</v>
      </c>
      <c r="L36" s="25">
        <v>6</v>
      </c>
      <c r="M36" s="24" t="s">
        <v>116</v>
      </c>
      <c r="N36" s="26">
        <v>3</v>
      </c>
    </row>
    <row r="37" spans="3:17" x14ac:dyDescent="0.3"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</row>
    <row r="38" spans="3:17" x14ac:dyDescent="0.3">
      <c r="C38" s="20" t="s">
        <v>15</v>
      </c>
      <c r="D38" s="20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3:17" x14ac:dyDescent="0.3">
      <c r="C39" s="20"/>
      <c r="D39" s="20"/>
      <c r="E39" s="17">
        <f>AVERAGE(D19:D36,F19:F36,H19:H36,J19:J36,L19:L36,N19:N36)</f>
        <v>12.583333333333334</v>
      </c>
      <c r="F39" s="17"/>
      <c r="G39" s="17"/>
      <c r="H39" s="17"/>
      <c r="I39" s="17"/>
      <c r="J39" s="17"/>
      <c r="K39" s="17"/>
      <c r="L39" s="17"/>
      <c r="M39" s="17"/>
      <c r="N39" s="17"/>
    </row>
    <row r="40" spans="3:17" ht="18" x14ac:dyDescent="0.35">
      <c r="O40" s="28"/>
    </row>
    <row r="41" spans="3:17" x14ac:dyDescent="0.3">
      <c r="C41" s="20" t="s">
        <v>22</v>
      </c>
      <c r="D41" s="20"/>
      <c r="E41" s="17"/>
      <c r="F41" s="20" t="s">
        <v>117</v>
      </c>
      <c r="G41" s="20"/>
      <c r="H41" s="17"/>
      <c r="I41" s="20" t="s">
        <v>50</v>
      </c>
      <c r="J41" s="20"/>
      <c r="K41" s="17"/>
      <c r="L41" s="20" t="s">
        <v>118</v>
      </c>
      <c r="M41" s="20"/>
      <c r="O41" s="17">
        <f t="shared" ref="O41:O67" ca="1" si="0">RAND() *107</f>
        <v>60.375507592973968</v>
      </c>
      <c r="P41" s="17"/>
      <c r="Q41" s="17"/>
    </row>
    <row r="42" spans="3:17" x14ac:dyDescent="0.3">
      <c r="C42" s="20"/>
      <c r="D42" s="20"/>
      <c r="E42" s="17"/>
      <c r="F42" s="20"/>
      <c r="G42" s="20"/>
      <c r="H42" s="17"/>
      <c r="I42" s="20"/>
      <c r="J42" s="20"/>
      <c r="K42" s="17"/>
      <c r="L42" s="20"/>
      <c r="M42" s="20"/>
      <c r="O42" s="17">
        <f t="shared" ca="1" si="0"/>
        <v>68.789480959222431</v>
      </c>
      <c r="P42" s="17"/>
      <c r="Q42" s="17"/>
    </row>
    <row r="43" spans="3:17" x14ac:dyDescent="0.3">
      <c r="C43" s="17">
        <v>28</v>
      </c>
      <c r="D43" s="17">
        <v>30</v>
      </c>
      <c r="E43" s="17"/>
      <c r="F43" s="17">
        <v>37</v>
      </c>
      <c r="G43" s="17">
        <v>100</v>
      </c>
      <c r="H43" s="17"/>
      <c r="I43" s="17">
        <v>3</v>
      </c>
      <c r="J43" s="17">
        <v>20</v>
      </c>
      <c r="K43" s="17"/>
      <c r="L43" s="17">
        <v>95.13918100115086</v>
      </c>
      <c r="M43" s="17">
        <v>86</v>
      </c>
      <c r="O43" s="17">
        <f t="shared" ca="1" si="0"/>
        <v>63.149121050124492</v>
      </c>
      <c r="P43" s="17"/>
      <c r="Q43" s="17"/>
    </row>
    <row r="44" spans="3:17" x14ac:dyDescent="0.3">
      <c r="C44" s="17">
        <v>8</v>
      </c>
      <c r="D44" s="17">
        <v>18</v>
      </c>
      <c r="E44" s="17"/>
      <c r="F44" s="17">
        <v>81</v>
      </c>
      <c r="G44" s="17">
        <v>100</v>
      </c>
      <c r="H44" s="17"/>
      <c r="I44" s="17">
        <v>7</v>
      </c>
      <c r="J44" s="17">
        <v>6</v>
      </c>
      <c r="K44" s="17"/>
      <c r="L44" s="17">
        <v>12.442443859051288</v>
      </c>
      <c r="M44" s="17">
        <v>40</v>
      </c>
      <c r="O44" s="17">
        <f t="shared" ca="1" si="0"/>
        <v>8.1941276512387056</v>
      </c>
      <c r="P44" s="17"/>
      <c r="Q44" s="17"/>
    </row>
    <row r="45" spans="3:17" x14ac:dyDescent="0.3">
      <c r="C45" s="17">
        <v>78</v>
      </c>
      <c r="D45" s="17">
        <v>5</v>
      </c>
      <c r="E45" s="17"/>
      <c r="F45" s="17">
        <v>93</v>
      </c>
      <c r="G45" s="17">
        <v>45</v>
      </c>
      <c r="H45" s="17"/>
      <c r="I45" s="17">
        <v>11</v>
      </c>
      <c r="J45" s="17">
        <v>4</v>
      </c>
      <c r="K45" s="17"/>
      <c r="L45" s="17">
        <v>82.38129852790199</v>
      </c>
      <c r="M45" s="17">
        <v>60</v>
      </c>
      <c r="O45" s="17">
        <f t="shared" ca="1" si="0"/>
        <v>94.737978832913072</v>
      </c>
      <c r="P45" s="17"/>
      <c r="Q45" s="17"/>
    </row>
    <row r="46" spans="3:17" x14ac:dyDescent="0.3">
      <c r="C46" s="17">
        <v>49</v>
      </c>
      <c r="D46" s="17">
        <v>12</v>
      </c>
      <c r="E46" s="17"/>
      <c r="F46" s="17">
        <v>42</v>
      </c>
      <c r="G46" s="17">
        <v>40</v>
      </c>
      <c r="H46" s="17"/>
      <c r="I46" s="17">
        <v>15</v>
      </c>
      <c r="J46" s="17">
        <v>1</v>
      </c>
      <c r="K46" s="17"/>
      <c r="L46" s="17">
        <v>52.481284163557504</v>
      </c>
      <c r="M46" s="17">
        <v>30</v>
      </c>
      <c r="O46" s="17">
        <f t="shared" ca="1" si="0"/>
        <v>75.417605224900171</v>
      </c>
      <c r="P46" s="17"/>
      <c r="Q46" s="17"/>
    </row>
    <row r="47" spans="3:17" x14ac:dyDescent="0.3">
      <c r="C47" s="17">
        <v>81</v>
      </c>
      <c r="D47" s="17">
        <v>5</v>
      </c>
      <c r="E47" s="17"/>
      <c r="F47" s="17">
        <v>105</v>
      </c>
      <c r="G47" s="17">
        <v>37</v>
      </c>
      <c r="H47" s="17"/>
      <c r="I47" s="17">
        <v>19</v>
      </c>
      <c r="J47" s="17">
        <v>10</v>
      </c>
      <c r="K47" s="17"/>
      <c r="L47" s="17">
        <v>85.19330249540819</v>
      </c>
      <c r="M47" s="17">
        <v>85</v>
      </c>
      <c r="O47" s="17">
        <f t="shared" ca="1" si="0"/>
        <v>91.392307112426764</v>
      </c>
      <c r="P47" s="17"/>
      <c r="Q47" s="17"/>
    </row>
    <row r="48" spans="3:17" x14ac:dyDescent="0.3">
      <c r="C48" s="17">
        <v>0</v>
      </c>
      <c r="D48" s="17">
        <v>10</v>
      </c>
      <c r="E48" s="17"/>
      <c r="F48" s="17">
        <v>15</v>
      </c>
      <c r="G48" s="17">
        <v>50</v>
      </c>
      <c r="H48" s="17"/>
      <c r="I48" s="17">
        <v>23</v>
      </c>
      <c r="J48" s="17">
        <v>2</v>
      </c>
      <c r="K48" s="17"/>
      <c r="L48" s="17">
        <v>18.50008129806816</v>
      </c>
      <c r="M48" s="17">
        <v>70</v>
      </c>
      <c r="O48" s="17">
        <f t="shared" ca="1" si="0"/>
        <v>65.789665823794337</v>
      </c>
      <c r="P48" s="17"/>
      <c r="Q48" s="17"/>
    </row>
    <row r="49" spans="3:17" x14ac:dyDescent="0.3">
      <c r="C49" s="17">
        <v>53</v>
      </c>
      <c r="D49" s="17">
        <v>25</v>
      </c>
      <c r="E49" s="17"/>
      <c r="F49" s="17">
        <v>70</v>
      </c>
      <c r="G49" s="17">
        <v>80</v>
      </c>
      <c r="H49" s="17"/>
      <c r="I49" s="17">
        <v>27</v>
      </c>
      <c r="J49" s="17">
        <v>1</v>
      </c>
      <c r="K49" s="17"/>
      <c r="L49" s="17">
        <v>58.095810899969329</v>
      </c>
      <c r="M49" s="17">
        <v>12</v>
      </c>
      <c r="O49" s="17">
        <f t="shared" ca="1" si="0"/>
        <v>78.6385813302646</v>
      </c>
      <c r="P49" s="17"/>
      <c r="Q49" s="17"/>
    </row>
    <row r="50" spans="3:17" x14ac:dyDescent="0.3">
      <c r="C50" s="17">
        <v>9</v>
      </c>
      <c r="D50" s="17">
        <v>5</v>
      </c>
      <c r="E50" s="17"/>
      <c r="F50" s="17">
        <v>1</v>
      </c>
      <c r="G50" s="17">
        <v>63</v>
      </c>
      <c r="H50" s="17"/>
      <c r="I50" s="17">
        <v>31</v>
      </c>
      <c r="J50" s="17">
        <v>15</v>
      </c>
      <c r="K50" s="17"/>
      <c r="L50" s="17">
        <v>9.7557795284645117</v>
      </c>
      <c r="M50" s="17">
        <v>12</v>
      </c>
      <c r="O50" s="17">
        <f t="shared" ca="1" si="0"/>
        <v>69.738012792301717</v>
      </c>
      <c r="P50" s="17"/>
      <c r="Q50" s="17"/>
    </row>
    <row r="51" spans="3:17" x14ac:dyDescent="0.3">
      <c r="C51" s="17">
        <v>29</v>
      </c>
      <c r="D51" s="17">
        <v>8</v>
      </c>
      <c r="E51" s="17"/>
      <c r="F51" s="17">
        <v>72</v>
      </c>
      <c r="G51" s="17">
        <v>65</v>
      </c>
      <c r="H51" s="17"/>
      <c r="I51" s="17">
        <v>35</v>
      </c>
      <c r="J51" s="17">
        <v>1</v>
      </c>
      <c r="K51" s="17"/>
      <c r="L51" s="17">
        <v>54.650703710846685</v>
      </c>
      <c r="M51" s="17">
        <v>45</v>
      </c>
      <c r="O51" s="17">
        <f t="shared" ca="1" si="0"/>
        <v>102.80459800251649</v>
      </c>
      <c r="P51" s="17"/>
      <c r="Q51" s="17"/>
    </row>
    <row r="52" spans="3:17" x14ac:dyDescent="0.3">
      <c r="C52" s="17">
        <v>57</v>
      </c>
      <c r="D52" s="17">
        <v>2</v>
      </c>
      <c r="E52" s="17"/>
      <c r="F52" s="17">
        <v>63</v>
      </c>
      <c r="G52" s="17">
        <v>100</v>
      </c>
      <c r="H52" s="17"/>
      <c r="I52" s="17">
        <v>39</v>
      </c>
      <c r="J52" s="17">
        <v>20</v>
      </c>
      <c r="K52" s="17"/>
      <c r="L52" s="17">
        <v>3.1019302145156145</v>
      </c>
      <c r="M52" s="17">
        <v>40</v>
      </c>
      <c r="O52" s="17">
        <f t="shared" ca="1" si="0"/>
        <v>28.940859402288034</v>
      </c>
      <c r="P52" s="17"/>
      <c r="Q52" s="17"/>
    </row>
    <row r="53" spans="3:17" x14ac:dyDescent="0.3">
      <c r="C53" s="17">
        <v>30</v>
      </c>
      <c r="D53" s="17">
        <v>4</v>
      </c>
      <c r="E53" s="17"/>
      <c r="F53" s="17">
        <v>9</v>
      </c>
      <c r="G53" s="17">
        <v>80</v>
      </c>
      <c r="H53" s="17"/>
      <c r="I53" s="17">
        <v>43</v>
      </c>
      <c r="J53" s="17">
        <v>20</v>
      </c>
      <c r="K53" s="17"/>
      <c r="L53" s="17">
        <v>63.395000875457548</v>
      </c>
      <c r="M53" s="17">
        <v>37</v>
      </c>
      <c r="O53" s="17">
        <f t="shared" ca="1" si="0"/>
        <v>29.865395097074902</v>
      </c>
      <c r="P53" s="17"/>
      <c r="Q53" s="17"/>
    </row>
    <row r="54" spans="3:17" x14ac:dyDescent="0.3">
      <c r="C54" s="17">
        <v>60</v>
      </c>
      <c r="D54" s="17">
        <v>3</v>
      </c>
      <c r="E54" s="17"/>
      <c r="F54" s="17">
        <v>107</v>
      </c>
      <c r="G54" s="17">
        <v>10</v>
      </c>
      <c r="H54" s="17"/>
      <c r="I54" s="17">
        <v>47</v>
      </c>
      <c r="J54" s="17">
        <v>15</v>
      </c>
      <c r="K54" s="17"/>
      <c r="L54" s="17">
        <v>68.552652125786807</v>
      </c>
      <c r="M54" s="17">
        <v>50</v>
      </c>
      <c r="O54" s="17">
        <f t="shared" ca="1" si="0"/>
        <v>64.372643802012348</v>
      </c>
      <c r="P54" s="17"/>
      <c r="Q54" s="17">
        <f>AVERAGE(H19:H36,F19:F20)</f>
        <v>13.6</v>
      </c>
    </row>
    <row r="55" spans="3:17" x14ac:dyDescent="0.3">
      <c r="C55" s="17">
        <v>23</v>
      </c>
      <c r="D55" s="17">
        <v>2</v>
      </c>
      <c r="E55" s="17"/>
      <c r="F55" s="17">
        <v>91</v>
      </c>
      <c r="G55" s="17">
        <v>60</v>
      </c>
      <c r="H55" s="17"/>
      <c r="I55" s="17">
        <v>51</v>
      </c>
      <c r="J55" s="17">
        <v>12</v>
      </c>
      <c r="K55" s="17"/>
      <c r="L55" s="17">
        <v>81.452901987537615</v>
      </c>
      <c r="M55" s="17">
        <v>80</v>
      </c>
      <c r="O55" s="17">
        <f t="shared" ca="1" si="0"/>
        <v>38.480070134341005</v>
      </c>
      <c r="P55" s="17"/>
      <c r="Q55" s="17">
        <f>_xlfn.STDEV.S(H19:H36,F19:F20)</f>
        <v>9.7839826139192265</v>
      </c>
    </row>
    <row r="56" spans="3:17" x14ac:dyDescent="0.3">
      <c r="C56" s="17">
        <v>96</v>
      </c>
      <c r="D56" s="17">
        <v>10</v>
      </c>
      <c r="E56" s="17"/>
      <c r="F56" s="17">
        <v>78</v>
      </c>
      <c r="G56" s="17">
        <v>86</v>
      </c>
      <c r="H56" s="17"/>
      <c r="I56" s="17">
        <v>55</v>
      </c>
      <c r="J56" s="17">
        <v>15</v>
      </c>
      <c r="K56" s="17"/>
      <c r="L56" s="17">
        <v>74.206565832636826</v>
      </c>
      <c r="M56" s="17">
        <v>63</v>
      </c>
      <c r="O56" s="17">
        <f t="shared" ca="1" si="0"/>
        <v>76.804479459224268</v>
      </c>
      <c r="P56" s="17"/>
      <c r="Q56" s="17"/>
    </row>
    <row r="57" spans="3:17" x14ac:dyDescent="0.3">
      <c r="C57" s="17">
        <v>94</v>
      </c>
      <c r="D57" s="17">
        <v>4</v>
      </c>
      <c r="E57" s="17"/>
      <c r="F57" s="17">
        <v>40</v>
      </c>
      <c r="G57" s="17">
        <v>80</v>
      </c>
      <c r="H57" s="17"/>
      <c r="I57" s="17">
        <v>59</v>
      </c>
      <c r="J57" s="17">
        <v>12</v>
      </c>
      <c r="K57" s="17"/>
      <c r="L57" s="17">
        <v>99.940203511808733</v>
      </c>
      <c r="M57" s="17">
        <v>65</v>
      </c>
      <c r="O57" s="17">
        <f t="shared" ca="1" si="0"/>
        <v>38.989242954022416</v>
      </c>
      <c r="P57" s="17"/>
      <c r="Q57" s="17"/>
    </row>
    <row r="58" spans="3:17" x14ac:dyDescent="0.3">
      <c r="C58" s="17">
        <v>63</v>
      </c>
      <c r="D58" s="17">
        <v>25</v>
      </c>
      <c r="E58" s="17"/>
      <c r="F58" s="17">
        <v>86</v>
      </c>
      <c r="G58" s="17">
        <v>50</v>
      </c>
      <c r="H58" s="17"/>
      <c r="I58" s="17">
        <v>63</v>
      </c>
      <c r="J58" s="17">
        <v>25</v>
      </c>
      <c r="K58" s="17"/>
      <c r="L58" s="17">
        <v>91.87650894887355</v>
      </c>
      <c r="M58" s="17">
        <v>90</v>
      </c>
      <c r="O58" s="17">
        <f t="shared" ca="1" si="0"/>
        <v>65.998300819895022</v>
      </c>
      <c r="P58" s="17"/>
      <c r="Q58" s="17"/>
    </row>
    <row r="59" spans="3:17" x14ac:dyDescent="0.3">
      <c r="C59" s="17">
        <v>16</v>
      </c>
      <c r="D59" s="17">
        <v>15</v>
      </c>
      <c r="E59" s="17"/>
      <c r="F59" s="17">
        <v>45</v>
      </c>
      <c r="G59" s="17">
        <v>100</v>
      </c>
      <c r="H59" s="17"/>
      <c r="I59" s="17">
        <v>67</v>
      </c>
      <c r="J59" s="17">
        <v>12</v>
      </c>
      <c r="K59" s="17"/>
      <c r="L59" s="17">
        <v>13.151556276069316</v>
      </c>
      <c r="M59" s="17">
        <v>51</v>
      </c>
      <c r="O59" s="17">
        <f t="shared" ca="1" si="0"/>
        <v>76.96212576495148</v>
      </c>
      <c r="P59" s="17"/>
      <c r="Q59" s="17">
        <f>SUM(D43:D69)</f>
        <v>249</v>
      </c>
    </row>
    <row r="60" spans="3:17" x14ac:dyDescent="0.3">
      <c r="C60" s="17">
        <v>55</v>
      </c>
      <c r="D60" s="17">
        <v>15</v>
      </c>
      <c r="E60" s="17"/>
      <c r="F60" s="17">
        <v>27</v>
      </c>
      <c r="G60" s="17">
        <v>30</v>
      </c>
      <c r="H60" s="17"/>
      <c r="I60" s="17">
        <v>71</v>
      </c>
      <c r="J60" s="17">
        <v>8</v>
      </c>
      <c r="K60" s="17"/>
      <c r="L60" s="17">
        <v>72.457935994712102</v>
      </c>
      <c r="M60" s="17">
        <v>80</v>
      </c>
      <c r="O60" s="17">
        <f t="shared" ca="1" si="0"/>
        <v>35.156255531416122</v>
      </c>
      <c r="P60" s="17"/>
      <c r="Q60" s="17">
        <f>SUM(G43:G69)</f>
        <v>1674</v>
      </c>
    </row>
    <row r="61" spans="3:17" x14ac:dyDescent="0.3">
      <c r="C61" s="17">
        <v>97</v>
      </c>
      <c r="D61" s="17">
        <v>2</v>
      </c>
      <c r="E61" s="17"/>
      <c r="F61" s="17">
        <v>98</v>
      </c>
      <c r="G61" s="17">
        <v>34</v>
      </c>
      <c r="H61" s="17"/>
      <c r="I61" s="17">
        <v>75</v>
      </c>
      <c r="J61" s="17">
        <v>35</v>
      </c>
      <c r="K61" s="17"/>
      <c r="L61" s="17">
        <v>60.790814503564619</v>
      </c>
      <c r="M61" s="17">
        <v>65</v>
      </c>
      <c r="O61" s="17">
        <f t="shared" ca="1" si="0"/>
        <v>26.838976742485482</v>
      </c>
      <c r="P61" s="17"/>
      <c r="Q61" s="17">
        <f>SUM(M43:M69)</f>
        <v>1566</v>
      </c>
    </row>
    <row r="62" spans="3:17" x14ac:dyDescent="0.3">
      <c r="C62" s="17">
        <v>90</v>
      </c>
      <c r="D62" s="17">
        <v>2</v>
      </c>
      <c r="E62" s="17"/>
      <c r="F62" s="17">
        <v>66</v>
      </c>
      <c r="G62" s="17">
        <v>60</v>
      </c>
      <c r="H62" s="17"/>
      <c r="I62" s="17">
        <v>79</v>
      </c>
      <c r="J62" s="17">
        <v>10</v>
      </c>
      <c r="K62" s="17"/>
      <c r="L62" s="17">
        <v>16.491816095128698</v>
      </c>
      <c r="M62" s="17">
        <v>80</v>
      </c>
      <c r="O62" s="17">
        <f t="shared" ca="1" si="0"/>
        <v>90.168788620635752</v>
      </c>
      <c r="P62" s="17"/>
      <c r="Q62" s="17">
        <f>SUM(J43:J69)</f>
        <v>313</v>
      </c>
    </row>
    <row r="63" spans="3:17" x14ac:dyDescent="0.3">
      <c r="C63" s="17">
        <v>98</v>
      </c>
      <c r="D63" s="17">
        <v>10</v>
      </c>
      <c r="E63" s="17"/>
      <c r="F63" s="17">
        <v>17</v>
      </c>
      <c r="G63" s="17">
        <v>75</v>
      </c>
      <c r="H63" s="17"/>
      <c r="I63" s="17">
        <v>83</v>
      </c>
      <c r="J63" s="17">
        <v>2</v>
      </c>
      <c r="K63" s="17"/>
      <c r="L63" s="17">
        <v>69.934146150211873</v>
      </c>
      <c r="M63" s="17">
        <v>9</v>
      </c>
      <c r="O63" s="17">
        <f t="shared" ca="1" si="0"/>
        <v>93.324152157869321</v>
      </c>
      <c r="P63" s="17"/>
      <c r="Q63" s="17"/>
    </row>
    <row r="64" spans="3:17" x14ac:dyDescent="0.3">
      <c r="C64" s="17">
        <v>15</v>
      </c>
      <c r="D64" s="17">
        <v>1</v>
      </c>
      <c r="E64" s="17"/>
      <c r="F64" s="17">
        <v>8</v>
      </c>
      <c r="G64" s="17">
        <v>89</v>
      </c>
      <c r="H64" s="17"/>
      <c r="I64" s="17">
        <v>87</v>
      </c>
      <c r="J64" s="17">
        <v>10</v>
      </c>
      <c r="K64" s="17"/>
      <c r="L64" s="17">
        <v>78.913514270319098</v>
      </c>
      <c r="M64" s="17">
        <v>66</v>
      </c>
      <c r="O64" s="17">
        <f t="shared" ca="1" si="0"/>
        <v>5.9875443358298206</v>
      </c>
      <c r="P64" s="17"/>
      <c r="Q64" s="17"/>
    </row>
    <row r="65" spans="3:22" x14ac:dyDescent="0.3">
      <c r="C65" s="17">
        <v>26</v>
      </c>
      <c r="D65" s="17">
        <v>9</v>
      </c>
      <c r="E65" s="17"/>
      <c r="F65" s="17">
        <v>47</v>
      </c>
      <c r="G65" s="17">
        <v>50</v>
      </c>
      <c r="H65" s="17"/>
      <c r="I65" s="17">
        <v>91</v>
      </c>
      <c r="J65" s="17">
        <v>10</v>
      </c>
      <c r="K65" s="17"/>
      <c r="L65" s="17">
        <v>33.845654230241252</v>
      </c>
      <c r="M65" s="17">
        <v>50</v>
      </c>
      <c r="O65" s="17">
        <f t="shared" ca="1" si="0"/>
        <v>43.490027755752926</v>
      </c>
      <c r="P65" s="17"/>
      <c r="Q65" s="17"/>
    </row>
    <row r="66" spans="3:22" x14ac:dyDescent="0.3">
      <c r="C66" s="17">
        <v>45</v>
      </c>
      <c r="D66" s="17">
        <v>10</v>
      </c>
      <c r="E66" s="17"/>
      <c r="F66" s="17">
        <v>89</v>
      </c>
      <c r="G66" s="17">
        <v>30</v>
      </c>
      <c r="H66" s="17"/>
      <c r="I66" s="17">
        <v>95</v>
      </c>
      <c r="J66" s="17">
        <v>30</v>
      </c>
      <c r="K66" s="17"/>
      <c r="L66" s="17">
        <v>23.699561039959882</v>
      </c>
      <c r="M66" s="17">
        <v>80</v>
      </c>
      <c r="O66" s="17">
        <f t="shared" ca="1" si="0"/>
        <v>51.209518210686383</v>
      </c>
      <c r="P66" s="17"/>
      <c r="Q66" s="17"/>
    </row>
    <row r="67" spans="3:22" x14ac:dyDescent="0.3">
      <c r="C67" s="17">
        <v>41</v>
      </c>
      <c r="D67" s="17">
        <v>6</v>
      </c>
      <c r="E67" s="17"/>
      <c r="F67" s="17">
        <v>102</v>
      </c>
      <c r="G67" s="17">
        <v>60</v>
      </c>
      <c r="H67" s="17"/>
      <c r="I67" s="17">
        <v>99</v>
      </c>
      <c r="J67" s="17">
        <v>2</v>
      </c>
      <c r="K67" s="17"/>
      <c r="L67" s="17">
        <v>50.140862819191092</v>
      </c>
      <c r="M67" s="17">
        <v>50</v>
      </c>
      <c r="O67" s="17">
        <f t="shared" ca="1" si="0"/>
        <v>55.898913011583204</v>
      </c>
      <c r="P67" s="17"/>
      <c r="Q67" s="17"/>
    </row>
    <row r="68" spans="3:22" x14ac:dyDescent="0.3">
      <c r="C68" s="17">
        <v>104</v>
      </c>
      <c r="D68" s="17">
        <v>3</v>
      </c>
      <c r="E68" s="17"/>
      <c r="F68" s="17">
        <v>79</v>
      </c>
      <c r="G68" s="17">
        <v>50</v>
      </c>
      <c r="H68" s="17"/>
      <c r="I68" s="17">
        <v>103</v>
      </c>
      <c r="J68" s="17">
        <v>12</v>
      </c>
      <c r="K68" s="17"/>
      <c r="L68" s="17">
        <v>36.33099227525372</v>
      </c>
      <c r="M68" s="17">
        <v>70</v>
      </c>
    </row>
    <row r="69" spans="3:22" x14ac:dyDescent="0.3">
      <c r="C69" s="17">
        <v>1</v>
      </c>
      <c r="D69" s="17">
        <v>8</v>
      </c>
      <c r="E69" s="17"/>
      <c r="F69" s="17">
        <v>50</v>
      </c>
      <c r="G69" s="17">
        <v>50</v>
      </c>
      <c r="H69" s="17"/>
      <c r="I69" s="17">
        <v>107</v>
      </c>
      <c r="J69" s="17">
        <v>3</v>
      </c>
      <c r="K69" s="17"/>
      <c r="L69" s="17">
        <v>21.816824621775048</v>
      </c>
      <c r="M69" s="17">
        <v>100</v>
      </c>
    </row>
    <row r="70" spans="3:22" x14ac:dyDescent="0.3">
      <c r="C70" s="20"/>
      <c r="D70" s="20"/>
      <c r="E70" s="17"/>
      <c r="F70" s="20"/>
      <c r="G70" s="20"/>
      <c r="H70" s="17"/>
      <c r="I70" s="20"/>
      <c r="J70" s="20"/>
      <c r="K70" s="17"/>
      <c r="L70" s="20"/>
      <c r="M70" s="20"/>
    </row>
    <row r="71" spans="3:22" x14ac:dyDescent="0.3">
      <c r="C71" s="17"/>
      <c r="D71" s="17">
        <f>AVERAGE(D43:D69)</f>
        <v>9.2222222222222214</v>
      </c>
      <c r="E71" s="17"/>
      <c r="F71" s="17"/>
      <c r="G71" s="17">
        <f>AVERAGE(G43:G69)</f>
        <v>62</v>
      </c>
      <c r="H71" s="17"/>
      <c r="I71" s="17"/>
      <c r="J71" s="17">
        <f>AVERAGE(J43:J69)</f>
        <v>11.592592592592593</v>
      </c>
      <c r="K71" s="17"/>
      <c r="L71" s="17"/>
      <c r="M71" s="17">
        <f>AVERAGE(M43:M69)</f>
        <v>58</v>
      </c>
    </row>
    <row r="74" spans="3:22" x14ac:dyDescent="0.3">
      <c r="C74" s="20" t="s">
        <v>119</v>
      </c>
      <c r="D74" s="20"/>
      <c r="E74" s="20"/>
      <c r="F74" s="20" t="s">
        <v>190</v>
      </c>
      <c r="G74" s="20"/>
      <c r="H74" s="20"/>
      <c r="I74" s="20" t="s">
        <v>189</v>
      </c>
      <c r="J74" s="20"/>
      <c r="K74" s="20"/>
      <c r="L74" s="20"/>
      <c r="M74" s="20"/>
      <c r="N74" s="20"/>
    </row>
    <row r="75" spans="3:22" x14ac:dyDescent="0.3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9" t="s">
        <v>120</v>
      </c>
      <c r="P75" s="29"/>
      <c r="R75" s="29" t="s">
        <v>121</v>
      </c>
      <c r="S75" s="29"/>
      <c r="U75" s="29" t="s">
        <v>122</v>
      </c>
      <c r="V75" s="29"/>
    </row>
    <row r="76" spans="3:22" x14ac:dyDescent="0.3">
      <c r="C76" s="17" t="s">
        <v>123</v>
      </c>
      <c r="D76" s="17">
        <v>85</v>
      </c>
      <c r="E76" s="17">
        <v>18</v>
      </c>
      <c r="F76" s="17">
        <v>50</v>
      </c>
      <c r="G76" s="17" t="s">
        <v>124</v>
      </c>
      <c r="H76" s="17">
        <v>45</v>
      </c>
      <c r="I76" s="17" t="s">
        <v>125</v>
      </c>
      <c r="J76" s="17">
        <v>85</v>
      </c>
      <c r="K76" s="17" t="s">
        <v>126</v>
      </c>
      <c r="L76" s="17">
        <v>60</v>
      </c>
      <c r="M76" s="17" t="s">
        <v>127</v>
      </c>
      <c r="N76" s="17">
        <v>9</v>
      </c>
      <c r="O76" s="29"/>
      <c r="P76" s="29"/>
      <c r="R76" s="29"/>
      <c r="S76" s="29"/>
      <c r="U76" s="29"/>
      <c r="V76" s="29"/>
    </row>
    <row r="77" spans="3:22" x14ac:dyDescent="0.3">
      <c r="C77" s="17" t="s">
        <v>128</v>
      </c>
      <c r="D77" s="17">
        <v>63</v>
      </c>
      <c r="E77" s="17">
        <v>19</v>
      </c>
      <c r="F77" s="17">
        <v>84</v>
      </c>
      <c r="G77" s="17" t="s">
        <v>129</v>
      </c>
      <c r="H77" s="17">
        <v>60</v>
      </c>
      <c r="I77" s="17" t="s">
        <v>130</v>
      </c>
      <c r="J77" s="17">
        <v>30</v>
      </c>
      <c r="K77" s="17" t="s">
        <v>131</v>
      </c>
      <c r="L77" s="17">
        <v>50</v>
      </c>
      <c r="M77" s="17" t="s">
        <v>132</v>
      </c>
      <c r="N77" s="17">
        <v>60</v>
      </c>
    </row>
    <row r="78" spans="3:22" x14ac:dyDescent="0.3">
      <c r="C78" s="17" t="s">
        <v>133</v>
      </c>
      <c r="D78" s="17">
        <v>65</v>
      </c>
      <c r="E78" s="17" t="s">
        <v>123</v>
      </c>
      <c r="F78" s="17">
        <v>100</v>
      </c>
      <c r="G78" s="17" t="s">
        <v>134</v>
      </c>
      <c r="H78" s="17">
        <v>88</v>
      </c>
      <c r="I78" s="17" t="s">
        <v>135</v>
      </c>
      <c r="J78" s="17">
        <v>75</v>
      </c>
      <c r="K78" s="17" t="s">
        <v>136</v>
      </c>
      <c r="L78" s="17">
        <v>80</v>
      </c>
      <c r="M78" s="17" t="s">
        <v>137</v>
      </c>
      <c r="N78" s="17">
        <v>85</v>
      </c>
      <c r="O78">
        <v>108</v>
      </c>
      <c r="P78">
        <v>27</v>
      </c>
      <c r="R78">
        <v>108</v>
      </c>
      <c r="S78">
        <v>27</v>
      </c>
      <c r="U78">
        <v>108</v>
      </c>
      <c r="V78">
        <v>27</v>
      </c>
    </row>
    <row r="79" spans="3:22" x14ac:dyDescent="0.3">
      <c r="C79" s="17" t="s">
        <v>125</v>
      </c>
      <c r="D79" s="17">
        <v>50</v>
      </c>
      <c r="E79" s="17" t="s">
        <v>138</v>
      </c>
      <c r="F79" s="17">
        <v>10</v>
      </c>
      <c r="G79" s="17" t="s">
        <v>139</v>
      </c>
      <c r="H79" s="17">
        <v>100</v>
      </c>
      <c r="I79" s="17" t="s">
        <v>140</v>
      </c>
      <c r="J79" s="17">
        <v>100</v>
      </c>
      <c r="K79" s="17" t="s">
        <v>141</v>
      </c>
      <c r="L79" s="17">
        <v>100</v>
      </c>
      <c r="M79" s="17" t="s">
        <v>142</v>
      </c>
      <c r="N79" s="17">
        <v>80</v>
      </c>
      <c r="O79">
        <v>20</v>
      </c>
      <c r="P79" t="s">
        <v>143</v>
      </c>
      <c r="R79">
        <v>31</v>
      </c>
      <c r="S79" t="s">
        <v>143</v>
      </c>
      <c r="U79">
        <v>57</v>
      </c>
      <c r="V79" t="s">
        <v>143</v>
      </c>
    </row>
    <row r="80" spans="3:22" x14ac:dyDescent="0.3">
      <c r="C80" s="17" t="s">
        <v>130</v>
      </c>
      <c r="D80" s="17">
        <v>75</v>
      </c>
      <c r="E80" s="17" t="s">
        <v>133</v>
      </c>
      <c r="F80" s="17">
        <v>60</v>
      </c>
      <c r="G80" s="17" t="s">
        <v>144</v>
      </c>
      <c r="H80" s="17">
        <v>80</v>
      </c>
      <c r="I80" s="17" t="s">
        <v>145</v>
      </c>
      <c r="J80" s="17">
        <v>25</v>
      </c>
      <c r="K80" s="17" t="s">
        <v>146</v>
      </c>
      <c r="L80" s="17">
        <v>1</v>
      </c>
      <c r="M80" s="17" t="s">
        <v>147</v>
      </c>
      <c r="N80" s="17">
        <v>66</v>
      </c>
    </row>
    <row r="81" spans="3:22" x14ac:dyDescent="0.3">
      <c r="C81" s="17" t="s">
        <v>135</v>
      </c>
      <c r="D81" s="17">
        <v>50</v>
      </c>
      <c r="E81" s="17" t="s">
        <v>125</v>
      </c>
      <c r="F81" s="17">
        <v>60</v>
      </c>
      <c r="G81" s="17" t="s">
        <v>126</v>
      </c>
      <c r="H81" s="17">
        <v>75</v>
      </c>
      <c r="I81" s="17" t="s">
        <v>148</v>
      </c>
      <c r="J81" s="17">
        <v>40</v>
      </c>
      <c r="K81" s="17" t="s">
        <v>149</v>
      </c>
      <c r="L81" s="17">
        <v>60</v>
      </c>
      <c r="M81" s="17" t="s">
        <v>150</v>
      </c>
      <c r="N81" s="17">
        <v>99</v>
      </c>
      <c r="O81" t="s">
        <v>151</v>
      </c>
      <c r="P81">
        <f>(O79*P78)/O78</f>
        <v>5</v>
      </c>
      <c r="R81" t="s">
        <v>151</v>
      </c>
      <c r="S81">
        <f>(R79*S78)/R78</f>
        <v>7.75</v>
      </c>
      <c r="U81" t="s">
        <v>151</v>
      </c>
      <c r="V81">
        <f>(U79*V78)/U78</f>
        <v>14.25</v>
      </c>
    </row>
    <row r="82" spans="3:22" x14ac:dyDescent="0.3">
      <c r="C82" s="17" t="s">
        <v>140</v>
      </c>
      <c r="D82" s="17">
        <v>80</v>
      </c>
      <c r="E82" s="17" t="s">
        <v>130</v>
      </c>
      <c r="F82" s="17">
        <v>70</v>
      </c>
      <c r="G82" s="17" t="s">
        <v>131</v>
      </c>
      <c r="H82" s="17">
        <v>1</v>
      </c>
      <c r="I82" s="17" t="s">
        <v>152</v>
      </c>
      <c r="J82" s="17">
        <v>95</v>
      </c>
      <c r="K82" s="17" t="s">
        <v>153</v>
      </c>
      <c r="L82" s="17">
        <v>80</v>
      </c>
      <c r="M82" s="17" t="s">
        <v>154</v>
      </c>
      <c r="N82" s="17">
        <v>87</v>
      </c>
    </row>
    <row r="83" spans="3:22" x14ac:dyDescent="0.3">
      <c r="C83" s="17" t="s">
        <v>145</v>
      </c>
      <c r="D83" s="17">
        <v>50</v>
      </c>
      <c r="E83" s="17" t="s">
        <v>135</v>
      </c>
      <c r="F83" s="17">
        <v>50</v>
      </c>
      <c r="G83" s="17" t="s">
        <v>136</v>
      </c>
      <c r="H83" s="17">
        <v>80</v>
      </c>
      <c r="I83" s="17" t="s">
        <v>155</v>
      </c>
      <c r="J83" s="17">
        <v>50</v>
      </c>
      <c r="K83" s="17" t="s">
        <v>156</v>
      </c>
      <c r="L83" s="17">
        <v>70</v>
      </c>
      <c r="M83" s="17" t="s">
        <v>157</v>
      </c>
      <c r="N83" s="17">
        <v>72</v>
      </c>
    </row>
    <row r="84" spans="3:22" x14ac:dyDescent="0.3">
      <c r="C84" s="17" t="s">
        <v>148</v>
      </c>
      <c r="D84" s="17">
        <v>40</v>
      </c>
      <c r="E84" s="17" t="s">
        <v>140</v>
      </c>
      <c r="F84" s="17">
        <v>1</v>
      </c>
      <c r="G84" s="17" t="s">
        <v>141</v>
      </c>
      <c r="H84" s="17">
        <v>60</v>
      </c>
      <c r="I84" s="17" t="s">
        <v>158</v>
      </c>
      <c r="J84" s="17">
        <v>70</v>
      </c>
      <c r="K84" s="17" t="s">
        <v>159</v>
      </c>
      <c r="L84" s="17">
        <v>50</v>
      </c>
      <c r="M84" s="17" t="s">
        <v>160</v>
      </c>
      <c r="N84" s="17">
        <v>90</v>
      </c>
    </row>
    <row r="85" spans="3:22" x14ac:dyDescent="0.3">
      <c r="C85" s="17" t="s">
        <v>152</v>
      </c>
      <c r="D85" s="17">
        <v>80</v>
      </c>
      <c r="E85" s="17" t="s">
        <v>145</v>
      </c>
      <c r="F85" s="17">
        <v>70</v>
      </c>
      <c r="G85" s="17" t="s">
        <v>146</v>
      </c>
      <c r="H85" s="17">
        <v>50</v>
      </c>
      <c r="I85" s="17" t="s">
        <v>161</v>
      </c>
      <c r="J85" s="17">
        <v>85</v>
      </c>
      <c r="K85" s="17" t="s">
        <v>162</v>
      </c>
      <c r="L85" s="17">
        <v>40</v>
      </c>
      <c r="M85" s="17" t="s">
        <v>163</v>
      </c>
      <c r="N85" s="17">
        <v>85</v>
      </c>
    </row>
    <row r="86" spans="3:22" x14ac:dyDescent="0.3">
      <c r="C86" s="17" t="s">
        <v>155</v>
      </c>
      <c r="D86" s="17">
        <v>80</v>
      </c>
      <c r="E86" s="17" t="s">
        <v>148</v>
      </c>
      <c r="F86" s="17">
        <v>100</v>
      </c>
      <c r="G86" s="17" t="s">
        <v>149</v>
      </c>
      <c r="H86" s="17">
        <v>65</v>
      </c>
      <c r="I86" s="17" t="s">
        <v>164</v>
      </c>
      <c r="J86" s="17">
        <v>80</v>
      </c>
      <c r="K86" s="17" t="s">
        <v>165</v>
      </c>
      <c r="L86" s="17">
        <v>80</v>
      </c>
      <c r="M86" s="17" t="s">
        <v>166</v>
      </c>
      <c r="N86" s="17">
        <v>85</v>
      </c>
    </row>
    <row r="87" spans="3:22" x14ac:dyDescent="0.3">
      <c r="C87" s="17" t="s">
        <v>158</v>
      </c>
      <c r="D87" s="17">
        <v>10</v>
      </c>
      <c r="E87" s="17" t="s">
        <v>152</v>
      </c>
      <c r="F87" s="17">
        <v>30</v>
      </c>
      <c r="G87" s="17" t="s">
        <v>153</v>
      </c>
      <c r="H87" s="17">
        <v>65</v>
      </c>
      <c r="I87" s="17" t="s">
        <v>167</v>
      </c>
      <c r="J87" s="17">
        <v>40</v>
      </c>
      <c r="K87" s="17" t="s">
        <v>168</v>
      </c>
      <c r="L87" s="17">
        <v>80</v>
      </c>
      <c r="M87" s="17" t="s">
        <v>169</v>
      </c>
      <c r="N87" s="17">
        <v>86</v>
      </c>
    </row>
    <row r="88" spans="3:22" x14ac:dyDescent="0.3">
      <c r="C88" s="17" t="s">
        <v>161</v>
      </c>
      <c r="D88" s="17">
        <v>65</v>
      </c>
      <c r="E88" s="17" t="s">
        <v>155</v>
      </c>
      <c r="F88" s="17">
        <v>10</v>
      </c>
      <c r="G88" s="17" t="s">
        <v>156</v>
      </c>
      <c r="H88" s="17">
        <v>80</v>
      </c>
      <c r="I88" s="17" t="s">
        <v>170</v>
      </c>
      <c r="J88" s="17">
        <v>65</v>
      </c>
      <c r="K88" s="17" t="s">
        <v>171</v>
      </c>
      <c r="L88" s="17">
        <v>50</v>
      </c>
      <c r="M88" s="17" t="s">
        <v>172</v>
      </c>
      <c r="N88" s="17">
        <v>86</v>
      </c>
    </row>
    <row r="89" spans="3:22" x14ac:dyDescent="0.3">
      <c r="C89" s="17" t="s">
        <v>164</v>
      </c>
      <c r="D89" s="17">
        <v>40</v>
      </c>
      <c r="E89" s="17" t="s">
        <v>158</v>
      </c>
      <c r="F89" s="17">
        <v>65</v>
      </c>
      <c r="G89" s="17" t="s">
        <v>159</v>
      </c>
      <c r="H89" s="17">
        <v>70</v>
      </c>
      <c r="I89" s="17" t="s">
        <v>124</v>
      </c>
      <c r="J89" s="17">
        <v>50</v>
      </c>
      <c r="K89" s="17" t="s">
        <v>173</v>
      </c>
      <c r="L89" s="17">
        <v>20</v>
      </c>
      <c r="M89" s="17" t="s">
        <v>174</v>
      </c>
      <c r="N89" s="17">
        <v>95</v>
      </c>
    </row>
    <row r="90" spans="3:22" x14ac:dyDescent="0.3">
      <c r="C90" s="17" t="s">
        <v>167</v>
      </c>
      <c r="D90" s="17">
        <v>50</v>
      </c>
      <c r="E90" s="17" t="s">
        <v>161</v>
      </c>
      <c r="F90" s="17">
        <v>40</v>
      </c>
      <c r="G90" s="17" t="s">
        <v>162</v>
      </c>
      <c r="H90" s="17">
        <v>65</v>
      </c>
      <c r="I90" s="17" t="s">
        <v>129</v>
      </c>
      <c r="J90" s="17">
        <v>30</v>
      </c>
      <c r="K90" s="17" t="s">
        <v>175</v>
      </c>
      <c r="L90" s="17">
        <v>51</v>
      </c>
      <c r="M90" s="17" t="s">
        <v>176</v>
      </c>
      <c r="N90" s="17">
        <v>80</v>
      </c>
    </row>
    <row r="91" spans="3:22" x14ac:dyDescent="0.3">
      <c r="C91" s="17" t="s">
        <v>170</v>
      </c>
      <c r="D91" s="17">
        <v>20</v>
      </c>
      <c r="E91" s="17" t="s">
        <v>164</v>
      </c>
      <c r="F91" s="17">
        <v>70</v>
      </c>
      <c r="G91" s="17" t="s">
        <v>123</v>
      </c>
      <c r="H91" s="17">
        <v>80</v>
      </c>
      <c r="I91" s="17" t="s">
        <v>134</v>
      </c>
      <c r="J91" s="17">
        <v>25</v>
      </c>
      <c r="K91" s="17" t="s">
        <v>177</v>
      </c>
      <c r="L91" s="17">
        <v>63</v>
      </c>
      <c r="M91" s="17" t="s">
        <v>178</v>
      </c>
      <c r="N91" s="17">
        <v>50</v>
      </c>
    </row>
    <row r="92" spans="3:22" x14ac:dyDescent="0.3">
      <c r="C92" s="17" t="s">
        <v>124</v>
      </c>
      <c r="D92" s="17">
        <v>30</v>
      </c>
      <c r="E92" s="17" t="s">
        <v>167</v>
      </c>
      <c r="F92" s="17">
        <v>100</v>
      </c>
      <c r="G92" s="17" t="s">
        <v>138</v>
      </c>
      <c r="H92" s="17">
        <v>30</v>
      </c>
      <c r="I92" s="17" t="s">
        <v>139</v>
      </c>
      <c r="J92" s="17">
        <v>80</v>
      </c>
      <c r="K92" s="17" t="s">
        <v>179</v>
      </c>
      <c r="L92" s="17">
        <v>50</v>
      </c>
      <c r="M92" s="17" t="s">
        <v>180</v>
      </c>
      <c r="N92" s="17">
        <v>56</v>
      </c>
    </row>
    <row r="93" spans="3:22" x14ac:dyDescent="0.3">
      <c r="C93" s="17" t="s">
        <v>129</v>
      </c>
      <c r="D93" s="17">
        <v>60</v>
      </c>
      <c r="E93" s="17" t="s">
        <v>170</v>
      </c>
      <c r="F93" s="17">
        <v>30</v>
      </c>
      <c r="G93" s="17" t="s">
        <v>133</v>
      </c>
      <c r="H93" s="17">
        <v>40</v>
      </c>
      <c r="I93" s="17" t="s">
        <v>144</v>
      </c>
      <c r="J93" s="17">
        <v>50</v>
      </c>
      <c r="K93" s="17" t="s">
        <v>181</v>
      </c>
      <c r="L93" s="17">
        <v>80</v>
      </c>
      <c r="M93" s="17" t="s">
        <v>182</v>
      </c>
      <c r="N93" s="17"/>
    </row>
    <row r="95" spans="3:22" x14ac:dyDescent="0.3">
      <c r="C95" s="29" t="s">
        <v>13</v>
      </c>
      <c r="D95" s="29"/>
      <c r="E95" s="29"/>
      <c r="F95" s="29"/>
      <c r="O95" s="20" t="s">
        <v>14</v>
      </c>
      <c r="P95" s="20"/>
      <c r="Q95" s="20" t="s">
        <v>15</v>
      </c>
      <c r="R95" s="20"/>
      <c r="S95" s="20" t="s">
        <v>183</v>
      </c>
      <c r="T95" s="20"/>
    </row>
    <row r="96" spans="3:22" x14ac:dyDescent="0.3">
      <c r="C96" t="s">
        <v>22</v>
      </c>
      <c r="O96" s="17"/>
      <c r="P96" s="17"/>
      <c r="Q96" s="17"/>
      <c r="R96" s="17"/>
      <c r="S96" s="17"/>
      <c r="T96" s="17"/>
    </row>
    <row r="97" spans="3:20" x14ac:dyDescent="0.3">
      <c r="C97" s="29" t="s">
        <v>29</v>
      </c>
      <c r="D97" s="29"/>
      <c r="E97" s="29"/>
      <c r="F97" s="29"/>
      <c r="O97" s="20">
        <v>61.97</v>
      </c>
      <c r="P97" s="20"/>
      <c r="Q97" s="20" t="e">
        <f>AVERAGE('[1]Técnica Muestreo'!D106:D110,'[1]Técnica Muestreo'!D118:D125,'[1]Técnica Muestreo'!D133:D146)</f>
        <v>#DIV/0!</v>
      </c>
      <c r="R97" s="20"/>
      <c r="S97" s="20" t="e">
        <f>O97-Q97</f>
        <v>#DIV/0!</v>
      </c>
      <c r="T97" s="20"/>
    </row>
    <row r="98" spans="3:20" x14ac:dyDescent="0.3">
      <c r="C98" s="29" t="s">
        <v>36</v>
      </c>
      <c r="D98" s="29"/>
      <c r="E98" s="29"/>
      <c r="F98" s="29"/>
      <c r="O98" s="20">
        <v>61.97</v>
      </c>
      <c r="P98" s="20"/>
      <c r="Q98" s="20" t="e">
        <f>AVERAGE('[1]Técnica Muestreo'!G106:G110,'[1]Técnica Muestreo'!G118:G125,'[1]Técnica Muestreo'!G133:G146)</f>
        <v>#DIV/0!</v>
      </c>
      <c r="R98" s="20"/>
      <c r="S98" s="20" t="e">
        <f>O98-Q98</f>
        <v>#DIV/0!</v>
      </c>
      <c r="T98" s="20"/>
    </row>
    <row r="99" spans="3:20" x14ac:dyDescent="0.3">
      <c r="C99" s="29" t="s">
        <v>50</v>
      </c>
      <c r="D99" s="29"/>
      <c r="E99" s="29"/>
      <c r="F99" s="29"/>
      <c r="O99" s="20">
        <v>61.97</v>
      </c>
      <c r="P99" s="20"/>
      <c r="Q99" s="20" t="e">
        <f>AVERAGE('[1]Técnica Muestreo'!J106:J110,'[1]Técnica Muestreo'!J118:J125,'[1]Técnica Muestreo'!J133:J146)</f>
        <v>#DIV/0!</v>
      </c>
      <c r="R99" s="20"/>
      <c r="S99" s="20" t="e">
        <f>O99-Q99</f>
        <v>#DIV/0!</v>
      </c>
      <c r="T99" s="20"/>
    </row>
    <row r="101" spans="3:20" x14ac:dyDescent="0.3">
      <c r="C101" s="29" t="s">
        <v>120</v>
      </c>
      <c r="D101" s="29"/>
      <c r="E101" s="29"/>
      <c r="F101" s="29"/>
      <c r="G101" s="29"/>
      <c r="H101" s="29"/>
      <c r="I101" s="29"/>
      <c r="J101" s="29"/>
    </row>
    <row r="102" spans="3:20" x14ac:dyDescent="0.3">
      <c r="C102" s="17" t="s">
        <v>184</v>
      </c>
      <c r="D102" s="17"/>
      <c r="E102" s="17"/>
      <c r="F102" s="17"/>
      <c r="G102" s="17"/>
      <c r="H102" s="17"/>
      <c r="I102" s="17" t="s">
        <v>185</v>
      </c>
      <c r="J102" s="17"/>
    </row>
    <row r="103" spans="3:20" x14ac:dyDescent="0.3">
      <c r="C103" s="17"/>
      <c r="D103" s="17"/>
      <c r="E103" s="17"/>
      <c r="F103" s="17"/>
      <c r="G103" s="17"/>
      <c r="H103" s="17"/>
      <c r="I103" s="17"/>
      <c r="J103" s="17"/>
    </row>
    <row r="104" spans="3:20" x14ac:dyDescent="0.3">
      <c r="C104" s="20" t="s">
        <v>22</v>
      </c>
      <c r="D104" s="20"/>
      <c r="E104" s="17"/>
      <c r="F104" s="20" t="s">
        <v>117</v>
      </c>
      <c r="G104" s="20"/>
      <c r="H104" s="17"/>
      <c r="I104" s="20" t="s">
        <v>50</v>
      </c>
      <c r="J104" s="20"/>
    </row>
    <row r="105" spans="3:20" x14ac:dyDescent="0.3">
      <c r="C105" s="20"/>
      <c r="D105" s="20"/>
      <c r="E105" s="17"/>
      <c r="F105" s="20"/>
      <c r="G105" s="20"/>
      <c r="H105" s="17"/>
      <c r="I105" s="20"/>
      <c r="J105" s="20"/>
    </row>
    <row r="106" spans="3:20" x14ac:dyDescent="0.3">
      <c r="C106" s="17">
        <v>3</v>
      </c>
      <c r="D106" s="17">
        <v>98</v>
      </c>
      <c r="E106" s="17"/>
      <c r="F106" s="17">
        <v>11</v>
      </c>
      <c r="G106" s="17">
        <v>37</v>
      </c>
      <c r="H106" s="17"/>
      <c r="I106" s="17">
        <v>3</v>
      </c>
      <c r="J106" s="17">
        <v>98</v>
      </c>
    </row>
    <row r="107" spans="3:20" x14ac:dyDescent="0.3">
      <c r="C107" s="17">
        <v>8</v>
      </c>
      <c r="D107" s="17">
        <v>50</v>
      </c>
      <c r="E107" s="17"/>
      <c r="F107" s="17">
        <v>4</v>
      </c>
      <c r="G107" s="17">
        <v>30</v>
      </c>
      <c r="H107" s="17"/>
      <c r="I107" s="17">
        <v>7</v>
      </c>
      <c r="J107" s="17">
        <v>45</v>
      </c>
    </row>
    <row r="108" spans="3:20" x14ac:dyDescent="0.3">
      <c r="C108" s="17">
        <v>7</v>
      </c>
      <c r="D108" s="17">
        <v>45</v>
      </c>
      <c r="E108" s="17"/>
      <c r="F108" s="17">
        <v>3</v>
      </c>
      <c r="G108" s="17">
        <v>98</v>
      </c>
      <c r="H108" s="17"/>
      <c r="I108" s="17">
        <v>11</v>
      </c>
      <c r="J108" s="17">
        <v>37</v>
      </c>
    </row>
    <row r="109" spans="3:20" x14ac:dyDescent="0.3">
      <c r="C109" s="17">
        <v>2</v>
      </c>
      <c r="D109" s="17">
        <v>70</v>
      </c>
      <c r="E109" s="17"/>
      <c r="F109" s="17">
        <v>2</v>
      </c>
      <c r="G109" s="17">
        <v>70</v>
      </c>
      <c r="H109" s="17"/>
      <c r="I109" s="17">
        <v>15</v>
      </c>
      <c r="J109" s="17">
        <v>75</v>
      </c>
    </row>
    <row r="110" spans="3:20" x14ac:dyDescent="0.3">
      <c r="C110" s="17">
        <v>14</v>
      </c>
      <c r="D110" s="17">
        <v>50</v>
      </c>
      <c r="E110" s="17"/>
      <c r="F110" s="17">
        <v>6</v>
      </c>
      <c r="G110" s="17">
        <v>50</v>
      </c>
      <c r="H110" s="17"/>
      <c r="I110" s="17">
        <v>19</v>
      </c>
      <c r="J110" s="17">
        <v>84</v>
      </c>
    </row>
    <row r="112" spans="3:20" x14ac:dyDescent="0.3">
      <c r="C112" s="20" t="s">
        <v>186</v>
      </c>
      <c r="D112" s="20"/>
      <c r="E112" s="20"/>
      <c r="F112" s="20"/>
      <c r="G112" s="20"/>
      <c r="H112" s="20"/>
      <c r="I112" s="20"/>
      <c r="J112" s="20"/>
    </row>
    <row r="113" spans="3:10" x14ac:dyDescent="0.3">
      <c r="C113" s="17"/>
      <c r="D113" s="17"/>
      <c r="E113" s="17"/>
      <c r="F113" s="17"/>
      <c r="G113" s="17"/>
      <c r="H113" s="17"/>
      <c r="I113" s="17"/>
      <c r="J113" s="17"/>
    </row>
    <row r="114" spans="3:10" x14ac:dyDescent="0.3">
      <c r="C114" s="17" t="s">
        <v>184</v>
      </c>
      <c r="D114" s="17"/>
      <c r="E114" s="17"/>
      <c r="F114" s="17"/>
      <c r="G114" s="17"/>
      <c r="H114" s="17"/>
      <c r="I114" s="17" t="s">
        <v>185</v>
      </c>
      <c r="J114" s="17"/>
    </row>
    <row r="115" spans="3:10" x14ac:dyDescent="0.3">
      <c r="C115" s="17"/>
      <c r="D115" s="17"/>
      <c r="E115" s="17"/>
      <c r="F115" s="17"/>
      <c r="G115" s="17"/>
      <c r="H115" s="17"/>
      <c r="I115" s="17"/>
      <c r="J115" s="17"/>
    </row>
    <row r="116" spans="3:10" x14ac:dyDescent="0.3">
      <c r="C116" s="20" t="s">
        <v>22</v>
      </c>
      <c r="D116" s="20"/>
      <c r="E116" s="17"/>
      <c r="F116" s="20" t="s">
        <v>117</v>
      </c>
      <c r="G116" s="20"/>
      <c r="H116" s="17"/>
      <c r="I116" s="20" t="s">
        <v>50</v>
      </c>
      <c r="J116" s="20"/>
    </row>
    <row r="117" spans="3:10" x14ac:dyDescent="0.3">
      <c r="C117" s="20"/>
      <c r="D117" s="20"/>
      <c r="E117" s="17"/>
      <c r="F117" s="20"/>
      <c r="G117" s="20"/>
      <c r="H117" s="17"/>
      <c r="I117" s="20"/>
      <c r="J117" s="20"/>
    </row>
    <row r="118" spans="3:10" x14ac:dyDescent="0.3">
      <c r="C118" s="17">
        <v>15</v>
      </c>
      <c r="D118" s="17">
        <v>30</v>
      </c>
      <c r="E118" s="17"/>
      <c r="F118" s="17">
        <v>18</v>
      </c>
      <c r="G118" s="17">
        <v>88</v>
      </c>
      <c r="H118" s="17"/>
      <c r="I118" s="17">
        <v>2</v>
      </c>
      <c r="J118" s="17">
        <v>60</v>
      </c>
    </row>
    <row r="119" spans="3:10" x14ac:dyDescent="0.3">
      <c r="C119" s="17">
        <v>16</v>
      </c>
      <c r="D119" s="17">
        <v>45</v>
      </c>
      <c r="E119" s="17"/>
      <c r="F119" s="17">
        <v>28</v>
      </c>
      <c r="G119" s="17">
        <v>80</v>
      </c>
      <c r="H119" s="17"/>
      <c r="I119" s="17">
        <v>6</v>
      </c>
      <c r="J119" s="17">
        <v>1</v>
      </c>
    </row>
    <row r="120" spans="3:10" x14ac:dyDescent="0.3">
      <c r="C120" s="17">
        <v>8</v>
      </c>
      <c r="D120" s="17">
        <v>100</v>
      </c>
      <c r="E120" s="17"/>
      <c r="F120" s="17">
        <v>27</v>
      </c>
      <c r="G120" s="17">
        <v>65</v>
      </c>
      <c r="H120" s="17"/>
      <c r="I120" s="17">
        <v>10</v>
      </c>
      <c r="J120" s="17">
        <v>10</v>
      </c>
    </row>
    <row r="121" spans="3:10" x14ac:dyDescent="0.3">
      <c r="C121" s="17">
        <v>0</v>
      </c>
      <c r="D121" s="17">
        <v>100</v>
      </c>
      <c r="E121" s="17"/>
      <c r="F121" s="17">
        <v>10</v>
      </c>
      <c r="G121" s="17">
        <v>10</v>
      </c>
      <c r="H121" s="17"/>
      <c r="I121" s="17">
        <v>14</v>
      </c>
      <c r="J121" s="17">
        <v>100</v>
      </c>
    </row>
    <row r="122" spans="3:10" x14ac:dyDescent="0.3">
      <c r="C122" s="17">
        <v>14</v>
      </c>
      <c r="D122" s="17">
        <v>100</v>
      </c>
      <c r="E122" s="17"/>
      <c r="F122" s="17">
        <v>1</v>
      </c>
      <c r="G122" s="17">
        <v>10</v>
      </c>
      <c r="H122" s="17"/>
      <c r="I122" s="17">
        <v>18</v>
      </c>
      <c r="J122" s="17">
        <v>88</v>
      </c>
    </row>
    <row r="123" spans="3:10" x14ac:dyDescent="0.3">
      <c r="C123" s="17">
        <v>9</v>
      </c>
      <c r="D123" s="17">
        <v>30</v>
      </c>
      <c r="E123" s="17"/>
      <c r="F123" s="17">
        <v>5</v>
      </c>
      <c r="G123" s="17">
        <v>50</v>
      </c>
      <c r="H123" s="17"/>
      <c r="I123" s="17">
        <v>22</v>
      </c>
      <c r="J123" s="17">
        <v>1</v>
      </c>
    </row>
    <row r="124" spans="3:10" x14ac:dyDescent="0.3">
      <c r="C124" s="17">
        <v>18</v>
      </c>
      <c r="D124" s="17">
        <v>88</v>
      </c>
      <c r="E124" s="17"/>
      <c r="F124" s="17">
        <v>6</v>
      </c>
      <c r="G124" s="17">
        <v>1</v>
      </c>
      <c r="H124" s="17"/>
      <c r="I124" s="17">
        <v>26</v>
      </c>
      <c r="J124" s="17">
        <v>65</v>
      </c>
    </row>
    <row r="125" spans="3:10" x14ac:dyDescent="0.3">
      <c r="C125" s="17">
        <v>10</v>
      </c>
      <c r="D125" s="17">
        <v>10</v>
      </c>
      <c r="E125" s="17"/>
      <c r="F125" s="17">
        <v>16</v>
      </c>
      <c r="G125" s="17">
        <v>45</v>
      </c>
      <c r="H125" s="17"/>
      <c r="I125" s="17">
        <v>30</v>
      </c>
      <c r="J125" s="17">
        <v>65</v>
      </c>
    </row>
    <row r="127" spans="3:10" x14ac:dyDescent="0.3">
      <c r="C127" s="20" t="s">
        <v>122</v>
      </c>
      <c r="D127" s="20"/>
      <c r="E127" s="20"/>
      <c r="F127" s="20"/>
      <c r="G127" s="20"/>
      <c r="H127" s="20"/>
      <c r="I127" s="20"/>
      <c r="J127" s="20"/>
    </row>
    <row r="128" spans="3:10" x14ac:dyDescent="0.3">
      <c r="C128" s="17"/>
      <c r="D128" s="17"/>
      <c r="E128" s="17"/>
      <c r="F128" s="17"/>
      <c r="G128" s="17"/>
      <c r="H128" s="17"/>
      <c r="I128" s="17"/>
      <c r="J128" s="17"/>
    </row>
    <row r="129" spans="3:10" x14ac:dyDescent="0.3">
      <c r="C129" s="17" t="s">
        <v>187</v>
      </c>
      <c r="D129" s="17"/>
      <c r="E129" s="17"/>
      <c r="F129" s="17"/>
      <c r="G129" s="17"/>
      <c r="H129" s="17"/>
      <c r="I129" s="17" t="s">
        <v>185</v>
      </c>
      <c r="J129" s="17"/>
    </row>
    <row r="130" spans="3:10" x14ac:dyDescent="0.3">
      <c r="C130" s="17"/>
      <c r="D130" s="17"/>
      <c r="E130" s="17"/>
      <c r="F130" s="17"/>
      <c r="G130" s="17"/>
      <c r="H130" s="17"/>
      <c r="I130" s="17"/>
      <c r="J130" s="17"/>
    </row>
    <row r="131" spans="3:10" x14ac:dyDescent="0.3">
      <c r="C131" s="20" t="s">
        <v>22</v>
      </c>
      <c r="D131" s="20"/>
      <c r="E131" s="17"/>
      <c r="F131" s="20" t="s">
        <v>117</v>
      </c>
      <c r="G131" s="20"/>
      <c r="H131" s="17"/>
      <c r="I131" s="20" t="s">
        <v>50</v>
      </c>
      <c r="J131" s="20"/>
    </row>
    <row r="132" spans="3:10" x14ac:dyDescent="0.3">
      <c r="C132" s="20"/>
      <c r="D132" s="20"/>
      <c r="E132" s="17"/>
      <c r="F132" s="20"/>
      <c r="G132" s="20"/>
      <c r="H132" s="17"/>
      <c r="I132" s="20"/>
      <c r="J132" s="20"/>
    </row>
    <row r="133" spans="3:10" x14ac:dyDescent="0.3">
      <c r="C133" s="17">
        <v>19</v>
      </c>
      <c r="D133" s="17">
        <v>80</v>
      </c>
      <c r="E133" s="17"/>
      <c r="F133" s="17">
        <v>35</v>
      </c>
      <c r="G133" s="17">
        <v>51</v>
      </c>
      <c r="H133" s="17"/>
      <c r="I133" s="17">
        <v>3</v>
      </c>
      <c r="J133" s="17">
        <v>85</v>
      </c>
    </row>
    <row r="134" spans="3:10" x14ac:dyDescent="0.3">
      <c r="C134" s="17">
        <v>25</v>
      </c>
      <c r="D134" s="17">
        <v>1</v>
      </c>
      <c r="E134" s="17"/>
      <c r="F134" s="17">
        <v>36</v>
      </c>
      <c r="G134" s="17">
        <v>63</v>
      </c>
      <c r="H134" s="17"/>
      <c r="I134" s="17">
        <v>7</v>
      </c>
      <c r="J134" s="17">
        <v>25</v>
      </c>
    </row>
    <row r="135" spans="3:10" x14ac:dyDescent="0.3">
      <c r="C135" s="17">
        <v>37</v>
      </c>
      <c r="D135" s="17">
        <v>50</v>
      </c>
      <c r="E135" s="17"/>
      <c r="F135" s="17">
        <v>19</v>
      </c>
      <c r="G135" s="17">
        <v>80</v>
      </c>
      <c r="H135" s="17"/>
      <c r="I135" s="17">
        <v>11</v>
      </c>
      <c r="J135" s="17">
        <v>70</v>
      </c>
    </row>
    <row r="136" spans="3:10" x14ac:dyDescent="0.3">
      <c r="C136" s="17">
        <v>54</v>
      </c>
      <c r="D136" s="17">
        <v>50</v>
      </c>
      <c r="E136" s="17"/>
      <c r="F136" s="17">
        <v>42</v>
      </c>
      <c r="G136" s="17">
        <v>80</v>
      </c>
      <c r="H136" s="17"/>
      <c r="I136" s="17">
        <v>15</v>
      </c>
      <c r="J136" s="17">
        <v>65</v>
      </c>
    </row>
    <row r="137" spans="3:10" x14ac:dyDescent="0.3">
      <c r="C137" s="17">
        <v>34</v>
      </c>
      <c r="D137" s="17">
        <v>20</v>
      </c>
      <c r="E137" s="17"/>
      <c r="F137" s="17">
        <v>13</v>
      </c>
      <c r="G137" s="17">
        <v>80</v>
      </c>
      <c r="H137" s="17"/>
      <c r="I137" s="17">
        <v>19</v>
      </c>
      <c r="J137" s="17">
        <v>80</v>
      </c>
    </row>
    <row r="138" spans="3:10" x14ac:dyDescent="0.3">
      <c r="C138" s="17">
        <v>9</v>
      </c>
      <c r="D138" s="17">
        <v>95</v>
      </c>
      <c r="E138" s="17"/>
      <c r="F138" s="17">
        <v>9</v>
      </c>
      <c r="G138" s="17">
        <v>95</v>
      </c>
      <c r="H138" s="17"/>
      <c r="I138" s="17">
        <v>23</v>
      </c>
      <c r="J138" s="17">
        <v>80</v>
      </c>
    </row>
    <row r="139" spans="3:10" x14ac:dyDescent="0.3">
      <c r="C139" s="17">
        <v>31</v>
      </c>
      <c r="D139" s="17">
        <v>80</v>
      </c>
      <c r="E139" s="17"/>
      <c r="F139" s="17">
        <v>33</v>
      </c>
      <c r="G139" s="17">
        <v>50</v>
      </c>
      <c r="H139" s="17"/>
      <c r="I139" s="17">
        <v>27</v>
      </c>
      <c r="J139" s="17">
        <v>80</v>
      </c>
    </row>
    <row r="140" spans="3:10" x14ac:dyDescent="0.3">
      <c r="C140" s="17">
        <v>5</v>
      </c>
      <c r="D140" s="17">
        <v>75</v>
      </c>
      <c r="E140" s="17"/>
      <c r="F140" s="17">
        <v>21</v>
      </c>
      <c r="G140" s="17">
        <v>60</v>
      </c>
      <c r="H140" s="17"/>
      <c r="I140" s="17">
        <v>31</v>
      </c>
      <c r="J140" s="17">
        <v>80</v>
      </c>
    </row>
    <row r="141" spans="3:10" x14ac:dyDescent="0.3">
      <c r="C141" s="17">
        <v>49</v>
      </c>
      <c r="D141" s="17">
        <v>85</v>
      </c>
      <c r="E141" s="17"/>
      <c r="F141" s="17">
        <v>12</v>
      </c>
      <c r="G141" s="17">
        <v>85</v>
      </c>
      <c r="H141" s="17"/>
      <c r="I141" s="17">
        <v>35</v>
      </c>
      <c r="J141" s="17">
        <v>51</v>
      </c>
    </row>
    <row r="142" spans="3:10" x14ac:dyDescent="0.3">
      <c r="C142" s="17">
        <v>13</v>
      </c>
      <c r="D142" s="17">
        <v>80</v>
      </c>
      <c r="E142" s="17"/>
      <c r="F142" s="17">
        <v>32</v>
      </c>
      <c r="G142" s="17">
        <v>80</v>
      </c>
      <c r="H142" s="17"/>
      <c r="I142" s="17">
        <v>39</v>
      </c>
      <c r="J142" s="17">
        <v>9</v>
      </c>
    </row>
    <row r="143" spans="3:10" x14ac:dyDescent="0.3">
      <c r="C143" s="17">
        <v>35</v>
      </c>
      <c r="D143" s="17">
        <v>51</v>
      </c>
      <c r="E143" s="17"/>
      <c r="F143" s="17">
        <v>2</v>
      </c>
      <c r="G143" s="17">
        <v>40</v>
      </c>
      <c r="H143" s="17"/>
      <c r="I143" s="17">
        <v>43</v>
      </c>
      <c r="J143" s="17">
        <v>66</v>
      </c>
    </row>
    <row r="144" spans="3:10" x14ac:dyDescent="0.3">
      <c r="C144" s="17">
        <v>7</v>
      </c>
      <c r="D144" s="17">
        <v>25</v>
      </c>
      <c r="E144" s="17"/>
      <c r="F144" s="17">
        <v>26</v>
      </c>
      <c r="G144" s="17">
        <v>60</v>
      </c>
      <c r="H144" s="17"/>
      <c r="I144" s="17">
        <v>47</v>
      </c>
      <c r="J144" s="17">
        <v>90</v>
      </c>
    </row>
    <row r="145" spans="3:10" x14ac:dyDescent="0.3">
      <c r="C145" s="17">
        <v>8</v>
      </c>
      <c r="D145" s="17">
        <v>40</v>
      </c>
      <c r="E145" s="17"/>
      <c r="F145" s="17">
        <v>49</v>
      </c>
      <c r="G145" s="17">
        <v>85</v>
      </c>
      <c r="H145" s="17"/>
      <c r="I145" s="17">
        <v>51</v>
      </c>
      <c r="J145" s="17">
        <v>86</v>
      </c>
    </row>
    <row r="146" spans="3:10" x14ac:dyDescent="0.3">
      <c r="C146" s="17">
        <v>44</v>
      </c>
      <c r="D146" s="17">
        <v>99</v>
      </c>
      <c r="E146" s="17"/>
      <c r="F146" s="17">
        <v>45</v>
      </c>
      <c r="G146" s="17">
        <v>87</v>
      </c>
      <c r="H146" s="17"/>
      <c r="I146" s="17">
        <v>55</v>
      </c>
      <c r="J146" s="17">
        <v>56</v>
      </c>
    </row>
  </sheetData>
  <mergeCells count="48">
    <mergeCell ref="G5:K9"/>
    <mergeCell ref="C112:J112"/>
    <mergeCell ref="C116:D117"/>
    <mergeCell ref="F116:G117"/>
    <mergeCell ref="I116:J117"/>
    <mergeCell ref="C127:J127"/>
    <mergeCell ref="C131:D132"/>
    <mergeCell ref="F131:G132"/>
    <mergeCell ref="I131:J132"/>
    <mergeCell ref="C99:F99"/>
    <mergeCell ref="O99:P99"/>
    <mergeCell ref="Q99:R99"/>
    <mergeCell ref="S99:T99"/>
    <mergeCell ref="C101:J101"/>
    <mergeCell ref="C104:D105"/>
    <mergeCell ref="F104:G105"/>
    <mergeCell ref="I104:J105"/>
    <mergeCell ref="C97:F97"/>
    <mergeCell ref="O97:P97"/>
    <mergeCell ref="Q97:R97"/>
    <mergeCell ref="S97:T97"/>
    <mergeCell ref="C98:F98"/>
    <mergeCell ref="O98:P98"/>
    <mergeCell ref="Q98:R98"/>
    <mergeCell ref="S98:T98"/>
    <mergeCell ref="O75:P76"/>
    <mergeCell ref="R75:S76"/>
    <mergeCell ref="U75:V76"/>
    <mergeCell ref="C95:F95"/>
    <mergeCell ref="O95:P95"/>
    <mergeCell ref="Q95:R95"/>
    <mergeCell ref="S95:T95"/>
    <mergeCell ref="C70:D70"/>
    <mergeCell ref="F70:G70"/>
    <mergeCell ref="I70:J70"/>
    <mergeCell ref="L70:M70"/>
    <mergeCell ref="C74:E75"/>
    <mergeCell ref="F74:H75"/>
    <mergeCell ref="I74:N75"/>
    <mergeCell ref="G16:J17"/>
    <mergeCell ref="O25:R25"/>
    <mergeCell ref="S25:T25"/>
    <mergeCell ref="U25:V25"/>
    <mergeCell ref="C38:D39"/>
    <mergeCell ref="C41:D42"/>
    <mergeCell ref="F41:G42"/>
    <mergeCell ref="I41:J42"/>
    <mergeCell ref="L41:M4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2024-07-29T18:05:24Z</dcterms:created>
  <dcterms:modified xsi:type="dcterms:W3CDTF">2024-07-29T20:59:47Z</dcterms:modified>
</cp:coreProperties>
</file>