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ropbox\Projets\Collecte Données 2019\Analyse Preliminaire\Résultats\"/>
    </mc:Choice>
  </mc:AlternateContent>
  <xr:revisionPtr revIDLastSave="0" documentId="13_ncr:1_{6B0A68EB-45AB-41AC-9F53-54C879F09304}" xr6:coauthVersionLast="47" xr6:coauthVersionMax="47" xr10:uidLastSave="{00000000-0000-0000-0000-000000000000}"/>
  <bookViews>
    <workbookView xWindow="-31710" yWindow="-2920" windowWidth="25650" windowHeight="18890" activeTab="3" xr2:uid="{00000000-000D-0000-FFFF-FFFF00000000}"/>
  </bookViews>
  <sheets>
    <sheet name="Model Fit" sheetId="1" r:id="rId1"/>
    <sheet name="Raw Factor Structure" sheetId="2" r:id="rId2"/>
    <sheet name="Full Factor Structure" sheetId="3" r:id="rId3"/>
    <sheet name="Validit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5" l="1"/>
  <c r="H46" i="5"/>
  <c r="G46" i="5"/>
  <c r="F46" i="5"/>
  <c r="E46" i="5"/>
  <c r="D46" i="5"/>
  <c r="C46" i="5"/>
  <c r="I43" i="5"/>
  <c r="I44" i="5"/>
  <c r="H43" i="5"/>
  <c r="G43" i="5"/>
  <c r="F43" i="5"/>
  <c r="E43" i="5"/>
  <c r="E42" i="5"/>
  <c r="D43" i="5"/>
  <c r="D42" i="5"/>
  <c r="D44" i="5" l="1"/>
  <c r="F36" i="5"/>
  <c r="F35" i="5"/>
  <c r="E36" i="5"/>
  <c r="E35" i="5"/>
  <c r="D36" i="5"/>
  <c r="D35" i="5"/>
  <c r="C36" i="5"/>
  <c r="C35" i="5"/>
  <c r="C33" i="5"/>
  <c r="C32" i="5"/>
  <c r="I35" i="5" s="1"/>
  <c r="C31" i="5"/>
  <c r="C30" i="5"/>
  <c r="C29" i="5"/>
  <c r="C28" i="5"/>
  <c r="H35" i="5" s="1"/>
  <c r="C27" i="5"/>
  <c r="C26" i="5"/>
  <c r="C25" i="5"/>
  <c r="C24" i="5"/>
  <c r="C23" i="5"/>
  <c r="C22" i="5"/>
  <c r="C21" i="5"/>
  <c r="C20" i="5"/>
  <c r="C19" i="5"/>
  <c r="C18" i="5"/>
  <c r="C17" i="5"/>
  <c r="G35" i="5" s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44" i="5"/>
  <c r="E44" i="5"/>
  <c r="I42" i="5"/>
  <c r="H42" i="5"/>
  <c r="H44" i="5" s="1"/>
  <c r="G42" i="5"/>
  <c r="G44" i="5" s="1"/>
  <c r="F42" i="5"/>
  <c r="I39" i="5"/>
  <c r="H39" i="5"/>
  <c r="G39" i="5"/>
  <c r="F39" i="5"/>
  <c r="E39" i="5"/>
  <c r="D39" i="5"/>
  <c r="C43" i="5" l="1"/>
  <c r="F40" i="5"/>
  <c r="C37" i="5"/>
  <c r="H36" i="5"/>
  <c r="H40" i="5" s="1"/>
  <c r="H37" i="5"/>
  <c r="G36" i="5"/>
  <c r="G40" i="5" s="1"/>
  <c r="I36" i="5"/>
  <c r="I40" i="5" s="1"/>
  <c r="E40" i="5"/>
  <c r="C42" i="5"/>
  <c r="C44" i="5" s="1"/>
  <c r="C39" i="5"/>
  <c r="C40" i="5" s="1"/>
  <c r="F37" i="5" l="1"/>
  <c r="E37" i="5"/>
  <c r="D40" i="5"/>
  <c r="I37" i="5"/>
  <c r="G37" i="5"/>
  <c r="D37" i="5" l="1"/>
</calcChain>
</file>

<file path=xl/sharedStrings.xml><?xml version="1.0" encoding="utf-8"?>
<sst xmlns="http://schemas.openxmlformats.org/spreadsheetml/2006/main" count="515" uniqueCount="101">
  <si>
    <t>MODEL FIT INFORMATION</t>
  </si>
  <si>
    <t>Number of Free Parameters                      267</t>
  </si>
  <si>
    <t>Loglikelihood</t>
  </si>
  <si>
    <t xml:space="preserve">          H0 Value                      -16434.083</t>
  </si>
  <si>
    <t xml:space="preserve">          H0 Scaling Correction Factor      1.4478</t>
  </si>
  <si>
    <t xml:space="preserve">            for MLR</t>
  </si>
  <si>
    <t xml:space="preserve">          H1 Value                      -16191.059</t>
  </si>
  <si>
    <t xml:space="preserve">          H1 Scaling Correction Factor      1.2532</t>
  </si>
  <si>
    <t>Information Criteria</t>
  </si>
  <si>
    <t xml:space="preserve">          Akaike (AIC)                   33402.167</t>
  </si>
  <si>
    <t xml:space="preserve">          Bayesian (BIC)                 34534.841</t>
  </si>
  <si>
    <t xml:space="preserve">          Sample-Size Adjusted BIC       33687.337</t>
  </si>
  <si>
    <t xml:space="preserve">            (n* = (n + 2) / 24)</t>
  </si>
  <si>
    <t>Chi-Square Test of Model Fit</t>
  </si>
  <si>
    <t xml:space="preserve">          Value                            451.752*</t>
  </si>
  <si>
    <t xml:space="preserve">          Degrees of Freedom                   293</t>
  </si>
  <si>
    <t xml:space="preserve">          P-Value                           0.0000</t>
  </si>
  <si>
    <t xml:space="preserve">          Scaling Correction Factor         1.0759</t>
  </si>
  <si>
    <t>*   The chi-square value for MLM, MLMV, MLR, ULSMV, WLSM and WLSMV cannot be used</t>
  </si>
  <si>
    <t xml:space="preserve">    for chi-square difference testing in the regular way.  MLM, MLR and WLSM</t>
  </si>
  <si>
    <t xml:space="preserve">    chi-square difference testing is described on the Mplus website.  MLMV, WLSMV,</t>
  </si>
  <si>
    <t xml:space="preserve">    and ULSMV difference testing is done using the DIFFTEST option.</t>
  </si>
  <si>
    <t>RMSEA (Root Mean Square Error Of Approximation)</t>
  </si>
  <si>
    <t xml:space="preserve">          Estimate                           0.032</t>
  </si>
  <si>
    <t xml:space="preserve">          90 Percent C.I.                    0.026  0.038</t>
  </si>
  <si>
    <t xml:space="preserve">          Probability RMSEA &lt;= .05           1.000</t>
  </si>
  <si>
    <t>CFI/TLI</t>
  </si>
  <si>
    <t xml:space="preserve">          CFI                                0.974</t>
  </si>
  <si>
    <t xml:space="preserve">          TLI                                0.956</t>
  </si>
  <si>
    <t>Chi-Square Test of Model Fit for the Baseline Model</t>
  </si>
  <si>
    <t xml:space="preserve">          Value                           6547.803</t>
  </si>
  <si>
    <t xml:space="preserve">          Degrees of Freedom                   496</t>
  </si>
  <si>
    <t>SRMR (Standardized Root Mean Square Residual)</t>
  </si>
  <si>
    <t xml:space="preserve">          Value                              0.019</t>
  </si>
  <si>
    <t>STANDARDIZED</t>
  </si>
  <si>
    <t>MODEL</t>
  </si>
  <si>
    <t>RESULTS</t>
  </si>
  <si>
    <t>STDYX</t>
  </si>
  <si>
    <t>Standardization</t>
  </si>
  <si>
    <t>Two-Tailed</t>
  </si>
  <si>
    <t>Estimate</t>
  </si>
  <si>
    <t>S.E.</t>
  </si>
  <si>
    <t>Est./S.E.</t>
  </si>
  <si>
    <t>P-Value</t>
  </si>
  <si>
    <t>FOP</t>
  </si>
  <si>
    <t>BY</t>
  </si>
  <si>
    <t>PE11</t>
  </si>
  <si>
    <t>PE13</t>
  </si>
  <si>
    <t>PE14</t>
  </si>
  <si>
    <t>PE16</t>
  </si>
  <si>
    <t>PE19</t>
  </si>
  <si>
    <t>PE3</t>
  </si>
  <si>
    <t>PE5</t>
  </si>
  <si>
    <t>PE6</t>
  </si>
  <si>
    <t>PE10</t>
  </si>
  <si>
    <t>PE17</t>
  </si>
  <si>
    <t>FLUX2</t>
  </si>
  <si>
    <t>FLUX5</t>
  </si>
  <si>
    <t>FLUX6</t>
  </si>
  <si>
    <t>FLUX7</t>
  </si>
  <si>
    <t>FLUX8</t>
  </si>
  <si>
    <t>AD2</t>
  </si>
  <si>
    <t>AD3</t>
  </si>
  <si>
    <t>AD4</t>
  </si>
  <si>
    <t>AD5</t>
  </si>
  <si>
    <t>AD6</t>
  </si>
  <si>
    <t>AD8</t>
  </si>
  <si>
    <t>AD9</t>
  </si>
  <si>
    <t>AD10</t>
  </si>
  <si>
    <t>EFP2</t>
  </si>
  <si>
    <t>EFP3</t>
  </si>
  <si>
    <t>EFP6</t>
  </si>
  <si>
    <t>EFP7</t>
  </si>
  <si>
    <t>EFP8</t>
  </si>
  <si>
    <t>UF2</t>
  </si>
  <si>
    <t>UF3</t>
  </si>
  <si>
    <t>UF4</t>
  </si>
  <si>
    <t>UF6</t>
  </si>
  <si>
    <t>POSEM</t>
  </si>
  <si>
    <t>NEGEM</t>
  </si>
  <si>
    <t>FLOW</t>
  </si>
  <si>
    <t>SELFDET</t>
  </si>
  <si>
    <t>PERSEFF</t>
  </si>
  <si>
    <t>STRENGTH</t>
  </si>
  <si>
    <t>WITH</t>
  </si>
  <si>
    <t>Intercepts</t>
  </si>
  <si>
    <t>Variances</t>
  </si>
  <si>
    <t>R-SQUARE</t>
  </si>
  <si>
    <t>Observed</t>
  </si>
  <si>
    <t>Variable</t>
  </si>
  <si>
    <t>Residuals</t>
  </si>
  <si>
    <t>ABS</t>
  </si>
  <si>
    <t>AVE</t>
  </si>
  <si>
    <t>Omega</t>
  </si>
  <si>
    <t>NumOmega</t>
  </si>
  <si>
    <t>DenOmega</t>
  </si>
  <si>
    <t>NomegaH</t>
  </si>
  <si>
    <t>OmegaH</t>
  </si>
  <si>
    <t>NumECV</t>
  </si>
  <si>
    <t>DenECV</t>
  </si>
  <si>
    <t>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</si>
</sst>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4"/>
  <sheetViews>
    <sheetView topLeftCell="A7" workbookViewId="0">
      <selection activeCell="F9" sqref="F9"/>
    </sheetView>
  </sheetViews>
  <sheetFormatPr defaultRowHeight="15" x14ac:dyDescent="0.25"/>
  <sheetData>
    <row r="2" spans="2:2" x14ac:dyDescent="0.25">
      <c r="B2" t="s">
        <v>0</v>
      </c>
    </row>
    <row r="4" spans="2:2" x14ac:dyDescent="0.25">
      <c r="B4" t="s">
        <v>1</v>
      </c>
    </row>
    <row r="6" spans="2:2" x14ac:dyDescent="0.25">
      <c r="B6" t="s">
        <v>2</v>
      </c>
    </row>
    <row r="8" spans="2:2" x14ac:dyDescent="0.25">
      <c r="B8" t="s">
        <v>3</v>
      </c>
    </row>
    <row r="9" spans="2:2" x14ac:dyDescent="0.25">
      <c r="B9" t="s">
        <v>4</v>
      </c>
    </row>
    <row r="10" spans="2:2" x14ac:dyDescent="0.25">
      <c r="B10" t="s">
        <v>5</v>
      </c>
    </row>
    <row r="11" spans="2:2" x14ac:dyDescent="0.25">
      <c r="B11" t="s">
        <v>6</v>
      </c>
    </row>
    <row r="12" spans="2:2" x14ac:dyDescent="0.25">
      <c r="B12" t="s">
        <v>7</v>
      </c>
    </row>
    <row r="13" spans="2:2" x14ac:dyDescent="0.25">
      <c r="B13" t="s">
        <v>5</v>
      </c>
    </row>
    <row r="15" spans="2:2" x14ac:dyDescent="0.25">
      <c r="B15" t="s">
        <v>8</v>
      </c>
    </row>
    <row r="17" spans="2:2" x14ac:dyDescent="0.25">
      <c r="B17" t="s">
        <v>9</v>
      </c>
    </row>
    <row r="18" spans="2:2" x14ac:dyDescent="0.25">
      <c r="B18" t="s">
        <v>10</v>
      </c>
    </row>
    <row r="19" spans="2:2" x14ac:dyDescent="0.25">
      <c r="B19" t="s">
        <v>11</v>
      </c>
    </row>
    <row r="20" spans="2:2" x14ac:dyDescent="0.25">
      <c r="B20" t="s">
        <v>12</v>
      </c>
    </row>
    <row r="22" spans="2:2" x14ac:dyDescent="0.25">
      <c r="B22" t="s">
        <v>13</v>
      </c>
    </row>
    <row r="24" spans="2:2" x14ac:dyDescent="0.25">
      <c r="B24" t="s">
        <v>14</v>
      </c>
    </row>
    <row r="25" spans="2:2" x14ac:dyDescent="0.25">
      <c r="B25" t="s">
        <v>15</v>
      </c>
    </row>
    <row r="26" spans="2:2" x14ac:dyDescent="0.25">
      <c r="B26" t="s">
        <v>16</v>
      </c>
    </row>
    <row r="27" spans="2:2" x14ac:dyDescent="0.25">
      <c r="B27" t="s">
        <v>17</v>
      </c>
    </row>
    <row r="28" spans="2:2" x14ac:dyDescent="0.25">
      <c r="B28" t="s">
        <v>5</v>
      </c>
    </row>
    <row r="30" spans="2:2" x14ac:dyDescent="0.25">
      <c r="B30" t="s">
        <v>18</v>
      </c>
    </row>
    <row r="31" spans="2:2" x14ac:dyDescent="0.25">
      <c r="B31" t="s">
        <v>19</v>
      </c>
    </row>
    <row r="32" spans="2:2" x14ac:dyDescent="0.25">
      <c r="B32" t="s">
        <v>20</v>
      </c>
    </row>
    <row r="33" spans="2:2" x14ac:dyDescent="0.25">
      <c r="B33" t="s">
        <v>21</v>
      </c>
    </row>
    <row r="35" spans="2:2" x14ac:dyDescent="0.25">
      <c r="B35" t="s">
        <v>22</v>
      </c>
    </row>
    <row r="37" spans="2:2" x14ac:dyDescent="0.25">
      <c r="B37" t="s">
        <v>23</v>
      </c>
    </row>
    <row r="38" spans="2:2" x14ac:dyDescent="0.25">
      <c r="B38" t="s">
        <v>24</v>
      </c>
    </row>
    <row r="39" spans="2:2" x14ac:dyDescent="0.25">
      <c r="B39" t="s">
        <v>25</v>
      </c>
    </row>
    <row r="41" spans="2:2" x14ac:dyDescent="0.25">
      <c r="B41" t="s">
        <v>26</v>
      </c>
    </row>
    <row r="43" spans="2:2" x14ac:dyDescent="0.25">
      <c r="B43" t="s">
        <v>27</v>
      </c>
    </row>
    <row r="44" spans="2:2" x14ac:dyDescent="0.25">
      <c r="B44" t="s">
        <v>28</v>
      </c>
    </row>
    <row r="46" spans="2:2" x14ac:dyDescent="0.25">
      <c r="B46" t="s">
        <v>29</v>
      </c>
    </row>
    <row r="48" spans="2:2" x14ac:dyDescent="0.25">
      <c r="B48" t="s">
        <v>30</v>
      </c>
    </row>
    <row r="49" spans="2:2" x14ac:dyDescent="0.25">
      <c r="B49" t="s">
        <v>31</v>
      </c>
    </row>
    <row r="50" spans="2:2" x14ac:dyDescent="0.25">
      <c r="B50" t="s">
        <v>16</v>
      </c>
    </row>
    <row r="52" spans="2:2" x14ac:dyDescent="0.25">
      <c r="B52" t="s">
        <v>32</v>
      </c>
    </row>
    <row r="54" spans="2:2" x14ac:dyDescent="0.25">
      <c r="B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5DC4-200F-451B-B22F-61E434C48CC8}">
  <dimension ref="B2:G395"/>
  <sheetViews>
    <sheetView topLeftCell="A349" workbookViewId="0">
      <selection activeCell="D364" sqref="D364:D395"/>
    </sheetView>
  </sheetViews>
  <sheetFormatPr defaultRowHeight="15" x14ac:dyDescent="0.25"/>
  <sheetData>
    <row r="2" spans="2:7" x14ac:dyDescent="0.25">
      <c r="B2" t="s">
        <v>34</v>
      </c>
      <c r="C2" t="s">
        <v>35</v>
      </c>
      <c r="D2" t="s">
        <v>36</v>
      </c>
    </row>
    <row r="5" spans="2:7" x14ac:dyDescent="0.25">
      <c r="B5" t="s">
        <v>37</v>
      </c>
      <c r="C5" t="s">
        <v>38</v>
      </c>
    </row>
    <row r="7" spans="2:7" x14ac:dyDescent="0.25">
      <c r="C7" t="s">
        <v>39</v>
      </c>
    </row>
    <row r="8" spans="2:7" x14ac:dyDescent="0.25">
      <c r="C8" t="s">
        <v>40</v>
      </c>
      <c r="D8" t="s">
        <v>41</v>
      </c>
      <c r="E8" t="s">
        <v>42</v>
      </c>
      <c r="F8" t="s">
        <v>43</v>
      </c>
    </row>
    <row r="10" spans="2:7" x14ac:dyDescent="0.25">
      <c r="D10" t="s">
        <v>45</v>
      </c>
    </row>
    <row r="11" spans="2:7" x14ac:dyDescent="0.25">
      <c r="C11" t="s">
        <v>46</v>
      </c>
      <c r="D11" t="s">
        <v>44</v>
      </c>
      <c r="E11">
        <v>5.0999999999999997E-2</v>
      </c>
      <c r="F11">
        <v>8.7379999999999995</v>
      </c>
      <c r="G11">
        <v>0</v>
      </c>
    </row>
    <row r="12" spans="2:7" x14ac:dyDescent="0.25">
      <c r="C12" t="s">
        <v>47</v>
      </c>
      <c r="D12">
        <v>0.47699999999999998</v>
      </c>
      <c r="E12">
        <v>5.0999999999999997E-2</v>
      </c>
      <c r="F12">
        <v>9.4090000000000007</v>
      </c>
      <c r="G12">
        <v>0</v>
      </c>
    </row>
    <row r="13" spans="2:7" x14ac:dyDescent="0.25">
      <c r="C13" t="s">
        <v>48</v>
      </c>
      <c r="D13">
        <v>0.41799999999999998</v>
      </c>
      <c r="E13">
        <v>0.05</v>
      </c>
      <c r="F13">
        <v>8.4269999999999996</v>
      </c>
      <c r="G13">
        <v>0</v>
      </c>
    </row>
    <row r="14" spans="2:7" x14ac:dyDescent="0.25">
      <c r="C14" t="s">
        <v>49</v>
      </c>
      <c r="D14">
        <v>0.51800000000000002</v>
      </c>
      <c r="E14">
        <v>4.8000000000000001E-2</v>
      </c>
      <c r="F14">
        <v>10.718</v>
      </c>
      <c r="G14">
        <v>0</v>
      </c>
    </row>
    <row r="15" spans="2:7" x14ac:dyDescent="0.25">
      <c r="C15" t="s">
        <v>50</v>
      </c>
      <c r="D15">
        <v>0.45100000000000001</v>
      </c>
      <c r="E15">
        <v>5.3999999999999999E-2</v>
      </c>
      <c r="F15">
        <v>8.3849999999999998</v>
      </c>
      <c r="G15">
        <v>0</v>
      </c>
    </row>
    <row r="16" spans="2:7" x14ac:dyDescent="0.25">
      <c r="C16" t="s">
        <v>51</v>
      </c>
      <c r="D16">
        <v>-0.27600000000000002</v>
      </c>
      <c r="E16">
        <v>6.0999999999999999E-2</v>
      </c>
      <c r="F16">
        <v>-4.4909999999999997</v>
      </c>
      <c r="G16">
        <v>0</v>
      </c>
    </row>
    <row r="17" spans="3:7" x14ac:dyDescent="0.25">
      <c r="C17" t="s">
        <v>52</v>
      </c>
      <c r="D17">
        <v>-0.23</v>
      </c>
      <c r="E17">
        <v>6.2E-2</v>
      </c>
      <c r="F17">
        <v>-3.7450000000000001</v>
      </c>
      <c r="G17">
        <v>0</v>
      </c>
    </row>
    <row r="18" spans="3:7" x14ac:dyDescent="0.25">
      <c r="C18" t="s">
        <v>53</v>
      </c>
      <c r="D18">
        <v>-0.27900000000000003</v>
      </c>
      <c r="E18">
        <v>5.7000000000000002E-2</v>
      </c>
      <c r="F18">
        <v>-4.8650000000000002</v>
      </c>
      <c r="G18">
        <v>0</v>
      </c>
    </row>
    <row r="19" spans="3:7" x14ac:dyDescent="0.25">
      <c r="C19" t="s">
        <v>54</v>
      </c>
      <c r="D19">
        <v>-0.312</v>
      </c>
      <c r="E19">
        <v>5.6000000000000001E-2</v>
      </c>
      <c r="F19">
        <v>-5.6189999999999998</v>
      </c>
      <c r="G19">
        <v>0</v>
      </c>
    </row>
    <row r="20" spans="3:7" x14ac:dyDescent="0.25">
      <c r="C20" t="s">
        <v>55</v>
      </c>
      <c r="D20">
        <v>-0.36299999999999999</v>
      </c>
      <c r="E20">
        <v>5.5E-2</v>
      </c>
      <c r="F20">
        <v>-6.58</v>
      </c>
      <c r="G20">
        <v>0</v>
      </c>
    </row>
    <row r="21" spans="3:7" x14ac:dyDescent="0.25">
      <c r="C21" t="s">
        <v>56</v>
      </c>
      <c r="D21">
        <v>0.54900000000000004</v>
      </c>
      <c r="E21">
        <v>4.9000000000000002E-2</v>
      </c>
      <c r="F21">
        <v>11.156000000000001</v>
      </c>
      <c r="G21">
        <v>0</v>
      </c>
    </row>
    <row r="22" spans="3:7" x14ac:dyDescent="0.25">
      <c r="C22" t="s">
        <v>57</v>
      </c>
      <c r="D22">
        <v>0.61199999999999999</v>
      </c>
      <c r="E22">
        <v>4.2999999999999997E-2</v>
      </c>
      <c r="F22">
        <v>14.18</v>
      </c>
      <c r="G22">
        <v>0</v>
      </c>
    </row>
    <row r="23" spans="3:7" x14ac:dyDescent="0.25">
      <c r="C23" t="s">
        <v>58</v>
      </c>
      <c r="D23">
        <v>0.53700000000000003</v>
      </c>
      <c r="E23">
        <v>0.05</v>
      </c>
      <c r="F23">
        <v>10.728</v>
      </c>
      <c r="G23">
        <v>0</v>
      </c>
    </row>
    <row r="24" spans="3:7" x14ac:dyDescent="0.25">
      <c r="C24" t="s">
        <v>59</v>
      </c>
      <c r="D24">
        <v>0.49399999999999999</v>
      </c>
      <c r="E24">
        <v>5.8999999999999997E-2</v>
      </c>
      <c r="F24">
        <v>8.3030000000000008</v>
      </c>
      <c r="G24">
        <v>0</v>
      </c>
    </row>
    <row r="25" spans="3:7" x14ac:dyDescent="0.25">
      <c r="C25" t="s">
        <v>60</v>
      </c>
      <c r="D25">
        <v>0.52700000000000002</v>
      </c>
      <c r="E25">
        <v>4.7E-2</v>
      </c>
      <c r="F25">
        <v>11.231</v>
      </c>
      <c r="G25">
        <v>0</v>
      </c>
    </row>
    <row r="26" spans="3:7" x14ac:dyDescent="0.25">
      <c r="C26" t="s">
        <v>61</v>
      </c>
      <c r="D26">
        <v>0.378</v>
      </c>
      <c r="E26">
        <v>5.8000000000000003E-2</v>
      </c>
      <c r="F26">
        <v>6.5149999999999997</v>
      </c>
      <c r="G26">
        <v>0</v>
      </c>
    </row>
    <row r="27" spans="3:7" x14ac:dyDescent="0.25">
      <c r="C27" t="s">
        <v>62</v>
      </c>
      <c r="D27">
        <v>0.55000000000000004</v>
      </c>
      <c r="E27">
        <v>5.7000000000000002E-2</v>
      </c>
      <c r="F27">
        <v>9.6509999999999998</v>
      </c>
      <c r="G27">
        <v>0</v>
      </c>
    </row>
    <row r="28" spans="3:7" x14ac:dyDescent="0.25">
      <c r="C28" t="s">
        <v>63</v>
      </c>
      <c r="D28">
        <v>0.39500000000000002</v>
      </c>
      <c r="E28">
        <v>6.4000000000000001E-2</v>
      </c>
      <c r="F28">
        <v>6.1529999999999996</v>
      </c>
      <c r="G28">
        <v>0</v>
      </c>
    </row>
    <row r="29" spans="3:7" x14ac:dyDescent="0.25">
      <c r="C29" t="s">
        <v>64</v>
      </c>
      <c r="D29">
        <v>0.69899999999999995</v>
      </c>
      <c r="E29">
        <v>3.7999999999999999E-2</v>
      </c>
      <c r="F29">
        <v>18.175999999999998</v>
      </c>
      <c r="G29">
        <v>0</v>
      </c>
    </row>
    <row r="30" spans="3:7" x14ac:dyDescent="0.25">
      <c r="C30" t="s">
        <v>65</v>
      </c>
      <c r="D30">
        <v>0.33100000000000002</v>
      </c>
      <c r="E30">
        <v>5.5E-2</v>
      </c>
      <c r="F30">
        <v>6.06</v>
      </c>
      <c r="G30">
        <v>0</v>
      </c>
    </row>
    <row r="31" spans="3:7" x14ac:dyDescent="0.25">
      <c r="C31" t="s">
        <v>66</v>
      </c>
      <c r="D31">
        <v>0.67900000000000005</v>
      </c>
      <c r="E31">
        <v>4.1000000000000002E-2</v>
      </c>
      <c r="F31">
        <v>16.738</v>
      </c>
      <c r="G31">
        <v>0</v>
      </c>
    </row>
    <row r="32" spans="3:7" x14ac:dyDescent="0.25">
      <c r="C32" t="s">
        <v>67</v>
      </c>
      <c r="D32">
        <v>0.628</v>
      </c>
      <c r="E32">
        <v>4.5999999999999999E-2</v>
      </c>
      <c r="F32">
        <v>13.787000000000001</v>
      </c>
      <c r="G32">
        <v>0</v>
      </c>
    </row>
    <row r="33" spans="3:7" x14ac:dyDescent="0.25">
      <c r="C33" t="s">
        <v>68</v>
      </c>
      <c r="D33">
        <v>0.379</v>
      </c>
      <c r="E33">
        <v>5.8000000000000003E-2</v>
      </c>
      <c r="F33">
        <v>6.5579999999999998</v>
      </c>
      <c r="G33">
        <v>0</v>
      </c>
    </row>
    <row r="34" spans="3:7" x14ac:dyDescent="0.25">
      <c r="C34" t="s">
        <v>69</v>
      </c>
      <c r="D34">
        <v>0.64400000000000002</v>
      </c>
      <c r="E34">
        <v>5.1999999999999998E-2</v>
      </c>
      <c r="F34">
        <v>12.433999999999999</v>
      </c>
      <c r="G34">
        <v>0</v>
      </c>
    </row>
    <row r="35" spans="3:7" x14ac:dyDescent="0.25">
      <c r="C35" t="s">
        <v>70</v>
      </c>
      <c r="D35">
        <v>0.77300000000000002</v>
      </c>
      <c r="E35">
        <v>3.1E-2</v>
      </c>
      <c r="F35">
        <v>24.56</v>
      </c>
      <c r="G35">
        <v>0</v>
      </c>
    </row>
    <row r="36" spans="3:7" x14ac:dyDescent="0.25">
      <c r="C36" t="s">
        <v>71</v>
      </c>
      <c r="D36">
        <v>0.64900000000000002</v>
      </c>
      <c r="E36">
        <v>4.7E-2</v>
      </c>
      <c r="F36">
        <v>13.928000000000001</v>
      </c>
      <c r="G36">
        <v>0</v>
      </c>
    </row>
    <row r="37" spans="3:7" x14ac:dyDescent="0.25">
      <c r="C37" t="s">
        <v>72</v>
      </c>
      <c r="D37">
        <v>0.755</v>
      </c>
      <c r="E37">
        <v>3.4000000000000002E-2</v>
      </c>
      <c r="F37">
        <v>21.946000000000002</v>
      </c>
      <c r="G37">
        <v>0</v>
      </c>
    </row>
    <row r="38" spans="3:7" x14ac:dyDescent="0.25">
      <c r="C38" t="s">
        <v>73</v>
      </c>
      <c r="D38">
        <v>0.69199999999999995</v>
      </c>
      <c r="E38">
        <v>4.2999999999999997E-2</v>
      </c>
      <c r="F38">
        <v>16.175999999999998</v>
      </c>
      <c r="G38">
        <v>0</v>
      </c>
    </row>
    <row r="39" spans="3:7" x14ac:dyDescent="0.25">
      <c r="C39" t="s">
        <v>74</v>
      </c>
      <c r="D39">
        <v>0.56899999999999995</v>
      </c>
      <c r="E39">
        <v>4.3999999999999997E-2</v>
      </c>
      <c r="F39">
        <v>12.976000000000001</v>
      </c>
      <c r="G39">
        <v>0</v>
      </c>
    </row>
    <row r="40" spans="3:7" x14ac:dyDescent="0.25">
      <c r="C40" t="s">
        <v>75</v>
      </c>
      <c r="D40">
        <v>0.65800000000000003</v>
      </c>
      <c r="E40">
        <v>4.1000000000000002E-2</v>
      </c>
      <c r="F40">
        <v>15.907999999999999</v>
      </c>
      <c r="G40">
        <v>0</v>
      </c>
    </row>
    <row r="41" spans="3:7" x14ac:dyDescent="0.25">
      <c r="C41" t="s">
        <v>76</v>
      </c>
      <c r="D41">
        <v>0.55100000000000005</v>
      </c>
      <c r="E41">
        <v>4.7E-2</v>
      </c>
      <c r="F41">
        <v>11.648999999999999</v>
      </c>
      <c r="G41">
        <v>0</v>
      </c>
    </row>
    <row r="42" spans="3:7" x14ac:dyDescent="0.25">
      <c r="C42" t="s">
        <v>77</v>
      </c>
      <c r="D42">
        <v>0.58199999999999996</v>
      </c>
      <c r="E42">
        <v>4.2000000000000003E-2</v>
      </c>
      <c r="F42">
        <v>13.975</v>
      </c>
      <c r="G42">
        <v>0</v>
      </c>
    </row>
    <row r="44" spans="3:7" x14ac:dyDescent="0.25">
      <c r="D44" t="s">
        <v>78</v>
      </c>
    </row>
    <row r="45" spans="3:7" x14ac:dyDescent="0.25">
      <c r="C45" t="s">
        <v>46</v>
      </c>
      <c r="D45">
        <v>0.72599999999999998</v>
      </c>
      <c r="E45">
        <v>3.4000000000000002E-2</v>
      </c>
      <c r="F45">
        <v>21.07</v>
      </c>
      <c r="G45">
        <v>0</v>
      </c>
    </row>
    <row r="46" spans="3:7" x14ac:dyDescent="0.25">
      <c r="C46" t="s">
        <v>47</v>
      </c>
      <c r="D46">
        <v>0.44500000000000001</v>
      </c>
      <c r="E46">
        <v>4.5999999999999999E-2</v>
      </c>
      <c r="F46">
        <v>9.6379999999999999</v>
      </c>
      <c r="G46">
        <v>0</v>
      </c>
    </row>
    <row r="47" spans="3:7" x14ac:dyDescent="0.25">
      <c r="C47" t="s">
        <v>48</v>
      </c>
      <c r="D47">
        <v>0.67300000000000004</v>
      </c>
      <c r="E47">
        <v>3.5999999999999997E-2</v>
      </c>
      <c r="F47">
        <v>18.876999999999999</v>
      </c>
      <c r="G47">
        <v>0</v>
      </c>
    </row>
    <row r="48" spans="3:7" x14ac:dyDescent="0.25">
      <c r="C48" t="s">
        <v>49</v>
      </c>
      <c r="D48">
        <v>0.60599999999999998</v>
      </c>
      <c r="E48">
        <v>0.04</v>
      </c>
      <c r="F48">
        <v>15.327</v>
      </c>
      <c r="G48">
        <v>0</v>
      </c>
    </row>
    <row r="49" spans="3:7" x14ac:dyDescent="0.25">
      <c r="C49" t="s">
        <v>50</v>
      </c>
      <c r="D49">
        <v>0.72699999999999998</v>
      </c>
      <c r="E49">
        <v>3.5000000000000003E-2</v>
      </c>
      <c r="F49">
        <v>20.498000000000001</v>
      </c>
      <c r="G49">
        <v>0</v>
      </c>
    </row>
    <row r="50" spans="3:7" x14ac:dyDescent="0.25">
      <c r="C50" t="s">
        <v>51</v>
      </c>
      <c r="D50">
        <v>-0.08</v>
      </c>
      <c r="E50">
        <v>0.04</v>
      </c>
      <c r="F50">
        <v>-1.9890000000000001</v>
      </c>
      <c r="G50">
        <v>4.7E-2</v>
      </c>
    </row>
    <row r="51" spans="3:7" x14ac:dyDescent="0.25">
      <c r="C51" t="s">
        <v>52</v>
      </c>
      <c r="D51">
        <v>7.1999999999999995E-2</v>
      </c>
      <c r="E51">
        <v>3.9E-2</v>
      </c>
      <c r="F51">
        <v>1.857</v>
      </c>
      <c r="G51">
        <v>6.3E-2</v>
      </c>
    </row>
    <row r="52" spans="3:7" x14ac:dyDescent="0.25">
      <c r="C52" t="s">
        <v>53</v>
      </c>
      <c r="D52">
        <v>-4.2999999999999997E-2</v>
      </c>
      <c r="E52">
        <v>3.5999999999999997E-2</v>
      </c>
      <c r="F52">
        <v>-1.2030000000000001</v>
      </c>
      <c r="G52">
        <v>0.22900000000000001</v>
      </c>
    </row>
    <row r="53" spans="3:7" x14ac:dyDescent="0.25">
      <c r="C53" t="s">
        <v>54</v>
      </c>
      <c r="D53">
        <v>-3.5000000000000003E-2</v>
      </c>
      <c r="E53">
        <v>0.04</v>
      </c>
      <c r="F53">
        <v>-0.874</v>
      </c>
      <c r="G53">
        <v>0.38200000000000001</v>
      </c>
    </row>
    <row r="54" spans="3:7" x14ac:dyDescent="0.25">
      <c r="C54" t="s">
        <v>55</v>
      </c>
      <c r="D54">
        <v>-0.29099999999999998</v>
      </c>
      <c r="E54">
        <v>4.1000000000000002E-2</v>
      </c>
      <c r="F54">
        <v>-7.0289999999999999</v>
      </c>
      <c r="G54">
        <v>0</v>
      </c>
    </row>
    <row r="55" spans="3:7" x14ac:dyDescent="0.25">
      <c r="C55" t="s">
        <v>56</v>
      </c>
      <c r="D55">
        <v>0.13100000000000001</v>
      </c>
      <c r="E55">
        <v>4.1000000000000002E-2</v>
      </c>
      <c r="F55">
        <v>3.19</v>
      </c>
      <c r="G55">
        <v>1E-3</v>
      </c>
    </row>
    <row r="56" spans="3:7" x14ac:dyDescent="0.25">
      <c r="C56" t="s">
        <v>57</v>
      </c>
      <c r="D56">
        <v>1.2E-2</v>
      </c>
      <c r="E56">
        <v>3.5999999999999997E-2</v>
      </c>
      <c r="F56">
        <v>0.316</v>
      </c>
      <c r="G56">
        <v>0.752</v>
      </c>
    </row>
    <row r="57" spans="3:7" x14ac:dyDescent="0.25">
      <c r="C57" t="s">
        <v>58</v>
      </c>
      <c r="D57">
        <v>5.6000000000000001E-2</v>
      </c>
      <c r="E57">
        <v>5.2999999999999999E-2</v>
      </c>
      <c r="F57">
        <v>1.054</v>
      </c>
      <c r="G57">
        <v>0.29199999999999998</v>
      </c>
    </row>
    <row r="58" spans="3:7" x14ac:dyDescent="0.25">
      <c r="C58" t="s">
        <v>59</v>
      </c>
      <c r="D58">
        <v>8.9999999999999993E-3</v>
      </c>
      <c r="E58">
        <v>4.2000000000000003E-2</v>
      </c>
      <c r="F58">
        <v>0.216</v>
      </c>
      <c r="G58">
        <v>0.82899999999999996</v>
      </c>
    </row>
    <row r="59" spans="3:7" x14ac:dyDescent="0.25">
      <c r="C59" t="s">
        <v>60</v>
      </c>
      <c r="D59">
        <v>3.2000000000000001E-2</v>
      </c>
      <c r="E59">
        <v>3.7999999999999999E-2</v>
      </c>
      <c r="F59">
        <v>0.83099999999999996</v>
      </c>
      <c r="G59">
        <v>0.40600000000000003</v>
      </c>
    </row>
    <row r="60" spans="3:7" x14ac:dyDescent="0.25">
      <c r="C60" t="s">
        <v>61</v>
      </c>
      <c r="D60">
        <v>2.4E-2</v>
      </c>
      <c r="E60">
        <v>3.6999999999999998E-2</v>
      </c>
      <c r="F60">
        <v>0.66100000000000003</v>
      </c>
      <c r="G60">
        <v>0.50800000000000001</v>
      </c>
    </row>
    <row r="61" spans="3:7" x14ac:dyDescent="0.25">
      <c r="C61" t="s">
        <v>62</v>
      </c>
      <c r="D61">
        <v>-0.124</v>
      </c>
      <c r="E61">
        <v>4.7E-2</v>
      </c>
      <c r="F61">
        <v>-2.625</v>
      </c>
      <c r="G61">
        <v>8.9999999999999993E-3</v>
      </c>
    </row>
    <row r="62" spans="3:7" x14ac:dyDescent="0.25">
      <c r="C62" t="s">
        <v>63</v>
      </c>
      <c r="D62">
        <v>-8.9999999999999993E-3</v>
      </c>
      <c r="E62">
        <v>4.2999999999999997E-2</v>
      </c>
      <c r="F62">
        <v>-0.20100000000000001</v>
      </c>
      <c r="G62">
        <v>0.84</v>
      </c>
    </row>
    <row r="63" spans="3:7" x14ac:dyDescent="0.25">
      <c r="C63" t="s">
        <v>64</v>
      </c>
      <c r="D63">
        <v>-4.8000000000000001E-2</v>
      </c>
      <c r="E63">
        <v>4.2999999999999997E-2</v>
      </c>
      <c r="F63">
        <v>-1.123</v>
      </c>
      <c r="G63">
        <v>0.26100000000000001</v>
      </c>
    </row>
    <row r="64" spans="3:7" x14ac:dyDescent="0.25">
      <c r="C64" t="s">
        <v>65</v>
      </c>
      <c r="D64">
        <v>-1.2999999999999999E-2</v>
      </c>
      <c r="E64">
        <v>4.4999999999999998E-2</v>
      </c>
      <c r="F64">
        <v>-0.28399999999999997</v>
      </c>
      <c r="G64">
        <v>0.77600000000000002</v>
      </c>
    </row>
    <row r="65" spans="3:7" x14ac:dyDescent="0.25">
      <c r="C65" t="s">
        <v>66</v>
      </c>
      <c r="D65">
        <v>-2E-3</v>
      </c>
      <c r="E65">
        <v>4.4999999999999998E-2</v>
      </c>
      <c r="F65">
        <v>-4.2999999999999997E-2</v>
      </c>
      <c r="G65">
        <v>0.96599999999999997</v>
      </c>
    </row>
    <row r="66" spans="3:7" x14ac:dyDescent="0.25">
      <c r="C66" t="s">
        <v>67</v>
      </c>
      <c r="D66">
        <v>1.4999999999999999E-2</v>
      </c>
      <c r="E66">
        <v>4.9000000000000002E-2</v>
      </c>
      <c r="F66">
        <v>0.311</v>
      </c>
      <c r="G66">
        <v>0.75600000000000001</v>
      </c>
    </row>
    <row r="67" spans="3:7" x14ac:dyDescent="0.25">
      <c r="C67" t="s">
        <v>68</v>
      </c>
      <c r="D67">
        <v>-3.7999999999999999E-2</v>
      </c>
      <c r="E67">
        <v>4.1000000000000002E-2</v>
      </c>
      <c r="F67">
        <v>-0.91600000000000004</v>
      </c>
      <c r="G67">
        <v>0.36</v>
      </c>
    </row>
    <row r="68" spans="3:7" x14ac:dyDescent="0.25">
      <c r="C68" t="s">
        <v>69</v>
      </c>
      <c r="D68">
        <v>6.2E-2</v>
      </c>
      <c r="E68">
        <v>0.05</v>
      </c>
      <c r="F68">
        <v>1.2390000000000001</v>
      </c>
      <c r="G68">
        <v>0.215</v>
      </c>
    </row>
    <row r="69" spans="3:7" x14ac:dyDescent="0.25">
      <c r="C69" t="s">
        <v>70</v>
      </c>
      <c r="D69">
        <v>-4.7E-2</v>
      </c>
      <c r="E69">
        <v>4.2999999999999997E-2</v>
      </c>
      <c r="F69">
        <v>-1.091</v>
      </c>
      <c r="G69">
        <v>0.27500000000000002</v>
      </c>
    </row>
    <row r="70" spans="3:7" x14ac:dyDescent="0.25">
      <c r="C70" t="s">
        <v>71</v>
      </c>
      <c r="D70">
        <v>-2.3E-2</v>
      </c>
      <c r="E70">
        <v>4.1000000000000002E-2</v>
      </c>
      <c r="F70">
        <v>-0.54300000000000004</v>
      </c>
      <c r="G70">
        <v>0.58699999999999997</v>
      </c>
    </row>
    <row r="71" spans="3:7" x14ac:dyDescent="0.25">
      <c r="C71" t="s">
        <v>72</v>
      </c>
      <c r="D71">
        <v>-7.9000000000000001E-2</v>
      </c>
      <c r="E71">
        <v>3.5000000000000003E-2</v>
      </c>
      <c r="F71">
        <v>-2.2290000000000001</v>
      </c>
      <c r="G71">
        <v>2.5999999999999999E-2</v>
      </c>
    </row>
    <row r="72" spans="3:7" x14ac:dyDescent="0.25">
      <c r="C72" t="s">
        <v>73</v>
      </c>
      <c r="D72">
        <v>-6.4000000000000001E-2</v>
      </c>
      <c r="E72">
        <v>4.3999999999999997E-2</v>
      </c>
      <c r="F72">
        <v>-1.4470000000000001</v>
      </c>
      <c r="G72">
        <v>0.14799999999999999</v>
      </c>
    </row>
    <row r="73" spans="3:7" x14ac:dyDescent="0.25">
      <c r="C73" t="s">
        <v>74</v>
      </c>
      <c r="D73">
        <v>-1.2E-2</v>
      </c>
      <c r="E73">
        <v>4.1000000000000002E-2</v>
      </c>
      <c r="F73">
        <v>-0.28299999999999997</v>
      </c>
      <c r="G73">
        <v>0.77700000000000002</v>
      </c>
    </row>
    <row r="74" spans="3:7" x14ac:dyDescent="0.25">
      <c r="C74" t="s">
        <v>75</v>
      </c>
      <c r="D74">
        <v>-4.9000000000000002E-2</v>
      </c>
      <c r="E74">
        <v>4.2999999999999997E-2</v>
      </c>
      <c r="F74">
        <v>-1.125</v>
      </c>
      <c r="G74">
        <v>0.26100000000000001</v>
      </c>
    </row>
    <row r="75" spans="3:7" x14ac:dyDescent="0.25">
      <c r="C75" t="s">
        <v>76</v>
      </c>
      <c r="D75">
        <v>-1.2E-2</v>
      </c>
      <c r="E75">
        <v>3.9E-2</v>
      </c>
      <c r="F75">
        <v>-0.316</v>
      </c>
      <c r="G75">
        <v>0.752</v>
      </c>
    </row>
    <row r="76" spans="3:7" x14ac:dyDescent="0.25">
      <c r="C76" t="s">
        <v>77</v>
      </c>
      <c r="D76">
        <v>3.0000000000000001E-3</v>
      </c>
      <c r="E76">
        <v>4.1000000000000002E-2</v>
      </c>
      <c r="F76">
        <v>7.0999999999999994E-2</v>
      </c>
      <c r="G76">
        <v>0.94299999999999995</v>
      </c>
    </row>
    <row r="78" spans="3:7" x14ac:dyDescent="0.25">
      <c r="D78" t="s">
        <v>79</v>
      </c>
    </row>
    <row r="79" spans="3:7" x14ac:dyDescent="0.25">
      <c r="C79" t="s">
        <v>46</v>
      </c>
      <c r="D79">
        <v>-7.0000000000000007E-2</v>
      </c>
      <c r="E79">
        <v>3.2000000000000001E-2</v>
      </c>
      <c r="F79">
        <v>-2.2040000000000002</v>
      </c>
      <c r="G79">
        <v>2.8000000000000001E-2</v>
      </c>
    </row>
    <row r="80" spans="3:7" x14ac:dyDescent="0.25">
      <c r="C80" t="s">
        <v>47</v>
      </c>
      <c r="D80">
        <v>0.13700000000000001</v>
      </c>
      <c r="E80">
        <v>4.5999999999999999E-2</v>
      </c>
      <c r="F80">
        <v>2.9910000000000001</v>
      </c>
      <c r="G80">
        <v>3.0000000000000001E-3</v>
      </c>
    </row>
    <row r="81" spans="3:7" x14ac:dyDescent="0.25">
      <c r="C81" t="s">
        <v>48</v>
      </c>
      <c r="D81">
        <v>-0.182</v>
      </c>
      <c r="E81">
        <v>3.5999999999999997E-2</v>
      </c>
      <c r="F81">
        <v>-5.0419999999999998</v>
      </c>
      <c r="G81">
        <v>0</v>
      </c>
    </row>
    <row r="82" spans="3:7" x14ac:dyDescent="0.25">
      <c r="C82" t="s">
        <v>49</v>
      </c>
      <c r="D82">
        <v>-3.0000000000000001E-3</v>
      </c>
      <c r="E82">
        <v>3.9E-2</v>
      </c>
      <c r="F82">
        <v>-7.3999999999999996E-2</v>
      </c>
      <c r="G82">
        <v>0.94099999999999995</v>
      </c>
    </row>
    <row r="83" spans="3:7" x14ac:dyDescent="0.25">
      <c r="C83" t="s">
        <v>50</v>
      </c>
      <c r="D83">
        <v>-0.161</v>
      </c>
      <c r="E83">
        <v>3.4000000000000002E-2</v>
      </c>
      <c r="F83">
        <v>-4.71</v>
      </c>
      <c r="G83">
        <v>0</v>
      </c>
    </row>
    <row r="84" spans="3:7" x14ac:dyDescent="0.25">
      <c r="C84" t="s">
        <v>51</v>
      </c>
      <c r="D84">
        <v>0.67300000000000004</v>
      </c>
      <c r="E84">
        <v>4.2000000000000003E-2</v>
      </c>
      <c r="F84">
        <v>16.152999999999999</v>
      </c>
      <c r="G84">
        <v>0</v>
      </c>
    </row>
    <row r="85" spans="3:7" x14ac:dyDescent="0.25">
      <c r="C85" t="s">
        <v>52</v>
      </c>
      <c r="D85">
        <v>0.66500000000000004</v>
      </c>
      <c r="E85">
        <v>4.2999999999999997E-2</v>
      </c>
      <c r="F85">
        <v>15.505000000000001</v>
      </c>
      <c r="G85">
        <v>0</v>
      </c>
    </row>
    <row r="86" spans="3:7" x14ac:dyDescent="0.25">
      <c r="C86" t="s">
        <v>53</v>
      </c>
      <c r="D86">
        <v>0.79100000000000004</v>
      </c>
      <c r="E86">
        <v>2.9000000000000001E-2</v>
      </c>
      <c r="F86">
        <v>27.417000000000002</v>
      </c>
      <c r="G86">
        <v>0</v>
      </c>
    </row>
    <row r="87" spans="3:7" x14ac:dyDescent="0.25">
      <c r="C87" t="s">
        <v>54</v>
      </c>
      <c r="D87">
        <v>0.69199999999999995</v>
      </c>
      <c r="E87">
        <v>3.7999999999999999E-2</v>
      </c>
      <c r="F87">
        <v>18.323</v>
      </c>
      <c r="G87">
        <v>0</v>
      </c>
    </row>
    <row r="88" spans="3:7" x14ac:dyDescent="0.25">
      <c r="C88" t="s">
        <v>55</v>
      </c>
      <c r="D88">
        <v>0.57299999999999995</v>
      </c>
      <c r="E88">
        <v>4.1000000000000002E-2</v>
      </c>
      <c r="F88">
        <v>14.089</v>
      </c>
      <c r="G88">
        <v>0</v>
      </c>
    </row>
    <row r="89" spans="3:7" x14ac:dyDescent="0.25">
      <c r="C89" t="s">
        <v>56</v>
      </c>
      <c r="D89">
        <v>2.1000000000000001E-2</v>
      </c>
      <c r="E89">
        <v>4.1000000000000002E-2</v>
      </c>
      <c r="F89">
        <v>0.50800000000000001</v>
      </c>
      <c r="G89">
        <v>0.61199999999999999</v>
      </c>
    </row>
    <row r="90" spans="3:7" x14ac:dyDescent="0.25">
      <c r="C90" t="s">
        <v>57</v>
      </c>
      <c r="D90">
        <v>-0.19400000000000001</v>
      </c>
      <c r="E90">
        <v>4.2999999999999997E-2</v>
      </c>
      <c r="F90">
        <v>-4.5279999999999996</v>
      </c>
      <c r="G90">
        <v>0</v>
      </c>
    </row>
    <row r="91" spans="3:7" x14ac:dyDescent="0.25">
      <c r="C91" t="s">
        <v>58</v>
      </c>
      <c r="D91">
        <v>-0.106</v>
      </c>
      <c r="E91">
        <v>5.2999999999999999E-2</v>
      </c>
      <c r="F91">
        <v>-1.982</v>
      </c>
      <c r="G91">
        <v>4.7E-2</v>
      </c>
    </row>
    <row r="92" spans="3:7" x14ac:dyDescent="0.25">
      <c r="C92" t="s">
        <v>59</v>
      </c>
      <c r="D92">
        <v>0.126</v>
      </c>
      <c r="E92">
        <v>0.04</v>
      </c>
      <c r="F92">
        <v>3.1640000000000001</v>
      </c>
      <c r="G92">
        <v>2E-3</v>
      </c>
    </row>
    <row r="93" spans="3:7" x14ac:dyDescent="0.25">
      <c r="C93" t="s">
        <v>60</v>
      </c>
      <c r="D93">
        <v>-0.02</v>
      </c>
      <c r="E93">
        <v>4.2000000000000003E-2</v>
      </c>
      <c r="F93">
        <v>-0.47199999999999998</v>
      </c>
      <c r="G93">
        <v>0.63700000000000001</v>
      </c>
    </row>
    <row r="94" spans="3:7" x14ac:dyDescent="0.25">
      <c r="C94" t="s">
        <v>61</v>
      </c>
      <c r="D94">
        <v>-9.5000000000000001E-2</v>
      </c>
      <c r="E94">
        <v>3.4000000000000002E-2</v>
      </c>
      <c r="F94">
        <v>-2.7989999999999999</v>
      </c>
      <c r="G94">
        <v>5.0000000000000001E-3</v>
      </c>
    </row>
    <row r="95" spans="3:7" x14ac:dyDescent="0.25">
      <c r="C95" t="s">
        <v>62</v>
      </c>
      <c r="D95">
        <v>-1.2999999999999999E-2</v>
      </c>
      <c r="E95">
        <v>5.2999999999999999E-2</v>
      </c>
      <c r="F95">
        <v>-0.246</v>
      </c>
      <c r="G95">
        <v>0.80500000000000005</v>
      </c>
    </row>
    <row r="96" spans="3:7" x14ac:dyDescent="0.25">
      <c r="C96" t="s">
        <v>63</v>
      </c>
      <c r="D96">
        <v>-5.8999999999999997E-2</v>
      </c>
      <c r="E96">
        <v>4.1000000000000002E-2</v>
      </c>
      <c r="F96">
        <v>-1.4410000000000001</v>
      </c>
      <c r="G96">
        <v>0.15</v>
      </c>
    </row>
    <row r="97" spans="3:7" x14ac:dyDescent="0.25">
      <c r="C97" t="s">
        <v>64</v>
      </c>
      <c r="D97">
        <v>2.9000000000000001E-2</v>
      </c>
      <c r="E97">
        <v>5.0999999999999997E-2</v>
      </c>
      <c r="F97">
        <v>0.56299999999999994</v>
      </c>
      <c r="G97">
        <v>0.57299999999999995</v>
      </c>
    </row>
    <row r="98" spans="3:7" x14ac:dyDescent="0.25">
      <c r="C98" t="s">
        <v>65</v>
      </c>
      <c r="D98">
        <v>4.5999999999999999E-2</v>
      </c>
      <c r="E98">
        <v>3.9E-2</v>
      </c>
      <c r="F98">
        <v>1.1910000000000001</v>
      </c>
      <c r="G98">
        <v>0.23400000000000001</v>
      </c>
    </row>
    <row r="99" spans="3:7" x14ac:dyDescent="0.25">
      <c r="C99" t="s">
        <v>66</v>
      </c>
      <c r="D99">
        <v>-0.109</v>
      </c>
      <c r="E99">
        <v>5.0999999999999997E-2</v>
      </c>
      <c r="F99">
        <v>-2.1240000000000001</v>
      </c>
      <c r="G99">
        <v>3.4000000000000002E-2</v>
      </c>
    </row>
    <row r="100" spans="3:7" x14ac:dyDescent="0.25">
      <c r="C100" t="s">
        <v>67</v>
      </c>
      <c r="D100">
        <v>-5.3999999999999999E-2</v>
      </c>
      <c r="E100">
        <v>4.2999999999999997E-2</v>
      </c>
      <c r="F100">
        <v>-1.272</v>
      </c>
      <c r="G100">
        <v>0.20300000000000001</v>
      </c>
    </row>
    <row r="101" spans="3:7" x14ac:dyDescent="0.25">
      <c r="C101" t="s">
        <v>68</v>
      </c>
      <c r="D101">
        <v>5.2999999999999999E-2</v>
      </c>
      <c r="E101">
        <v>3.5999999999999997E-2</v>
      </c>
      <c r="F101">
        <v>1.4530000000000001</v>
      </c>
      <c r="G101">
        <v>0.14599999999999999</v>
      </c>
    </row>
    <row r="102" spans="3:7" x14ac:dyDescent="0.25">
      <c r="C102" t="s">
        <v>69</v>
      </c>
      <c r="D102">
        <v>0.13600000000000001</v>
      </c>
      <c r="E102">
        <v>5.3999999999999999E-2</v>
      </c>
      <c r="F102">
        <v>2.5230000000000001</v>
      </c>
      <c r="G102">
        <v>1.2E-2</v>
      </c>
    </row>
    <row r="103" spans="3:7" x14ac:dyDescent="0.25">
      <c r="C103" t="s">
        <v>70</v>
      </c>
      <c r="D103">
        <v>8.4000000000000005E-2</v>
      </c>
      <c r="E103">
        <v>4.2000000000000003E-2</v>
      </c>
      <c r="F103">
        <v>1.976</v>
      </c>
      <c r="G103">
        <v>4.8000000000000001E-2</v>
      </c>
    </row>
    <row r="104" spans="3:7" x14ac:dyDescent="0.25">
      <c r="C104" t="s">
        <v>71</v>
      </c>
      <c r="D104">
        <v>-0.12</v>
      </c>
      <c r="E104">
        <v>5.7000000000000002E-2</v>
      </c>
      <c r="F104">
        <v>-2.121</v>
      </c>
      <c r="G104">
        <v>3.4000000000000002E-2</v>
      </c>
    </row>
    <row r="105" spans="3:7" x14ac:dyDescent="0.25">
      <c r="C105" t="s">
        <v>72</v>
      </c>
      <c r="D105">
        <v>0.10100000000000001</v>
      </c>
      <c r="E105">
        <v>3.7999999999999999E-2</v>
      </c>
      <c r="F105">
        <v>2.6789999999999998</v>
      </c>
      <c r="G105">
        <v>7.0000000000000001E-3</v>
      </c>
    </row>
    <row r="106" spans="3:7" x14ac:dyDescent="0.25">
      <c r="C106" t="s">
        <v>73</v>
      </c>
      <c r="D106">
        <v>3.6999999999999998E-2</v>
      </c>
      <c r="E106">
        <v>4.3999999999999997E-2</v>
      </c>
      <c r="F106">
        <v>0.85199999999999998</v>
      </c>
      <c r="G106">
        <v>0.39400000000000002</v>
      </c>
    </row>
    <row r="107" spans="3:7" x14ac:dyDescent="0.25">
      <c r="C107" t="s">
        <v>74</v>
      </c>
      <c r="D107">
        <v>0.104</v>
      </c>
      <c r="E107">
        <v>4.4999999999999998E-2</v>
      </c>
      <c r="F107">
        <v>2.3159999999999998</v>
      </c>
      <c r="G107">
        <v>2.1000000000000001E-2</v>
      </c>
    </row>
    <row r="108" spans="3:7" x14ac:dyDescent="0.25">
      <c r="C108" t="s">
        <v>75</v>
      </c>
      <c r="D108">
        <v>-1.4999999999999999E-2</v>
      </c>
      <c r="E108">
        <v>4.3999999999999997E-2</v>
      </c>
      <c r="F108">
        <v>-0.33200000000000002</v>
      </c>
      <c r="G108">
        <v>0.74</v>
      </c>
    </row>
    <row r="109" spans="3:7" x14ac:dyDescent="0.25">
      <c r="C109" t="s">
        <v>76</v>
      </c>
      <c r="D109">
        <v>0.124</v>
      </c>
      <c r="E109">
        <v>4.1000000000000002E-2</v>
      </c>
      <c r="F109">
        <v>3.04</v>
      </c>
      <c r="G109">
        <v>2E-3</v>
      </c>
    </row>
    <row r="110" spans="3:7" x14ac:dyDescent="0.25">
      <c r="C110" t="s">
        <v>77</v>
      </c>
      <c r="D110">
        <v>9.0999999999999998E-2</v>
      </c>
      <c r="E110">
        <v>4.5999999999999999E-2</v>
      </c>
      <c r="F110">
        <v>1.9730000000000001</v>
      </c>
      <c r="G110">
        <v>4.8000000000000001E-2</v>
      </c>
    </row>
    <row r="112" spans="3:7" x14ac:dyDescent="0.25">
      <c r="D112" t="s">
        <v>80</v>
      </c>
    </row>
    <row r="113" spans="3:7" x14ac:dyDescent="0.25">
      <c r="C113" t="s">
        <v>46</v>
      </c>
      <c r="D113">
        <v>-1.6E-2</v>
      </c>
      <c r="E113">
        <v>3.6999999999999998E-2</v>
      </c>
      <c r="F113">
        <v>-0.434</v>
      </c>
      <c r="G113">
        <v>0.66500000000000004</v>
      </c>
    </row>
    <row r="114" spans="3:7" x14ac:dyDescent="0.25">
      <c r="C114" t="s">
        <v>47</v>
      </c>
      <c r="D114">
        <v>0.13200000000000001</v>
      </c>
      <c r="E114">
        <v>5.0999999999999997E-2</v>
      </c>
      <c r="F114">
        <v>2.5840000000000001</v>
      </c>
      <c r="G114">
        <v>0.01</v>
      </c>
    </row>
    <row r="115" spans="3:7" x14ac:dyDescent="0.25">
      <c r="C115" t="s">
        <v>48</v>
      </c>
      <c r="D115">
        <v>8.4000000000000005E-2</v>
      </c>
      <c r="E115">
        <v>3.9E-2</v>
      </c>
      <c r="F115">
        <v>2.1230000000000002</v>
      </c>
      <c r="G115">
        <v>3.4000000000000002E-2</v>
      </c>
    </row>
    <row r="116" spans="3:7" x14ac:dyDescent="0.25">
      <c r="C116" t="s">
        <v>49</v>
      </c>
      <c r="D116">
        <v>-5.0000000000000001E-3</v>
      </c>
      <c r="E116">
        <v>0.04</v>
      </c>
      <c r="F116">
        <v>-0.11700000000000001</v>
      </c>
      <c r="G116">
        <v>0.90700000000000003</v>
      </c>
    </row>
    <row r="117" spans="3:7" x14ac:dyDescent="0.25">
      <c r="C117" t="s">
        <v>50</v>
      </c>
      <c r="D117">
        <v>3.3000000000000002E-2</v>
      </c>
      <c r="E117">
        <v>3.3000000000000002E-2</v>
      </c>
      <c r="F117">
        <v>0.98399999999999999</v>
      </c>
      <c r="G117">
        <v>0.32500000000000001</v>
      </c>
    </row>
    <row r="118" spans="3:7" x14ac:dyDescent="0.25">
      <c r="C118" t="s">
        <v>51</v>
      </c>
      <c r="D118">
        <v>-0.04</v>
      </c>
      <c r="E118">
        <v>4.4999999999999998E-2</v>
      </c>
      <c r="F118">
        <v>-0.88100000000000001</v>
      </c>
      <c r="G118">
        <v>0.378</v>
      </c>
    </row>
    <row r="119" spans="3:7" x14ac:dyDescent="0.25">
      <c r="C119" t="s">
        <v>52</v>
      </c>
      <c r="D119">
        <v>-0.10199999999999999</v>
      </c>
      <c r="E119">
        <v>4.3999999999999997E-2</v>
      </c>
      <c r="F119">
        <v>-2.306</v>
      </c>
      <c r="G119">
        <v>2.1000000000000001E-2</v>
      </c>
    </row>
    <row r="120" spans="3:7" x14ac:dyDescent="0.25">
      <c r="C120" t="s">
        <v>53</v>
      </c>
      <c r="D120">
        <v>-0.02</v>
      </c>
      <c r="E120">
        <v>3.2000000000000001E-2</v>
      </c>
      <c r="F120">
        <v>-0.622</v>
      </c>
      <c r="G120">
        <v>0.53400000000000003</v>
      </c>
    </row>
    <row r="121" spans="3:7" x14ac:dyDescent="0.25">
      <c r="C121" t="s">
        <v>54</v>
      </c>
      <c r="D121">
        <v>-4.0000000000000001E-3</v>
      </c>
      <c r="E121">
        <v>3.5999999999999997E-2</v>
      </c>
      <c r="F121">
        <v>-9.9000000000000005E-2</v>
      </c>
      <c r="G121">
        <v>0.92100000000000004</v>
      </c>
    </row>
    <row r="122" spans="3:7" x14ac:dyDescent="0.25">
      <c r="C122" t="s">
        <v>55</v>
      </c>
      <c r="D122">
        <v>1.6E-2</v>
      </c>
      <c r="E122">
        <v>4.7E-2</v>
      </c>
      <c r="F122">
        <v>0.33800000000000002</v>
      </c>
      <c r="G122">
        <v>0.73599999999999999</v>
      </c>
    </row>
    <row r="123" spans="3:7" x14ac:dyDescent="0.25">
      <c r="C123" t="s">
        <v>56</v>
      </c>
      <c r="D123">
        <v>0.55800000000000005</v>
      </c>
      <c r="E123">
        <v>5.8000000000000003E-2</v>
      </c>
      <c r="F123">
        <v>9.5839999999999996</v>
      </c>
      <c r="G123">
        <v>0</v>
      </c>
    </row>
    <row r="124" spans="3:7" x14ac:dyDescent="0.25">
      <c r="C124" t="s">
        <v>57</v>
      </c>
      <c r="D124">
        <v>0.64300000000000002</v>
      </c>
      <c r="E124">
        <v>4.5999999999999999E-2</v>
      </c>
      <c r="F124">
        <v>14.068</v>
      </c>
      <c r="G124">
        <v>0</v>
      </c>
    </row>
    <row r="125" spans="3:7" x14ac:dyDescent="0.25">
      <c r="C125" t="s">
        <v>58</v>
      </c>
      <c r="D125">
        <v>0.38400000000000001</v>
      </c>
      <c r="E125">
        <v>6.9000000000000006E-2</v>
      </c>
      <c r="F125">
        <v>5.54</v>
      </c>
      <c r="G125">
        <v>0</v>
      </c>
    </row>
    <row r="126" spans="3:7" x14ac:dyDescent="0.25">
      <c r="C126" t="s">
        <v>59</v>
      </c>
      <c r="D126">
        <v>0.48599999999999999</v>
      </c>
      <c r="E126">
        <v>5.2999999999999999E-2</v>
      </c>
      <c r="F126">
        <v>9.1690000000000005</v>
      </c>
      <c r="G126">
        <v>0</v>
      </c>
    </row>
    <row r="127" spans="3:7" x14ac:dyDescent="0.25">
      <c r="C127" t="s">
        <v>60</v>
      </c>
      <c r="D127">
        <v>0.55700000000000005</v>
      </c>
      <c r="E127">
        <v>4.2000000000000003E-2</v>
      </c>
      <c r="F127">
        <v>13.193</v>
      </c>
      <c r="G127">
        <v>0</v>
      </c>
    </row>
    <row r="128" spans="3:7" x14ac:dyDescent="0.25">
      <c r="C128" t="s">
        <v>61</v>
      </c>
      <c r="D128">
        <v>8.5000000000000006E-2</v>
      </c>
      <c r="E128">
        <v>0.04</v>
      </c>
      <c r="F128">
        <v>2.12</v>
      </c>
      <c r="G128">
        <v>3.4000000000000002E-2</v>
      </c>
    </row>
    <row r="129" spans="3:7" x14ac:dyDescent="0.25">
      <c r="C129" t="s">
        <v>62</v>
      </c>
      <c r="D129">
        <v>3.5000000000000003E-2</v>
      </c>
      <c r="E129">
        <v>5.2999999999999999E-2</v>
      </c>
      <c r="F129">
        <v>0.65500000000000003</v>
      </c>
      <c r="G129">
        <v>0.51300000000000001</v>
      </c>
    </row>
    <row r="130" spans="3:7" x14ac:dyDescent="0.25">
      <c r="C130" t="s">
        <v>63</v>
      </c>
      <c r="D130">
        <v>0.13200000000000001</v>
      </c>
      <c r="E130">
        <v>3.6999999999999998E-2</v>
      </c>
      <c r="F130">
        <v>3.5459999999999998</v>
      </c>
      <c r="G130">
        <v>0</v>
      </c>
    </row>
    <row r="131" spans="3:7" x14ac:dyDescent="0.25">
      <c r="C131" t="s">
        <v>64</v>
      </c>
      <c r="D131">
        <v>-0.151</v>
      </c>
      <c r="E131">
        <v>4.4999999999999998E-2</v>
      </c>
      <c r="F131">
        <v>-3.367</v>
      </c>
      <c r="G131">
        <v>1E-3</v>
      </c>
    </row>
    <row r="132" spans="3:7" x14ac:dyDescent="0.25">
      <c r="C132" t="s">
        <v>65</v>
      </c>
      <c r="D132">
        <v>-8.1000000000000003E-2</v>
      </c>
      <c r="E132">
        <v>4.2000000000000003E-2</v>
      </c>
      <c r="F132">
        <v>-1.94</v>
      </c>
      <c r="G132">
        <v>5.1999999999999998E-2</v>
      </c>
    </row>
    <row r="133" spans="3:7" x14ac:dyDescent="0.25">
      <c r="C133" t="s">
        <v>66</v>
      </c>
      <c r="D133">
        <v>1.2E-2</v>
      </c>
      <c r="E133">
        <v>4.8000000000000001E-2</v>
      </c>
      <c r="F133">
        <v>0.24199999999999999</v>
      </c>
      <c r="G133">
        <v>0.80900000000000005</v>
      </c>
    </row>
    <row r="134" spans="3:7" x14ac:dyDescent="0.25">
      <c r="C134" t="s">
        <v>67</v>
      </c>
      <c r="D134">
        <v>-0.16900000000000001</v>
      </c>
      <c r="E134">
        <v>3.9E-2</v>
      </c>
      <c r="F134">
        <v>-4.375</v>
      </c>
      <c r="G134">
        <v>0</v>
      </c>
    </row>
    <row r="135" spans="3:7" x14ac:dyDescent="0.25">
      <c r="C135" t="s">
        <v>68</v>
      </c>
      <c r="D135">
        <v>-1.4999999999999999E-2</v>
      </c>
      <c r="E135">
        <v>0.04</v>
      </c>
      <c r="F135">
        <v>-0.372</v>
      </c>
      <c r="G135">
        <v>0.71</v>
      </c>
    </row>
    <row r="136" spans="3:7" x14ac:dyDescent="0.25">
      <c r="C136" t="s">
        <v>69</v>
      </c>
      <c r="D136">
        <v>-0.13200000000000001</v>
      </c>
      <c r="E136">
        <v>4.8000000000000001E-2</v>
      </c>
      <c r="F136">
        <v>-2.762</v>
      </c>
      <c r="G136">
        <v>6.0000000000000001E-3</v>
      </c>
    </row>
    <row r="137" spans="3:7" x14ac:dyDescent="0.25">
      <c r="C137" t="s">
        <v>70</v>
      </c>
      <c r="D137">
        <v>5.0000000000000001E-3</v>
      </c>
      <c r="E137">
        <v>5.2999999999999999E-2</v>
      </c>
      <c r="F137">
        <v>9.6000000000000002E-2</v>
      </c>
      <c r="G137">
        <v>0.92400000000000004</v>
      </c>
    </row>
    <row r="138" spans="3:7" x14ac:dyDescent="0.25">
      <c r="C138" t="s">
        <v>71</v>
      </c>
      <c r="D138">
        <v>8.3000000000000004E-2</v>
      </c>
      <c r="E138">
        <v>4.2000000000000003E-2</v>
      </c>
      <c r="F138">
        <v>1.96</v>
      </c>
      <c r="G138">
        <v>0.05</v>
      </c>
    </row>
    <row r="139" spans="3:7" x14ac:dyDescent="0.25">
      <c r="C139" t="s">
        <v>72</v>
      </c>
      <c r="D139">
        <v>-9.5000000000000001E-2</v>
      </c>
      <c r="E139">
        <v>3.7999999999999999E-2</v>
      </c>
      <c r="F139">
        <v>-2.4740000000000002</v>
      </c>
      <c r="G139">
        <v>1.2999999999999999E-2</v>
      </c>
    </row>
    <row r="140" spans="3:7" x14ac:dyDescent="0.25">
      <c r="C140" t="s">
        <v>73</v>
      </c>
      <c r="D140">
        <v>3.5000000000000003E-2</v>
      </c>
      <c r="E140">
        <v>0.04</v>
      </c>
      <c r="F140">
        <v>0.875</v>
      </c>
      <c r="G140">
        <v>0.38200000000000001</v>
      </c>
    </row>
    <row r="141" spans="3:7" x14ac:dyDescent="0.25">
      <c r="C141" t="s">
        <v>74</v>
      </c>
      <c r="D141">
        <v>0.08</v>
      </c>
      <c r="E141">
        <v>4.2000000000000003E-2</v>
      </c>
      <c r="F141">
        <v>1.9139999999999999</v>
      </c>
      <c r="G141">
        <v>5.6000000000000001E-2</v>
      </c>
    </row>
    <row r="142" spans="3:7" x14ac:dyDescent="0.25">
      <c r="C142" t="s">
        <v>75</v>
      </c>
      <c r="D142">
        <v>0.06</v>
      </c>
      <c r="E142">
        <v>4.1000000000000002E-2</v>
      </c>
      <c r="F142">
        <v>1.456</v>
      </c>
      <c r="G142">
        <v>0.14499999999999999</v>
      </c>
    </row>
    <row r="143" spans="3:7" x14ac:dyDescent="0.25">
      <c r="C143" t="s">
        <v>76</v>
      </c>
      <c r="D143">
        <v>-2.5000000000000001E-2</v>
      </c>
      <c r="E143">
        <v>3.6999999999999998E-2</v>
      </c>
      <c r="F143">
        <v>-0.68400000000000005</v>
      </c>
      <c r="G143">
        <v>0.49399999999999999</v>
      </c>
    </row>
    <row r="144" spans="3:7" x14ac:dyDescent="0.25">
      <c r="C144" t="s">
        <v>77</v>
      </c>
      <c r="D144">
        <v>-3.0000000000000001E-3</v>
      </c>
      <c r="E144">
        <v>3.7999999999999999E-2</v>
      </c>
      <c r="F144">
        <v>-8.5999999999999993E-2</v>
      </c>
      <c r="G144">
        <v>0.93100000000000005</v>
      </c>
    </row>
    <row r="146" spans="3:7" x14ac:dyDescent="0.25">
      <c r="D146" t="s">
        <v>81</v>
      </c>
    </row>
    <row r="147" spans="3:7" x14ac:dyDescent="0.25">
      <c r="C147" t="s">
        <v>46</v>
      </c>
      <c r="D147">
        <v>-1E-3</v>
      </c>
      <c r="E147">
        <v>3.6999999999999998E-2</v>
      </c>
      <c r="F147">
        <v>-3.3000000000000002E-2</v>
      </c>
      <c r="G147">
        <v>0.97399999999999998</v>
      </c>
    </row>
    <row r="148" spans="3:7" x14ac:dyDescent="0.25">
      <c r="C148" t="s">
        <v>47</v>
      </c>
      <c r="D148">
        <v>-3.0000000000000001E-3</v>
      </c>
      <c r="E148">
        <v>5.0999999999999997E-2</v>
      </c>
      <c r="F148">
        <v>-6.9000000000000006E-2</v>
      </c>
      <c r="G148">
        <v>0.94499999999999995</v>
      </c>
    </row>
    <row r="149" spans="3:7" x14ac:dyDescent="0.25">
      <c r="C149" t="s">
        <v>48</v>
      </c>
      <c r="D149">
        <v>2.9000000000000001E-2</v>
      </c>
      <c r="E149">
        <v>3.7999999999999999E-2</v>
      </c>
      <c r="F149">
        <v>0.753</v>
      </c>
      <c r="G149">
        <v>0.45200000000000001</v>
      </c>
    </row>
    <row r="150" spans="3:7" x14ac:dyDescent="0.25">
      <c r="C150" t="s">
        <v>49</v>
      </c>
      <c r="D150">
        <v>-0.14299999999999999</v>
      </c>
      <c r="E150">
        <v>3.3000000000000002E-2</v>
      </c>
      <c r="F150">
        <v>-4.3499999999999996</v>
      </c>
      <c r="G150">
        <v>0</v>
      </c>
    </row>
    <row r="151" spans="3:7" x14ac:dyDescent="0.25">
      <c r="C151" t="s">
        <v>50</v>
      </c>
      <c r="D151">
        <v>-0.01</v>
      </c>
      <c r="E151">
        <v>0.04</v>
      </c>
      <c r="F151">
        <v>-0.246</v>
      </c>
      <c r="G151">
        <v>0.80600000000000005</v>
      </c>
    </row>
    <row r="152" spans="3:7" x14ac:dyDescent="0.25">
      <c r="C152" t="s">
        <v>51</v>
      </c>
      <c r="D152">
        <v>5.1999999999999998E-2</v>
      </c>
      <c r="E152">
        <v>0.05</v>
      </c>
      <c r="F152">
        <v>1.044</v>
      </c>
      <c r="G152">
        <v>0.29599999999999999</v>
      </c>
    </row>
    <row r="153" spans="3:7" x14ac:dyDescent="0.25">
      <c r="C153" t="s">
        <v>52</v>
      </c>
      <c r="D153">
        <v>-4.2000000000000003E-2</v>
      </c>
      <c r="E153">
        <v>0.04</v>
      </c>
      <c r="F153">
        <v>-1.0649999999999999</v>
      </c>
      <c r="G153">
        <v>0.28699999999999998</v>
      </c>
    </row>
    <row r="154" spans="3:7" x14ac:dyDescent="0.25">
      <c r="C154" t="s">
        <v>53</v>
      </c>
      <c r="D154">
        <v>-3.5000000000000003E-2</v>
      </c>
      <c r="E154">
        <v>4.2000000000000003E-2</v>
      </c>
      <c r="F154">
        <v>-0.84099999999999997</v>
      </c>
      <c r="G154">
        <v>0.4</v>
      </c>
    </row>
    <row r="155" spans="3:7" x14ac:dyDescent="0.25">
      <c r="C155" t="s">
        <v>54</v>
      </c>
      <c r="D155">
        <v>-9.2999999999999999E-2</v>
      </c>
      <c r="E155">
        <v>4.4999999999999998E-2</v>
      </c>
      <c r="F155">
        <v>-2.0779999999999998</v>
      </c>
      <c r="G155">
        <v>3.7999999999999999E-2</v>
      </c>
    </row>
    <row r="156" spans="3:7" x14ac:dyDescent="0.25">
      <c r="C156" t="s">
        <v>55</v>
      </c>
      <c r="D156">
        <v>-2.4E-2</v>
      </c>
      <c r="E156">
        <v>4.3999999999999997E-2</v>
      </c>
      <c r="F156">
        <v>-0.55400000000000005</v>
      </c>
      <c r="G156">
        <v>0.57899999999999996</v>
      </c>
    </row>
    <row r="157" spans="3:7" x14ac:dyDescent="0.25">
      <c r="C157" t="s">
        <v>56</v>
      </c>
      <c r="D157">
        <v>3.5999999999999997E-2</v>
      </c>
      <c r="E157">
        <v>3.9E-2</v>
      </c>
      <c r="F157">
        <v>0.92400000000000004</v>
      </c>
      <c r="G157">
        <v>0.35499999999999998</v>
      </c>
    </row>
    <row r="158" spans="3:7" x14ac:dyDescent="0.25">
      <c r="C158" t="s">
        <v>57</v>
      </c>
      <c r="D158">
        <v>-1.2E-2</v>
      </c>
      <c r="E158">
        <v>3.3000000000000002E-2</v>
      </c>
      <c r="F158">
        <v>-0.34899999999999998</v>
      </c>
      <c r="G158">
        <v>0.72699999999999998</v>
      </c>
    </row>
    <row r="159" spans="3:7" x14ac:dyDescent="0.25">
      <c r="C159" t="s">
        <v>58</v>
      </c>
      <c r="D159">
        <v>3.5999999999999997E-2</v>
      </c>
      <c r="E159">
        <v>4.5999999999999999E-2</v>
      </c>
      <c r="F159">
        <v>0.77400000000000002</v>
      </c>
      <c r="G159">
        <v>0.439</v>
      </c>
    </row>
    <row r="160" spans="3:7" x14ac:dyDescent="0.25">
      <c r="C160" t="s">
        <v>59</v>
      </c>
      <c r="D160">
        <v>3.0000000000000001E-3</v>
      </c>
      <c r="E160">
        <v>4.3999999999999997E-2</v>
      </c>
      <c r="F160">
        <v>6.4000000000000001E-2</v>
      </c>
      <c r="G160">
        <v>0.94899999999999995</v>
      </c>
    </row>
    <row r="161" spans="3:7" x14ac:dyDescent="0.25">
      <c r="C161" t="s">
        <v>60</v>
      </c>
      <c r="D161">
        <v>-1.4E-2</v>
      </c>
      <c r="E161">
        <v>3.6999999999999998E-2</v>
      </c>
      <c r="F161">
        <v>-0.39300000000000002</v>
      </c>
      <c r="G161">
        <v>0.69499999999999995</v>
      </c>
    </row>
    <row r="162" spans="3:7" x14ac:dyDescent="0.25">
      <c r="C162" t="s">
        <v>61</v>
      </c>
      <c r="D162">
        <v>0.79300000000000004</v>
      </c>
      <c r="E162">
        <v>3.6999999999999998E-2</v>
      </c>
      <c r="F162">
        <v>21.38</v>
      </c>
      <c r="G162">
        <v>0</v>
      </c>
    </row>
    <row r="163" spans="3:7" x14ac:dyDescent="0.25">
      <c r="C163" t="s">
        <v>62</v>
      </c>
      <c r="D163">
        <v>0.38900000000000001</v>
      </c>
      <c r="E163">
        <v>6.5000000000000002E-2</v>
      </c>
      <c r="F163">
        <v>5.9530000000000003</v>
      </c>
      <c r="G163">
        <v>0</v>
      </c>
    </row>
    <row r="164" spans="3:7" x14ac:dyDescent="0.25">
      <c r="C164" t="s">
        <v>63</v>
      </c>
      <c r="D164">
        <v>0.77</v>
      </c>
      <c r="E164">
        <v>4.2999999999999997E-2</v>
      </c>
      <c r="F164">
        <v>18.038</v>
      </c>
      <c r="G164">
        <v>0</v>
      </c>
    </row>
    <row r="165" spans="3:7" x14ac:dyDescent="0.25">
      <c r="C165" t="s">
        <v>64</v>
      </c>
      <c r="D165">
        <v>0.29099999999999998</v>
      </c>
      <c r="E165">
        <v>6.0999999999999999E-2</v>
      </c>
      <c r="F165">
        <v>4.8049999999999997</v>
      </c>
      <c r="G165">
        <v>0</v>
      </c>
    </row>
    <row r="166" spans="3:7" x14ac:dyDescent="0.25">
      <c r="C166" t="s">
        <v>65</v>
      </c>
      <c r="D166">
        <v>0.60199999999999998</v>
      </c>
      <c r="E166">
        <v>4.3999999999999997E-2</v>
      </c>
      <c r="F166">
        <v>13.804</v>
      </c>
      <c r="G166">
        <v>0</v>
      </c>
    </row>
    <row r="167" spans="3:7" x14ac:dyDescent="0.25">
      <c r="C167" t="s">
        <v>66</v>
      </c>
      <c r="D167">
        <v>0.22</v>
      </c>
      <c r="E167">
        <v>5.1999999999999998E-2</v>
      </c>
      <c r="F167">
        <v>4.2539999999999996</v>
      </c>
      <c r="G167">
        <v>0</v>
      </c>
    </row>
    <row r="168" spans="3:7" x14ac:dyDescent="0.25">
      <c r="C168" t="s">
        <v>67</v>
      </c>
      <c r="D168">
        <v>0.36699999999999999</v>
      </c>
      <c r="E168">
        <v>5.5E-2</v>
      </c>
      <c r="F168">
        <v>6.6390000000000002</v>
      </c>
      <c r="G168">
        <v>0</v>
      </c>
    </row>
    <row r="169" spans="3:7" x14ac:dyDescent="0.25">
      <c r="C169" t="s">
        <v>68</v>
      </c>
      <c r="D169">
        <v>0.66300000000000003</v>
      </c>
      <c r="E169">
        <v>0.04</v>
      </c>
      <c r="F169">
        <v>16.457000000000001</v>
      </c>
      <c r="G169">
        <v>0</v>
      </c>
    </row>
    <row r="170" spans="3:7" x14ac:dyDescent="0.25">
      <c r="C170" t="s">
        <v>69</v>
      </c>
      <c r="D170">
        <v>-2.7E-2</v>
      </c>
      <c r="E170">
        <v>6.8000000000000005E-2</v>
      </c>
      <c r="F170">
        <v>-0.39300000000000002</v>
      </c>
      <c r="G170">
        <v>0.69399999999999995</v>
      </c>
    </row>
    <row r="171" spans="3:7" x14ac:dyDescent="0.25">
      <c r="C171" t="s">
        <v>70</v>
      </c>
      <c r="D171">
        <v>-0.02</v>
      </c>
      <c r="E171">
        <v>4.2999999999999997E-2</v>
      </c>
      <c r="F171">
        <v>-0.45800000000000002</v>
      </c>
      <c r="G171">
        <v>0.64700000000000002</v>
      </c>
    </row>
    <row r="172" spans="3:7" x14ac:dyDescent="0.25">
      <c r="C172" t="s">
        <v>71</v>
      </c>
      <c r="D172">
        <v>4.7E-2</v>
      </c>
      <c r="E172">
        <v>5.8999999999999997E-2</v>
      </c>
      <c r="F172">
        <v>0.79500000000000004</v>
      </c>
      <c r="G172">
        <v>0.42699999999999999</v>
      </c>
    </row>
    <row r="173" spans="3:7" x14ac:dyDescent="0.25">
      <c r="C173" t="s">
        <v>72</v>
      </c>
      <c r="D173">
        <v>2.3E-2</v>
      </c>
      <c r="E173">
        <v>3.5999999999999997E-2</v>
      </c>
      <c r="F173">
        <v>0.64200000000000002</v>
      </c>
      <c r="G173">
        <v>0.52100000000000002</v>
      </c>
    </row>
    <row r="174" spans="3:7" x14ac:dyDescent="0.25">
      <c r="C174" t="s">
        <v>73</v>
      </c>
      <c r="D174">
        <v>6.3E-2</v>
      </c>
      <c r="E174">
        <v>4.2000000000000003E-2</v>
      </c>
      <c r="F174">
        <v>1.4890000000000001</v>
      </c>
      <c r="G174">
        <v>0.13700000000000001</v>
      </c>
    </row>
    <row r="175" spans="3:7" x14ac:dyDescent="0.25">
      <c r="C175" t="s">
        <v>74</v>
      </c>
      <c r="D175">
        <v>-5.2999999999999999E-2</v>
      </c>
      <c r="E175">
        <v>3.7999999999999999E-2</v>
      </c>
      <c r="F175">
        <v>-1.399</v>
      </c>
      <c r="G175">
        <v>0.16200000000000001</v>
      </c>
    </row>
    <row r="176" spans="3:7" x14ac:dyDescent="0.25">
      <c r="C176" t="s">
        <v>75</v>
      </c>
      <c r="D176">
        <v>-1.4999999999999999E-2</v>
      </c>
      <c r="E176">
        <v>0.04</v>
      </c>
      <c r="F176">
        <v>-0.38700000000000001</v>
      </c>
      <c r="G176">
        <v>0.69899999999999995</v>
      </c>
    </row>
    <row r="177" spans="3:7" x14ac:dyDescent="0.25">
      <c r="C177" t="s">
        <v>76</v>
      </c>
      <c r="D177">
        <v>-2.1999999999999999E-2</v>
      </c>
      <c r="E177">
        <v>4.9000000000000002E-2</v>
      </c>
      <c r="F177">
        <v>-0.44500000000000001</v>
      </c>
      <c r="G177">
        <v>0.65600000000000003</v>
      </c>
    </row>
    <row r="178" spans="3:7" x14ac:dyDescent="0.25">
      <c r="C178" t="s">
        <v>77</v>
      </c>
      <c r="D178">
        <v>-1.0999999999999999E-2</v>
      </c>
      <c r="E178">
        <v>3.6999999999999998E-2</v>
      </c>
      <c r="F178">
        <v>-0.28399999999999997</v>
      </c>
      <c r="G178">
        <v>0.77700000000000002</v>
      </c>
    </row>
    <row r="180" spans="3:7" x14ac:dyDescent="0.25">
      <c r="D180" t="s">
        <v>82</v>
      </c>
    </row>
    <row r="181" spans="3:7" x14ac:dyDescent="0.25">
      <c r="C181" t="s">
        <v>46</v>
      </c>
      <c r="D181">
        <v>-7.0000000000000007E-2</v>
      </c>
      <c r="E181">
        <v>3.5000000000000003E-2</v>
      </c>
      <c r="F181">
        <v>-2.0009999999999999</v>
      </c>
      <c r="G181">
        <v>4.4999999999999998E-2</v>
      </c>
    </row>
    <row r="182" spans="3:7" x14ac:dyDescent="0.25">
      <c r="C182" t="s">
        <v>47</v>
      </c>
      <c r="D182">
        <v>-7.1999999999999995E-2</v>
      </c>
      <c r="E182">
        <v>7.2999999999999995E-2</v>
      </c>
      <c r="F182">
        <v>-0.98699999999999999</v>
      </c>
      <c r="G182">
        <v>0.32400000000000001</v>
      </c>
    </row>
    <row r="183" spans="3:7" x14ac:dyDescent="0.25">
      <c r="C183" t="s">
        <v>48</v>
      </c>
      <c r="D183">
        <v>-5.0000000000000001E-3</v>
      </c>
      <c r="E183">
        <v>3.9E-2</v>
      </c>
      <c r="F183">
        <v>-0.121</v>
      </c>
      <c r="G183">
        <v>0.90400000000000003</v>
      </c>
    </row>
    <row r="184" spans="3:7" x14ac:dyDescent="0.25">
      <c r="C184" t="s">
        <v>49</v>
      </c>
      <c r="D184">
        <v>5.6000000000000001E-2</v>
      </c>
      <c r="E184">
        <v>0.05</v>
      </c>
      <c r="F184">
        <v>1.1080000000000001</v>
      </c>
      <c r="G184">
        <v>0.26800000000000002</v>
      </c>
    </row>
    <row r="185" spans="3:7" x14ac:dyDescent="0.25">
      <c r="C185" t="s">
        <v>50</v>
      </c>
      <c r="D185">
        <v>-1.2999999999999999E-2</v>
      </c>
      <c r="E185">
        <v>4.7E-2</v>
      </c>
      <c r="F185">
        <v>-0.28100000000000003</v>
      </c>
      <c r="G185">
        <v>0.77900000000000003</v>
      </c>
    </row>
    <row r="186" spans="3:7" x14ac:dyDescent="0.25">
      <c r="C186" t="s">
        <v>51</v>
      </c>
      <c r="D186">
        <v>-5.6000000000000001E-2</v>
      </c>
      <c r="E186">
        <v>7.1999999999999995E-2</v>
      </c>
      <c r="F186">
        <v>-0.77300000000000002</v>
      </c>
      <c r="G186">
        <v>0.44</v>
      </c>
    </row>
    <row r="187" spans="3:7" x14ac:dyDescent="0.25">
      <c r="C187" t="s">
        <v>52</v>
      </c>
      <c r="D187">
        <v>0.14000000000000001</v>
      </c>
      <c r="E187">
        <v>7.5999999999999998E-2</v>
      </c>
      <c r="F187">
        <v>1.8560000000000001</v>
      </c>
      <c r="G187">
        <v>6.3E-2</v>
      </c>
    </row>
    <row r="188" spans="3:7" x14ac:dyDescent="0.25">
      <c r="C188" t="s">
        <v>53</v>
      </c>
      <c r="D188">
        <v>-1.7999999999999999E-2</v>
      </c>
      <c r="E188">
        <v>0.05</v>
      </c>
      <c r="F188">
        <v>-0.373</v>
      </c>
      <c r="G188">
        <v>0.70899999999999996</v>
      </c>
    </row>
    <row r="189" spans="3:7" x14ac:dyDescent="0.25">
      <c r="C189" t="s">
        <v>54</v>
      </c>
      <c r="D189">
        <v>0.03</v>
      </c>
      <c r="E189">
        <v>5.2999999999999999E-2</v>
      </c>
      <c r="F189">
        <v>0.57399999999999995</v>
      </c>
      <c r="G189">
        <v>0.56599999999999995</v>
      </c>
    </row>
    <row r="190" spans="3:7" x14ac:dyDescent="0.25">
      <c r="C190" t="s">
        <v>55</v>
      </c>
      <c r="D190">
        <v>-5.0999999999999997E-2</v>
      </c>
      <c r="E190">
        <v>7.1999999999999995E-2</v>
      </c>
      <c r="F190">
        <v>-0.71099999999999997</v>
      </c>
      <c r="G190">
        <v>0.47699999999999998</v>
      </c>
    </row>
    <row r="191" spans="3:7" x14ac:dyDescent="0.25">
      <c r="C191" t="s">
        <v>56</v>
      </c>
      <c r="D191">
        <v>-5.0000000000000001E-3</v>
      </c>
      <c r="E191">
        <v>5.3999999999999999E-2</v>
      </c>
      <c r="F191">
        <v>-9.9000000000000005E-2</v>
      </c>
      <c r="G191">
        <v>0.92100000000000004</v>
      </c>
    </row>
    <row r="192" spans="3:7" x14ac:dyDescent="0.25">
      <c r="C192" t="s">
        <v>57</v>
      </c>
      <c r="D192">
        <v>-8.3000000000000004E-2</v>
      </c>
      <c r="E192">
        <v>4.8000000000000001E-2</v>
      </c>
      <c r="F192">
        <v>-1.742</v>
      </c>
      <c r="G192">
        <v>8.2000000000000003E-2</v>
      </c>
    </row>
    <row r="193" spans="3:7" x14ac:dyDescent="0.25">
      <c r="C193" t="s">
        <v>58</v>
      </c>
      <c r="D193">
        <v>-0.11</v>
      </c>
      <c r="E193">
        <v>9.0999999999999998E-2</v>
      </c>
      <c r="F193">
        <v>-1.2150000000000001</v>
      </c>
      <c r="G193">
        <v>0.22500000000000001</v>
      </c>
    </row>
    <row r="194" spans="3:7" x14ac:dyDescent="0.25">
      <c r="C194" t="s">
        <v>59</v>
      </c>
      <c r="D194">
        <v>0.10299999999999999</v>
      </c>
      <c r="E194">
        <v>5.8999999999999997E-2</v>
      </c>
      <c r="F194">
        <v>1.7529999999999999</v>
      </c>
      <c r="G194">
        <v>0.08</v>
      </c>
    </row>
    <row r="195" spans="3:7" x14ac:dyDescent="0.25">
      <c r="C195" t="s">
        <v>60</v>
      </c>
      <c r="D195">
        <v>8.8999999999999996E-2</v>
      </c>
      <c r="E195">
        <v>4.8000000000000001E-2</v>
      </c>
      <c r="F195">
        <v>1.843</v>
      </c>
      <c r="G195">
        <v>6.5000000000000002E-2</v>
      </c>
    </row>
    <row r="196" spans="3:7" x14ac:dyDescent="0.25">
      <c r="C196" t="s">
        <v>61</v>
      </c>
      <c r="D196">
        <v>0.11700000000000001</v>
      </c>
      <c r="E196">
        <v>5.1999999999999998E-2</v>
      </c>
      <c r="F196">
        <v>2.2559999999999998</v>
      </c>
      <c r="G196">
        <v>2.4E-2</v>
      </c>
    </row>
    <row r="197" spans="3:7" x14ac:dyDescent="0.25">
      <c r="C197" t="s">
        <v>62</v>
      </c>
      <c r="D197">
        <v>-7.4999999999999997E-2</v>
      </c>
      <c r="E197">
        <v>8.4000000000000005E-2</v>
      </c>
      <c r="F197">
        <v>-0.88400000000000001</v>
      </c>
      <c r="G197">
        <v>0.376</v>
      </c>
    </row>
    <row r="198" spans="3:7" x14ac:dyDescent="0.25">
      <c r="C198" t="s">
        <v>63</v>
      </c>
      <c r="D198">
        <v>0.23899999999999999</v>
      </c>
      <c r="E198">
        <v>5.2999999999999999E-2</v>
      </c>
      <c r="F198">
        <v>4.4950000000000001</v>
      </c>
      <c r="G198">
        <v>0</v>
      </c>
    </row>
    <row r="199" spans="3:7" x14ac:dyDescent="0.25">
      <c r="C199" t="s">
        <v>64</v>
      </c>
      <c r="D199">
        <v>-6.8000000000000005E-2</v>
      </c>
      <c r="E199">
        <v>5.8000000000000003E-2</v>
      </c>
      <c r="F199">
        <v>-1.17</v>
      </c>
      <c r="G199">
        <v>0.24199999999999999</v>
      </c>
    </row>
    <row r="200" spans="3:7" x14ac:dyDescent="0.25">
      <c r="C200" t="s">
        <v>65</v>
      </c>
      <c r="D200">
        <v>-0.108</v>
      </c>
      <c r="E200">
        <v>7.1999999999999995E-2</v>
      </c>
      <c r="F200">
        <v>-1.5029999999999999</v>
      </c>
      <c r="G200">
        <v>0.13300000000000001</v>
      </c>
    </row>
    <row r="201" spans="3:7" x14ac:dyDescent="0.25">
      <c r="C201" t="s">
        <v>66</v>
      </c>
      <c r="D201">
        <v>5.6000000000000001E-2</v>
      </c>
      <c r="E201">
        <v>6.0999999999999999E-2</v>
      </c>
      <c r="F201">
        <v>0.90700000000000003</v>
      </c>
      <c r="G201">
        <v>0.36399999999999999</v>
      </c>
    </row>
    <row r="202" spans="3:7" x14ac:dyDescent="0.25">
      <c r="C202" t="s">
        <v>67</v>
      </c>
      <c r="D202">
        <v>-0.13700000000000001</v>
      </c>
      <c r="E202">
        <v>6.0999999999999999E-2</v>
      </c>
      <c r="F202">
        <v>-2.2519999999999998</v>
      </c>
      <c r="G202">
        <v>2.4E-2</v>
      </c>
    </row>
    <row r="203" spans="3:7" x14ac:dyDescent="0.25">
      <c r="C203" t="s">
        <v>68</v>
      </c>
      <c r="D203">
        <v>-0.11700000000000001</v>
      </c>
      <c r="E203">
        <v>6.9000000000000006E-2</v>
      </c>
      <c r="F203">
        <v>-1.7030000000000001</v>
      </c>
      <c r="G203">
        <v>8.8999999999999996E-2</v>
      </c>
    </row>
    <row r="204" spans="3:7" x14ac:dyDescent="0.25">
      <c r="C204" t="s">
        <v>69</v>
      </c>
      <c r="D204">
        <v>0.11700000000000001</v>
      </c>
      <c r="E204">
        <v>0.108</v>
      </c>
      <c r="F204">
        <v>1.08</v>
      </c>
      <c r="G204">
        <v>0.28000000000000003</v>
      </c>
    </row>
    <row r="205" spans="3:7" x14ac:dyDescent="0.25">
      <c r="C205" t="s">
        <v>70</v>
      </c>
      <c r="D205">
        <v>0.13</v>
      </c>
      <c r="E205">
        <v>9.7000000000000003E-2</v>
      </c>
      <c r="F205">
        <v>1.345</v>
      </c>
      <c r="G205">
        <v>0.17899999999999999</v>
      </c>
    </row>
    <row r="206" spans="3:7" x14ac:dyDescent="0.25">
      <c r="C206" t="s">
        <v>71</v>
      </c>
      <c r="D206">
        <v>0.36599999999999999</v>
      </c>
      <c r="E206">
        <v>6.7000000000000004E-2</v>
      </c>
      <c r="F206">
        <v>5.43</v>
      </c>
      <c r="G206">
        <v>0</v>
      </c>
    </row>
    <row r="207" spans="3:7" x14ac:dyDescent="0.25">
      <c r="C207" t="s">
        <v>72</v>
      </c>
      <c r="D207">
        <v>0.32500000000000001</v>
      </c>
      <c r="E207">
        <v>7.5999999999999998E-2</v>
      </c>
      <c r="F207">
        <v>4.266</v>
      </c>
      <c r="G207">
        <v>0</v>
      </c>
    </row>
    <row r="208" spans="3:7" x14ac:dyDescent="0.25">
      <c r="C208" t="s">
        <v>73</v>
      </c>
      <c r="D208">
        <v>0.46100000000000002</v>
      </c>
      <c r="E208">
        <v>7.6999999999999999E-2</v>
      </c>
      <c r="F208">
        <v>5.9509999999999996</v>
      </c>
      <c r="G208">
        <v>0</v>
      </c>
    </row>
    <row r="209" spans="3:7" x14ac:dyDescent="0.25">
      <c r="C209" t="s">
        <v>74</v>
      </c>
      <c r="D209">
        <v>0.108</v>
      </c>
      <c r="E209">
        <v>5.7000000000000002E-2</v>
      </c>
      <c r="F209">
        <v>1.887</v>
      </c>
      <c r="G209">
        <v>5.8999999999999997E-2</v>
      </c>
    </row>
    <row r="210" spans="3:7" x14ac:dyDescent="0.25">
      <c r="C210" t="s">
        <v>75</v>
      </c>
      <c r="D210">
        <v>0.11799999999999999</v>
      </c>
      <c r="E210">
        <v>7.0000000000000007E-2</v>
      </c>
      <c r="F210">
        <v>1.6879999999999999</v>
      </c>
      <c r="G210">
        <v>9.0999999999999998E-2</v>
      </c>
    </row>
    <row r="211" spans="3:7" x14ac:dyDescent="0.25">
      <c r="C211" t="s">
        <v>76</v>
      </c>
      <c r="D211">
        <v>0.02</v>
      </c>
      <c r="E211">
        <v>5.2999999999999999E-2</v>
      </c>
      <c r="F211">
        <v>0.371</v>
      </c>
      <c r="G211">
        <v>0.71099999999999997</v>
      </c>
    </row>
    <row r="212" spans="3:7" x14ac:dyDescent="0.25">
      <c r="C212" t="s">
        <v>77</v>
      </c>
      <c r="D212">
        <v>-1.7000000000000001E-2</v>
      </c>
      <c r="E212">
        <v>0.05</v>
      </c>
      <c r="F212">
        <v>-0.33600000000000002</v>
      </c>
      <c r="G212">
        <v>0.73699999999999999</v>
      </c>
    </row>
    <row r="214" spans="3:7" x14ac:dyDescent="0.25">
      <c r="D214" t="s">
        <v>83</v>
      </c>
    </row>
    <row r="215" spans="3:7" x14ac:dyDescent="0.25">
      <c r="C215" t="s">
        <v>46</v>
      </c>
      <c r="D215">
        <v>-6.8000000000000005E-2</v>
      </c>
      <c r="E215">
        <v>3.3000000000000002E-2</v>
      </c>
      <c r="F215">
        <v>-2.0459999999999998</v>
      </c>
      <c r="G215">
        <v>4.1000000000000002E-2</v>
      </c>
    </row>
    <row r="216" spans="3:7" x14ac:dyDescent="0.25">
      <c r="C216" t="s">
        <v>47</v>
      </c>
      <c r="D216">
        <v>2.5000000000000001E-2</v>
      </c>
      <c r="E216">
        <v>5.8000000000000003E-2</v>
      </c>
      <c r="F216">
        <v>0.42199999999999999</v>
      </c>
      <c r="G216">
        <v>0.67300000000000004</v>
      </c>
    </row>
    <row r="217" spans="3:7" x14ac:dyDescent="0.25">
      <c r="C217" t="s">
        <v>48</v>
      </c>
      <c r="D217">
        <v>4.3999999999999997E-2</v>
      </c>
      <c r="E217">
        <v>3.5999999999999997E-2</v>
      </c>
      <c r="F217">
        <v>1.242</v>
      </c>
      <c r="G217">
        <v>0.214</v>
      </c>
    </row>
    <row r="218" spans="3:7" x14ac:dyDescent="0.25">
      <c r="C218" t="s">
        <v>49</v>
      </c>
      <c r="D218">
        <v>1.2E-2</v>
      </c>
      <c r="E218">
        <v>4.8000000000000001E-2</v>
      </c>
      <c r="F218">
        <v>0.25800000000000001</v>
      </c>
      <c r="G218">
        <v>0.79700000000000004</v>
      </c>
    </row>
    <row r="219" spans="3:7" x14ac:dyDescent="0.25">
      <c r="C219" t="s">
        <v>50</v>
      </c>
      <c r="D219">
        <v>-4.2999999999999997E-2</v>
      </c>
      <c r="E219">
        <v>0.04</v>
      </c>
      <c r="F219">
        <v>-1.079</v>
      </c>
      <c r="G219">
        <v>0.28100000000000003</v>
      </c>
    </row>
    <row r="220" spans="3:7" x14ac:dyDescent="0.25">
      <c r="C220" t="s">
        <v>51</v>
      </c>
      <c r="D220">
        <v>3.2000000000000001E-2</v>
      </c>
      <c r="E220">
        <v>4.9000000000000002E-2</v>
      </c>
      <c r="F220">
        <v>0.64</v>
      </c>
      <c r="G220">
        <v>0.52200000000000002</v>
      </c>
    </row>
    <row r="221" spans="3:7" x14ac:dyDescent="0.25">
      <c r="C221" t="s">
        <v>52</v>
      </c>
      <c r="D221">
        <v>-3.5999999999999997E-2</v>
      </c>
      <c r="E221">
        <v>4.9000000000000002E-2</v>
      </c>
      <c r="F221">
        <v>-0.72099999999999997</v>
      </c>
      <c r="G221">
        <v>0.47099999999999997</v>
      </c>
    </row>
    <row r="222" spans="3:7" x14ac:dyDescent="0.25">
      <c r="C222" t="s">
        <v>53</v>
      </c>
      <c r="D222">
        <v>0.05</v>
      </c>
      <c r="E222">
        <v>4.1000000000000002E-2</v>
      </c>
      <c r="F222">
        <v>1.2150000000000001</v>
      </c>
      <c r="G222">
        <v>0.224</v>
      </c>
    </row>
    <row r="223" spans="3:7" x14ac:dyDescent="0.25">
      <c r="C223" t="s">
        <v>54</v>
      </c>
      <c r="D223">
        <v>8.5000000000000006E-2</v>
      </c>
      <c r="E223">
        <v>4.3999999999999997E-2</v>
      </c>
      <c r="F223">
        <v>1.923</v>
      </c>
      <c r="G223">
        <v>5.3999999999999999E-2</v>
      </c>
    </row>
    <row r="224" spans="3:7" x14ac:dyDescent="0.25">
      <c r="C224" t="s">
        <v>55</v>
      </c>
      <c r="D224">
        <v>0.121</v>
      </c>
      <c r="E224">
        <v>5.3999999999999999E-2</v>
      </c>
      <c r="F224">
        <v>2.2349999999999999</v>
      </c>
      <c r="G224">
        <v>2.5000000000000001E-2</v>
      </c>
    </row>
    <row r="225" spans="3:7" x14ac:dyDescent="0.25">
      <c r="C225" t="s">
        <v>56</v>
      </c>
      <c r="D225">
        <v>5.0999999999999997E-2</v>
      </c>
      <c r="E225">
        <v>4.9000000000000002E-2</v>
      </c>
      <c r="F225">
        <v>1.04</v>
      </c>
      <c r="G225">
        <v>0.29799999999999999</v>
      </c>
    </row>
    <row r="226" spans="3:7" x14ac:dyDescent="0.25">
      <c r="C226" t="s">
        <v>57</v>
      </c>
      <c r="D226">
        <v>7.0000000000000001E-3</v>
      </c>
      <c r="E226">
        <v>3.9E-2</v>
      </c>
      <c r="F226">
        <v>0.17699999999999999</v>
      </c>
      <c r="G226">
        <v>0.86</v>
      </c>
    </row>
    <row r="227" spans="3:7" x14ac:dyDescent="0.25">
      <c r="C227" t="s">
        <v>58</v>
      </c>
      <c r="D227">
        <v>2E-3</v>
      </c>
      <c r="E227">
        <v>7.8E-2</v>
      </c>
      <c r="F227">
        <v>2.5000000000000001E-2</v>
      </c>
      <c r="G227">
        <v>0.98</v>
      </c>
    </row>
    <row r="228" spans="3:7" x14ac:dyDescent="0.25">
      <c r="C228" t="s">
        <v>59</v>
      </c>
      <c r="D228">
        <v>2.8000000000000001E-2</v>
      </c>
      <c r="E228">
        <v>5.1999999999999998E-2</v>
      </c>
      <c r="F228">
        <v>0.54100000000000004</v>
      </c>
      <c r="G228">
        <v>0.58899999999999997</v>
      </c>
    </row>
    <row r="229" spans="3:7" x14ac:dyDescent="0.25">
      <c r="C229" t="s">
        <v>60</v>
      </c>
      <c r="D229">
        <v>1.4999999999999999E-2</v>
      </c>
      <c r="E229">
        <v>5.1999999999999998E-2</v>
      </c>
      <c r="F229">
        <v>0.28999999999999998</v>
      </c>
      <c r="G229">
        <v>0.77200000000000002</v>
      </c>
    </row>
    <row r="230" spans="3:7" x14ac:dyDescent="0.25">
      <c r="C230" t="s">
        <v>61</v>
      </c>
      <c r="D230">
        <v>2.9000000000000001E-2</v>
      </c>
      <c r="E230">
        <v>4.2999999999999997E-2</v>
      </c>
      <c r="F230">
        <v>0.67600000000000005</v>
      </c>
      <c r="G230">
        <v>0.499</v>
      </c>
    </row>
    <row r="231" spans="3:7" x14ac:dyDescent="0.25">
      <c r="C231" t="s">
        <v>62</v>
      </c>
      <c r="D231">
        <v>0.11</v>
      </c>
      <c r="E231">
        <v>6.0999999999999999E-2</v>
      </c>
      <c r="F231">
        <v>1.8029999999999999</v>
      </c>
      <c r="G231">
        <v>7.0999999999999994E-2</v>
      </c>
    </row>
    <row r="232" spans="3:7" x14ac:dyDescent="0.25">
      <c r="C232" t="s">
        <v>63</v>
      </c>
      <c r="D232">
        <v>0.106</v>
      </c>
      <c r="E232">
        <v>4.2000000000000003E-2</v>
      </c>
      <c r="F232">
        <v>2.508</v>
      </c>
      <c r="G232">
        <v>1.2E-2</v>
      </c>
    </row>
    <row r="233" spans="3:7" x14ac:dyDescent="0.25">
      <c r="C233" t="s">
        <v>64</v>
      </c>
      <c r="D233">
        <v>-0.186</v>
      </c>
      <c r="E233">
        <v>4.7E-2</v>
      </c>
      <c r="F233">
        <v>-3.9510000000000001</v>
      </c>
      <c r="G233">
        <v>0</v>
      </c>
    </row>
    <row r="234" spans="3:7" x14ac:dyDescent="0.25">
      <c r="C234" t="s">
        <v>65</v>
      </c>
      <c r="D234">
        <v>-6.9000000000000006E-2</v>
      </c>
      <c r="E234">
        <v>5.5E-2</v>
      </c>
      <c r="F234">
        <v>-1.252</v>
      </c>
      <c r="G234">
        <v>0.21099999999999999</v>
      </c>
    </row>
    <row r="235" spans="3:7" x14ac:dyDescent="0.25">
      <c r="C235" t="s">
        <v>66</v>
      </c>
      <c r="D235">
        <v>-9.8000000000000004E-2</v>
      </c>
      <c r="E235">
        <v>5.8999999999999997E-2</v>
      </c>
      <c r="F235">
        <v>-1.6619999999999999</v>
      </c>
      <c r="G235">
        <v>9.6000000000000002E-2</v>
      </c>
    </row>
    <row r="236" spans="3:7" x14ac:dyDescent="0.25">
      <c r="C236" t="s">
        <v>67</v>
      </c>
      <c r="D236">
        <v>-0.17799999999999999</v>
      </c>
      <c r="E236">
        <v>5.1999999999999998E-2</v>
      </c>
      <c r="F236">
        <v>-3.4209999999999998</v>
      </c>
      <c r="G236">
        <v>1E-3</v>
      </c>
    </row>
    <row r="237" spans="3:7" x14ac:dyDescent="0.25">
      <c r="C237" t="s">
        <v>68</v>
      </c>
      <c r="D237">
        <v>-2.8000000000000001E-2</v>
      </c>
      <c r="E237">
        <v>4.9000000000000002E-2</v>
      </c>
      <c r="F237">
        <v>-0.58099999999999996</v>
      </c>
      <c r="G237">
        <v>0.56100000000000005</v>
      </c>
    </row>
    <row r="238" spans="3:7" x14ac:dyDescent="0.25">
      <c r="C238" t="s">
        <v>69</v>
      </c>
      <c r="D238">
        <v>0.115</v>
      </c>
      <c r="E238">
        <v>6.8000000000000005E-2</v>
      </c>
      <c r="F238">
        <v>1.6850000000000001</v>
      </c>
      <c r="G238">
        <v>9.1999999999999998E-2</v>
      </c>
    </row>
    <row r="239" spans="3:7" x14ac:dyDescent="0.25">
      <c r="C239" t="s">
        <v>70</v>
      </c>
      <c r="D239">
        <v>1E-3</v>
      </c>
      <c r="E239">
        <v>7.1999999999999995E-2</v>
      </c>
      <c r="F239">
        <v>1.7000000000000001E-2</v>
      </c>
      <c r="G239">
        <v>0.98599999999999999</v>
      </c>
    </row>
    <row r="240" spans="3:7" x14ac:dyDescent="0.25">
      <c r="C240" t="s">
        <v>71</v>
      </c>
      <c r="D240">
        <v>0.129</v>
      </c>
      <c r="E240">
        <v>5.0999999999999997E-2</v>
      </c>
      <c r="F240">
        <v>2.5489999999999999</v>
      </c>
      <c r="G240">
        <v>1.0999999999999999E-2</v>
      </c>
    </row>
    <row r="241" spans="3:7" x14ac:dyDescent="0.25">
      <c r="C241" t="s">
        <v>72</v>
      </c>
      <c r="D241">
        <v>0.12</v>
      </c>
      <c r="E241">
        <v>5.3999999999999999E-2</v>
      </c>
      <c r="F241">
        <v>2.2000000000000002</v>
      </c>
      <c r="G241">
        <v>2.8000000000000001E-2</v>
      </c>
    </row>
    <row r="242" spans="3:7" x14ac:dyDescent="0.25">
      <c r="C242" t="s">
        <v>73</v>
      </c>
      <c r="D242">
        <v>3.2000000000000001E-2</v>
      </c>
      <c r="E242">
        <v>5.7000000000000002E-2</v>
      </c>
      <c r="F242">
        <v>0.56799999999999995</v>
      </c>
      <c r="G242">
        <v>0.56999999999999995</v>
      </c>
    </row>
    <row r="243" spans="3:7" x14ac:dyDescent="0.25">
      <c r="C243" t="s">
        <v>74</v>
      </c>
      <c r="D243">
        <v>0.57199999999999995</v>
      </c>
      <c r="E243">
        <v>4.7E-2</v>
      </c>
      <c r="F243">
        <v>12.061999999999999</v>
      </c>
      <c r="G243">
        <v>0</v>
      </c>
    </row>
    <row r="244" spans="3:7" x14ac:dyDescent="0.25">
      <c r="C244" t="s">
        <v>75</v>
      </c>
      <c r="D244">
        <v>0.42699999999999999</v>
      </c>
      <c r="E244">
        <v>6.7000000000000004E-2</v>
      </c>
      <c r="F244">
        <v>6.407</v>
      </c>
      <c r="G244">
        <v>0</v>
      </c>
    </row>
    <row r="245" spans="3:7" x14ac:dyDescent="0.25">
      <c r="C245" t="s">
        <v>76</v>
      </c>
      <c r="D245">
        <v>0.54100000000000004</v>
      </c>
      <c r="E245">
        <v>6.2E-2</v>
      </c>
      <c r="F245">
        <v>8.7829999999999995</v>
      </c>
      <c r="G245">
        <v>0</v>
      </c>
    </row>
    <row r="246" spans="3:7" x14ac:dyDescent="0.25">
      <c r="C246" t="s">
        <v>77</v>
      </c>
      <c r="D246">
        <v>0.5</v>
      </c>
      <c r="E246">
        <v>0.06</v>
      </c>
      <c r="F246">
        <v>8.3979999999999997</v>
      </c>
      <c r="G246">
        <v>0</v>
      </c>
    </row>
    <row r="248" spans="3:7" x14ac:dyDescent="0.25">
      <c r="C248" t="s">
        <v>78</v>
      </c>
      <c r="D248" t="s">
        <v>84</v>
      </c>
    </row>
    <row r="249" spans="3:7" x14ac:dyDescent="0.25">
      <c r="C249" t="s">
        <v>44</v>
      </c>
      <c r="D249">
        <v>0</v>
      </c>
      <c r="E249">
        <v>0</v>
      </c>
      <c r="F249">
        <v>999</v>
      </c>
      <c r="G249">
        <v>999</v>
      </c>
    </row>
    <row r="251" spans="3:7" x14ac:dyDescent="0.25">
      <c r="C251" t="s">
        <v>79</v>
      </c>
      <c r="D251" t="s">
        <v>84</v>
      </c>
    </row>
    <row r="252" spans="3:7" x14ac:dyDescent="0.25">
      <c r="C252" t="s">
        <v>44</v>
      </c>
      <c r="D252">
        <v>0</v>
      </c>
      <c r="E252">
        <v>0</v>
      </c>
      <c r="F252">
        <v>999</v>
      </c>
      <c r="G252">
        <v>999</v>
      </c>
    </row>
    <row r="253" spans="3:7" x14ac:dyDescent="0.25">
      <c r="C253" t="s">
        <v>78</v>
      </c>
      <c r="D253">
        <v>0</v>
      </c>
      <c r="E253">
        <v>0</v>
      </c>
      <c r="F253">
        <v>999</v>
      </c>
      <c r="G253">
        <v>999</v>
      </c>
    </row>
    <row r="255" spans="3:7" x14ac:dyDescent="0.25">
      <c r="C255" t="s">
        <v>80</v>
      </c>
      <c r="D255" t="s">
        <v>84</v>
      </c>
    </row>
    <row r="256" spans="3:7" x14ac:dyDescent="0.25">
      <c r="C256" t="s">
        <v>44</v>
      </c>
      <c r="D256">
        <v>0</v>
      </c>
      <c r="E256">
        <v>0</v>
      </c>
      <c r="F256">
        <v>999</v>
      </c>
      <c r="G256">
        <v>999</v>
      </c>
    </row>
    <row r="257" spans="3:7" x14ac:dyDescent="0.25">
      <c r="C257" t="s">
        <v>78</v>
      </c>
      <c r="D257">
        <v>0</v>
      </c>
      <c r="E257">
        <v>0</v>
      </c>
      <c r="F257">
        <v>999</v>
      </c>
      <c r="G257">
        <v>999</v>
      </c>
    </row>
    <row r="258" spans="3:7" x14ac:dyDescent="0.25">
      <c r="C258" t="s">
        <v>79</v>
      </c>
      <c r="D258">
        <v>0</v>
      </c>
      <c r="E258">
        <v>0</v>
      </c>
      <c r="F258">
        <v>999</v>
      </c>
      <c r="G258">
        <v>999</v>
      </c>
    </row>
    <row r="260" spans="3:7" x14ac:dyDescent="0.25">
      <c r="C260" t="s">
        <v>81</v>
      </c>
      <c r="D260" t="s">
        <v>84</v>
      </c>
    </row>
    <row r="261" spans="3:7" x14ac:dyDescent="0.25">
      <c r="C261" t="s">
        <v>44</v>
      </c>
      <c r="D261">
        <v>0</v>
      </c>
      <c r="E261">
        <v>0</v>
      </c>
      <c r="F261">
        <v>999</v>
      </c>
      <c r="G261">
        <v>999</v>
      </c>
    </row>
    <row r="262" spans="3:7" x14ac:dyDescent="0.25">
      <c r="C262" t="s">
        <v>78</v>
      </c>
      <c r="D262">
        <v>0</v>
      </c>
      <c r="E262">
        <v>0</v>
      </c>
      <c r="F262">
        <v>999</v>
      </c>
      <c r="G262">
        <v>999</v>
      </c>
    </row>
    <row r="263" spans="3:7" x14ac:dyDescent="0.25">
      <c r="C263" t="s">
        <v>79</v>
      </c>
      <c r="D263">
        <v>0</v>
      </c>
      <c r="E263">
        <v>0</v>
      </c>
      <c r="F263">
        <v>999</v>
      </c>
      <c r="G263">
        <v>999</v>
      </c>
    </row>
    <row r="264" spans="3:7" x14ac:dyDescent="0.25">
      <c r="C264" t="s">
        <v>80</v>
      </c>
      <c r="D264">
        <v>0</v>
      </c>
      <c r="E264">
        <v>0</v>
      </c>
      <c r="F264">
        <v>999</v>
      </c>
      <c r="G264">
        <v>999</v>
      </c>
    </row>
    <row r="266" spans="3:7" x14ac:dyDescent="0.25">
      <c r="C266" t="s">
        <v>82</v>
      </c>
      <c r="D266" t="s">
        <v>84</v>
      </c>
    </row>
    <row r="267" spans="3:7" x14ac:dyDescent="0.25">
      <c r="C267" t="s">
        <v>44</v>
      </c>
      <c r="D267">
        <v>0</v>
      </c>
      <c r="E267">
        <v>0</v>
      </c>
      <c r="F267">
        <v>999</v>
      </c>
      <c r="G267">
        <v>999</v>
      </c>
    </row>
    <row r="268" spans="3:7" x14ac:dyDescent="0.25">
      <c r="C268" t="s">
        <v>78</v>
      </c>
      <c r="D268">
        <v>0</v>
      </c>
      <c r="E268">
        <v>0</v>
      </c>
      <c r="F268">
        <v>999</v>
      </c>
      <c r="G268">
        <v>999</v>
      </c>
    </row>
    <row r="269" spans="3:7" x14ac:dyDescent="0.25">
      <c r="C269" t="s">
        <v>79</v>
      </c>
      <c r="D269">
        <v>0</v>
      </c>
      <c r="E269">
        <v>0</v>
      </c>
      <c r="F269">
        <v>999</v>
      </c>
      <c r="G269">
        <v>999</v>
      </c>
    </row>
    <row r="270" spans="3:7" x14ac:dyDescent="0.25">
      <c r="C270" t="s">
        <v>80</v>
      </c>
      <c r="D270">
        <v>0</v>
      </c>
      <c r="E270">
        <v>0</v>
      </c>
      <c r="F270">
        <v>999</v>
      </c>
      <c r="G270">
        <v>999</v>
      </c>
    </row>
    <row r="271" spans="3:7" x14ac:dyDescent="0.25">
      <c r="C271" t="s">
        <v>81</v>
      </c>
      <c r="D271">
        <v>0</v>
      </c>
      <c r="E271">
        <v>0</v>
      </c>
      <c r="F271">
        <v>999</v>
      </c>
      <c r="G271">
        <v>999</v>
      </c>
    </row>
    <row r="273" spans="3:7" x14ac:dyDescent="0.25">
      <c r="C273" t="s">
        <v>83</v>
      </c>
      <c r="D273" t="s">
        <v>84</v>
      </c>
    </row>
    <row r="274" spans="3:7" x14ac:dyDescent="0.25">
      <c r="C274" t="s">
        <v>44</v>
      </c>
      <c r="D274">
        <v>0</v>
      </c>
      <c r="E274">
        <v>0</v>
      </c>
      <c r="F274">
        <v>999</v>
      </c>
      <c r="G274">
        <v>999</v>
      </c>
    </row>
    <row r="275" spans="3:7" x14ac:dyDescent="0.25">
      <c r="C275" t="s">
        <v>78</v>
      </c>
      <c r="D275">
        <v>0</v>
      </c>
      <c r="E275">
        <v>0</v>
      </c>
      <c r="F275">
        <v>999</v>
      </c>
      <c r="G275">
        <v>999</v>
      </c>
    </row>
    <row r="276" spans="3:7" x14ac:dyDescent="0.25">
      <c r="C276" t="s">
        <v>79</v>
      </c>
      <c r="D276">
        <v>0</v>
      </c>
      <c r="E276">
        <v>0</v>
      </c>
      <c r="F276">
        <v>999</v>
      </c>
      <c r="G276">
        <v>999</v>
      </c>
    </row>
    <row r="277" spans="3:7" x14ac:dyDescent="0.25">
      <c r="C277" t="s">
        <v>80</v>
      </c>
      <c r="D277">
        <v>0</v>
      </c>
      <c r="E277">
        <v>0</v>
      </c>
      <c r="F277">
        <v>999</v>
      </c>
      <c r="G277">
        <v>999</v>
      </c>
    </row>
    <row r="278" spans="3:7" x14ac:dyDescent="0.25">
      <c r="C278" t="s">
        <v>81</v>
      </c>
      <c r="D278">
        <v>0</v>
      </c>
      <c r="E278">
        <v>0</v>
      </c>
      <c r="F278">
        <v>999</v>
      </c>
      <c r="G278">
        <v>999</v>
      </c>
    </row>
    <row r="279" spans="3:7" x14ac:dyDescent="0.25">
      <c r="C279" t="s">
        <v>82</v>
      </c>
      <c r="D279">
        <v>0</v>
      </c>
      <c r="E279">
        <v>0</v>
      </c>
      <c r="F279">
        <v>999</v>
      </c>
      <c r="G279">
        <v>999</v>
      </c>
    </row>
    <row r="281" spans="3:7" x14ac:dyDescent="0.25">
      <c r="C281" t="s">
        <v>85</v>
      </c>
    </row>
    <row r="282" spans="3:7" x14ac:dyDescent="0.25">
      <c r="C282" t="s">
        <v>46</v>
      </c>
      <c r="D282">
        <v>2.5569999999999999</v>
      </c>
      <c r="E282">
        <v>7.4999999999999997E-2</v>
      </c>
      <c r="F282">
        <v>34.012999999999998</v>
      </c>
      <c r="G282">
        <v>0</v>
      </c>
    </row>
    <row r="283" spans="3:7" x14ac:dyDescent="0.25">
      <c r="C283" t="s">
        <v>47</v>
      </c>
      <c r="D283">
        <v>3.778</v>
      </c>
      <c r="E283">
        <v>0.13500000000000001</v>
      </c>
      <c r="F283">
        <v>28.045999999999999</v>
      </c>
      <c r="G283">
        <v>0</v>
      </c>
    </row>
    <row r="284" spans="3:7" x14ac:dyDescent="0.25">
      <c r="C284" t="s">
        <v>48</v>
      </c>
      <c r="D284">
        <v>3.3719999999999999</v>
      </c>
      <c r="E284">
        <v>0.121</v>
      </c>
      <c r="F284">
        <v>27.904</v>
      </c>
      <c r="G284">
        <v>0</v>
      </c>
    </row>
    <row r="285" spans="3:7" x14ac:dyDescent="0.25">
      <c r="C285" t="s">
        <v>49</v>
      </c>
      <c r="D285">
        <v>2.7890000000000001</v>
      </c>
      <c r="E285">
        <v>9.0999999999999998E-2</v>
      </c>
      <c r="F285">
        <v>30.744</v>
      </c>
      <c r="G285">
        <v>0</v>
      </c>
    </row>
    <row r="286" spans="3:7" x14ac:dyDescent="0.25">
      <c r="C286" t="s">
        <v>50</v>
      </c>
      <c r="D286">
        <v>3.0259999999999998</v>
      </c>
      <c r="E286">
        <v>0.106</v>
      </c>
      <c r="F286">
        <v>28.542999999999999</v>
      </c>
      <c r="G286">
        <v>0</v>
      </c>
    </row>
    <row r="287" spans="3:7" x14ac:dyDescent="0.25">
      <c r="C287" t="s">
        <v>51</v>
      </c>
      <c r="D287">
        <v>1.554</v>
      </c>
      <c r="E287">
        <v>5.5E-2</v>
      </c>
      <c r="F287">
        <v>28.120999999999999</v>
      </c>
      <c r="G287">
        <v>0</v>
      </c>
    </row>
    <row r="288" spans="3:7" x14ac:dyDescent="0.25">
      <c r="C288" t="s">
        <v>52</v>
      </c>
      <c r="D288">
        <v>1.635</v>
      </c>
      <c r="E288">
        <v>5.7000000000000002E-2</v>
      </c>
      <c r="F288">
        <v>28.838000000000001</v>
      </c>
      <c r="G288">
        <v>0</v>
      </c>
    </row>
    <row r="289" spans="3:7" x14ac:dyDescent="0.25">
      <c r="C289" t="s">
        <v>53</v>
      </c>
      <c r="D289">
        <v>1.607</v>
      </c>
      <c r="E289">
        <v>0.05</v>
      </c>
      <c r="F289">
        <v>32.201000000000001</v>
      </c>
      <c r="G289">
        <v>0</v>
      </c>
    </row>
    <row r="290" spans="3:7" x14ac:dyDescent="0.25">
      <c r="C290" t="s">
        <v>54</v>
      </c>
      <c r="D290">
        <v>1.657</v>
      </c>
      <c r="E290">
        <v>4.2000000000000003E-2</v>
      </c>
      <c r="F290">
        <v>39.026000000000003</v>
      </c>
      <c r="G290">
        <v>0</v>
      </c>
    </row>
    <row r="291" spans="3:7" x14ac:dyDescent="0.25">
      <c r="C291" t="s">
        <v>55</v>
      </c>
      <c r="D291">
        <v>1.9490000000000001</v>
      </c>
      <c r="E291">
        <v>5.0999999999999997E-2</v>
      </c>
      <c r="F291">
        <v>38.231999999999999</v>
      </c>
      <c r="G291">
        <v>0</v>
      </c>
    </row>
    <row r="292" spans="3:7" x14ac:dyDescent="0.25">
      <c r="C292" t="s">
        <v>56</v>
      </c>
      <c r="D292">
        <v>4.266</v>
      </c>
      <c r="E292">
        <v>0.219</v>
      </c>
      <c r="F292">
        <v>19.518000000000001</v>
      </c>
      <c r="G292">
        <v>0</v>
      </c>
    </row>
    <row r="293" spans="3:7" x14ac:dyDescent="0.25">
      <c r="C293" t="s">
        <v>57</v>
      </c>
      <c r="D293">
        <v>4.4850000000000003</v>
      </c>
      <c r="E293">
        <v>0.252</v>
      </c>
      <c r="F293">
        <v>17.779</v>
      </c>
      <c r="G293">
        <v>0</v>
      </c>
    </row>
    <row r="294" spans="3:7" x14ac:dyDescent="0.25">
      <c r="C294" t="s">
        <v>58</v>
      </c>
      <c r="D294">
        <v>4.3710000000000004</v>
      </c>
      <c r="E294">
        <v>0.23499999999999999</v>
      </c>
      <c r="F294">
        <v>18.571000000000002</v>
      </c>
      <c r="G294">
        <v>0</v>
      </c>
    </row>
    <row r="295" spans="3:7" x14ac:dyDescent="0.25">
      <c r="C295" t="s">
        <v>59</v>
      </c>
      <c r="D295">
        <v>3.9409999999999998</v>
      </c>
      <c r="E295">
        <v>0.22600000000000001</v>
      </c>
      <c r="F295">
        <v>17.475999999999999</v>
      </c>
      <c r="G295">
        <v>0</v>
      </c>
    </row>
    <row r="296" spans="3:7" x14ac:dyDescent="0.25">
      <c r="C296" t="s">
        <v>60</v>
      </c>
      <c r="D296">
        <v>4.7069999999999999</v>
      </c>
      <c r="E296">
        <v>0.24199999999999999</v>
      </c>
      <c r="F296">
        <v>19.445</v>
      </c>
      <c r="G296">
        <v>0</v>
      </c>
    </row>
    <row r="297" spans="3:7" x14ac:dyDescent="0.25">
      <c r="C297" t="s">
        <v>61</v>
      </c>
      <c r="D297">
        <v>3.7730000000000001</v>
      </c>
      <c r="E297">
        <v>0.20699999999999999</v>
      </c>
      <c r="F297">
        <v>18.254999999999999</v>
      </c>
      <c r="G297">
        <v>0</v>
      </c>
    </row>
    <row r="298" spans="3:7" x14ac:dyDescent="0.25">
      <c r="C298" t="s">
        <v>62</v>
      </c>
      <c r="D298">
        <v>3.85</v>
      </c>
      <c r="E298">
        <v>0.21</v>
      </c>
      <c r="F298">
        <v>18.312999999999999</v>
      </c>
      <c r="G298">
        <v>0</v>
      </c>
    </row>
    <row r="299" spans="3:7" x14ac:dyDescent="0.25">
      <c r="C299" t="s">
        <v>63</v>
      </c>
      <c r="D299">
        <v>4.742</v>
      </c>
      <c r="E299">
        <v>0.29299999999999998</v>
      </c>
      <c r="F299">
        <v>16.195</v>
      </c>
      <c r="G299">
        <v>0</v>
      </c>
    </row>
    <row r="300" spans="3:7" x14ac:dyDescent="0.25">
      <c r="C300" t="s">
        <v>64</v>
      </c>
      <c r="D300">
        <v>3.42</v>
      </c>
      <c r="E300">
        <v>0.161</v>
      </c>
      <c r="F300">
        <v>21.21</v>
      </c>
      <c r="G300">
        <v>0</v>
      </c>
    </row>
    <row r="301" spans="3:7" x14ac:dyDescent="0.25">
      <c r="C301" t="s">
        <v>65</v>
      </c>
      <c r="D301">
        <v>2.3980000000000001</v>
      </c>
      <c r="E301">
        <v>9.2999999999999999E-2</v>
      </c>
      <c r="F301">
        <v>25.914000000000001</v>
      </c>
      <c r="G301">
        <v>0</v>
      </c>
    </row>
    <row r="302" spans="3:7" x14ac:dyDescent="0.25">
      <c r="C302" t="s">
        <v>66</v>
      </c>
      <c r="D302">
        <v>4.04</v>
      </c>
      <c r="E302">
        <v>0.20699999999999999</v>
      </c>
      <c r="F302">
        <v>19.513000000000002</v>
      </c>
      <c r="G302">
        <v>0</v>
      </c>
    </row>
    <row r="303" spans="3:7" x14ac:dyDescent="0.25">
      <c r="C303" t="s">
        <v>67</v>
      </c>
      <c r="D303">
        <v>2.6869999999999998</v>
      </c>
      <c r="E303">
        <v>0.114</v>
      </c>
      <c r="F303">
        <v>23.664999999999999</v>
      </c>
      <c r="G303">
        <v>0</v>
      </c>
    </row>
    <row r="304" spans="3:7" x14ac:dyDescent="0.25">
      <c r="C304" t="s">
        <v>68</v>
      </c>
      <c r="D304">
        <v>2.9790000000000001</v>
      </c>
      <c r="E304">
        <v>0.13400000000000001</v>
      </c>
      <c r="F304">
        <v>22.280999999999999</v>
      </c>
      <c r="G304">
        <v>0</v>
      </c>
    </row>
    <row r="305" spans="3:7" x14ac:dyDescent="0.25">
      <c r="C305" t="s">
        <v>69</v>
      </c>
      <c r="D305">
        <v>3.8879999999999999</v>
      </c>
      <c r="E305">
        <v>0.193</v>
      </c>
      <c r="F305">
        <v>20.184000000000001</v>
      </c>
      <c r="G305">
        <v>0</v>
      </c>
    </row>
    <row r="306" spans="3:7" x14ac:dyDescent="0.25">
      <c r="C306" t="s">
        <v>70</v>
      </c>
      <c r="D306">
        <v>4.2389999999999999</v>
      </c>
      <c r="E306">
        <v>0.23</v>
      </c>
      <c r="F306">
        <v>18.428999999999998</v>
      </c>
      <c r="G306">
        <v>0</v>
      </c>
    </row>
    <row r="307" spans="3:7" x14ac:dyDescent="0.25">
      <c r="C307" t="s">
        <v>71</v>
      </c>
      <c r="D307">
        <v>4.6820000000000004</v>
      </c>
      <c r="E307">
        <v>0.25</v>
      </c>
      <c r="F307">
        <v>18.751999999999999</v>
      </c>
      <c r="G307">
        <v>0</v>
      </c>
    </row>
    <row r="308" spans="3:7" x14ac:dyDescent="0.25">
      <c r="C308" t="s">
        <v>72</v>
      </c>
      <c r="D308">
        <v>4.9420000000000002</v>
      </c>
      <c r="E308">
        <v>0.26400000000000001</v>
      </c>
      <c r="F308">
        <v>18.748999999999999</v>
      </c>
      <c r="G308">
        <v>0</v>
      </c>
    </row>
    <row r="309" spans="3:7" x14ac:dyDescent="0.25">
      <c r="C309" t="s">
        <v>73</v>
      </c>
      <c r="D309">
        <v>5.0990000000000002</v>
      </c>
      <c r="E309">
        <v>0.31</v>
      </c>
      <c r="F309">
        <v>16.462</v>
      </c>
      <c r="G309">
        <v>0</v>
      </c>
    </row>
    <row r="310" spans="3:7" x14ac:dyDescent="0.25">
      <c r="C310" t="s">
        <v>74</v>
      </c>
      <c r="D310">
        <v>5.4569999999999999</v>
      </c>
      <c r="E310">
        <v>0.311</v>
      </c>
      <c r="F310">
        <v>17.559999999999999</v>
      </c>
      <c r="G310">
        <v>0</v>
      </c>
    </row>
    <row r="311" spans="3:7" x14ac:dyDescent="0.25">
      <c r="C311" t="s">
        <v>75</v>
      </c>
      <c r="D311">
        <v>5.4130000000000003</v>
      </c>
      <c r="E311">
        <v>0.26600000000000001</v>
      </c>
      <c r="F311">
        <v>20.344999999999999</v>
      </c>
      <c r="G311">
        <v>0</v>
      </c>
    </row>
    <row r="312" spans="3:7" x14ac:dyDescent="0.25">
      <c r="C312" t="s">
        <v>76</v>
      </c>
      <c r="D312">
        <v>5.1159999999999997</v>
      </c>
      <c r="E312">
        <v>0.26100000000000001</v>
      </c>
      <c r="F312">
        <v>19.606000000000002</v>
      </c>
      <c r="G312">
        <v>0</v>
      </c>
    </row>
    <row r="313" spans="3:7" x14ac:dyDescent="0.25">
      <c r="C313" t="s">
        <v>77</v>
      </c>
      <c r="D313">
        <v>5.4279999999999999</v>
      </c>
      <c r="E313">
        <v>0.29699999999999999</v>
      </c>
      <c r="F313">
        <v>18.273</v>
      </c>
      <c r="G313">
        <v>0</v>
      </c>
    </row>
    <row r="315" spans="3:7" x14ac:dyDescent="0.25">
      <c r="C315" t="s">
        <v>86</v>
      </c>
    </row>
    <row r="316" spans="3:7" x14ac:dyDescent="0.25">
      <c r="C316" t="s">
        <v>44</v>
      </c>
      <c r="D316">
        <v>1</v>
      </c>
      <c r="E316">
        <v>0</v>
      </c>
      <c r="F316">
        <v>999</v>
      </c>
      <c r="G316">
        <v>999</v>
      </c>
    </row>
    <row r="317" spans="3:7" x14ac:dyDescent="0.25">
      <c r="C317" t="s">
        <v>78</v>
      </c>
      <c r="D317">
        <v>1</v>
      </c>
      <c r="E317">
        <v>0</v>
      </c>
      <c r="F317">
        <v>999</v>
      </c>
      <c r="G317">
        <v>999</v>
      </c>
    </row>
    <row r="318" spans="3:7" x14ac:dyDescent="0.25">
      <c r="C318" t="s">
        <v>79</v>
      </c>
      <c r="D318">
        <v>1</v>
      </c>
      <c r="E318">
        <v>0</v>
      </c>
      <c r="F318">
        <v>999</v>
      </c>
      <c r="G318">
        <v>999</v>
      </c>
    </row>
    <row r="319" spans="3:7" x14ac:dyDescent="0.25">
      <c r="C319" t="s">
        <v>80</v>
      </c>
      <c r="D319">
        <v>1</v>
      </c>
      <c r="E319">
        <v>0</v>
      </c>
      <c r="F319">
        <v>999</v>
      </c>
      <c r="G319">
        <v>999</v>
      </c>
    </row>
    <row r="320" spans="3:7" x14ac:dyDescent="0.25">
      <c r="C320" t="s">
        <v>81</v>
      </c>
      <c r="D320">
        <v>1</v>
      </c>
      <c r="E320">
        <v>0</v>
      </c>
      <c r="F320">
        <v>999</v>
      </c>
      <c r="G320">
        <v>999</v>
      </c>
    </row>
    <row r="321" spans="3:7" x14ac:dyDescent="0.25">
      <c r="C321" t="s">
        <v>82</v>
      </c>
      <c r="D321">
        <v>1</v>
      </c>
      <c r="E321">
        <v>0</v>
      </c>
      <c r="F321">
        <v>999</v>
      </c>
      <c r="G321">
        <v>999</v>
      </c>
    </row>
    <row r="322" spans="3:7" x14ac:dyDescent="0.25">
      <c r="C322" t="s">
        <v>83</v>
      </c>
      <c r="D322">
        <v>1</v>
      </c>
      <c r="E322">
        <v>0</v>
      </c>
      <c r="F322">
        <v>999</v>
      </c>
      <c r="G322">
        <v>999</v>
      </c>
    </row>
    <row r="324" spans="3:7" x14ac:dyDescent="0.25">
      <c r="D324" t="s">
        <v>90</v>
      </c>
    </row>
    <row r="325" spans="3:7" x14ac:dyDescent="0.25">
      <c r="C325" t="s">
        <v>46</v>
      </c>
      <c r="D325">
        <v>0.25900000000000001</v>
      </c>
      <c r="E325">
        <v>3.2000000000000001E-2</v>
      </c>
      <c r="F325">
        <v>8.0869999999999997</v>
      </c>
      <c r="G325">
        <v>0</v>
      </c>
    </row>
    <row r="326" spans="3:7" x14ac:dyDescent="0.25">
      <c r="C326" t="s">
        <v>47</v>
      </c>
      <c r="D326">
        <v>0.53200000000000003</v>
      </c>
      <c r="E326">
        <v>4.1000000000000002E-2</v>
      </c>
      <c r="F326">
        <v>13.004</v>
      </c>
      <c r="G326">
        <v>0</v>
      </c>
    </row>
    <row r="327" spans="3:7" x14ac:dyDescent="0.25">
      <c r="C327" t="s">
        <v>48</v>
      </c>
      <c r="D327">
        <v>0.33</v>
      </c>
      <c r="E327">
        <v>3.6999999999999998E-2</v>
      </c>
      <c r="F327">
        <v>8.9109999999999996</v>
      </c>
      <c r="G327">
        <v>0</v>
      </c>
    </row>
    <row r="328" spans="3:7" x14ac:dyDescent="0.25">
      <c r="C328" t="s">
        <v>49</v>
      </c>
      <c r="D328">
        <v>0.34</v>
      </c>
      <c r="E328">
        <v>0.04</v>
      </c>
      <c r="F328">
        <v>8.4280000000000008</v>
      </c>
      <c r="G328">
        <v>0</v>
      </c>
    </row>
    <row r="329" spans="3:7" x14ac:dyDescent="0.25">
      <c r="C329" t="s">
        <v>50</v>
      </c>
      <c r="D329">
        <v>0.23799999999999999</v>
      </c>
      <c r="E329">
        <v>2.9000000000000001E-2</v>
      </c>
      <c r="F329">
        <v>8.3230000000000004</v>
      </c>
      <c r="G329">
        <v>0</v>
      </c>
    </row>
    <row r="330" spans="3:7" x14ac:dyDescent="0.25">
      <c r="C330" t="s">
        <v>51</v>
      </c>
      <c r="D330">
        <v>0.45600000000000002</v>
      </c>
      <c r="E330">
        <v>5.2999999999999999E-2</v>
      </c>
      <c r="F330">
        <v>8.6560000000000006</v>
      </c>
      <c r="G330">
        <v>0</v>
      </c>
    </row>
    <row r="331" spans="3:7" x14ac:dyDescent="0.25">
      <c r="C331" t="s">
        <v>52</v>
      </c>
      <c r="D331">
        <v>0.46600000000000003</v>
      </c>
      <c r="E331">
        <v>5.8999999999999997E-2</v>
      </c>
      <c r="F331">
        <v>7.9050000000000002</v>
      </c>
      <c r="G331">
        <v>0</v>
      </c>
    </row>
    <row r="332" spans="3:7" x14ac:dyDescent="0.25">
      <c r="C332" t="s">
        <v>53</v>
      </c>
      <c r="D332">
        <v>0.29099999999999998</v>
      </c>
      <c r="E332">
        <v>4.2000000000000003E-2</v>
      </c>
      <c r="F332">
        <v>6.976</v>
      </c>
      <c r="G332">
        <v>0</v>
      </c>
    </row>
    <row r="333" spans="3:7" x14ac:dyDescent="0.25">
      <c r="C333" t="s">
        <v>54</v>
      </c>
      <c r="D333">
        <v>0.40600000000000003</v>
      </c>
      <c r="E333">
        <v>4.7E-2</v>
      </c>
      <c r="F333">
        <v>8.5719999999999992</v>
      </c>
      <c r="G333">
        <v>0</v>
      </c>
    </row>
    <row r="334" spans="3:7" x14ac:dyDescent="0.25">
      <c r="C334" t="s">
        <v>55</v>
      </c>
      <c r="D334">
        <v>0.437</v>
      </c>
      <c r="E334">
        <v>3.6999999999999998E-2</v>
      </c>
      <c r="F334">
        <v>11.696999999999999</v>
      </c>
      <c r="G334">
        <v>0</v>
      </c>
    </row>
    <row r="335" spans="3:7" x14ac:dyDescent="0.25">
      <c r="C335" t="s">
        <v>56</v>
      </c>
      <c r="D335">
        <v>0.36599999999999999</v>
      </c>
      <c r="E335">
        <v>6.2E-2</v>
      </c>
      <c r="F335">
        <v>5.8520000000000003</v>
      </c>
      <c r="G335">
        <v>0</v>
      </c>
    </row>
    <row r="336" spans="3:7" x14ac:dyDescent="0.25">
      <c r="C336" t="s">
        <v>57</v>
      </c>
      <c r="D336">
        <v>0.16700000000000001</v>
      </c>
      <c r="E336">
        <v>3.6999999999999998E-2</v>
      </c>
      <c r="F336">
        <v>4.5640000000000001</v>
      </c>
      <c r="G336">
        <v>0</v>
      </c>
    </row>
    <row r="337" spans="3:7" x14ac:dyDescent="0.25">
      <c r="C337" t="s">
        <v>58</v>
      </c>
      <c r="D337">
        <v>0.53600000000000003</v>
      </c>
      <c r="E337">
        <v>6.4000000000000001E-2</v>
      </c>
      <c r="F337">
        <v>8.3800000000000008</v>
      </c>
      <c r="G337">
        <v>0</v>
      </c>
    </row>
    <row r="338" spans="3:7" x14ac:dyDescent="0.25">
      <c r="C338" t="s">
        <v>59</v>
      </c>
      <c r="D338">
        <v>0.49299999999999999</v>
      </c>
      <c r="E338">
        <v>6.6000000000000003E-2</v>
      </c>
      <c r="F338">
        <v>7.524</v>
      </c>
      <c r="G338">
        <v>0</v>
      </c>
    </row>
    <row r="339" spans="3:7" x14ac:dyDescent="0.25">
      <c r="C339" t="s">
        <v>60</v>
      </c>
      <c r="D339">
        <v>0.40200000000000002</v>
      </c>
      <c r="E339">
        <v>5.0999999999999997E-2</v>
      </c>
      <c r="F339">
        <v>7.9589999999999996</v>
      </c>
      <c r="G339">
        <v>0</v>
      </c>
    </row>
    <row r="340" spans="3:7" x14ac:dyDescent="0.25">
      <c r="C340" t="s">
        <v>61</v>
      </c>
      <c r="D340">
        <v>0.19800000000000001</v>
      </c>
      <c r="E340">
        <v>3.9E-2</v>
      </c>
      <c r="F340">
        <v>5.05</v>
      </c>
      <c r="G340">
        <v>0</v>
      </c>
    </row>
    <row r="341" spans="3:7" x14ac:dyDescent="0.25">
      <c r="C341" t="s">
        <v>62</v>
      </c>
      <c r="D341">
        <v>0.51200000000000001</v>
      </c>
      <c r="E341">
        <v>5.1999999999999998E-2</v>
      </c>
      <c r="F341">
        <v>9.8559999999999999</v>
      </c>
      <c r="G341">
        <v>0</v>
      </c>
    </row>
    <row r="342" spans="3:7" x14ac:dyDescent="0.25">
      <c r="C342" t="s">
        <v>63</v>
      </c>
      <c r="D342">
        <v>0.161</v>
      </c>
      <c r="E342">
        <v>4.7E-2</v>
      </c>
      <c r="F342">
        <v>3.4279999999999999</v>
      </c>
      <c r="G342">
        <v>1E-3</v>
      </c>
    </row>
    <row r="343" spans="3:7" x14ac:dyDescent="0.25">
      <c r="C343" t="s">
        <v>64</v>
      </c>
      <c r="D343">
        <v>0.36099999999999999</v>
      </c>
      <c r="E343">
        <v>5.2999999999999999E-2</v>
      </c>
      <c r="F343">
        <v>6.76</v>
      </c>
      <c r="G343">
        <v>0</v>
      </c>
    </row>
    <row r="344" spans="3:7" x14ac:dyDescent="0.25">
      <c r="C344" t="s">
        <v>65</v>
      </c>
      <c r="D344">
        <v>0.503</v>
      </c>
      <c r="E344">
        <v>5.1999999999999998E-2</v>
      </c>
      <c r="F344">
        <v>9.6809999999999992</v>
      </c>
      <c r="G344">
        <v>0</v>
      </c>
    </row>
    <row r="345" spans="3:7" x14ac:dyDescent="0.25">
      <c r="C345" t="s">
        <v>66</v>
      </c>
      <c r="D345">
        <v>0.46600000000000003</v>
      </c>
      <c r="E345">
        <v>4.7E-2</v>
      </c>
      <c r="F345">
        <v>9.8219999999999992</v>
      </c>
      <c r="G345">
        <v>0</v>
      </c>
    </row>
    <row r="346" spans="3:7" x14ac:dyDescent="0.25">
      <c r="C346" t="s">
        <v>67</v>
      </c>
      <c r="D346">
        <v>0.38900000000000001</v>
      </c>
      <c r="E346">
        <v>5.6000000000000001E-2</v>
      </c>
      <c r="F346">
        <v>6.9710000000000001</v>
      </c>
      <c r="G346">
        <v>0</v>
      </c>
    </row>
    <row r="347" spans="3:7" x14ac:dyDescent="0.25">
      <c r="C347" t="s">
        <v>68</v>
      </c>
      <c r="D347">
        <v>0.39800000000000002</v>
      </c>
      <c r="E347">
        <v>0.05</v>
      </c>
      <c r="F347">
        <v>7.899</v>
      </c>
      <c r="G347">
        <v>0</v>
      </c>
    </row>
    <row r="348" spans="3:7" x14ac:dyDescent="0.25">
      <c r="C348" t="s">
        <v>69</v>
      </c>
      <c r="D348">
        <v>0.51700000000000002</v>
      </c>
      <c r="E348">
        <v>6.2E-2</v>
      </c>
      <c r="F348">
        <v>8.3010000000000002</v>
      </c>
      <c r="G348">
        <v>0</v>
      </c>
    </row>
    <row r="349" spans="3:7" x14ac:dyDescent="0.25">
      <c r="C349" t="s">
        <v>70</v>
      </c>
      <c r="D349">
        <v>0.377</v>
      </c>
      <c r="E349">
        <v>4.8000000000000001E-2</v>
      </c>
      <c r="F349">
        <v>7.8410000000000002</v>
      </c>
      <c r="G349">
        <v>0</v>
      </c>
    </row>
    <row r="350" spans="3:7" x14ac:dyDescent="0.25">
      <c r="C350" t="s">
        <v>71</v>
      </c>
      <c r="D350">
        <v>0.40300000000000002</v>
      </c>
      <c r="E350">
        <v>5.3999999999999999E-2</v>
      </c>
      <c r="F350">
        <v>7.4870000000000001</v>
      </c>
      <c r="G350">
        <v>0</v>
      </c>
    </row>
    <row r="351" spans="3:7" x14ac:dyDescent="0.25">
      <c r="C351" t="s">
        <v>72</v>
      </c>
      <c r="D351">
        <v>0.28399999999999997</v>
      </c>
      <c r="E351">
        <v>3.9E-2</v>
      </c>
      <c r="F351">
        <v>7.202</v>
      </c>
      <c r="G351">
        <v>0</v>
      </c>
    </row>
    <row r="352" spans="3:7" x14ac:dyDescent="0.25">
      <c r="C352" t="s">
        <v>73</v>
      </c>
      <c r="D352">
        <v>0.29799999999999999</v>
      </c>
      <c r="E352">
        <v>5.7000000000000002E-2</v>
      </c>
      <c r="F352">
        <v>5.2649999999999997</v>
      </c>
      <c r="G352">
        <v>0</v>
      </c>
    </row>
    <row r="353" spans="2:7" x14ac:dyDescent="0.25">
      <c r="C353" t="s">
        <v>74</v>
      </c>
      <c r="D353">
        <v>0.318</v>
      </c>
      <c r="E353">
        <v>4.8000000000000001E-2</v>
      </c>
      <c r="F353">
        <v>6.5670000000000002</v>
      </c>
      <c r="G353">
        <v>0</v>
      </c>
    </row>
    <row r="354" spans="2:7" x14ac:dyDescent="0.25">
      <c r="C354" t="s">
        <v>75</v>
      </c>
      <c r="D354">
        <v>0.36299999999999999</v>
      </c>
      <c r="E354">
        <v>4.9000000000000002E-2</v>
      </c>
      <c r="F354">
        <v>7.367</v>
      </c>
      <c r="G354">
        <v>0</v>
      </c>
    </row>
    <row r="355" spans="2:7" x14ac:dyDescent="0.25">
      <c r="C355" t="s">
        <v>76</v>
      </c>
      <c r="D355">
        <v>0.38700000000000001</v>
      </c>
      <c r="E355">
        <v>6.5000000000000002E-2</v>
      </c>
      <c r="F355">
        <v>5.9409999999999998</v>
      </c>
      <c r="G355">
        <v>0</v>
      </c>
    </row>
    <row r="356" spans="2:7" x14ac:dyDescent="0.25">
      <c r="C356" t="s">
        <v>77</v>
      </c>
      <c r="D356">
        <v>0.40200000000000002</v>
      </c>
      <c r="E356">
        <v>5.8999999999999997E-2</v>
      </c>
      <c r="F356">
        <v>6.798</v>
      </c>
      <c r="G356">
        <v>0</v>
      </c>
    </row>
    <row r="359" spans="2:7" x14ac:dyDescent="0.25">
      <c r="B359" t="s">
        <v>87</v>
      </c>
    </row>
    <row r="361" spans="2:7" x14ac:dyDescent="0.25">
      <c r="C361" t="s">
        <v>88</v>
      </c>
      <c r="D361" t="s">
        <v>39</v>
      </c>
    </row>
    <row r="362" spans="2:7" x14ac:dyDescent="0.25">
      <c r="C362" t="s">
        <v>89</v>
      </c>
      <c r="D362" t="s">
        <v>40</v>
      </c>
      <c r="E362" t="s">
        <v>41</v>
      </c>
      <c r="F362" t="s">
        <v>42</v>
      </c>
      <c r="G362" t="s">
        <v>43</v>
      </c>
    </row>
    <row r="364" spans="2:7" x14ac:dyDescent="0.25">
      <c r="C364" t="s">
        <v>46</v>
      </c>
      <c r="D364">
        <v>0.74099999999999999</v>
      </c>
      <c r="E364">
        <v>3.2000000000000001E-2</v>
      </c>
      <c r="F364">
        <v>23.131</v>
      </c>
      <c r="G364">
        <v>0</v>
      </c>
    </row>
    <row r="365" spans="2:7" x14ac:dyDescent="0.25">
      <c r="C365" t="s">
        <v>47</v>
      </c>
      <c r="D365">
        <v>0.46800000000000003</v>
      </c>
      <c r="E365">
        <v>4.1000000000000002E-2</v>
      </c>
      <c r="F365">
        <v>11.446</v>
      </c>
      <c r="G365">
        <v>0</v>
      </c>
    </row>
    <row r="366" spans="2:7" x14ac:dyDescent="0.25">
      <c r="C366" t="s">
        <v>48</v>
      </c>
      <c r="D366">
        <v>0.67</v>
      </c>
      <c r="E366">
        <v>3.6999999999999998E-2</v>
      </c>
      <c r="F366">
        <v>18.085000000000001</v>
      </c>
      <c r="G366">
        <v>0</v>
      </c>
    </row>
    <row r="367" spans="2:7" x14ac:dyDescent="0.25">
      <c r="C367" t="s">
        <v>49</v>
      </c>
      <c r="D367">
        <v>0.66</v>
      </c>
      <c r="E367">
        <v>0.04</v>
      </c>
      <c r="F367">
        <v>16.332000000000001</v>
      </c>
      <c r="G367">
        <v>0</v>
      </c>
    </row>
    <row r="368" spans="2:7" x14ac:dyDescent="0.25">
      <c r="C368" t="s">
        <v>50</v>
      </c>
      <c r="D368">
        <v>0.76200000000000001</v>
      </c>
      <c r="E368">
        <v>2.9000000000000001E-2</v>
      </c>
      <c r="F368">
        <v>26.605</v>
      </c>
      <c r="G368">
        <v>0</v>
      </c>
    </row>
    <row r="369" spans="3:7" x14ac:dyDescent="0.25">
      <c r="C369" t="s">
        <v>51</v>
      </c>
      <c r="D369">
        <v>0.54400000000000004</v>
      </c>
      <c r="E369">
        <v>5.2999999999999999E-2</v>
      </c>
      <c r="F369">
        <v>10.340999999999999</v>
      </c>
      <c r="G369">
        <v>0</v>
      </c>
    </row>
    <row r="370" spans="3:7" x14ac:dyDescent="0.25">
      <c r="C370" t="s">
        <v>52</v>
      </c>
      <c r="D370">
        <v>0.53400000000000003</v>
      </c>
      <c r="E370">
        <v>5.8999999999999997E-2</v>
      </c>
      <c r="F370">
        <v>9.0579999999999998</v>
      </c>
      <c r="G370">
        <v>0</v>
      </c>
    </row>
    <row r="371" spans="3:7" x14ac:dyDescent="0.25">
      <c r="C371" t="s">
        <v>53</v>
      </c>
      <c r="D371">
        <v>0.70899999999999996</v>
      </c>
      <c r="E371">
        <v>4.2000000000000003E-2</v>
      </c>
      <c r="F371">
        <v>17.021000000000001</v>
      </c>
      <c r="G371">
        <v>0</v>
      </c>
    </row>
    <row r="372" spans="3:7" x14ac:dyDescent="0.25">
      <c r="C372" t="s">
        <v>54</v>
      </c>
      <c r="D372">
        <v>0.59399999999999997</v>
      </c>
      <c r="E372">
        <v>4.7E-2</v>
      </c>
      <c r="F372">
        <v>12.545</v>
      </c>
      <c r="G372">
        <v>0</v>
      </c>
    </row>
    <row r="373" spans="3:7" x14ac:dyDescent="0.25">
      <c r="C373" t="s">
        <v>55</v>
      </c>
      <c r="D373">
        <v>0.56299999999999994</v>
      </c>
      <c r="E373">
        <v>3.6999999999999998E-2</v>
      </c>
      <c r="F373">
        <v>15.077</v>
      </c>
      <c r="G373">
        <v>0</v>
      </c>
    </row>
    <row r="374" spans="3:7" x14ac:dyDescent="0.25">
      <c r="C374" t="s">
        <v>56</v>
      </c>
      <c r="D374">
        <v>0.63400000000000001</v>
      </c>
      <c r="E374">
        <v>6.2E-2</v>
      </c>
      <c r="F374">
        <v>10.153</v>
      </c>
      <c r="G374">
        <v>0</v>
      </c>
    </row>
    <row r="375" spans="3:7" x14ac:dyDescent="0.25">
      <c r="C375" t="s">
        <v>57</v>
      </c>
      <c r="D375">
        <v>0.83299999999999996</v>
      </c>
      <c r="E375">
        <v>3.6999999999999998E-2</v>
      </c>
      <c r="F375">
        <v>22.689</v>
      </c>
      <c r="G375">
        <v>0</v>
      </c>
    </row>
    <row r="376" spans="3:7" x14ac:dyDescent="0.25">
      <c r="C376" t="s">
        <v>58</v>
      </c>
      <c r="D376">
        <v>0.46400000000000002</v>
      </c>
      <c r="E376">
        <v>6.4000000000000001E-2</v>
      </c>
      <c r="F376">
        <v>7.2439999999999998</v>
      </c>
      <c r="G376">
        <v>0</v>
      </c>
    </row>
    <row r="377" spans="3:7" x14ac:dyDescent="0.25">
      <c r="C377" t="s">
        <v>59</v>
      </c>
      <c r="D377">
        <v>0.50700000000000001</v>
      </c>
      <c r="E377">
        <v>6.6000000000000003E-2</v>
      </c>
      <c r="F377">
        <v>7.742</v>
      </c>
      <c r="G377">
        <v>0</v>
      </c>
    </row>
    <row r="378" spans="3:7" x14ac:dyDescent="0.25">
      <c r="C378" t="s">
        <v>60</v>
      </c>
      <c r="D378">
        <v>0.59799999999999998</v>
      </c>
      <c r="E378">
        <v>5.0999999999999997E-2</v>
      </c>
      <c r="F378">
        <v>11.84</v>
      </c>
      <c r="G378">
        <v>0</v>
      </c>
    </row>
    <row r="379" spans="3:7" x14ac:dyDescent="0.25">
      <c r="C379" t="s">
        <v>61</v>
      </c>
      <c r="D379">
        <v>0.80200000000000005</v>
      </c>
      <c r="E379">
        <v>3.9E-2</v>
      </c>
      <c r="F379">
        <v>20.465</v>
      </c>
      <c r="G379">
        <v>0</v>
      </c>
    </row>
    <row r="380" spans="3:7" x14ac:dyDescent="0.25">
      <c r="C380" t="s">
        <v>62</v>
      </c>
      <c r="D380">
        <v>0.48799999999999999</v>
      </c>
      <c r="E380">
        <v>5.1999999999999998E-2</v>
      </c>
      <c r="F380">
        <v>9.4039999999999999</v>
      </c>
      <c r="G380">
        <v>0</v>
      </c>
    </row>
    <row r="381" spans="3:7" x14ac:dyDescent="0.25">
      <c r="C381" t="s">
        <v>63</v>
      </c>
      <c r="D381">
        <v>0.83899999999999997</v>
      </c>
      <c r="E381">
        <v>4.7E-2</v>
      </c>
      <c r="F381">
        <v>17.885000000000002</v>
      </c>
      <c r="G381">
        <v>0</v>
      </c>
    </row>
    <row r="382" spans="3:7" x14ac:dyDescent="0.25">
      <c r="C382" t="s">
        <v>64</v>
      </c>
      <c r="D382">
        <v>0.63900000000000001</v>
      </c>
      <c r="E382">
        <v>5.2999999999999999E-2</v>
      </c>
      <c r="F382">
        <v>11.96</v>
      </c>
      <c r="G382">
        <v>0</v>
      </c>
    </row>
    <row r="383" spans="3:7" x14ac:dyDescent="0.25">
      <c r="C383" t="s">
        <v>65</v>
      </c>
      <c r="D383">
        <v>0.497</v>
      </c>
      <c r="E383">
        <v>5.1999999999999998E-2</v>
      </c>
      <c r="F383">
        <v>9.5820000000000007</v>
      </c>
      <c r="G383">
        <v>0</v>
      </c>
    </row>
    <row r="384" spans="3:7" x14ac:dyDescent="0.25">
      <c r="C384" t="s">
        <v>66</v>
      </c>
      <c r="D384">
        <v>0.53400000000000003</v>
      </c>
      <c r="E384">
        <v>4.7E-2</v>
      </c>
      <c r="F384">
        <v>11.249000000000001</v>
      </c>
      <c r="G384">
        <v>0</v>
      </c>
    </row>
    <row r="385" spans="3:7" x14ac:dyDescent="0.25">
      <c r="C385" t="s">
        <v>67</v>
      </c>
      <c r="D385">
        <v>0.61099999999999999</v>
      </c>
      <c r="E385">
        <v>5.6000000000000001E-2</v>
      </c>
      <c r="F385">
        <v>10.933</v>
      </c>
      <c r="G385">
        <v>0</v>
      </c>
    </row>
    <row r="386" spans="3:7" x14ac:dyDescent="0.25">
      <c r="C386" t="s">
        <v>68</v>
      </c>
      <c r="D386">
        <v>0.60199999999999998</v>
      </c>
      <c r="E386">
        <v>0.05</v>
      </c>
      <c r="F386">
        <v>11.959</v>
      </c>
      <c r="G386">
        <v>0</v>
      </c>
    </row>
    <row r="387" spans="3:7" x14ac:dyDescent="0.25">
      <c r="C387" t="s">
        <v>69</v>
      </c>
      <c r="D387">
        <v>0.48299999999999998</v>
      </c>
      <c r="E387">
        <v>6.2E-2</v>
      </c>
      <c r="F387">
        <v>7.7460000000000004</v>
      </c>
      <c r="G387">
        <v>0</v>
      </c>
    </row>
    <row r="388" spans="3:7" x14ac:dyDescent="0.25">
      <c r="C388" t="s">
        <v>70</v>
      </c>
      <c r="D388">
        <v>0.623</v>
      </c>
      <c r="E388">
        <v>4.8000000000000001E-2</v>
      </c>
      <c r="F388">
        <v>12.978999999999999</v>
      </c>
      <c r="G388">
        <v>0</v>
      </c>
    </row>
    <row r="389" spans="3:7" x14ac:dyDescent="0.25">
      <c r="C389" t="s">
        <v>71</v>
      </c>
      <c r="D389">
        <v>0.59699999999999998</v>
      </c>
      <c r="E389">
        <v>5.3999999999999999E-2</v>
      </c>
      <c r="F389">
        <v>11.073</v>
      </c>
      <c r="G389">
        <v>0</v>
      </c>
    </row>
    <row r="390" spans="3:7" x14ac:dyDescent="0.25">
      <c r="C390" t="s">
        <v>72</v>
      </c>
      <c r="D390">
        <v>0.71599999999999997</v>
      </c>
      <c r="E390">
        <v>3.9E-2</v>
      </c>
      <c r="F390">
        <v>18.175000000000001</v>
      </c>
      <c r="G390">
        <v>0</v>
      </c>
    </row>
    <row r="391" spans="3:7" x14ac:dyDescent="0.25">
      <c r="C391" t="s">
        <v>73</v>
      </c>
      <c r="D391">
        <v>0.70199999999999996</v>
      </c>
      <c r="E391">
        <v>5.7000000000000002E-2</v>
      </c>
      <c r="F391">
        <v>12.427</v>
      </c>
      <c r="G391">
        <v>0</v>
      </c>
    </row>
    <row r="392" spans="3:7" x14ac:dyDescent="0.25">
      <c r="C392" t="s">
        <v>74</v>
      </c>
      <c r="D392">
        <v>0.68200000000000005</v>
      </c>
      <c r="E392">
        <v>4.8000000000000001E-2</v>
      </c>
      <c r="F392">
        <v>14.101000000000001</v>
      </c>
      <c r="G392">
        <v>0</v>
      </c>
    </row>
    <row r="393" spans="3:7" x14ac:dyDescent="0.25">
      <c r="C393" t="s">
        <v>75</v>
      </c>
      <c r="D393">
        <v>0.63700000000000001</v>
      </c>
      <c r="E393">
        <v>4.9000000000000002E-2</v>
      </c>
      <c r="F393">
        <v>12.901999999999999</v>
      </c>
      <c r="G393">
        <v>0</v>
      </c>
    </row>
    <row r="394" spans="3:7" x14ac:dyDescent="0.25">
      <c r="C394" t="s">
        <v>76</v>
      </c>
      <c r="D394">
        <v>0.61299999999999999</v>
      </c>
      <c r="E394">
        <v>6.5000000000000002E-2</v>
      </c>
      <c r="F394">
        <v>9.4139999999999997</v>
      </c>
      <c r="G394">
        <v>0</v>
      </c>
    </row>
    <row r="395" spans="3:7" x14ac:dyDescent="0.25">
      <c r="C395" t="s">
        <v>77</v>
      </c>
      <c r="D395">
        <v>0.59799999999999998</v>
      </c>
      <c r="E395">
        <v>5.8999999999999997E-2</v>
      </c>
      <c r="F395">
        <v>10.114000000000001</v>
      </c>
      <c r="G3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5F49-7EB3-4024-B61C-F8B8ABE36368}">
  <dimension ref="B3:K35"/>
  <sheetViews>
    <sheetView workbookViewId="0">
      <selection activeCell="B3" sqref="B3:I35"/>
    </sheetView>
  </sheetViews>
  <sheetFormatPr defaultRowHeight="15" x14ac:dyDescent="0.25"/>
  <cols>
    <col min="8" max="8" width="10.140625" bestFit="1" customWidth="1"/>
    <col min="9" max="9" width="10.28515625" bestFit="1" customWidth="1"/>
  </cols>
  <sheetData>
    <row r="3" spans="2:11" x14ac:dyDescent="0.25">
      <c r="C3" s="1" t="s">
        <v>44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/>
      <c r="K3" s="1"/>
    </row>
    <row r="4" spans="2:11" x14ac:dyDescent="0.25">
      <c r="B4" t="s">
        <v>46</v>
      </c>
      <c r="C4" s="6">
        <v>0.44600000000000001</v>
      </c>
      <c r="D4" s="6">
        <v>0.72599999999999998</v>
      </c>
      <c r="E4" s="3">
        <v>-7.0000000000000007E-2</v>
      </c>
      <c r="F4" s="3">
        <v>-1.6E-2</v>
      </c>
      <c r="G4" s="3">
        <v>-1E-3</v>
      </c>
      <c r="H4" s="3">
        <v>-7.0000000000000007E-2</v>
      </c>
      <c r="I4" s="3">
        <v>-6.8000000000000005E-2</v>
      </c>
    </row>
    <row r="5" spans="2:11" x14ac:dyDescent="0.25">
      <c r="B5" t="s">
        <v>47</v>
      </c>
      <c r="C5" s="6">
        <v>0.47699999999999998</v>
      </c>
      <c r="D5" s="6">
        <v>0.44500000000000001</v>
      </c>
      <c r="E5" s="3">
        <v>0.13700000000000001</v>
      </c>
      <c r="F5" s="3">
        <v>0.13200000000000001</v>
      </c>
      <c r="G5" s="3">
        <v>-3.0000000000000001E-3</v>
      </c>
      <c r="H5" s="3">
        <v>-7.1999999999999995E-2</v>
      </c>
      <c r="I5" s="3">
        <v>2.5000000000000001E-2</v>
      </c>
    </row>
    <row r="6" spans="2:11" x14ac:dyDescent="0.25">
      <c r="B6" t="s">
        <v>48</v>
      </c>
      <c r="C6" s="6">
        <v>0.41799999999999998</v>
      </c>
      <c r="D6" s="6">
        <v>0.67300000000000004</v>
      </c>
      <c r="E6" s="3">
        <v>-0.182</v>
      </c>
      <c r="F6" s="3">
        <v>8.4000000000000005E-2</v>
      </c>
      <c r="G6" s="3">
        <v>2.9000000000000001E-2</v>
      </c>
      <c r="H6" s="3">
        <v>-5.0000000000000001E-3</v>
      </c>
      <c r="I6" s="3">
        <v>4.3999999999999997E-2</v>
      </c>
    </row>
    <row r="7" spans="2:11" x14ac:dyDescent="0.25">
      <c r="B7" t="s">
        <v>49</v>
      </c>
      <c r="C7" s="6">
        <v>0.51800000000000002</v>
      </c>
      <c r="D7" s="6">
        <v>0.60599999999999998</v>
      </c>
      <c r="E7" s="3">
        <v>-3.0000000000000001E-3</v>
      </c>
      <c r="F7" s="3">
        <v>-5.0000000000000001E-3</v>
      </c>
      <c r="G7" s="3">
        <v>-0.14299999999999999</v>
      </c>
      <c r="H7" s="3">
        <v>5.6000000000000001E-2</v>
      </c>
      <c r="I7" s="3">
        <v>1.2E-2</v>
      </c>
    </row>
    <row r="8" spans="2:11" x14ac:dyDescent="0.25">
      <c r="B8" t="s">
        <v>50</v>
      </c>
      <c r="C8" s="6">
        <v>0.45100000000000001</v>
      </c>
      <c r="D8" s="6">
        <v>0.72699999999999998</v>
      </c>
      <c r="E8" s="3">
        <v>-0.161</v>
      </c>
      <c r="F8" s="3">
        <v>3.3000000000000002E-2</v>
      </c>
      <c r="G8" s="3">
        <v>-0.01</v>
      </c>
      <c r="H8" s="3">
        <v>-1.2999999999999999E-2</v>
      </c>
      <c r="I8" s="3">
        <v>-4.2999999999999997E-2</v>
      </c>
    </row>
    <row r="9" spans="2:11" x14ac:dyDescent="0.25">
      <c r="B9" t="s">
        <v>51</v>
      </c>
      <c r="C9" s="6">
        <v>-0.27600000000000002</v>
      </c>
      <c r="D9" s="3">
        <v>-0.08</v>
      </c>
      <c r="E9" s="6">
        <v>0.67300000000000004</v>
      </c>
      <c r="F9" s="3">
        <v>-0.04</v>
      </c>
      <c r="G9" s="3">
        <v>5.1999999999999998E-2</v>
      </c>
      <c r="H9" s="3">
        <v>-5.6000000000000001E-2</v>
      </c>
      <c r="I9" s="3">
        <v>3.2000000000000001E-2</v>
      </c>
    </row>
    <row r="10" spans="2:11" x14ac:dyDescent="0.25">
      <c r="B10" t="s">
        <v>52</v>
      </c>
      <c r="C10" s="6">
        <v>-0.23</v>
      </c>
      <c r="D10" s="3">
        <v>7.1999999999999995E-2</v>
      </c>
      <c r="E10" s="6">
        <v>0.66500000000000004</v>
      </c>
      <c r="F10" s="3">
        <v>-0.10199999999999999</v>
      </c>
      <c r="G10" s="3">
        <v>-4.2000000000000003E-2</v>
      </c>
      <c r="H10" s="3">
        <v>0.14000000000000001</v>
      </c>
      <c r="I10" s="3">
        <v>-3.5999999999999997E-2</v>
      </c>
    </row>
    <row r="11" spans="2:11" x14ac:dyDescent="0.25">
      <c r="B11" t="s">
        <v>53</v>
      </c>
      <c r="C11" s="6">
        <v>-0.27900000000000003</v>
      </c>
      <c r="D11" s="3">
        <v>-4.2999999999999997E-2</v>
      </c>
      <c r="E11" s="6">
        <v>0.79100000000000004</v>
      </c>
      <c r="F11" s="3">
        <v>-0.02</v>
      </c>
      <c r="G11" s="3">
        <v>-3.5000000000000003E-2</v>
      </c>
      <c r="H11" s="3">
        <v>-1.7999999999999999E-2</v>
      </c>
      <c r="I11" s="3">
        <v>0.05</v>
      </c>
    </row>
    <row r="12" spans="2:11" x14ac:dyDescent="0.25">
      <c r="B12" t="s">
        <v>54</v>
      </c>
      <c r="C12" s="6">
        <v>-0.312</v>
      </c>
      <c r="D12" s="3">
        <v>-3.5000000000000003E-2</v>
      </c>
      <c r="E12" s="6">
        <v>0.69199999999999995</v>
      </c>
      <c r="F12" s="3">
        <v>-4.0000000000000001E-3</v>
      </c>
      <c r="G12" s="3">
        <v>-9.2999999999999999E-2</v>
      </c>
      <c r="H12" s="3">
        <v>0.03</v>
      </c>
      <c r="I12" s="3">
        <v>8.5000000000000006E-2</v>
      </c>
    </row>
    <row r="13" spans="2:11" x14ac:dyDescent="0.25">
      <c r="B13" t="s">
        <v>55</v>
      </c>
      <c r="C13" s="6">
        <v>-0.36299999999999999</v>
      </c>
      <c r="D13" s="3">
        <v>-0.29099999999999998</v>
      </c>
      <c r="E13" s="6">
        <v>0.57299999999999995</v>
      </c>
      <c r="F13" s="3">
        <v>1.6E-2</v>
      </c>
      <c r="G13" s="3">
        <v>-2.4E-2</v>
      </c>
      <c r="H13" s="3">
        <v>-5.0999999999999997E-2</v>
      </c>
      <c r="I13" s="3">
        <v>0.121</v>
      </c>
    </row>
    <row r="14" spans="2:11" x14ac:dyDescent="0.25">
      <c r="B14" t="s">
        <v>56</v>
      </c>
      <c r="C14" s="6">
        <v>0.54900000000000004</v>
      </c>
      <c r="D14" s="3">
        <v>0.13100000000000001</v>
      </c>
      <c r="E14" s="3">
        <v>2.1000000000000001E-2</v>
      </c>
      <c r="F14" s="6">
        <v>0.55800000000000005</v>
      </c>
      <c r="G14" s="3">
        <v>3.5999999999999997E-2</v>
      </c>
      <c r="H14" s="3">
        <v>-5.0000000000000001E-3</v>
      </c>
      <c r="I14" s="3">
        <v>5.0999999999999997E-2</v>
      </c>
    </row>
    <row r="15" spans="2:11" x14ac:dyDescent="0.25">
      <c r="B15" t="s">
        <v>57</v>
      </c>
      <c r="C15" s="6">
        <v>0.61199999999999999</v>
      </c>
      <c r="D15" s="3">
        <v>1.2E-2</v>
      </c>
      <c r="E15" s="3">
        <v>-0.19400000000000001</v>
      </c>
      <c r="F15" s="6">
        <v>0.64300000000000002</v>
      </c>
      <c r="G15" s="3">
        <v>-1.2E-2</v>
      </c>
      <c r="H15" s="3">
        <v>-8.3000000000000004E-2</v>
      </c>
      <c r="I15" s="3">
        <v>7.0000000000000001E-3</v>
      </c>
    </row>
    <row r="16" spans="2:11" x14ac:dyDescent="0.25">
      <c r="B16" t="s">
        <v>58</v>
      </c>
      <c r="C16" s="6">
        <v>0.53700000000000003</v>
      </c>
      <c r="D16" s="3">
        <v>5.6000000000000001E-2</v>
      </c>
      <c r="E16" s="3">
        <v>-0.106</v>
      </c>
      <c r="F16" s="6">
        <v>0.38400000000000001</v>
      </c>
      <c r="G16" s="3">
        <v>3.5999999999999997E-2</v>
      </c>
      <c r="H16" s="3">
        <v>-0.11</v>
      </c>
      <c r="I16" s="3">
        <v>2E-3</v>
      </c>
    </row>
    <row r="17" spans="2:9" x14ac:dyDescent="0.25">
      <c r="B17" t="s">
        <v>59</v>
      </c>
      <c r="C17" s="6">
        <v>0.49399999999999999</v>
      </c>
      <c r="D17" s="3">
        <v>8.9999999999999993E-3</v>
      </c>
      <c r="E17" s="3">
        <v>0.126</v>
      </c>
      <c r="F17" s="6">
        <v>0.48599999999999999</v>
      </c>
      <c r="G17" s="3">
        <v>3.0000000000000001E-3</v>
      </c>
      <c r="H17" s="3">
        <v>0.10299999999999999</v>
      </c>
      <c r="I17" s="3">
        <v>2.8000000000000001E-2</v>
      </c>
    </row>
    <row r="18" spans="2:9" x14ac:dyDescent="0.25">
      <c r="B18" t="s">
        <v>60</v>
      </c>
      <c r="C18" s="6">
        <v>0.52700000000000002</v>
      </c>
      <c r="D18" s="3">
        <v>3.2000000000000001E-2</v>
      </c>
      <c r="E18" s="3">
        <v>-0.02</v>
      </c>
      <c r="F18" s="6">
        <v>0.55700000000000005</v>
      </c>
      <c r="G18" s="3">
        <v>-1.4E-2</v>
      </c>
      <c r="H18" s="3">
        <v>8.8999999999999996E-2</v>
      </c>
      <c r="I18" s="3">
        <v>1.4999999999999999E-2</v>
      </c>
    </row>
    <row r="19" spans="2:9" x14ac:dyDescent="0.25">
      <c r="B19" t="s">
        <v>61</v>
      </c>
      <c r="C19" s="6">
        <v>0.378</v>
      </c>
      <c r="D19" s="3">
        <v>2.4E-2</v>
      </c>
      <c r="E19" s="3">
        <v>-9.5000000000000001E-2</v>
      </c>
      <c r="F19" s="3">
        <v>8.5000000000000006E-2</v>
      </c>
      <c r="G19" s="6">
        <v>0.79300000000000004</v>
      </c>
      <c r="H19" s="3">
        <v>0.11700000000000001</v>
      </c>
      <c r="I19" s="3">
        <v>2.9000000000000001E-2</v>
      </c>
    </row>
    <row r="20" spans="2:9" x14ac:dyDescent="0.25">
      <c r="B20" t="s">
        <v>62</v>
      </c>
      <c r="C20" s="6">
        <v>0.55000000000000004</v>
      </c>
      <c r="D20" s="3">
        <v>-0.124</v>
      </c>
      <c r="E20" s="3">
        <v>-1.2999999999999999E-2</v>
      </c>
      <c r="F20" s="3">
        <v>3.5000000000000003E-2</v>
      </c>
      <c r="G20" s="6">
        <v>0.38900000000000001</v>
      </c>
      <c r="H20" s="3">
        <v>-7.4999999999999997E-2</v>
      </c>
      <c r="I20" s="3">
        <v>0.11</v>
      </c>
    </row>
    <row r="21" spans="2:9" x14ac:dyDescent="0.25">
      <c r="B21" t="s">
        <v>63</v>
      </c>
      <c r="C21" s="6">
        <v>0.39500000000000002</v>
      </c>
      <c r="D21" s="3">
        <v>-8.9999999999999993E-3</v>
      </c>
      <c r="E21" s="3">
        <v>-5.8999999999999997E-2</v>
      </c>
      <c r="F21" s="3">
        <v>0.13200000000000001</v>
      </c>
      <c r="G21" s="6">
        <v>0.77</v>
      </c>
      <c r="H21" s="3">
        <v>0.23899999999999999</v>
      </c>
      <c r="I21" s="3">
        <v>0.106</v>
      </c>
    </row>
    <row r="22" spans="2:9" x14ac:dyDescent="0.25">
      <c r="B22" t="s">
        <v>64</v>
      </c>
      <c r="C22" s="6">
        <v>0.69899999999999995</v>
      </c>
      <c r="D22" s="3">
        <v>-4.8000000000000001E-2</v>
      </c>
      <c r="E22" s="3">
        <v>2.9000000000000001E-2</v>
      </c>
      <c r="F22" s="3">
        <v>-0.151</v>
      </c>
      <c r="G22" s="6">
        <v>0.29099999999999998</v>
      </c>
      <c r="H22" s="3">
        <v>-6.8000000000000005E-2</v>
      </c>
      <c r="I22" s="3">
        <v>-0.186</v>
      </c>
    </row>
    <row r="23" spans="2:9" x14ac:dyDescent="0.25">
      <c r="B23" t="s">
        <v>65</v>
      </c>
      <c r="C23" s="6">
        <v>0.33100000000000002</v>
      </c>
      <c r="D23" s="3">
        <v>-1.2999999999999999E-2</v>
      </c>
      <c r="E23" s="3">
        <v>4.5999999999999999E-2</v>
      </c>
      <c r="F23" s="3">
        <v>-8.1000000000000003E-2</v>
      </c>
      <c r="G23" s="6">
        <v>0.60199999999999998</v>
      </c>
      <c r="H23" s="3">
        <v>-0.108</v>
      </c>
      <c r="I23" s="3">
        <v>-6.9000000000000006E-2</v>
      </c>
    </row>
    <row r="24" spans="2:9" x14ac:dyDescent="0.25">
      <c r="B24" t="s">
        <v>66</v>
      </c>
      <c r="C24" s="6">
        <v>0.67900000000000005</v>
      </c>
      <c r="D24" s="3">
        <v>-2E-3</v>
      </c>
      <c r="E24" s="3">
        <v>-0.109</v>
      </c>
      <c r="F24" s="3">
        <v>1.2E-2</v>
      </c>
      <c r="G24" s="6">
        <v>0.22</v>
      </c>
      <c r="H24" s="3">
        <v>5.6000000000000001E-2</v>
      </c>
      <c r="I24" s="3">
        <v>-9.8000000000000004E-2</v>
      </c>
    </row>
    <row r="25" spans="2:9" x14ac:dyDescent="0.25">
      <c r="B25" t="s">
        <v>67</v>
      </c>
      <c r="C25" s="6">
        <v>0.628</v>
      </c>
      <c r="D25" s="3">
        <v>1.4999999999999999E-2</v>
      </c>
      <c r="E25" s="3">
        <v>-5.3999999999999999E-2</v>
      </c>
      <c r="F25" s="3">
        <v>-0.16900000000000001</v>
      </c>
      <c r="G25" s="6">
        <v>0.36699999999999999</v>
      </c>
      <c r="H25" s="3">
        <v>-0.13700000000000001</v>
      </c>
      <c r="I25" s="3">
        <v>-0.17799999999999999</v>
      </c>
    </row>
    <row r="26" spans="2:9" x14ac:dyDescent="0.25">
      <c r="B26" t="s">
        <v>68</v>
      </c>
      <c r="C26" s="6">
        <v>0.379</v>
      </c>
      <c r="D26" s="3">
        <v>-3.7999999999999999E-2</v>
      </c>
      <c r="E26" s="3">
        <v>5.2999999999999999E-2</v>
      </c>
      <c r="F26" s="3">
        <v>-1.4999999999999999E-2</v>
      </c>
      <c r="G26" s="6">
        <v>0.66300000000000003</v>
      </c>
      <c r="H26" s="3">
        <v>-0.11700000000000001</v>
      </c>
      <c r="I26" s="3">
        <v>-2.8000000000000001E-2</v>
      </c>
    </row>
    <row r="27" spans="2:9" x14ac:dyDescent="0.25">
      <c r="B27" t="s">
        <v>69</v>
      </c>
      <c r="C27" s="6">
        <v>0.64400000000000002</v>
      </c>
      <c r="D27" s="3">
        <v>6.2E-2</v>
      </c>
      <c r="E27" s="3">
        <v>0.13600000000000001</v>
      </c>
      <c r="F27" s="3">
        <v>-0.13200000000000001</v>
      </c>
      <c r="G27" s="3">
        <v>-2.7E-2</v>
      </c>
      <c r="H27" s="6">
        <v>0.11700000000000001</v>
      </c>
      <c r="I27" s="3">
        <v>0.115</v>
      </c>
    </row>
    <row r="28" spans="2:9" x14ac:dyDescent="0.25">
      <c r="B28" t="s">
        <v>70</v>
      </c>
      <c r="C28" s="6">
        <v>0.77300000000000002</v>
      </c>
      <c r="D28" s="3">
        <v>-4.7E-2</v>
      </c>
      <c r="E28" s="3">
        <v>8.4000000000000005E-2</v>
      </c>
      <c r="F28" s="3">
        <v>5.0000000000000001E-3</v>
      </c>
      <c r="G28" s="3">
        <v>-0.02</v>
      </c>
      <c r="H28" s="6">
        <v>0.13</v>
      </c>
      <c r="I28" s="3">
        <v>1E-3</v>
      </c>
    </row>
    <row r="29" spans="2:9" x14ac:dyDescent="0.25">
      <c r="B29" t="s">
        <v>71</v>
      </c>
      <c r="C29" s="6">
        <v>0.64900000000000002</v>
      </c>
      <c r="D29" s="3">
        <v>-2.3E-2</v>
      </c>
      <c r="E29" s="3">
        <v>-0.12</v>
      </c>
      <c r="F29" s="3">
        <v>8.3000000000000004E-2</v>
      </c>
      <c r="G29" s="3">
        <v>4.7E-2</v>
      </c>
      <c r="H29" s="6">
        <v>0.36599999999999999</v>
      </c>
      <c r="I29" s="3">
        <v>0.129</v>
      </c>
    </row>
    <row r="30" spans="2:9" x14ac:dyDescent="0.25">
      <c r="B30" t="s">
        <v>72</v>
      </c>
      <c r="C30" s="6">
        <v>0.755</v>
      </c>
      <c r="D30" s="3">
        <v>-7.9000000000000001E-2</v>
      </c>
      <c r="E30" s="3">
        <v>0.10100000000000001</v>
      </c>
      <c r="F30" s="3">
        <v>-9.5000000000000001E-2</v>
      </c>
      <c r="G30" s="3">
        <v>2.3E-2</v>
      </c>
      <c r="H30" s="6">
        <v>0.32500000000000001</v>
      </c>
      <c r="I30" s="3">
        <v>0.12</v>
      </c>
    </row>
    <row r="31" spans="2:9" x14ac:dyDescent="0.25">
      <c r="B31" t="s">
        <v>73</v>
      </c>
      <c r="C31" s="6">
        <v>0.69199999999999995</v>
      </c>
      <c r="D31" s="3">
        <v>-6.4000000000000001E-2</v>
      </c>
      <c r="E31" s="3">
        <v>3.6999999999999998E-2</v>
      </c>
      <c r="F31" s="3">
        <v>3.5000000000000003E-2</v>
      </c>
      <c r="G31" s="3">
        <v>6.3E-2</v>
      </c>
      <c r="H31" s="6">
        <v>0.46100000000000002</v>
      </c>
      <c r="I31" s="3">
        <v>3.2000000000000001E-2</v>
      </c>
    </row>
    <row r="32" spans="2:9" x14ac:dyDescent="0.25">
      <c r="B32" t="s">
        <v>74</v>
      </c>
      <c r="C32" s="6">
        <v>0.56899999999999995</v>
      </c>
      <c r="D32" s="3">
        <v>-1.2E-2</v>
      </c>
      <c r="E32" s="3">
        <v>0.104</v>
      </c>
      <c r="F32" s="3">
        <v>0.08</v>
      </c>
      <c r="G32" s="3">
        <v>-5.2999999999999999E-2</v>
      </c>
      <c r="H32" s="3">
        <v>0.108</v>
      </c>
      <c r="I32" s="6">
        <v>0.57199999999999995</v>
      </c>
    </row>
    <row r="33" spans="2:9" x14ac:dyDescent="0.25">
      <c r="B33" t="s">
        <v>75</v>
      </c>
      <c r="C33" s="6">
        <v>0.65800000000000003</v>
      </c>
      <c r="D33" s="3">
        <v>-4.9000000000000002E-2</v>
      </c>
      <c r="E33" s="3">
        <v>-1.4999999999999999E-2</v>
      </c>
      <c r="F33" s="3">
        <v>0.06</v>
      </c>
      <c r="G33" s="3">
        <v>-1.4999999999999999E-2</v>
      </c>
      <c r="H33" s="3">
        <v>0.11799999999999999</v>
      </c>
      <c r="I33" s="6">
        <v>0.42699999999999999</v>
      </c>
    </row>
    <row r="34" spans="2:9" x14ac:dyDescent="0.25">
      <c r="B34" t="s">
        <v>76</v>
      </c>
      <c r="C34" s="6">
        <v>0.55100000000000005</v>
      </c>
      <c r="D34" s="3">
        <v>-1.2E-2</v>
      </c>
      <c r="E34" s="3">
        <v>0.124</v>
      </c>
      <c r="F34" s="3">
        <v>-2.5000000000000001E-2</v>
      </c>
      <c r="G34" s="3">
        <v>-2.1999999999999999E-2</v>
      </c>
      <c r="H34" s="3">
        <v>0.02</v>
      </c>
      <c r="I34" s="6">
        <v>0.54100000000000004</v>
      </c>
    </row>
    <row r="35" spans="2:9" x14ac:dyDescent="0.25">
      <c r="B35" t="s">
        <v>77</v>
      </c>
      <c r="C35" s="6">
        <v>0.58199999999999996</v>
      </c>
      <c r="D35" s="3">
        <v>3.0000000000000001E-3</v>
      </c>
      <c r="E35" s="3">
        <v>9.0999999999999998E-2</v>
      </c>
      <c r="F35" s="3">
        <v>-3.0000000000000001E-3</v>
      </c>
      <c r="G35" s="3">
        <v>-1.0999999999999999E-2</v>
      </c>
      <c r="H35" s="3">
        <v>-1.7000000000000001E-2</v>
      </c>
      <c r="I35" s="6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58D3-2B15-45AA-9EDB-CD3FF6E30541}">
  <dimension ref="A1:J46"/>
  <sheetViews>
    <sheetView tabSelected="1" workbookViewId="0">
      <selection activeCell="N42" sqref="N42"/>
    </sheetView>
  </sheetViews>
  <sheetFormatPr defaultRowHeight="15" x14ac:dyDescent="0.25"/>
  <sheetData>
    <row r="1" spans="1:10" x14ac:dyDescent="0.25">
      <c r="B1" s="1" t="s">
        <v>44</v>
      </c>
      <c r="C1" t="s">
        <v>91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90</v>
      </c>
    </row>
    <row r="2" spans="1:10" x14ac:dyDescent="0.25">
      <c r="A2" t="s">
        <v>46</v>
      </c>
      <c r="B2">
        <v>0.44600000000000001</v>
      </c>
      <c r="C2" s="2">
        <f>ABS(B2)</f>
        <v>0.44600000000000001</v>
      </c>
      <c r="D2" s="2">
        <v>0.72599999999999998</v>
      </c>
      <c r="E2">
        <v>-7.0000000000000007E-2</v>
      </c>
      <c r="F2">
        <v>-1.6E-2</v>
      </c>
      <c r="G2">
        <v>-1E-3</v>
      </c>
      <c r="H2">
        <v>-7.0000000000000007E-2</v>
      </c>
      <c r="I2">
        <v>-6.8000000000000005E-2</v>
      </c>
      <c r="J2">
        <v>0.25900000000000001</v>
      </c>
    </row>
    <row r="3" spans="1:10" x14ac:dyDescent="0.25">
      <c r="A3" t="s">
        <v>47</v>
      </c>
      <c r="B3">
        <v>0.47699999999999998</v>
      </c>
      <c r="C3" s="2">
        <f t="shared" ref="C3:C33" si="0">ABS(B3)</f>
        <v>0.47699999999999998</v>
      </c>
      <c r="D3" s="2">
        <v>0.44500000000000001</v>
      </c>
      <c r="E3">
        <v>0.13700000000000001</v>
      </c>
      <c r="F3">
        <v>0.13200000000000001</v>
      </c>
      <c r="G3">
        <v>-3.0000000000000001E-3</v>
      </c>
      <c r="H3">
        <v>-7.1999999999999995E-2</v>
      </c>
      <c r="I3">
        <v>2.5000000000000001E-2</v>
      </c>
      <c r="J3">
        <v>0.53200000000000003</v>
      </c>
    </row>
    <row r="4" spans="1:10" x14ac:dyDescent="0.25">
      <c r="A4" t="s">
        <v>48</v>
      </c>
      <c r="B4">
        <v>0.41799999999999998</v>
      </c>
      <c r="C4" s="2">
        <f t="shared" si="0"/>
        <v>0.41799999999999998</v>
      </c>
      <c r="D4" s="2">
        <v>0.67300000000000004</v>
      </c>
      <c r="E4">
        <v>-0.182</v>
      </c>
      <c r="F4">
        <v>8.4000000000000005E-2</v>
      </c>
      <c r="G4">
        <v>2.9000000000000001E-2</v>
      </c>
      <c r="H4">
        <v>-5.0000000000000001E-3</v>
      </c>
      <c r="I4">
        <v>4.3999999999999997E-2</v>
      </c>
      <c r="J4">
        <v>0.33</v>
      </c>
    </row>
    <row r="5" spans="1:10" x14ac:dyDescent="0.25">
      <c r="A5" t="s">
        <v>49</v>
      </c>
      <c r="B5">
        <v>0.51800000000000002</v>
      </c>
      <c r="C5" s="2">
        <f t="shared" si="0"/>
        <v>0.51800000000000002</v>
      </c>
      <c r="D5" s="2">
        <v>0.60599999999999998</v>
      </c>
      <c r="E5">
        <v>-3.0000000000000001E-3</v>
      </c>
      <c r="F5">
        <v>-5.0000000000000001E-3</v>
      </c>
      <c r="G5">
        <v>-0.14299999999999999</v>
      </c>
      <c r="H5">
        <v>5.6000000000000001E-2</v>
      </c>
      <c r="I5">
        <v>1.2E-2</v>
      </c>
      <c r="J5">
        <v>0.34</v>
      </c>
    </row>
    <row r="6" spans="1:10" x14ac:dyDescent="0.25">
      <c r="A6" t="s">
        <v>50</v>
      </c>
      <c r="B6">
        <v>0.45100000000000001</v>
      </c>
      <c r="C6" s="2">
        <f t="shared" si="0"/>
        <v>0.45100000000000001</v>
      </c>
      <c r="D6" s="2">
        <v>0.72699999999999998</v>
      </c>
      <c r="E6">
        <v>-0.161</v>
      </c>
      <c r="F6">
        <v>3.3000000000000002E-2</v>
      </c>
      <c r="G6">
        <v>-0.01</v>
      </c>
      <c r="H6">
        <v>-1.2999999999999999E-2</v>
      </c>
      <c r="I6">
        <v>-4.2999999999999997E-2</v>
      </c>
      <c r="J6">
        <v>0.23799999999999999</v>
      </c>
    </row>
    <row r="7" spans="1:10" x14ac:dyDescent="0.25">
      <c r="A7" t="s">
        <v>51</v>
      </c>
      <c r="B7">
        <v>-0.27600000000000002</v>
      </c>
      <c r="C7" s="2">
        <f t="shared" si="0"/>
        <v>0.27600000000000002</v>
      </c>
      <c r="D7">
        <v>-0.08</v>
      </c>
      <c r="E7" s="2">
        <v>0.67300000000000004</v>
      </c>
      <c r="F7">
        <v>-0.04</v>
      </c>
      <c r="G7">
        <v>5.1999999999999998E-2</v>
      </c>
      <c r="H7">
        <v>-5.6000000000000001E-2</v>
      </c>
      <c r="I7">
        <v>3.2000000000000001E-2</v>
      </c>
      <c r="J7">
        <v>0.45600000000000002</v>
      </c>
    </row>
    <row r="8" spans="1:10" x14ac:dyDescent="0.25">
      <c r="A8" t="s">
        <v>52</v>
      </c>
      <c r="B8">
        <v>-0.23</v>
      </c>
      <c r="C8" s="2">
        <f t="shared" si="0"/>
        <v>0.23</v>
      </c>
      <c r="D8">
        <v>7.1999999999999995E-2</v>
      </c>
      <c r="E8" s="2">
        <v>0.66500000000000004</v>
      </c>
      <c r="F8">
        <v>-0.10199999999999999</v>
      </c>
      <c r="G8">
        <v>-4.2000000000000003E-2</v>
      </c>
      <c r="H8">
        <v>0.14000000000000001</v>
      </c>
      <c r="I8">
        <v>-3.5999999999999997E-2</v>
      </c>
      <c r="J8">
        <v>0.46600000000000003</v>
      </c>
    </row>
    <row r="9" spans="1:10" x14ac:dyDescent="0.25">
      <c r="A9" t="s">
        <v>53</v>
      </c>
      <c r="B9">
        <v>-0.27900000000000003</v>
      </c>
      <c r="C9" s="2">
        <f t="shared" si="0"/>
        <v>0.27900000000000003</v>
      </c>
      <c r="D9">
        <v>-4.2999999999999997E-2</v>
      </c>
      <c r="E9" s="2">
        <v>0.79100000000000004</v>
      </c>
      <c r="F9">
        <v>-0.02</v>
      </c>
      <c r="G9">
        <v>-3.5000000000000003E-2</v>
      </c>
      <c r="H9">
        <v>-1.7999999999999999E-2</v>
      </c>
      <c r="I9">
        <v>0.05</v>
      </c>
      <c r="J9">
        <v>0.29099999999999998</v>
      </c>
    </row>
    <row r="10" spans="1:10" x14ac:dyDescent="0.25">
      <c r="A10" t="s">
        <v>54</v>
      </c>
      <c r="B10">
        <v>-0.312</v>
      </c>
      <c r="C10" s="2">
        <f t="shared" si="0"/>
        <v>0.312</v>
      </c>
      <c r="D10">
        <v>-3.5000000000000003E-2</v>
      </c>
      <c r="E10" s="2">
        <v>0.69199999999999995</v>
      </c>
      <c r="F10">
        <v>-4.0000000000000001E-3</v>
      </c>
      <c r="G10">
        <v>-9.2999999999999999E-2</v>
      </c>
      <c r="H10">
        <v>0.03</v>
      </c>
      <c r="I10">
        <v>8.5000000000000006E-2</v>
      </c>
      <c r="J10">
        <v>0.40600000000000003</v>
      </c>
    </row>
    <row r="11" spans="1:10" x14ac:dyDescent="0.25">
      <c r="A11" t="s">
        <v>55</v>
      </c>
      <c r="B11">
        <v>-0.36299999999999999</v>
      </c>
      <c r="C11" s="2">
        <f t="shared" si="0"/>
        <v>0.36299999999999999</v>
      </c>
      <c r="D11">
        <v>-0.29099999999999998</v>
      </c>
      <c r="E11" s="2">
        <v>0.57299999999999995</v>
      </c>
      <c r="F11">
        <v>1.6E-2</v>
      </c>
      <c r="G11">
        <v>-2.4E-2</v>
      </c>
      <c r="H11">
        <v>-5.0999999999999997E-2</v>
      </c>
      <c r="I11">
        <v>0.121</v>
      </c>
      <c r="J11">
        <v>0.437</v>
      </c>
    </row>
    <row r="12" spans="1:10" x14ac:dyDescent="0.25">
      <c r="A12" t="s">
        <v>56</v>
      </c>
      <c r="B12">
        <v>0.54900000000000004</v>
      </c>
      <c r="C12" s="2">
        <f t="shared" si="0"/>
        <v>0.54900000000000004</v>
      </c>
      <c r="D12">
        <v>0.13100000000000001</v>
      </c>
      <c r="E12">
        <v>2.1000000000000001E-2</v>
      </c>
      <c r="F12" s="2">
        <v>0.55800000000000005</v>
      </c>
      <c r="G12">
        <v>3.5999999999999997E-2</v>
      </c>
      <c r="H12">
        <v>-5.0000000000000001E-3</v>
      </c>
      <c r="I12">
        <v>5.0999999999999997E-2</v>
      </c>
      <c r="J12">
        <v>0.36599999999999999</v>
      </c>
    </row>
    <row r="13" spans="1:10" x14ac:dyDescent="0.25">
      <c r="A13" t="s">
        <v>57</v>
      </c>
      <c r="B13">
        <v>0.61199999999999999</v>
      </c>
      <c r="C13" s="2">
        <f t="shared" si="0"/>
        <v>0.61199999999999999</v>
      </c>
      <c r="D13">
        <v>1.2E-2</v>
      </c>
      <c r="E13">
        <v>-0.19400000000000001</v>
      </c>
      <c r="F13" s="2">
        <v>0.64300000000000002</v>
      </c>
      <c r="G13">
        <v>-1.2E-2</v>
      </c>
      <c r="H13">
        <v>-8.3000000000000004E-2</v>
      </c>
      <c r="I13">
        <v>7.0000000000000001E-3</v>
      </c>
      <c r="J13">
        <v>0.16700000000000001</v>
      </c>
    </row>
    <row r="14" spans="1:10" x14ac:dyDescent="0.25">
      <c r="A14" t="s">
        <v>58</v>
      </c>
      <c r="B14">
        <v>0.53700000000000003</v>
      </c>
      <c r="C14" s="2">
        <f t="shared" si="0"/>
        <v>0.53700000000000003</v>
      </c>
      <c r="D14">
        <v>5.6000000000000001E-2</v>
      </c>
      <c r="E14">
        <v>-0.106</v>
      </c>
      <c r="F14" s="2">
        <v>0.38400000000000001</v>
      </c>
      <c r="G14">
        <v>3.5999999999999997E-2</v>
      </c>
      <c r="H14">
        <v>-0.11</v>
      </c>
      <c r="I14">
        <v>2E-3</v>
      </c>
      <c r="J14">
        <v>0.53600000000000003</v>
      </c>
    </row>
    <row r="15" spans="1:10" x14ac:dyDescent="0.25">
      <c r="A15" t="s">
        <v>59</v>
      </c>
      <c r="B15">
        <v>0.49399999999999999</v>
      </c>
      <c r="C15" s="2">
        <f t="shared" si="0"/>
        <v>0.49399999999999999</v>
      </c>
      <c r="D15">
        <v>8.9999999999999993E-3</v>
      </c>
      <c r="E15">
        <v>0.126</v>
      </c>
      <c r="F15" s="2">
        <v>0.48599999999999999</v>
      </c>
      <c r="G15">
        <v>3.0000000000000001E-3</v>
      </c>
      <c r="H15">
        <v>0.10299999999999999</v>
      </c>
      <c r="I15">
        <v>2.8000000000000001E-2</v>
      </c>
      <c r="J15">
        <v>0.49299999999999999</v>
      </c>
    </row>
    <row r="16" spans="1:10" x14ac:dyDescent="0.25">
      <c r="A16" t="s">
        <v>60</v>
      </c>
      <c r="B16">
        <v>0.52700000000000002</v>
      </c>
      <c r="C16" s="2">
        <f t="shared" si="0"/>
        <v>0.52700000000000002</v>
      </c>
      <c r="D16">
        <v>3.2000000000000001E-2</v>
      </c>
      <c r="E16">
        <v>-0.02</v>
      </c>
      <c r="F16" s="2">
        <v>0.55700000000000005</v>
      </c>
      <c r="G16">
        <v>-1.4E-2</v>
      </c>
      <c r="H16">
        <v>8.8999999999999996E-2</v>
      </c>
      <c r="I16">
        <v>1.4999999999999999E-2</v>
      </c>
      <c r="J16">
        <v>0.40200000000000002</v>
      </c>
    </row>
    <row r="17" spans="1:10" x14ac:dyDescent="0.25">
      <c r="A17" t="s">
        <v>61</v>
      </c>
      <c r="B17">
        <v>0.378</v>
      </c>
      <c r="C17" s="2">
        <f t="shared" si="0"/>
        <v>0.378</v>
      </c>
      <c r="D17">
        <v>2.4E-2</v>
      </c>
      <c r="E17">
        <v>-9.5000000000000001E-2</v>
      </c>
      <c r="F17">
        <v>8.5000000000000006E-2</v>
      </c>
      <c r="G17" s="2">
        <v>0.79300000000000004</v>
      </c>
      <c r="H17">
        <v>0.11700000000000001</v>
      </c>
      <c r="I17">
        <v>2.9000000000000001E-2</v>
      </c>
      <c r="J17">
        <v>0.19800000000000001</v>
      </c>
    </row>
    <row r="18" spans="1:10" x14ac:dyDescent="0.25">
      <c r="A18" t="s">
        <v>62</v>
      </c>
      <c r="B18">
        <v>0.55000000000000004</v>
      </c>
      <c r="C18" s="2">
        <f t="shared" si="0"/>
        <v>0.55000000000000004</v>
      </c>
      <c r="D18">
        <v>-0.124</v>
      </c>
      <c r="E18">
        <v>-1.2999999999999999E-2</v>
      </c>
      <c r="F18">
        <v>3.5000000000000003E-2</v>
      </c>
      <c r="G18" s="2">
        <v>0.38900000000000001</v>
      </c>
      <c r="H18">
        <v>-7.4999999999999997E-2</v>
      </c>
      <c r="I18">
        <v>0.11</v>
      </c>
      <c r="J18">
        <v>0.51200000000000001</v>
      </c>
    </row>
    <row r="19" spans="1:10" x14ac:dyDescent="0.25">
      <c r="A19" t="s">
        <v>63</v>
      </c>
      <c r="B19">
        <v>0.39500000000000002</v>
      </c>
      <c r="C19" s="2">
        <f t="shared" si="0"/>
        <v>0.39500000000000002</v>
      </c>
      <c r="D19">
        <v>-8.9999999999999993E-3</v>
      </c>
      <c r="E19">
        <v>-5.8999999999999997E-2</v>
      </c>
      <c r="F19">
        <v>0.13200000000000001</v>
      </c>
      <c r="G19" s="2">
        <v>0.77</v>
      </c>
      <c r="H19">
        <v>0.23899999999999999</v>
      </c>
      <c r="I19">
        <v>0.106</v>
      </c>
      <c r="J19">
        <v>0.161</v>
      </c>
    </row>
    <row r="20" spans="1:10" x14ac:dyDescent="0.25">
      <c r="A20" t="s">
        <v>64</v>
      </c>
      <c r="B20">
        <v>0.69899999999999995</v>
      </c>
      <c r="C20" s="2">
        <f t="shared" si="0"/>
        <v>0.69899999999999995</v>
      </c>
      <c r="D20">
        <v>-4.8000000000000001E-2</v>
      </c>
      <c r="E20">
        <v>2.9000000000000001E-2</v>
      </c>
      <c r="F20">
        <v>-0.151</v>
      </c>
      <c r="G20" s="2">
        <v>0.29099999999999998</v>
      </c>
      <c r="H20">
        <v>-6.8000000000000005E-2</v>
      </c>
      <c r="I20">
        <v>-0.186</v>
      </c>
      <c r="J20">
        <v>0.36099999999999999</v>
      </c>
    </row>
    <row r="21" spans="1:10" x14ac:dyDescent="0.25">
      <c r="A21" t="s">
        <v>65</v>
      </c>
      <c r="B21">
        <v>0.33100000000000002</v>
      </c>
      <c r="C21" s="2">
        <f t="shared" si="0"/>
        <v>0.33100000000000002</v>
      </c>
      <c r="D21">
        <v>-1.2999999999999999E-2</v>
      </c>
      <c r="E21">
        <v>4.5999999999999999E-2</v>
      </c>
      <c r="F21">
        <v>-8.1000000000000003E-2</v>
      </c>
      <c r="G21" s="2">
        <v>0.60199999999999998</v>
      </c>
      <c r="H21">
        <v>-0.108</v>
      </c>
      <c r="I21">
        <v>-6.9000000000000006E-2</v>
      </c>
      <c r="J21">
        <v>0.503</v>
      </c>
    </row>
    <row r="22" spans="1:10" x14ac:dyDescent="0.25">
      <c r="A22" t="s">
        <v>66</v>
      </c>
      <c r="B22">
        <v>0.67900000000000005</v>
      </c>
      <c r="C22" s="2">
        <f t="shared" si="0"/>
        <v>0.67900000000000005</v>
      </c>
      <c r="D22">
        <v>-2E-3</v>
      </c>
      <c r="E22">
        <v>-0.109</v>
      </c>
      <c r="F22">
        <v>1.2E-2</v>
      </c>
      <c r="G22" s="2">
        <v>0.22</v>
      </c>
      <c r="H22">
        <v>5.6000000000000001E-2</v>
      </c>
      <c r="I22">
        <v>-9.8000000000000004E-2</v>
      </c>
      <c r="J22">
        <v>0.46600000000000003</v>
      </c>
    </row>
    <row r="23" spans="1:10" x14ac:dyDescent="0.25">
      <c r="A23" t="s">
        <v>67</v>
      </c>
      <c r="B23">
        <v>0.628</v>
      </c>
      <c r="C23" s="2">
        <f t="shared" si="0"/>
        <v>0.628</v>
      </c>
      <c r="D23">
        <v>1.4999999999999999E-2</v>
      </c>
      <c r="E23">
        <v>-5.3999999999999999E-2</v>
      </c>
      <c r="F23">
        <v>-0.16900000000000001</v>
      </c>
      <c r="G23" s="2">
        <v>0.36699999999999999</v>
      </c>
      <c r="H23">
        <v>-0.13700000000000001</v>
      </c>
      <c r="I23">
        <v>-0.17799999999999999</v>
      </c>
      <c r="J23">
        <v>0.38900000000000001</v>
      </c>
    </row>
    <row r="24" spans="1:10" x14ac:dyDescent="0.25">
      <c r="A24" t="s">
        <v>68</v>
      </c>
      <c r="B24">
        <v>0.379</v>
      </c>
      <c r="C24" s="2">
        <f t="shared" si="0"/>
        <v>0.379</v>
      </c>
      <c r="D24">
        <v>-3.7999999999999999E-2</v>
      </c>
      <c r="E24">
        <v>5.2999999999999999E-2</v>
      </c>
      <c r="F24">
        <v>-1.4999999999999999E-2</v>
      </c>
      <c r="G24" s="2">
        <v>0.66300000000000003</v>
      </c>
      <c r="H24">
        <v>-0.11700000000000001</v>
      </c>
      <c r="I24">
        <v>-2.8000000000000001E-2</v>
      </c>
      <c r="J24">
        <v>0.39800000000000002</v>
      </c>
    </row>
    <row r="25" spans="1:10" x14ac:dyDescent="0.25">
      <c r="A25" t="s">
        <v>69</v>
      </c>
      <c r="B25">
        <v>0.64400000000000002</v>
      </c>
      <c r="C25" s="2">
        <f t="shared" si="0"/>
        <v>0.64400000000000002</v>
      </c>
      <c r="D25">
        <v>6.2E-2</v>
      </c>
      <c r="E25">
        <v>0.13600000000000001</v>
      </c>
      <c r="F25">
        <v>-0.13200000000000001</v>
      </c>
      <c r="G25">
        <v>-2.7E-2</v>
      </c>
      <c r="H25" s="2">
        <v>0.11700000000000001</v>
      </c>
      <c r="I25">
        <v>0.115</v>
      </c>
      <c r="J25">
        <v>0.51700000000000002</v>
      </c>
    </row>
    <row r="26" spans="1:10" x14ac:dyDescent="0.25">
      <c r="A26" t="s">
        <v>70</v>
      </c>
      <c r="B26">
        <v>0.77300000000000002</v>
      </c>
      <c r="C26" s="2">
        <f t="shared" si="0"/>
        <v>0.77300000000000002</v>
      </c>
      <c r="D26">
        <v>-4.7E-2</v>
      </c>
      <c r="E26">
        <v>8.4000000000000005E-2</v>
      </c>
      <c r="F26">
        <v>5.0000000000000001E-3</v>
      </c>
      <c r="G26">
        <v>-0.02</v>
      </c>
      <c r="H26" s="2">
        <v>0.13</v>
      </c>
      <c r="I26">
        <v>1E-3</v>
      </c>
      <c r="J26">
        <v>0.377</v>
      </c>
    </row>
    <row r="27" spans="1:10" x14ac:dyDescent="0.25">
      <c r="A27" t="s">
        <v>71</v>
      </c>
      <c r="B27">
        <v>0.64900000000000002</v>
      </c>
      <c r="C27" s="2">
        <f t="shared" si="0"/>
        <v>0.64900000000000002</v>
      </c>
      <c r="D27">
        <v>-2.3E-2</v>
      </c>
      <c r="E27">
        <v>-0.12</v>
      </c>
      <c r="F27">
        <v>8.3000000000000004E-2</v>
      </c>
      <c r="G27">
        <v>4.7E-2</v>
      </c>
      <c r="H27" s="2">
        <v>0.36599999999999999</v>
      </c>
      <c r="I27">
        <v>0.129</v>
      </c>
      <c r="J27">
        <v>0.40300000000000002</v>
      </c>
    </row>
    <row r="28" spans="1:10" x14ac:dyDescent="0.25">
      <c r="A28" t="s">
        <v>72</v>
      </c>
      <c r="B28">
        <v>0.755</v>
      </c>
      <c r="C28" s="2">
        <f t="shared" si="0"/>
        <v>0.755</v>
      </c>
      <c r="D28">
        <v>-7.9000000000000001E-2</v>
      </c>
      <c r="E28">
        <v>0.10100000000000001</v>
      </c>
      <c r="F28">
        <v>-9.5000000000000001E-2</v>
      </c>
      <c r="G28">
        <v>2.3E-2</v>
      </c>
      <c r="H28" s="2">
        <v>0.32500000000000001</v>
      </c>
      <c r="I28">
        <v>0.12</v>
      </c>
      <c r="J28">
        <v>0.28399999999999997</v>
      </c>
    </row>
    <row r="29" spans="1:10" x14ac:dyDescent="0.25">
      <c r="A29" t="s">
        <v>73</v>
      </c>
      <c r="B29">
        <v>0.69199999999999995</v>
      </c>
      <c r="C29" s="2">
        <f t="shared" si="0"/>
        <v>0.69199999999999995</v>
      </c>
      <c r="D29">
        <v>-6.4000000000000001E-2</v>
      </c>
      <c r="E29">
        <v>3.6999999999999998E-2</v>
      </c>
      <c r="F29">
        <v>3.5000000000000003E-2</v>
      </c>
      <c r="G29">
        <v>6.3E-2</v>
      </c>
      <c r="H29" s="2">
        <v>0.46100000000000002</v>
      </c>
      <c r="I29">
        <v>3.2000000000000001E-2</v>
      </c>
      <c r="J29">
        <v>0.29799999999999999</v>
      </c>
    </row>
    <row r="30" spans="1:10" x14ac:dyDescent="0.25">
      <c r="A30" t="s">
        <v>74</v>
      </c>
      <c r="B30">
        <v>0.56899999999999995</v>
      </c>
      <c r="C30" s="2">
        <f t="shared" si="0"/>
        <v>0.56899999999999995</v>
      </c>
      <c r="D30">
        <v>-1.2E-2</v>
      </c>
      <c r="E30">
        <v>0.104</v>
      </c>
      <c r="F30">
        <v>0.08</v>
      </c>
      <c r="G30">
        <v>-5.2999999999999999E-2</v>
      </c>
      <c r="H30">
        <v>0.108</v>
      </c>
      <c r="I30" s="2">
        <v>0.57199999999999995</v>
      </c>
      <c r="J30">
        <v>0.318</v>
      </c>
    </row>
    <row r="31" spans="1:10" x14ac:dyDescent="0.25">
      <c r="A31" t="s">
        <v>75</v>
      </c>
      <c r="B31">
        <v>0.65800000000000003</v>
      </c>
      <c r="C31" s="2">
        <f t="shared" si="0"/>
        <v>0.65800000000000003</v>
      </c>
      <c r="D31">
        <v>-4.9000000000000002E-2</v>
      </c>
      <c r="E31">
        <v>-1.4999999999999999E-2</v>
      </c>
      <c r="F31">
        <v>0.06</v>
      </c>
      <c r="G31">
        <v>-1.4999999999999999E-2</v>
      </c>
      <c r="H31">
        <v>0.11799999999999999</v>
      </c>
      <c r="I31" s="2">
        <v>0.42699999999999999</v>
      </c>
      <c r="J31">
        <v>0.36299999999999999</v>
      </c>
    </row>
    <row r="32" spans="1:10" x14ac:dyDescent="0.25">
      <c r="A32" t="s">
        <v>76</v>
      </c>
      <c r="B32">
        <v>0.55100000000000005</v>
      </c>
      <c r="C32" s="2">
        <f t="shared" si="0"/>
        <v>0.55100000000000005</v>
      </c>
      <c r="D32">
        <v>-1.2E-2</v>
      </c>
      <c r="E32">
        <v>0.124</v>
      </c>
      <c r="F32">
        <v>-2.5000000000000001E-2</v>
      </c>
      <c r="G32">
        <v>-2.1999999999999999E-2</v>
      </c>
      <c r="H32">
        <v>0.02</v>
      </c>
      <c r="I32" s="2">
        <v>0.54100000000000004</v>
      </c>
      <c r="J32">
        <v>0.38700000000000001</v>
      </c>
    </row>
    <row r="33" spans="1:10" x14ac:dyDescent="0.25">
      <c r="A33" t="s">
        <v>77</v>
      </c>
      <c r="B33">
        <v>0.58199999999999996</v>
      </c>
      <c r="C33" s="2">
        <f t="shared" si="0"/>
        <v>0.58199999999999996</v>
      </c>
      <c r="D33">
        <v>3.0000000000000001E-3</v>
      </c>
      <c r="E33">
        <v>9.0999999999999998E-2</v>
      </c>
      <c r="F33">
        <v>-3.0000000000000001E-3</v>
      </c>
      <c r="G33">
        <v>-1.0999999999999999E-2</v>
      </c>
      <c r="H33">
        <v>-1.7000000000000001E-2</v>
      </c>
      <c r="I33" s="2">
        <v>0.5</v>
      </c>
      <c r="J33">
        <v>0.40200000000000002</v>
      </c>
    </row>
    <row r="34" spans="1:10" x14ac:dyDescent="0.25"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5" t="s">
        <v>94</v>
      </c>
      <c r="B35" s="5"/>
      <c r="C35" s="4">
        <f>SUMSQ(SUM(C2:C33),SUM(D2:D6),SUM(E7:E11),SUM(F12:F16),SUM(G17:G24),SUM(H25:H29),SUM(I30:I33))</f>
        <v>320.39957599999997</v>
      </c>
      <c r="D35" s="4">
        <f>SUMSQ(SUM(C2:C6),SUM(D2:D6))</f>
        <v>15.429429000000001</v>
      </c>
      <c r="E35" s="4">
        <f>SUMSQ(SUM(C7:C11),SUM(E7:E11))</f>
        <v>13.650835999999998</v>
      </c>
      <c r="F35" s="4">
        <f>SUMSQ(SUM(C12:C16),SUM(F12:F16))</f>
        <v>14.299344999999999</v>
      </c>
      <c r="G35" s="4">
        <f>SUMSQ(SUM(C17:C24),SUM(G17:G24))</f>
        <v>33.082545999999994</v>
      </c>
      <c r="H35" s="4">
        <f>SUMSQ(SUM(C25:C29),SUM(H25:H29))</f>
        <v>14.298369999999998</v>
      </c>
      <c r="I35" s="4">
        <f>SUMSQ(SUM(C30:C33),SUM(I30:I33))</f>
        <v>9.7311999999999994</v>
      </c>
      <c r="J35" s="4"/>
    </row>
    <row r="36" spans="1:10" x14ac:dyDescent="0.25">
      <c r="A36" s="5" t="s">
        <v>95</v>
      </c>
      <c r="B36" s="5"/>
      <c r="C36" s="4">
        <f>C35+SUM(J2:J33)</f>
        <v>332.45557599999995</v>
      </c>
      <c r="D36" s="4">
        <f>D35+SUM(J2:J6)</f>
        <v>17.128429000000001</v>
      </c>
      <c r="E36" s="4">
        <f>E35+SUM(J7:J11)</f>
        <v>15.706835999999999</v>
      </c>
      <c r="F36" s="4">
        <f>F35+SUM(J12:J16)</f>
        <v>16.263344999999997</v>
      </c>
      <c r="G36" s="4">
        <f>G35+SUM(J17:J24)</f>
        <v>36.070545999999993</v>
      </c>
      <c r="H36" s="4">
        <f>H35+SUM(J25:J29)</f>
        <v>16.17737</v>
      </c>
      <c r="I36" s="4">
        <f>I35+SUM(J30:J33)</f>
        <v>11.2012</v>
      </c>
      <c r="J36" s="4"/>
    </row>
    <row r="37" spans="1:10" x14ac:dyDescent="0.25">
      <c r="A37" s="1" t="s">
        <v>93</v>
      </c>
      <c r="B37" s="1"/>
      <c r="C37" s="4">
        <f>C35/C36</f>
        <v>0.96373650836284974</v>
      </c>
      <c r="D37" s="4">
        <f t="shared" ref="D37:I37" si="1">D35/D36</f>
        <v>0.90080818270023477</v>
      </c>
      <c r="E37" s="4">
        <f t="shared" si="1"/>
        <v>0.86910158099314205</v>
      </c>
      <c r="F37" s="4">
        <f t="shared" si="1"/>
        <v>0.87923763530811161</v>
      </c>
      <c r="G37" s="4">
        <f t="shared" si="1"/>
        <v>0.91716232961929656</v>
      </c>
      <c r="H37" s="4">
        <f t="shared" si="1"/>
        <v>0.88385009429839334</v>
      </c>
      <c r="I37" s="4">
        <f t="shared" si="1"/>
        <v>0.86876406099346493</v>
      </c>
      <c r="J37" s="4"/>
    </row>
    <row r="38" spans="1:10" x14ac:dyDescent="0.25"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t="s">
        <v>96</v>
      </c>
      <c r="C39" s="4">
        <f>SUM(C2:C33)^2</f>
        <v>268.99280099999999</v>
      </c>
      <c r="D39" s="4">
        <f>SUM(D2:D6)^2</f>
        <v>10.093329000000001</v>
      </c>
      <c r="E39" s="4">
        <f>SUM(E7:E11)^2</f>
        <v>11.519235999999998</v>
      </c>
      <c r="F39" s="4">
        <f>SUM(F12:F16)^2</f>
        <v>6.9063839999999983</v>
      </c>
      <c r="G39" s="4">
        <f>SUM(G17:G24)^2</f>
        <v>16.769024999999999</v>
      </c>
      <c r="H39" s="4">
        <f>SUM(H25:H29)^2</f>
        <v>1.957201</v>
      </c>
      <c r="I39" s="4">
        <f>SUM(I30:I33)^2</f>
        <v>4.1616</v>
      </c>
      <c r="J39" s="4"/>
    </row>
    <row r="40" spans="1:10" x14ac:dyDescent="0.25">
      <c r="A40" s="1" t="s">
        <v>97</v>
      </c>
      <c r="C40" s="4">
        <f>C39/C36</f>
        <v>0.80910900709332678</v>
      </c>
      <c r="D40" s="4">
        <f t="shared" ref="D40:I40" si="2">D39/D36</f>
        <v>0.58927348211561026</v>
      </c>
      <c r="E40" s="4">
        <f t="shared" si="2"/>
        <v>0.73338997109284121</v>
      </c>
      <c r="F40" s="4">
        <f t="shared" si="2"/>
        <v>0.42465950270377956</v>
      </c>
      <c r="G40" s="4">
        <f t="shared" si="2"/>
        <v>0.46489523612977751</v>
      </c>
      <c r="H40" s="4">
        <f t="shared" si="2"/>
        <v>0.12098388056896764</v>
      </c>
      <c r="I40" s="4">
        <f t="shared" si="2"/>
        <v>0.37153162161197012</v>
      </c>
      <c r="J40" s="4"/>
    </row>
    <row r="41" spans="1:10" x14ac:dyDescent="0.25"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t="s">
        <v>98</v>
      </c>
      <c r="C42" s="4">
        <f>SUMSQ(C2:C33)</f>
        <v>9.0750449999999994</v>
      </c>
      <c r="D42" s="4">
        <f>SUMSQ(D2:D6)</f>
        <v>2.0737950000000001</v>
      </c>
      <c r="E42" s="4">
        <f>SUMSQ(E7:E11)</f>
        <v>2.3280280000000002</v>
      </c>
      <c r="F42" s="4">
        <f>SUMSQ(F12:F16)</f>
        <v>1.4187140000000003</v>
      </c>
      <c r="G42" s="4">
        <f>SUMSQ(G17:G24)</f>
        <v>2.4428130000000001</v>
      </c>
      <c r="H42" s="4">
        <f>SUMSQ(H25:H29)</f>
        <v>0.48269100000000004</v>
      </c>
      <c r="I42" s="4">
        <f>SUMSQ(I30:I33)</f>
        <v>1.0521939999999999</v>
      </c>
      <c r="J42" s="4"/>
    </row>
    <row r="43" spans="1:10" x14ac:dyDescent="0.25">
      <c r="A43" t="s">
        <v>99</v>
      </c>
      <c r="C43" s="4">
        <f>SUM(SUMSQ(C2:C33),SUMSQ(D2:D6),SUMSQ(E7:E11),SUMSQ(F12:F16),SUMSQ(G17:G24),SUMSQ(H25:H29),SUMSQ(I30:I33))</f>
        <v>18.873279999999998</v>
      </c>
      <c r="D43" s="4">
        <f>D42+SUMSQ(C2:C6)</f>
        <v>3.1466890000000003</v>
      </c>
      <c r="E43" s="4">
        <f>E42+SUMSQ(C7:C11)</f>
        <v>2.7640580000000003</v>
      </c>
      <c r="F43" s="4">
        <f>F42+SUMSQ(C12:C16)</f>
        <v>2.9047930000000006</v>
      </c>
      <c r="G43" s="4">
        <f>G42+SUMSQ(C17:C24)</f>
        <v>4.6414500000000007</v>
      </c>
      <c r="H43" s="4">
        <f>H42+SUMSQ(C25:C29)</f>
        <v>2.9650460000000001</v>
      </c>
      <c r="I43" s="4">
        <f>I42+SUMSQ(C30:C33)</f>
        <v>2.451244</v>
      </c>
      <c r="J43" s="4"/>
    </row>
    <row r="44" spans="1:10" x14ac:dyDescent="0.25">
      <c r="A44" t="s">
        <v>100</v>
      </c>
      <c r="C44" s="4">
        <f t="shared" ref="C44:H44" si="3">C42/C43</f>
        <v>0.48084090311805899</v>
      </c>
      <c r="D44" s="4">
        <f>D42/D43</f>
        <v>0.65904034367552689</v>
      </c>
      <c r="E44" s="4">
        <f t="shared" si="3"/>
        <v>0.84225005408714282</v>
      </c>
      <c r="F44" s="4">
        <f t="shared" si="3"/>
        <v>0.48840450937467833</v>
      </c>
      <c r="G44" s="4">
        <f t="shared" si="3"/>
        <v>0.52630384901270066</v>
      </c>
      <c r="H44" s="4">
        <f t="shared" si="3"/>
        <v>0.16279376441377302</v>
      </c>
      <c r="I44" s="4">
        <f>I42/I43</f>
        <v>0.42924898541312079</v>
      </c>
      <c r="J44" s="4"/>
    </row>
    <row r="45" spans="1:10" x14ac:dyDescent="0.25"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t="s">
        <v>92</v>
      </c>
      <c r="C46" s="4">
        <f>1-AVERAGE(J2:J33)</f>
        <v>0.62325000000000008</v>
      </c>
      <c r="D46">
        <f>1-AVERAGE(J2:J6)</f>
        <v>0.66020000000000001</v>
      </c>
      <c r="E46">
        <f>1-AVERAGE(J7:J11)</f>
        <v>0.58879999999999999</v>
      </c>
      <c r="F46">
        <f>1-AVERAGE(J12:J16)</f>
        <v>0.60719999999999996</v>
      </c>
      <c r="G46">
        <f>1-AVERAGE(J17:J24)</f>
        <v>0.62650000000000006</v>
      </c>
      <c r="H46">
        <f>1-AVERAGE(J25:J29)</f>
        <v>0.62419999999999998</v>
      </c>
      <c r="I46">
        <f>1-AVERAGE(J30:J33)</f>
        <v>0.63249999999999995</v>
      </c>
      <c r="J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Fit</vt:lpstr>
      <vt:lpstr>Raw Factor Structure</vt:lpstr>
      <vt:lpstr>Full Factor Structure</vt:lpstr>
      <vt:lpstr>Validity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</dc:creator>
  <cp:lastModifiedBy>JAOTOMBO Franck</cp:lastModifiedBy>
  <dcterms:created xsi:type="dcterms:W3CDTF">2015-06-05T18:17:20Z</dcterms:created>
  <dcterms:modified xsi:type="dcterms:W3CDTF">2025-05-09T17:20:51Z</dcterms:modified>
</cp:coreProperties>
</file>