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joseantoniopaiva/pythonprojects/fuza/z_backlog/"/>
    </mc:Choice>
  </mc:AlternateContent>
  <xr:revisionPtr revIDLastSave="0" documentId="13_ncr:1_{8192D4F5-A79D-644A-B30D-2D7F62FF1869}" xr6:coauthVersionLast="47" xr6:coauthVersionMax="47" xr10:uidLastSave="{00000000-0000-0000-0000-000000000000}"/>
  <bookViews>
    <workbookView minimized="1" xWindow="0" yWindow="740" windowWidth="11720" windowHeight="16580" xr2:uid="{00000000-000D-0000-FFFF-FFFF00000000}"/>
  </bookViews>
  <sheets>
    <sheet name="Sheet1" sheetId="1" r:id="rId1"/>
  </sheets>
  <definedNames>
    <definedName name="_xlnm._FilterDatabase" localSheetId="0" hidden="1">Sheet1!$A$1:$N$87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0" i="1" l="1"/>
  <c r="Z89" i="1"/>
  <c r="R20" i="1"/>
  <c r="AA88" i="1"/>
  <c r="X88" i="1"/>
  <c r="AA86" i="1"/>
  <c r="Z86" i="1"/>
  <c r="Y86" i="1"/>
  <c r="X86" i="1"/>
  <c r="AA85" i="1"/>
  <c r="Z85" i="1"/>
  <c r="Y85" i="1"/>
  <c r="X85" i="1"/>
  <c r="AA84" i="1"/>
  <c r="Z84" i="1"/>
  <c r="Y84" i="1"/>
  <c r="X84" i="1"/>
  <c r="AA83" i="1"/>
  <c r="Z83" i="1"/>
  <c r="Y83" i="1"/>
  <c r="X83" i="1"/>
  <c r="AA82" i="1"/>
  <c r="Z82" i="1"/>
  <c r="Y82" i="1"/>
  <c r="X82" i="1"/>
  <c r="AA81" i="1"/>
  <c r="Z81" i="1"/>
  <c r="Y81" i="1"/>
  <c r="X81" i="1"/>
  <c r="AA80" i="1"/>
  <c r="Z80" i="1"/>
  <c r="Y80" i="1"/>
  <c r="X80" i="1"/>
  <c r="AA79" i="1"/>
  <c r="Z79" i="1"/>
  <c r="Y79" i="1"/>
  <c r="X79" i="1"/>
  <c r="AA78" i="1"/>
  <c r="Z78" i="1"/>
  <c r="Y78" i="1"/>
  <c r="X78" i="1"/>
  <c r="AA77" i="1"/>
  <c r="Z77" i="1"/>
  <c r="Y77" i="1"/>
  <c r="X77" i="1"/>
  <c r="AA76" i="1"/>
  <c r="Z76" i="1"/>
  <c r="Y76" i="1"/>
  <c r="X76" i="1"/>
  <c r="AA75" i="1"/>
  <c r="Z75" i="1"/>
  <c r="Y75" i="1"/>
  <c r="X75" i="1"/>
  <c r="AA74" i="1"/>
  <c r="Z74" i="1"/>
  <c r="Y74" i="1"/>
  <c r="X74" i="1"/>
  <c r="AA73" i="1"/>
  <c r="Z73" i="1"/>
  <c r="Y73" i="1"/>
  <c r="X73" i="1"/>
  <c r="AA72" i="1"/>
  <c r="Z72" i="1"/>
  <c r="Y72" i="1"/>
  <c r="X72" i="1"/>
  <c r="AA71" i="1"/>
  <c r="Z71" i="1"/>
  <c r="Y71" i="1"/>
  <c r="X71" i="1"/>
  <c r="AA70" i="1"/>
  <c r="Z70" i="1"/>
  <c r="Y70" i="1"/>
  <c r="X70" i="1"/>
  <c r="AA69" i="1"/>
  <c r="Z69" i="1"/>
  <c r="Y69" i="1"/>
  <c r="X69" i="1"/>
  <c r="AA68" i="1"/>
  <c r="Z68" i="1"/>
  <c r="Y68" i="1"/>
  <c r="X68" i="1"/>
  <c r="AA67" i="1"/>
  <c r="Z67" i="1"/>
  <c r="Y67" i="1"/>
  <c r="X67" i="1"/>
  <c r="AA66" i="1"/>
  <c r="Z66" i="1"/>
  <c r="Y66" i="1"/>
  <c r="X66" i="1"/>
  <c r="AA65" i="1"/>
  <c r="Z65" i="1"/>
  <c r="Y65" i="1"/>
  <c r="X65" i="1"/>
  <c r="AA64" i="1"/>
  <c r="Z64" i="1"/>
  <c r="Y64" i="1"/>
  <c r="X64" i="1"/>
  <c r="AA63" i="1"/>
  <c r="Z63" i="1"/>
  <c r="Y63" i="1"/>
  <c r="X63" i="1"/>
  <c r="AA62" i="1"/>
  <c r="Z62" i="1"/>
  <c r="Y62" i="1"/>
  <c r="X62" i="1"/>
  <c r="AA61" i="1"/>
  <c r="Z61" i="1"/>
  <c r="Y61" i="1"/>
  <c r="X61" i="1"/>
  <c r="AA60" i="1"/>
  <c r="Z60" i="1"/>
  <c r="Y60" i="1"/>
  <c r="X60" i="1"/>
  <c r="AA59" i="1"/>
  <c r="Z59" i="1"/>
  <c r="Y59" i="1"/>
  <c r="X59" i="1"/>
  <c r="AA58" i="1"/>
  <c r="Z58" i="1"/>
  <c r="Y58" i="1"/>
  <c r="X58" i="1"/>
  <c r="AA57" i="1"/>
  <c r="Z57" i="1"/>
  <c r="Y57" i="1"/>
  <c r="X57" i="1"/>
  <c r="AA56" i="1"/>
  <c r="Z56" i="1"/>
  <c r="Y56" i="1"/>
  <c r="X56" i="1"/>
  <c r="AA55" i="1"/>
  <c r="Z55" i="1"/>
  <c r="Y55" i="1"/>
  <c r="X55" i="1"/>
  <c r="AA54" i="1"/>
  <c r="Z54" i="1"/>
  <c r="Y54" i="1"/>
  <c r="X54" i="1"/>
  <c r="AA53" i="1"/>
  <c r="Z53" i="1"/>
  <c r="Y53" i="1"/>
  <c r="X53" i="1"/>
  <c r="AA52" i="1"/>
  <c r="Z52" i="1"/>
  <c r="Y52" i="1"/>
  <c r="X52" i="1"/>
  <c r="AA51" i="1"/>
  <c r="Z51" i="1"/>
  <c r="Y51" i="1"/>
  <c r="X51" i="1"/>
  <c r="AA50" i="1"/>
  <c r="Z50" i="1"/>
  <c r="Y50" i="1"/>
  <c r="X50" i="1"/>
  <c r="AA49" i="1"/>
  <c r="Z49" i="1"/>
  <c r="Y49" i="1"/>
  <c r="X49" i="1"/>
  <c r="AA48" i="1"/>
  <c r="Z48" i="1"/>
  <c r="Y48" i="1"/>
  <c r="X48" i="1"/>
  <c r="AA47" i="1"/>
  <c r="Z47" i="1"/>
  <c r="Y47" i="1"/>
  <c r="X47" i="1"/>
  <c r="AA46" i="1"/>
  <c r="Z46" i="1"/>
  <c r="Y46" i="1"/>
  <c r="X46" i="1"/>
  <c r="AA45" i="1"/>
  <c r="Z45" i="1"/>
  <c r="Y45" i="1"/>
  <c r="X45" i="1"/>
  <c r="AA44" i="1"/>
  <c r="Z44" i="1"/>
  <c r="Y44" i="1"/>
  <c r="X44" i="1"/>
  <c r="AA43" i="1"/>
  <c r="Z43" i="1"/>
  <c r="Y43" i="1"/>
  <c r="X43" i="1"/>
  <c r="AA42" i="1"/>
  <c r="Z42" i="1"/>
  <c r="Y42" i="1"/>
  <c r="X42" i="1"/>
  <c r="AA41" i="1"/>
  <c r="Z41" i="1"/>
  <c r="Y41" i="1"/>
  <c r="X41" i="1"/>
  <c r="AA40" i="1"/>
  <c r="Z40" i="1"/>
  <c r="Y40" i="1"/>
  <c r="X40" i="1"/>
  <c r="AA39" i="1"/>
  <c r="Z39" i="1"/>
  <c r="Y39" i="1"/>
  <c r="X39" i="1"/>
  <c r="AA38" i="1"/>
  <c r="Z38" i="1"/>
  <c r="Y38" i="1"/>
  <c r="X38" i="1"/>
  <c r="AA37" i="1"/>
  <c r="Z37" i="1"/>
  <c r="Y37" i="1"/>
  <c r="X37" i="1"/>
  <c r="AA36" i="1"/>
  <c r="Z36" i="1"/>
  <c r="Y36" i="1"/>
  <c r="X36" i="1"/>
  <c r="AA35" i="1"/>
  <c r="Z35" i="1"/>
  <c r="Y35" i="1"/>
  <c r="X35" i="1"/>
  <c r="AA34" i="1"/>
  <c r="Z34" i="1"/>
  <c r="Y34" i="1"/>
  <c r="X34" i="1"/>
  <c r="AA33" i="1"/>
  <c r="Z33" i="1"/>
  <c r="Y33" i="1"/>
  <c r="X33" i="1"/>
  <c r="AA32" i="1"/>
  <c r="Z32" i="1"/>
  <c r="Y32" i="1"/>
  <c r="X32" i="1"/>
  <c r="AA31" i="1"/>
  <c r="Z31" i="1"/>
  <c r="Y31" i="1"/>
  <c r="X31" i="1"/>
  <c r="AA30" i="1"/>
  <c r="Z30" i="1"/>
  <c r="Y30" i="1"/>
  <c r="X30" i="1"/>
  <c r="AA29" i="1"/>
  <c r="Z29" i="1"/>
  <c r="Y29" i="1"/>
  <c r="X29" i="1"/>
  <c r="AA28" i="1"/>
  <c r="Z28" i="1"/>
  <c r="Y28" i="1"/>
  <c r="X28" i="1"/>
  <c r="AA27" i="1"/>
  <c r="Z27" i="1"/>
  <c r="Y27" i="1"/>
  <c r="X27" i="1"/>
  <c r="AA26" i="1"/>
  <c r="Z26" i="1"/>
  <c r="Y26" i="1"/>
  <c r="X26" i="1"/>
  <c r="AA25" i="1"/>
  <c r="Z25" i="1"/>
  <c r="Y25" i="1"/>
  <c r="X25" i="1"/>
  <c r="AA24" i="1"/>
  <c r="Z24" i="1"/>
  <c r="Y24" i="1"/>
  <c r="X24" i="1"/>
  <c r="AA23" i="1"/>
  <c r="Z23" i="1"/>
  <c r="Y23" i="1"/>
  <c r="X23" i="1"/>
  <c r="AA22" i="1"/>
  <c r="Z22" i="1"/>
  <c r="Y22" i="1"/>
  <c r="X22" i="1"/>
  <c r="AA21" i="1"/>
  <c r="Z21" i="1"/>
  <c r="Y21" i="1"/>
  <c r="X21" i="1"/>
  <c r="AA20" i="1"/>
  <c r="Z20" i="1"/>
  <c r="Y20" i="1"/>
  <c r="X20" i="1"/>
  <c r="AA19" i="1"/>
  <c r="Z19" i="1"/>
  <c r="Y19" i="1"/>
  <c r="X19" i="1"/>
  <c r="AA18" i="1"/>
  <c r="Z18" i="1"/>
  <c r="Y18" i="1"/>
  <c r="X18" i="1"/>
  <c r="AA17" i="1"/>
  <c r="Z17" i="1"/>
  <c r="Y17" i="1"/>
  <c r="X17" i="1"/>
  <c r="AA16" i="1"/>
  <c r="Z16" i="1"/>
  <c r="Y16" i="1"/>
  <c r="X16" i="1"/>
  <c r="AA15" i="1"/>
  <c r="Z15" i="1"/>
  <c r="Y15" i="1"/>
  <c r="X15" i="1"/>
  <c r="AA14" i="1"/>
  <c r="Z14" i="1"/>
  <c r="Y14" i="1"/>
  <c r="X14" i="1"/>
  <c r="AA13" i="1"/>
  <c r="Z13" i="1"/>
  <c r="Y13" i="1"/>
  <c r="X13" i="1"/>
  <c r="AA12" i="1"/>
  <c r="Z12" i="1"/>
  <c r="Y12" i="1"/>
  <c r="X12" i="1"/>
  <c r="AA11" i="1"/>
  <c r="Z11" i="1"/>
  <c r="Y11" i="1"/>
  <c r="X11" i="1"/>
  <c r="AA10" i="1"/>
  <c r="Z10" i="1"/>
  <c r="Y10" i="1"/>
  <c r="X10" i="1"/>
  <c r="AA9" i="1"/>
  <c r="Z9" i="1"/>
  <c r="Y9" i="1"/>
  <c r="X9" i="1"/>
  <c r="AA8" i="1"/>
  <c r="Z8" i="1"/>
  <c r="Y8" i="1"/>
  <c r="X8" i="1"/>
  <c r="AA7" i="1"/>
  <c r="Z7" i="1"/>
  <c r="Y7" i="1"/>
  <c r="X7" i="1"/>
  <c r="AA6" i="1"/>
  <c r="Z6" i="1"/>
  <c r="Y6" i="1"/>
  <c r="X6" i="1"/>
  <c r="AA5" i="1"/>
  <c r="Z5" i="1"/>
  <c r="Y5" i="1"/>
  <c r="X5" i="1"/>
  <c r="AA4" i="1"/>
  <c r="Z4" i="1"/>
  <c r="Y4" i="1"/>
  <c r="X4" i="1"/>
  <c r="AA3" i="1"/>
  <c r="Z3" i="1"/>
  <c r="Y3" i="1"/>
  <c r="X3" i="1"/>
  <c r="AA2" i="1"/>
  <c r="Z2" i="1"/>
  <c r="Y2" i="1"/>
  <c r="X2" i="1"/>
  <c r="V24" i="1"/>
  <c r="W24" i="1"/>
  <c r="W23" i="1"/>
  <c r="V23" i="1"/>
  <c r="V30" i="1"/>
  <c r="W30" i="1"/>
  <c r="V28" i="1"/>
  <c r="W28" i="1"/>
  <c r="V27" i="1"/>
  <c r="W27" i="1"/>
  <c r="V26" i="1"/>
  <c r="W26" i="1"/>
  <c r="W25" i="1"/>
  <c r="V25" i="1"/>
  <c r="W14" i="1"/>
  <c r="V14" i="1"/>
  <c r="P22" i="1"/>
  <c r="V22" i="1" s="1"/>
  <c r="P20" i="1"/>
  <c r="V20" i="1" s="1"/>
  <c r="V19" i="1"/>
  <c r="W19" i="1"/>
  <c r="W16" i="1"/>
  <c r="V16" i="1"/>
  <c r="W15" i="1"/>
  <c r="V15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6" i="1"/>
  <c r="V66" i="1"/>
  <c r="W65" i="1"/>
  <c r="V65" i="1"/>
  <c r="W63" i="1"/>
  <c r="V63" i="1"/>
  <c r="W62" i="1"/>
  <c r="V62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29" i="1"/>
  <c r="V29" i="1"/>
  <c r="W22" i="1"/>
  <c r="W21" i="1"/>
  <c r="V21" i="1"/>
  <c r="W20" i="1"/>
  <c r="W18" i="1"/>
  <c r="V18" i="1"/>
  <c r="W17" i="1"/>
  <c r="V17" i="1"/>
  <c r="W10" i="1"/>
  <c r="V10" i="1"/>
  <c r="W7" i="1"/>
  <c r="V7" i="1"/>
  <c r="W6" i="1"/>
  <c r="V6" i="1"/>
  <c r="W5" i="1"/>
  <c r="V5" i="1"/>
  <c r="W4" i="1"/>
  <c r="V4" i="1"/>
  <c r="Z88" i="1" l="1"/>
  <c r="Y88" i="1"/>
  <c r="V88" i="1"/>
  <c r="W88" i="1"/>
</calcChain>
</file>

<file path=xl/sharedStrings.xml><?xml version="1.0" encoding="utf-8"?>
<sst xmlns="http://schemas.openxmlformats.org/spreadsheetml/2006/main" count="638" uniqueCount="336">
  <si>
    <t>GR-SG</t>
  </si>
  <si>
    <t>NOME_SUGERIDO</t>
  </si>
  <si>
    <t>CODIGO</t>
  </si>
  <si>
    <t>GRUPO</t>
  </si>
  <si>
    <t>SUBGRUPO</t>
  </si>
  <si>
    <t>NOME_ANTERIOR</t>
  </si>
  <si>
    <t>CODIGO_ANTERIOR</t>
  </si>
  <si>
    <t>Unnamed: 7</t>
  </si>
  <si>
    <t>VALOR</t>
  </si>
  <si>
    <t>custo</t>
  </si>
  <si>
    <t>CODIGO_ENCONTRADO</t>
  </si>
  <si>
    <t>SCORE_BUSCA</t>
  </si>
  <si>
    <t>METODO_BUSCA</t>
  </si>
  <si>
    <t>STATUS_BUSCA</t>
  </si>
  <si>
    <t>CHAPA ALUMÍNIO 1.2MM</t>
  </si>
  <si>
    <t>01.01.00003</t>
  </si>
  <si>
    <t>Chapa Aluminio 1.2 mm</t>
  </si>
  <si>
    <t>MP0107</t>
  </si>
  <si>
    <t>1.00</t>
  </si>
  <si>
    <t>Busca exata</t>
  </si>
  <si>
    <t>ENCONTRADO</t>
  </si>
  <si>
    <t>CHAPA ALUMÍNIO 2.0MM</t>
  </si>
  <si>
    <t>01.01.00004</t>
  </si>
  <si>
    <t>Chapa Aluminio 2.0 mm</t>
  </si>
  <si>
    <t>MP0108</t>
  </si>
  <si>
    <t>CHAPA ANTIDERRAPANTE</t>
  </si>
  <si>
    <t>01.01.00005</t>
  </si>
  <si>
    <t>Chapa Antiderrapante</t>
  </si>
  <si>
    <t>MP0109</t>
  </si>
  <si>
    <t>CHAPA CORREDIÇA</t>
  </si>
  <si>
    <t>01.01.00006</t>
  </si>
  <si>
    <t>Chapa Corredica</t>
  </si>
  <si>
    <t>MP0150</t>
  </si>
  <si>
    <t>CHAPA FREIO</t>
  </si>
  <si>
    <t>01.01.00007</t>
  </si>
  <si>
    <t>Chapa do Freio</t>
  </si>
  <si>
    <t>MP0151</t>
  </si>
  <si>
    <t>CHAPA GALVANIZADA #14</t>
  </si>
  <si>
    <t>01.01.00008</t>
  </si>
  <si>
    <t>Chapa Galvanizada</t>
  </si>
  <si>
    <t>MP0110</t>
  </si>
  <si>
    <t>CHAPA INOX 304 1.2MM</t>
  </si>
  <si>
    <t>01.01.00013</t>
  </si>
  <si>
    <t>Chapa Inox 304 1.2 mm</t>
  </si>
  <si>
    <t>MP0103</t>
  </si>
  <si>
    <t>CHAPA INOX 304 1.5MM</t>
  </si>
  <si>
    <t>01.01.00014</t>
  </si>
  <si>
    <t>Chapa Inox 304 1.5 mm</t>
  </si>
  <si>
    <t>MP0104</t>
  </si>
  <si>
    <t>CHAPA INOX 430 1.2MM</t>
  </si>
  <si>
    <t>01.01.00016</t>
  </si>
  <si>
    <t>Chapa Inox 430  1.2 mm</t>
  </si>
  <si>
    <t>MP0101</t>
  </si>
  <si>
    <t>CHAPA INOX 430 1.5MM</t>
  </si>
  <si>
    <t>01.01.00017</t>
  </si>
  <si>
    <t>Chapa Inox 430 1.5 mm</t>
  </si>
  <si>
    <t>MP0102</t>
  </si>
  <si>
    <t>CHAPA PINTADA 1.2MM</t>
  </si>
  <si>
    <t>01.01.00018</t>
  </si>
  <si>
    <t>Chapa Pintada 1.2 mm</t>
  </si>
  <si>
    <t>MP0105</t>
  </si>
  <si>
    <t>CHAPA PINTADA 1.5MM</t>
  </si>
  <si>
    <t>01.01.00019</t>
  </si>
  <si>
    <t>Chapa Pintada 1.5 mm</t>
  </si>
  <si>
    <t>MP0106</t>
  </si>
  <si>
    <t>TUBO ESTRUTURAL METÁLICO</t>
  </si>
  <si>
    <t>01.02.00007</t>
  </si>
  <si>
    <t>Tubo Metal</t>
  </si>
  <si>
    <t>MP0115</t>
  </si>
  <si>
    <t>BARRA ROSCADA 1/2" - 3M</t>
  </si>
  <si>
    <t>01.03.00004</t>
  </si>
  <si>
    <t>Barra Roscada 3m</t>
  </si>
  <si>
    <t>MP0146</t>
  </si>
  <si>
    <t>BARRA SOLEIRA</t>
  </si>
  <si>
    <t>01.03.00007</t>
  </si>
  <si>
    <t>Barra Soleira</t>
  </si>
  <si>
    <t>MP0149</t>
  </si>
  <si>
    <t>PARAFUSO CONJUNTO 1/2"</t>
  </si>
  <si>
    <t>01.04.00008</t>
  </si>
  <si>
    <t>Parafuso e conjunto 1/2'</t>
  </si>
  <si>
    <t>MP0114</t>
  </si>
  <si>
    <t>PARAFUSO CONJUNTO 1/4"</t>
  </si>
  <si>
    <t>01.04.00009</t>
  </si>
  <si>
    <t>Parafuso e conjunto 1/4'</t>
  </si>
  <si>
    <t>MP0113</t>
  </si>
  <si>
    <t>PARAFUSO FRANCÊS CONJUNTO</t>
  </si>
  <si>
    <t>01.04.00013</t>
  </si>
  <si>
    <t>Parafuso Frances e conjunto</t>
  </si>
  <si>
    <t>MP0116</t>
  </si>
  <si>
    <t>FINAL DE CURSO</t>
  </si>
  <si>
    <t>02.04.00003</t>
  </si>
  <si>
    <t>Fim de curso</t>
  </si>
  <si>
    <t>MP0162</t>
  </si>
  <si>
    <t>LUMINÁRIA CABINA</t>
  </si>
  <si>
    <t>02.05.00002</t>
  </si>
  <si>
    <t>Luminaria</t>
  </si>
  <si>
    <t>MP0174</t>
  </si>
  <si>
    <t>VENTILADOR CABINA 220V</t>
  </si>
  <si>
    <t>02.05.00005</t>
  </si>
  <si>
    <t>Ventilador</t>
  </si>
  <si>
    <t>MP0175</t>
  </si>
  <si>
    <t>GUIA CONTRAPESO</t>
  </si>
  <si>
    <t>03.01.00004</t>
  </si>
  <si>
    <t>Guia Contrapeso</t>
  </si>
  <si>
    <t>MP0144</t>
  </si>
  <si>
    <t>GUIA ELEVADOR</t>
  </si>
  <si>
    <t>03.01.00005</t>
  </si>
  <si>
    <t>Guia elevador</t>
  </si>
  <si>
    <t>MP0142</t>
  </si>
  <si>
    <t>GUIA T50 - 5M</t>
  </si>
  <si>
    <t>03.01.00010</t>
  </si>
  <si>
    <t>Guia T50</t>
  </si>
  <si>
    <t>MP0167</t>
  </si>
  <si>
    <t>GUIA T70 - 5M</t>
  </si>
  <si>
    <t>03.01.00019</t>
  </si>
  <si>
    <t>Guia T70</t>
  </si>
  <si>
    <t>MP0168</t>
  </si>
  <si>
    <t>GUIA T89 - 5M</t>
  </si>
  <si>
    <t>03.01.00026</t>
  </si>
  <si>
    <t>Guia T89</t>
  </si>
  <si>
    <t>MP0169</t>
  </si>
  <si>
    <t>SUPORTE GUIA</t>
  </si>
  <si>
    <t>03.02.00009</t>
  </si>
  <si>
    <t>Suporte Guia</t>
  </si>
  <si>
    <t>MP0143</t>
  </si>
  <si>
    <t>Suporte da guia</t>
  </si>
  <si>
    <t>MP0164</t>
  </si>
  <si>
    <t>SUPORTE GUIA CONTRAPESO</t>
  </si>
  <si>
    <t>03.02.00011</t>
  </si>
  <si>
    <t>Suporte Guia Contrapeso</t>
  </si>
  <si>
    <t>MP0145</t>
  </si>
  <si>
    <t>CORPO POLIA</t>
  </si>
  <si>
    <t>03.03.00004</t>
  </si>
  <si>
    <t>Corpo da polia</t>
  </si>
  <si>
    <t>MP0137</t>
  </si>
  <si>
    <t>POLIA TRAÇÃO</t>
  </si>
  <si>
    <t>03.03.00006</t>
  </si>
  <si>
    <t>Polia</t>
  </si>
  <si>
    <t>MP0134</t>
  </si>
  <si>
    <t>SUPORTE POLIA</t>
  </si>
  <si>
    <t>03.03.00009</t>
  </si>
  <si>
    <t>Suporte da polia</t>
  </si>
  <si>
    <t>MP0153</t>
  </si>
  <si>
    <t>CABO DE AÇO 3/8"</t>
  </si>
  <si>
    <t>03.04.00002</t>
  </si>
  <si>
    <t>Cabo aco 3/8</t>
  </si>
  <si>
    <t>MP0136</t>
  </si>
  <si>
    <t>CABO DE AÇO 5/16"</t>
  </si>
  <si>
    <t>03.04.00003</t>
  </si>
  <si>
    <t>Cabo aco 5/16</t>
  </si>
  <si>
    <t>MP0135</t>
  </si>
  <si>
    <t>CABO DE FREIO 5/16"</t>
  </si>
  <si>
    <t>03.04.00007</t>
  </si>
  <si>
    <t>Cabo de freio 5/16</t>
  </si>
  <si>
    <t>MP0171</t>
  </si>
  <si>
    <t>CABO DE MANOBRA</t>
  </si>
  <si>
    <t>03.04.00008</t>
  </si>
  <si>
    <t>Cabo de manobra</t>
  </si>
  <si>
    <t>MP0172</t>
  </si>
  <si>
    <t>SUPORTE TIRANTE</t>
  </si>
  <si>
    <t>03.04.00015</t>
  </si>
  <si>
    <t>Suporte do tirante</t>
  </si>
  <si>
    <t>MP0161</t>
  </si>
  <si>
    <t>SUPORTE TIRANTE INFERIOR</t>
  </si>
  <si>
    <t>03.04.00016</t>
  </si>
  <si>
    <t>Suporte Tirante Inferior</t>
  </si>
  <si>
    <t>MP0147</t>
  </si>
  <si>
    <t>SUPORTE TIRANTE SUPERIOR</t>
  </si>
  <si>
    <t>03.04.00017</t>
  </si>
  <si>
    <t>Suporte Tirante Superior</t>
  </si>
  <si>
    <t>MP0148</t>
  </si>
  <si>
    <t>FREIO INSTANTÂNEO COMPLETO</t>
  </si>
  <si>
    <t>03.05.00001</t>
  </si>
  <si>
    <t>Freio completo</t>
  </si>
  <si>
    <t>MP0170</t>
  </si>
  <si>
    <t>LIMITADOR VELOCIDADE + POLIA 0.75</t>
  </si>
  <si>
    <t>03.05.00003</t>
  </si>
  <si>
    <t>Limitador + polia 0.75</t>
  </si>
  <si>
    <t>MP0173</t>
  </si>
  <si>
    <t>CONTRAPESO COMUM</t>
  </si>
  <si>
    <t>03.06.00001</t>
  </si>
  <si>
    <t>Contrapeso comum</t>
  </si>
  <si>
    <t>MP0138</t>
  </si>
  <si>
    <t>CONTRAPESO ESPECIAL</t>
  </si>
  <si>
    <t>03.06.00002</t>
  </si>
  <si>
    <t>Contrapeso especial</t>
  </si>
  <si>
    <t>MP0139</t>
  </si>
  <si>
    <t>PEDRA CONTRAPESO GRANDE</t>
  </si>
  <si>
    <t>03.06.00005</t>
  </si>
  <si>
    <t>Pedra grande</t>
  </si>
  <si>
    <t>MP0141</t>
  </si>
  <si>
    <t>PEDRA CONTRAPESO PEQUENA</t>
  </si>
  <si>
    <t>03.06.00006</t>
  </si>
  <si>
    <t>Pedra pequena</t>
  </si>
  <si>
    <t>MP0140</t>
  </si>
  <si>
    <t>SUPORTE CONTRAPESO</t>
  </si>
  <si>
    <t>03.06.00007</t>
  </si>
  <si>
    <t>Suporte do contrapeso</t>
  </si>
  <si>
    <t>MP0165</t>
  </si>
  <si>
    <t>SUPORTE CONTRAPESO ESPECIAL</t>
  </si>
  <si>
    <t>03.06.00008</t>
  </si>
  <si>
    <t>Suporte de contrapeso especial</t>
  </si>
  <si>
    <t>MP0166</t>
  </si>
  <si>
    <t>LONGARINA 3MM</t>
  </si>
  <si>
    <t>05.01.00001</t>
  </si>
  <si>
    <t>Longarina 3mm</t>
  </si>
  <si>
    <t>MP0125</t>
  </si>
  <si>
    <t>LONGARINA 4MM</t>
  </si>
  <si>
    <t>05.01.00002</t>
  </si>
  <si>
    <t>Longarina 4mm</t>
  </si>
  <si>
    <t>MP0126</t>
  </si>
  <si>
    <t>LONGARINA 6MM</t>
  </si>
  <si>
    <t>05.01.00003</t>
  </si>
  <si>
    <t>Longarina 6mm</t>
  </si>
  <si>
    <t>MP0127</t>
  </si>
  <si>
    <t>PERFIL EXTERNO 3MM</t>
  </si>
  <si>
    <t>05.01.00004</t>
  </si>
  <si>
    <t>Perfil Externo 3mm</t>
  </si>
  <si>
    <t>MP0131</t>
  </si>
  <si>
    <t>PERFIL EXTERNO 4MM</t>
  </si>
  <si>
    <t>05.01.00005</t>
  </si>
  <si>
    <t>Perfil Externo 4mm</t>
  </si>
  <si>
    <t>MP0132</t>
  </si>
  <si>
    <t>PERFIL EXTERNO 6MM</t>
  </si>
  <si>
    <t>05.01.00006</t>
  </si>
  <si>
    <t>Perfil Externo 6mm</t>
  </si>
  <si>
    <t>MP0133</t>
  </si>
  <si>
    <t>PERFIL INTERNO 3MM</t>
  </si>
  <si>
    <t>05.01.00007</t>
  </si>
  <si>
    <t>Perfil Interno 3mm</t>
  </si>
  <si>
    <t>MP0128</t>
  </si>
  <si>
    <t>PERFIL INTERNO 4MM</t>
  </si>
  <si>
    <t>05.01.00008</t>
  </si>
  <si>
    <t>Perfil Interno 4mm</t>
  </si>
  <si>
    <t>MP0129</t>
  </si>
  <si>
    <t>PERFIL INTERNO 6MM</t>
  </si>
  <si>
    <t>05.01.00009</t>
  </si>
  <si>
    <t>Perfil Interno 6mm</t>
  </si>
  <si>
    <t>MP0130</t>
  </si>
  <si>
    <t>TRAVESSA 3MM</t>
  </si>
  <si>
    <t>05.01.00010</t>
  </si>
  <si>
    <t>Travessa 3mm</t>
  </si>
  <si>
    <t>MP0122</t>
  </si>
  <si>
    <t>TRAVESSA 4MM</t>
  </si>
  <si>
    <t>05.01.00011</t>
  </si>
  <si>
    <t>Travessa 4mm</t>
  </si>
  <si>
    <t>MP0123</t>
  </si>
  <si>
    <t>TRAVESSA 6MM</t>
  </si>
  <si>
    <t>05.01.00012</t>
  </si>
  <si>
    <t>Travessa 6mm</t>
  </si>
  <si>
    <t>MP0124</t>
  </si>
  <si>
    <t>CORTE E DOBRA ALUMÍNIO</t>
  </si>
  <si>
    <t>05.02.00001</t>
  </si>
  <si>
    <t>Corte Dobra Aluminio</t>
  </si>
  <si>
    <t>MP0112</t>
  </si>
  <si>
    <t>CORTE E DOBRA INOX</t>
  </si>
  <si>
    <t>05.02.00002</t>
  </si>
  <si>
    <t>Corte Dobra Inox</t>
  </si>
  <si>
    <t>MP0111</t>
  </si>
  <si>
    <t>JUNÇÃO PLATAFORMA</t>
  </si>
  <si>
    <t>05.02.00003</t>
  </si>
  <si>
    <t>Juncao da Plataforma</t>
  </si>
  <si>
    <t>MP0160</t>
  </si>
  <si>
    <t>PISO LASER</t>
  </si>
  <si>
    <t>05.02.00004</t>
  </si>
  <si>
    <t>Piso laser</t>
  </si>
  <si>
    <t>MP0163</t>
  </si>
  <si>
    <t>REFORÇO TRAVESSA</t>
  </si>
  <si>
    <t>05.02.00005</t>
  </si>
  <si>
    <t>Reforco da Travessa</t>
  </si>
  <si>
    <t>MP0157</t>
  </si>
  <si>
    <t>BATE MOLA</t>
  </si>
  <si>
    <t>05.03.00001</t>
  </si>
  <si>
    <t>Bate mola</t>
  </si>
  <si>
    <t>MP0154</t>
  </si>
  <si>
    <t>CILINDRO HIDRÁULICO</t>
  </si>
  <si>
    <t>05.03.00002</t>
  </si>
  <si>
    <t>Cilindro Hidraulico</t>
  </si>
  <si>
    <t>MP0118</t>
  </si>
  <si>
    <t>COMPLEMENTO OPERADOR</t>
  </si>
  <si>
    <t>05.03.00003</t>
  </si>
  <si>
    <t>Complemento do operador</t>
  </si>
  <si>
    <t>MP0159</t>
  </si>
  <si>
    <t>COMPLEMENTO RAMPA</t>
  </si>
  <si>
    <t>05.03.00004</t>
  </si>
  <si>
    <t>Complemento da Rampa</t>
  </si>
  <si>
    <t>MP0155</t>
  </si>
  <si>
    <t>MÃO FRANCESA</t>
  </si>
  <si>
    <t>05.03.00005</t>
  </si>
  <si>
    <t>Mao Francesa</t>
  </si>
  <si>
    <t>MP0156</t>
  </si>
  <si>
    <t>PÉ DE CABECEIRA</t>
  </si>
  <si>
    <t>05.03.00006</t>
  </si>
  <si>
    <t>Pe de cabeceira</t>
  </si>
  <si>
    <t>MP0152</t>
  </si>
  <si>
    <t>TRAVA CORREDIÇA</t>
  </si>
  <si>
    <t>05.03.00007</t>
  </si>
  <si>
    <t>Trava da corredica</t>
  </si>
  <si>
    <t>MP0158</t>
  </si>
  <si>
    <t>MOTOR 10CV 1000KG</t>
  </si>
  <si>
    <t>06.01.00001</t>
  </si>
  <si>
    <t>Motor 10 cv - 1.000 kg</t>
  </si>
  <si>
    <t>MP0121</t>
  </si>
  <si>
    <t>MOTOR 10CV 800KG</t>
  </si>
  <si>
    <t>06.01.00002</t>
  </si>
  <si>
    <t>Motor 10 cv - 800 kg</t>
  </si>
  <si>
    <t>MP0120</t>
  </si>
  <si>
    <t>MOTOR 12CV 1400KG</t>
  </si>
  <si>
    <t>06.01.00003</t>
  </si>
  <si>
    <t>Motor 12 cv - 1400 kg</t>
  </si>
  <si>
    <t>MP0117</t>
  </si>
  <si>
    <t>MOTOR 7.5CV 630KG</t>
  </si>
  <si>
    <t>06.01.00004</t>
  </si>
  <si>
    <t>Motor 7.5 cv - 630 kg</t>
  </si>
  <si>
    <t>MP0119</t>
  </si>
  <si>
    <t>qtd</t>
  </si>
  <si>
    <t>total</t>
  </si>
  <si>
    <t>TOTAL</t>
  </si>
  <si>
    <t>01.03.00001</t>
  </si>
  <si>
    <t>01.03.00005</t>
  </si>
  <si>
    <t>01.03.00008</t>
  </si>
  <si>
    <t>02.03.00001</t>
  </si>
  <si>
    <t>02.03.00002</t>
  </si>
  <si>
    <t>02.03.00003</t>
  </si>
  <si>
    <t>02.03.00004</t>
  </si>
  <si>
    <t>02.04.00005</t>
  </si>
  <si>
    <t>02.01.00004</t>
  </si>
  <si>
    <t>02.02.00001</t>
  </si>
  <si>
    <t>t1</t>
  </si>
  <si>
    <t>t2</t>
  </si>
  <si>
    <t>t3</t>
  </si>
  <si>
    <t>t4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</si>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</sst>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4" fontId="1" fillId="0" borderId="2" xfId="0" applyNumberFormat="1" applyFont="1" applyFill="1" applyBorder="1" applyAlignment="1">
      <alignment horizontal="center" vertical="top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122"/>
  <sheetViews>
    <sheetView tabSelected="1" topLeftCell="R97" workbookViewId="0">
      <selection activeCell="X126" sqref="X126"/>
    </sheetView>
  </sheetViews>
  <sheetFormatPr baseColWidth="10" defaultColWidth="8.83203125" defaultRowHeight="15" x14ac:dyDescent="0.2"/>
  <cols>
    <col min="3" max="3" width="21.1640625" customWidth="1"/>
    <col min="4" max="9" width="4.83203125" hidden="1" customWidth="1"/>
    <col min="11" max="15" width="0" hidden="1" customWidth="1"/>
    <col min="22" max="23" width="9.1640625" style="4" bestFit="1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2" t="s">
        <v>315</v>
      </c>
      <c r="Q1" s="2" t="s">
        <v>332</v>
      </c>
      <c r="R1" s="2" t="s">
        <v>333</v>
      </c>
      <c r="S1" s="2" t="s">
        <v>334</v>
      </c>
      <c r="T1" s="2" t="s">
        <v>335</v>
      </c>
      <c r="U1" s="2" t="s">
        <v>315</v>
      </c>
      <c r="V1" s="3" t="s">
        <v>316</v>
      </c>
      <c r="W1" s="3" t="s">
        <v>316</v>
      </c>
      <c r="X1" s="2" t="s">
        <v>328</v>
      </c>
      <c r="Y1" s="2" t="s">
        <v>329</v>
      </c>
      <c r="Z1" s="2" t="s">
        <v>330</v>
      </c>
      <c r="AA1" s="2" t="s">
        <v>331</v>
      </c>
    </row>
    <row r="2" spans="1:27" x14ac:dyDescent="0.2">
      <c r="A2">
        <v>1.01</v>
      </c>
      <c r="B2" t="s">
        <v>14</v>
      </c>
      <c r="C2" t="s">
        <v>15</v>
      </c>
      <c r="D2">
        <v>1</v>
      </c>
      <c r="E2">
        <v>1</v>
      </c>
      <c r="F2" t="s">
        <v>16</v>
      </c>
      <c r="G2" t="s">
        <v>17</v>
      </c>
      <c r="H2">
        <v>107</v>
      </c>
      <c r="I2">
        <v>107</v>
      </c>
      <c r="J2">
        <v>0</v>
      </c>
      <c r="K2" t="s">
        <v>15</v>
      </c>
      <c r="L2" t="s">
        <v>18</v>
      </c>
      <c r="M2" t="s">
        <v>19</v>
      </c>
      <c r="N2" t="s">
        <v>20</v>
      </c>
      <c r="X2">
        <f>Q2*J2</f>
        <v>0</v>
      </c>
      <c r="Y2">
        <f>R2*J2</f>
        <v>0</v>
      </c>
      <c r="Z2">
        <f>S2*J2</f>
        <v>0</v>
      </c>
      <c r="AA2">
        <f>T2*J2</f>
        <v>0</v>
      </c>
    </row>
    <row r="3" spans="1:27" x14ac:dyDescent="0.2">
      <c r="A3">
        <v>1.01</v>
      </c>
      <c r="B3" t="s">
        <v>21</v>
      </c>
      <c r="C3" t="s">
        <v>22</v>
      </c>
      <c r="D3">
        <v>1</v>
      </c>
      <c r="E3">
        <v>1</v>
      </c>
      <c r="F3" t="s">
        <v>23</v>
      </c>
      <c r="G3" t="s">
        <v>24</v>
      </c>
      <c r="H3">
        <v>108</v>
      </c>
      <c r="I3">
        <v>108</v>
      </c>
      <c r="J3">
        <v>0</v>
      </c>
      <c r="K3" t="s">
        <v>22</v>
      </c>
      <c r="L3" t="s">
        <v>18</v>
      </c>
      <c r="M3" t="s">
        <v>19</v>
      </c>
      <c r="N3" t="s">
        <v>20</v>
      </c>
      <c r="X3">
        <f t="shared" ref="X3:X66" si="0">Q3*J3</f>
        <v>0</v>
      </c>
      <c r="Y3">
        <f t="shared" ref="Y3:Y66" si="1">R3*J3</f>
        <v>0</v>
      </c>
      <c r="Z3">
        <f t="shared" ref="Z3:Z66" si="2">S3*J3</f>
        <v>0</v>
      </c>
      <c r="AA3">
        <f t="shared" ref="AA3:AA66" si="3">T3*J3</f>
        <v>0</v>
      </c>
    </row>
    <row r="4" spans="1:27" x14ac:dyDescent="0.2">
      <c r="A4">
        <v>1.01</v>
      </c>
      <c r="B4" t="s">
        <v>25</v>
      </c>
      <c r="C4" t="s">
        <v>26</v>
      </c>
      <c r="D4">
        <v>1</v>
      </c>
      <c r="E4">
        <v>1</v>
      </c>
      <c r="F4" t="s">
        <v>27</v>
      </c>
      <c r="G4" t="s">
        <v>28</v>
      </c>
      <c r="H4">
        <v>109</v>
      </c>
      <c r="I4">
        <v>109</v>
      </c>
      <c r="J4">
        <v>907.5</v>
      </c>
      <c r="K4" t="s">
        <v>26</v>
      </c>
      <c r="L4" t="s">
        <v>18</v>
      </c>
      <c r="M4" t="s">
        <v>19</v>
      </c>
      <c r="N4" t="s">
        <v>20</v>
      </c>
      <c r="V4" s="4">
        <f>P4*J4</f>
        <v>0</v>
      </c>
      <c r="W4" s="4">
        <f>U4*J4</f>
        <v>0</v>
      </c>
      <c r="X4">
        <f t="shared" si="0"/>
        <v>0</v>
      </c>
      <c r="Y4">
        <f t="shared" si="1"/>
        <v>0</v>
      </c>
      <c r="Z4">
        <f t="shared" si="2"/>
        <v>0</v>
      </c>
      <c r="AA4">
        <f t="shared" si="3"/>
        <v>0</v>
      </c>
    </row>
    <row r="5" spans="1:27" x14ac:dyDescent="0.2">
      <c r="A5">
        <v>1.01</v>
      </c>
      <c r="B5" t="s">
        <v>29</v>
      </c>
      <c r="C5" t="s">
        <v>30</v>
      </c>
      <c r="D5">
        <v>1</v>
      </c>
      <c r="E5">
        <v>1</v>
      </c>
      <c r="F5" t="s">
        <v>31</v>
      </c>
      <c r="G5" t="s">
        <v>32</v>
      </c>
      <c r="H5">
        <v>150</v>
      </c>
      <c r="I5">
        <v>150</v>
      </c>
      <c r="J5">
        <v>145.6</v>
      </c>
      <c r="K5" t="s">
        <v>30</v>
      </c>
      <c r="L5" t="s">
        <v>18</v>
      </c>
      <c r="M5" t="s">
        <v>19</v>
      </c>
      <c r="N5" t="s">
        <v>20</v>
      </c>
      <c r="V5" s="4">
        <f t="shared" ref="V5:V7" si="4">P5*J5</f>
        <v>0</v>
      </c>
      <c r="W5" s="4">
        <f t="shared" ref="W5:W7" si="5">U5*J5</f>
        <v>0</v>
      </c>
      <c r="X5">
        <f t="shared" si="0"/>
        <v>0</v>
      </c>
      <c r="Y5">
        <f t="shared" si="1"/>
        <v>0</v>
      </c>
      <c r="Z5">
        <f t="shared" si="2"/>
        <v>0</v>
      </c>
      <c r="AA5">
        <f t="shared" si="3"/>
        <v>0</v>
      </c>
    </row>
    <row r="6" spans="1:27" x14ac:dyDescent="0.2">
      <c r="A6">
        <v>1.01</v>
      </c>
      <c r="B6" t="s">
        <v>33</v>
      </c>
      <c r="C6" t="s">
        <v>34</v>
      </c>
      <c r="D6">
        <v>1</v>
      </c>
      <c r="E6">
        <v>1</v>
      </c>
      <c r="F6" t="s">
        <v>35</v>
      </c>
      <c r="G6" t="s">
        <v>36</v>
      </c>
      <c r="H6">
        <v>151</v>
      </c>
      <c r="I6">
        <v>151</v>
      </c>
      <c r="J6">
        <v>50</v>
      </c>
      <c r="K6" t="s">
        <v>34</v>
      </c>
      <c r="L6" t="s">
        <v>18</v>
      </c>
      <c r="M6" t="s">
        <v>19</v>
      </c>
      <c r="N6" t="s">
        <v>20</v>
      </c>
      <c r="V6" s="4">
        <f t="shared" si="4"/>
        <v>0</v>
      </c>
      <c r="W6" s="4">
        <f t="shared" si="5"/>
        <v>0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0</v>
      </c>
    </row>
    <row r="7" spans="1:27" x14ac:dyDescent="0.2">
      <c r="A7">
        <v>1.01</v>
      </c>
      <c r="B7" t="s">
        <v>37</v>
      </c>
      <c r="C7" t="s">
        <v>38</v>
      </c>
      <c r="D7">
        <v>1</v>
      </c>
      <c r="E7">
        <v>1</v>
      </c>
      <c r="F7" t="s">
        <v>39</v>
      </c>
      <c r="G7" t="s">
        <v>40</v>
      </c>
      <c r="H7">
        <v>110</v>
      </c>
      <c r="I7">
        <v>110</v>
      </c>
      <c r="J7">
        <v>630</v>
      </c>
      <c r="K7" t="s">
        <v>38</v>
      </c>
      <c r="L7" t="s">
        <v>18</v>
      </c>
      <c r="M7" t="s">
        <v>19</v>
      </c>
      <c r="N7" t="s">
        <v>20</v>
      </c>
      <c r="P7">
        <v>1</v>
      </c>
      <c r="U7">
        <v>1</v>
      </c>
      <c r="V7" s="4">
        <f t="shared" si="4"/>
        <v>630</v>
      </c>
      <c r="W7" s="4">
        <f t="shared" si="5"/>
        <v>630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0</v>
      </c>
    </row>
    <row r="8" spans="1:27" x14ac:dyDescent="0.2">
      <c r="A8">
        <v>1.01</v>
      </c>
      <c r="B8" t="s">
        <v>41</v>
      </c>
      <c r="C8" t="s">
        <v>42</v>
      </c>
      <c r="D8">
        <v>1</v>
      </c>
      <c r="E8">
        <v>1</v>
      </c>
      <c r="F8" t="s">
        <v>43</v>
      </c>
      <c r="G8" t="s">
        <v>44</v>
      </c>
      <c r="H8">
        <v>103</v>
      </c>
      <c r="I8">
        <v>103</v>
      </c>
      <c r="J8">
        <v>0</v>
      </c>
      <c r="K8" t="s">
        <v>42</v>
      </c>
      <c r="L8" t="s">
        <v>18</v>
      </c>
      <c r="M8" t="s">
        <v>19</v>
      </c>
      <c r="N8" t="s">
        <v>20</v>
      </c>
      <c r="X8">
        <f t="shared" si="0"/>
        <v>0</v>
      </c>
      <c r="Y8">
        <f t="shared" si="1"/>
        <v>0</v>
      </c>
      <c r="Z8">
        <f t="shared" si="2"/>
        <v>0</v>
      </c>
      <c r="AA8">
        <f t="shared" si="3"/>
        <v>0</v>
      </c>
    </row>
    <row r="9" spans="1:27" x14ac:dyDescent="0.2">
      <c r="A9">
        <v>1.01</v>
      </c>
      <c r="B9" t="s">
        <v>45</v>
      </c>
      <c r="C9" t="s">
        <v>46</v>
      </c>
      <c r="D9">
        <v>1</v>
      </c>
      <c r="E9">
        <v>1</v>
      </c>
      <c r="F9" t="s">
        <v>47</v>
      </c>
      <c r="G9" t="s">
        <v>48</v>
      </c>
      <c r="H9">
        <v>104</v>
      </c>
      <c r="I9">
        <v>104</v>
      </c>
      <c r="J9">
        <v>0</v>
      </c>
      <c r="K9" t="s">
        <v>46</v>
      </c>
      <c r="L9" t="s">
        <v>18</v>
      </c>
      <c r="M9" t="s">
        <v>19</v>
      </c>
      <c r="N9" t="s">
        <v>20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</row>
    <row r="10" spans="1:27" x14ac:dyDescent="0.2">
      <c r="A10">
        <v>1.01</v>
      </c>
      <c r="B10" t="s">
        <v>49</v>
      </c>
      <c r="C10" t="s">
        <v>50</v>
      </c>
      <c r="D10">
        <v>1</v>
      </c>
      <c r="E10">
        <v>1</v>
      </c>
      <c r="F10" t="s">
        <v>51</v>
      </c>
      <c r="G10" t="s">
        <v>52</v>
      </c>
      <c r="H10">
        <v>101</v>
      </c>
      <c r="I10">
        <v>101</v>
      </c>
      <c r="J10">
        <v>1050</v>
      </c>
      <c r="K10" t="s">
        <v>50</v>
      </c>
      <c r="L10" t="s">
        <v>18</v>
      </c>
      <c r="M10" t="s">
        <v>19</v>
      </c>
      <c r="N10" t="s">
        <v>20</v>
      </c>
      <c r="P10">
        <v>9</v>
      </c>
      <c r="U10">
        <v>9</v>
      </c>
      <c r="V10" s="4">
        <f>P10*J10</f>
        <v>9450</v>
      </c>
      <c r="W10" s="4">
        <f>U10*J10</f>
        <v>9450</v>
      </c>
      <c r="X10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</row>
    <row r="11" spans="1:27" x14ac:dyDescent="0.2">
      <c r="A11">
        <v>1.01</v>
      </c>
      <c r="B11" t="s">
        <v>53</v>
      </c>
      <c r="C11" t="s">
        <v>54</v>
      </c>
      <c r="D11">
        <v>1</v>
      </c>
      <c r="E11">
        <v>1</v>
      </c>
      <c r="F11" t="s">
        <v>55</v>
      </c>
      <c r="G11" t="s">
        <v>56</v>
      </c>
      <c r="H11">
        <v>102</v>
      </c>
      <c r="I11">
        <v>102</v>
      </c>
      <c r="J11">
        <v>0</v>
      </c>
      <c r="K11" t="s">
        <v>54</v>
      </c>
      <c r="L11" t="s">
        <v>18</v>
      </c>
      <c r="M11" t="s">
        <v>19</v>
      </c>
      <c r="N11" t="s">
        <v>20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0</v>
      </c>
    </row>
    <row r="12" spans="1:27" x14ac:dyDescent="0.2">
      <c r="A12">
        <v>1.01</v>
      </c>
      <c r="B12" t="s">
        <v>57</v>
      </c>
      <c r="C12" t="s">
        <v>58</v>
      </c>
      <c r="D12">
        <v>1</v>
      </c>
      <c r="E12">
        <v>1</v>
      </c>
      <c r="F12" t="s">
        <v>59</v>
      </c>
      <c r="G12" t="s">
        <v>60</v>
      </c>
      <c r="H12">
        <v>105</v>
      </c>
      <c r="I12">
        <v>105</v>
      </c>
      <c r="J12">
        <v>0</v>
      </c>
      <c r="K12" t="s">
        <v>58</v>
      </c>
      <c r="L12" t="s">
        <v>18</v>
      </c>
      <c r="M12" t="s">
        <v>19</v>
      </c>
      <c r="N12" t="s">
        <v>20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</row>
    <row r="13" spans="1:27" x14ac:dyDescent="0.2">
      <c r="A13">
        <v>1.01</v>
      </c>
      <c r="B13" t="s">
        <v>61</v>
      </c>
      <c r="C13" t="s">
        <v>62</v>
      </c>
      <c r="D13">
        <v>1</v>
      </c>
      <c r="E13">
        <v>1</v>
      </c>
      <c r="F13" t="s">
        <v>63</v>
      </c>
      <c r="G13" t="s">
        <v>64</v>
      </c>
      <c r="H13">
        <v>106</v>
      </c>
      <c r="I13">
        <v>106</v>
      </c>
      <c r="J13">
        <v>0</v>
      </c>
      <c r="K13" t="s">
        <v>62</v>
      </c>
      <c r="L13" t="s">
        <v>18</v>
      </c>
      <c r="M13" t="s">
        <v>19</v>
      </c>
      <c r="N13" t="s">
        <v>20</v>
      </c>
      <c r="X13">
        <f t="shared" si="0"/>
        <v>0</v>
      </c>
      <c r="Y13">
        <f t="shared" si="1"/>
        <v>0</v>
      </c>
      <c r="Z13">
        <f t="shared" si="2"/>
        <v>0</v>
      </c>
      <c r="AA13">
        <f t="shared" si="3"/>
        <v>0</v>
      </c>
    </row>
    <row r="14" spans="1:27" x14ac:dyDescent="0.2">
      <c r="A14">
        <v>1.02</v>
      </c>
      <c r="B14" t="s">
        <v>65</v>
      </c>
      <c r="C14" t="s">
        <v>66</v>
      </c>
      <c r="D14">
        <v>1</v>
      </c>
      <c r="E14">
        <v>2</v>
      </c>
      <c r="F14" t="s">
        <v>67</v>
      </c>
      <c r="G14" t="s">
        <v>68</v>
      </c>
      <c r="H14">
        <v>115</v>
      </c>
      <c r="I14">
        <v>115</v>
      </c>
      <c r="J14">
        <v>4</v>
      </c>
      <c r="K14" t="s">
        <v>66</v>
      </c>
      <c r="L14" t="s">
        <v>18</v>
      </c>
      <c r="M14" t="s">
        <v>19</v>
      </c>
      <c r="N14" t="s">
        <v>20</v>
      </c>
      <c r="P14">
        <v>50</v>
      </c>
      <c r="S14">
        <v>50</v>
      </c>
      <c r="U14">
        <v>50</v>
      </c>
      <c r="V14" s="4">
        <f t="shared" ref="V14" si="6">P14*J14</f>
        <v>200</v>
      </c>
      <c r="W14" s="4">
        <f t="shared" ref="W14" si="7">U14*J14</f>
        <v>200</v>
      </c>
      <c r="X14">
        <f t="shared" si="0"/>
        <v>0</v>
      </c>
      <c r="Y14">
        <f t="shared" si="1"/>
        <v>0</v>
      </c>
      <c r="Z14">
        <f t="shared" si="2"/>
        <v>200</v>
      </c>
      <c r="AA14">
        <f t="shared" si="3"/>
        <v>0</v>
      </c>
    </row>
    <row r="15" spans="1:27" x14ac:dyDescent="0.2">
      <c r="C15" t="s">
        <v>318</v>
      </c>
      <c r="J15">
        <v>125</v>
      </c>
      <c r="P15">
        <v>6.76</v>
      </c>
      <c r="R15">
        <v>6.76</v>
      </c>
      <c r="U15">
        <v>6.76</v>
      </c>
      <c r="V15" s="4">
        <f t="shared" ref="V15" si="8">P15*J15</f>
        <v>845</v>
      </c>
      <c r="W15" s="4">
        <f t="shared" ref="W15" si="9">U15*J15</f>
        <v>845</v>
      </c>
      <c r="X15">
        <f t="shared" si="0"/>
        <v>0</v>
      </c>
      <c r="Y15">
        <f t="shared" si="1"/>
        <v>845</v>
      </c>
      <c r="Z15">
        <f t="shared" si="2"/>
        <v>0</v>
      </c>
      <c r="AA15">
        <f t="shared" si="3"/>
        <v>0</v>
      </c>
    </row>
    <row r="16" spans="1:27" x14ac:dyDescent="0.2">
      <c r="C16" t="s">
        <v>319</v>
      </c>
      <c r="J16">
        <v>150</v>
      </c>
      <c r="P16">
        <v>15.4</v>
      </c>
      <c r="R16">
        <v>15.4</v>
      </c>
      <c r="U16">
        <v>15.4</v>
      </c>
      <c r="V16" s="4">
        <f t="shared" ref="V16" si="10">P16*J16</f>
        <v>2310</v>
      </c>
      <c r="W16" s="4">
        <f t="shared" ref="W16" si="11">U16*J16</f>
        <v>2310</v>
      </c>
      <c r="X16">
        <f t="shared" si="0"/>
        <v>0</v>
      </c>
      <c r="Y16">
        <f t="shared" si="1"/>
        <v>2310</v>
      </c>
      <c r="Z16">
        <f t="shared" si="2"/>
        <v>0</v>
      </c>
      <c r="AA16">
        <f t="shared" si="3"/>
        <v>0</v>
      </c>
    </row>
    <row r="17" spans="1:27" x14ac:dyDescent="0.2">
      <c r="A17">
        <v>1.03</v>
      </c>
      <c r="B17" t="s">
        <v>69</v>
      </c>
      <c r="C17" t="s">
        <v>70</v>
      </c>
      <c r="D17">
        <v>1</v>
      </c>
      <c r="E17">
        <v>3</v>
      </c>
      <c r="F17" t="s">
        <v>71</v>
      </c>
      <c r="G17" t="s">
        <v>72</v>
      </c>
      <c r="H17">
        <v>146</v>
      </c>
      <c r="I17">
        <v>146</v>
      </c>
      <c r="J17">
        <v>37.28</v>
      </c>
      <c r="K17" t="s">
        <v>70</v>
      </c>
      <c r="L17" t="s">
        <v>18</v>
      </c>
      <c r="M17" t="s">
        <v>19</v>
      </c>
      <c r="N17" t="s">
        <v>20</v>
      </c>
      <c r="P17">
        <v>2</v>
      </c>
      <c r="R17">
        <v>2</v>
      </c>
      <c r="U17">
        <v>2</v>
      </c>
      <c r="V17" s="4">
        <f t="shared" ref="V17:V60" si="12">P17*J17</f>
        <v>74.56</v>
      </c>
      <c r="W17" s="4">
        <f>U17*J17</f>
        <v>74.56</v>
      </c>
      <c r="X17">
        <f t="shared" si="0"/>
        <v>0</v>
      </c>
      <c r="Y17">
        <f t="shared" si="1"/>
        <v>74.56</v>
      </c>
      <c r="Z17">
        <f t="shared" si="2"/>
        <v>0</v>
      </c>
      <c r="AA17">
        <f t="shared" si="3"/>
        <v>0</v>
      </c>
    </row>
    <row r="18" spans="1:27" x14ac:dyDescent="0.2">
      <c r="A18">
        <v>1.03</v>
      </c>
      <c r="B18" t="s">
        <v>73</v>
      </c>
      <c r="C18" t="s">
        <v>74</v>
      </c>
      <c r="D18">
        <v>1</v>
      </c>
      <c r="E18">
        <v>3</v>
      </c>
      <c r="F18" t="s">
        <v>75</v>
      </c>
      <c r="G18" t="s">
        <v>76</v>
      </c>
      <c r="H18">
        <v>149</v>
      </c>
      <c r="I18">
        <v>149</v>
      </c>
      <c r="J18">
        <v>0.01</v>
      </c>
      <c r="K18" t="s">
        <v>74</v>
      </c>
      <c r="L18" t="s">
        <v>18</v>
      </c>
      <c r="M18" t="s">
        <v>19</v>
      </c>
      <c r="N18" t="s">
        <v>20</v>
      </c>
      <c r="V18" s="4">
        <f t="shared" si="12"/>
        <v>0</v>
      </c>
      <c r="W18" s="4">
        <f>U18*J18</f>
        <v>0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0</v>
      </c>
    </row>
    <row r="19" spans="1:27" x14ac:dyDescent="0.2">
      <c r="C19" t="s">
        <v>320</v>
      </c>
      <c r="J19">
        <v>80</v>
      </c>
      <c r="P19">
        <v>5.96</v>
      </c>
      <c r="R19">
        <v>5.96</v>
      </c>
      <c r="U19">
        <v>5.96</v>
      </c>
      <c r="V19" s="4">
        <f t="shared" si="12"/>
        <v>476.8</v>
      </c>
      <c r="W19" s="4">
        <f>U19*J19</f>
        <v>476.8</v>
      </c>
      <c r="X19">
        <f t="shared" si="0"/>
        <v>0</v>
      </c>
      <c r="Y19">
        <f t="shared" si="1"/>
        <v>476.8</v>
      </c>
      <c r="Z19">
        <f t="shared" si="2"/>
        <v>0</v>
      </c>
      <c r="AA19">
        <f t="shared" si="3"/>
        <v>0</v>
      </c>
    </row>
    <row r="20" spans="1:27" x14ac:dyDescent="0.2">
      <c r="A20">
        <v>1.04</v>
      </c>
      <c r="B20" t="s">
        <v>77</v>
      </c>
      <c r="C20" t="s">
        <v>78</v>
      </c>
      <c r="D20">
        <v>1</v>
      </c>
      <c r="E20">
        <v>4</v>
      </c>
      <c r="F20" t="s">
        <v>79</v>
      </c>
      <c r="G20" t="s">
        <v>80</v>
      </c>
      <c r="H20">
        <v>114</v>
      </c>
      <c r="I20">
        <v>114</v>
      </c>
      <c r="J20">
        <v>0.7</v>
      </c>
      <c r="K20" t="s">
        <v>78</v>
      </c>
      <c r="L20" t="s">
        <v>18</v>
      </c>
      <c r="M20" t="s">
        <v>19</v>
      </c>
      <c r="N20" t="s">
        <v>20</v>
      </c>
      <c r="P20">
        <f>65+24+16</f>
        <v>105</v>
      </c>
      <c r="R20">
        <f>65+24+16</f>
        <v>105</v>
      </c>
      <c r="U20">
        <v>105</v>
      </c>
      <c r="V20" s="4">
        <f t="shared" si="12"/>
        <v>73.5</v>
      </c>
      <c r="W20" s="4">
        <f>U20*J20</f>
        <v>73.5</v>
      </c>
      <c r="X20">
        <f t="shared" si="0"/>
        <v>0</v>
      </c>
      <c r="Y20">
        <f t="shared" si="1"/>
        <v>73.5</v>
      </c>
      <c r="Z20">
        <f t="shared" si="2"/>
        <v>0</v>
      </c>
      <c r="AA20">
        <f t="shared" si="3"/>
        <v>0</v>
      </c>
    </row>
    <row r="21" spans="1:27" x14ac:dyDescent="0.2">
      <c r="A21">
        <v>1.04</v>
      </c>
      <c r="B21" t="s">
        <v>81</v>
      </c>
      <c r="C21" t="s">
        <v>82</v>
      </c>
      <c r="D21">
        <v>1</v>
      </c>
      <c r="E21">
        <v>4</v>
      </c>
      <c r="F21" t="s">
        <v>83</v>
      </c>
      <c r="G21" t="s">
        <v>84</v>
      </c>
      <c r="H21">
        <v>113</v>
      </c>
      <c r="I21">
        <v>113</v>
      </c>
      <c r="J21">
        <v>0.69</v>
      </c>
      <c r="K21" t="s">
        <v>82</v>
      </c>
      <c r="L21" t="s">
        <v>18</v>
      </c>
      <c r="M21" t="s">
        <v>19</v>
      </c>
      <c r="N21" t="s">
        <v>20</v>
      </c>
      <c r="P21">
        <v>152</v>
      </c>
      <c r="R21">
        <v>16</v>
      </c>
      <c r="U21">
        <v>168</v>
      </c>
      <c r="V21" s="4">
        <f t="shared" si="12"/>
        <v>104.88</v>
      </c>
      <c r="W21" s="4">
        <f>U21*J21</f>
        <v>115.91999999999999</v>
      </c>
      <c r="X21">
        <f t="shared" si="0"/>
        <v>0</v>
      </c>
      <c r="Y21">
        <f t="shared" si="1"/>
        <v>11.04</v>
      </c>
      <c r="Z21">
        <f t="shared" si="2"/>
        <v>0</v>
      </c>
      <c r="AA21">
        <f t="shared" si="3"/>
        <v>0</v>
      </c>
    </row>
    <row r="22" spans="1:27" x14ac:dyDescent="0.2">
      <c r="A22">
        <v>1.04</v>
      </c>
      <c r="B22" t="s">
        <v>85</v>
      </c>
      <c r="C22" t="s">
        <v>86</v>
      </c>
      <c r="D22">
        <v>1</v>
      </c>
      <c r="E22">
        <v>4</v>
      </c>
      <c r="F22" t="s">
        <v>87</v>
      </c>
      <c r="G22" t="s">
        <v>88</v>
      </c>
      <c r="H22">
        <v>116</v>
      </c>
      <c r="I22">
        <v>116</v>
      </c>
      <c r="J22">
        <v>0.69</v>
      </c>
      <c r="K22" t="s">
        <v>86</v>
      </c>
      <c r="L22" t="s">
        <v>18</v>
      </c>
      <c r="M22" t="s">
        <v>19</v>
      </c>
      <c r="N22" t="s">
        <v>20</v>
      </c>
      <c r="P22">
        <f>13+16</f>
        <v>29</v>
      </c>
      <c r="U22">
        <v>13</v>
      </c>
      <c r="V22" s="4">
        <f t="shared" si="12"/>
        <v>20.009999999999998</v>
      </c>
      <c r="W22" s="4">
        <f>U22*J22</f>
        <v>8.9699999999999989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0</v>
      </c>
    </row>
    <row r="23" spans="1:27" x14ac:dyDescent="0.2">
      <c r="C23" t="s">
        <v>326</v>
      </c>
      <c r="J23">
        <v>2000</v>
      </c>
      <c r="P23">
        <v>1</v>
      </c>
      <c r="S23">
        <v>1</v>
      </c>
      <c r="U23">
        <v>1</v>
      </c>
      <c r="V23" s="4">
        <f t="shared" ref="V23:V24" si="13">P23*J23</f>
        <v>2000</v>
      </c>
      <c r="W23" s="4">
        <f t="shared" ref="W23:W24" si="14">U23*J23</f>
        <v>2000</v>
      </c>
      <c r="X23">
        <f t="shared" si="0"/>
        <v>0</v>
      </c>
      <c r="Y23">
        <f t="shared" si="1"/>
        <v>0</v>
      </c>
      <c r="Z23">
        <f t="shared" si="2"/>
        <v>2000</v>
      </c>
      <c r="AA23">
        <f t="shared" si="3"/>
        <v>0</v>
      </c>
    </row>
    <row r="24" spans="1:27" x14ac:dyDescent="0.2">
      <c r="C24" t="s">
        <v>327</v>
      </c>
      <c r="J24">
        <v>25</v>
      </c>
      <c r="P24">
        <v>12</v>
      </c>
      <c r="S24">
        <v>12</v>
      </c>
      <c r="U24">
        <v>12</v>
      </c>
      <c r="V24" s="4">
        <f t="shared" si="13"/>
        <v>300</v>
      </c>
      <c r="W24" s="4">
        <f t="shared" si="14"/>
        <v>300</v>
      </c>
      <c r="X24">
        <f t="shared" si="0"/>
        <v>0</v>
      </c>
      <c r="Y24">
        <f t="shared" si="1"/>
        <v>0</v>
      </c>
      <c r="Z24">
        <f t="shared" si="2"/>
        <v>300</v>
      </c>
      <c r="AA24">
        <f t="shared" si="3"/>
        <v>0</v>
      </c>
    </row>
    <row r="25" spans="1:27" x14ac:dyDescent="0.2">
      <c r="C25" t="s">
        <v>321</v>
      </c>
      <c r="J25">
        <v>180</v>
      </c>
      <c r="P25">
        <v>3</v>
      </c>
      <c r="S25">
        <v>3</v>
      </c>
      <c r="U25">
        <v>3</v>
      </c>
      <c r="V25" s="4">
        <f t="shared" ref="V25:V28" si="15">P25*J25</f>
        <v>540</v>
      </c>
      <c r="W25" s="4">
        <f t="shared" ref="W25:W28" si="16">U25*J25</f>
        <v>540</v>
      </c>
      <c r="X25">
        <f t="shared" si="0"/>
        <v>0</v>
      </c>
      <c r="Y25">
        <f t="shared" si="1"/>
        <v>0</v>
      </c>
      <c r="Z25">
        <f t="shared" si="2"/>
        <v>540</v>
      </c>
      <c r="AA25">
        <f t="shared" si="3"/>
        <v>0</v>
      </c>
    </row>
    <row r="26" spans="1:27" x14ac:dyDescent="0.2">
      <c r="C26" t="s">
        <v>322</v>
      </c>
      <c r="J26">
        <v>35</v>
      </c>
      <c r="P26">
        <v>3</v>
      </c>
      <c r="S26">
        <v>3</v>
      </c>
      <c r="U26">
        <v>3</v>
      </c>
      <c r="V26" s="4">
        <f t="shared" si="15"/>
        <v>105</v>
      </c>
      <c r="W26" s="4">
        <f t="shared" si="16"/>
        <v>105</v>
      </c>
      <c r="X26">
        <f t="shared" si="0"/>
        <v>0</v>
      </c>
      <c r="Y26">
        <f t="shared" si="1"/>
        <v>0</v>
      </c>
      <c r="Z26">
        <f t="shared" si="2"/>
        <v>105</v>
      </c>
      <c r="AA26">
        <f t="shared" si="3"/>
        <v>0</v>
      </c>
    </row>
    <row r="27" spans="1:27" x14ac:dyDescent="0.2">
      <c r="C27" t="s">
        <v>323</v>
      </c>
      <c r="J27">
        <v>160</v>
      </c>
      <c r="P27">
        <v>3</v>
      </c>
      <c r="S27">
        <v>3</v>
      </c>
      <c r="U27">
        <v>3</v>
      </c>
      <c r="V27" s="4">
        <f t="shared" si="15"/>
        <v>480</v>
      </c>
      <c r="W27" s="4">
        <f t="shared" si="16"/>
        <v>480</v>
      </c>
      <c r="X27">
        <f t="shared" si="0"/>
        <v>0</v>
      </c>
      <c r="Y27">
        <f t="shared" si="1"/>
        <v>0</v>
      </c>
      <c r="Z27">
        <f t="shared" si="2"/>
        <v>480</v>
      </c>
      <c r="AA27">
        <f t="shared" si="3"/>
        <v>0</v>
      </c>
    </row>
    <row r="28" spans="1:27" x14ac:dyDescent="0.2">
      <c r="C28" t="s">
        <v>324</v>
      </c>
      <c r="J28">
        <v>30</v>
      </c>
      <c r="P28">
        <v>10</v>
      </c>
      <c r="S28">
        <v>10</v>
      </c>
      <c r="U28">
        <v>10</v>
      </c>
      <c r="V28" s="4">
        <f t="shared" si="15"/>
        <v>300</v>
      </c>
      <c r="W28" s="4">
        <f t="shared" si="16"/>
        <v>300</v>
      </c>
      <c r="X28">
        <f t="shared" si="0"/>
        <v>0</v>
      </c>
      <c r="Y28">
        <f t="shared" si="1"/>
        <v>0</v>
      </c>
      <c r="Z28">
        <f t="shared" si="2"/>
        <v>300</v>
      </c>
      <c r="AA28">
        <f t="shared" si="3"/>
        <v>0</v>
      </c>
    </row>
    <row r="29" spans="1:27" x14ac:dyDescent="0.2">
      <c r="A29">
        <v>2.04</v>
      </c>
      <c r="B29" t="s">
        <v>89</v>
      </c>
      <c r="C29" t="s">
        <v>90</v>
      </c>
      <c r="D29">
        <v>2</v>
      </c>
      <c r="E29">
        <v>4</v>
      </c>
      <c r="F29" t="s">
        <v>91</v>
      </c>
      <c r="G29" t="s">
        <v>92</v>
      </c>
      <c r="H29">
        <v>162</v>
      </c>
      <c r="I29">
        <v>162</v>
      </c>
      <c r="J29">
        <v>100</v>
      </c>
      <c r="K29" t="s">
        <v>90</v>
      </c>
      <c r="L29" t="s">
        <v>18</v>
      </c>
      <c r="M29" t="s">
        <v>19</v>
      </c>
      <c r="N29" t="s">
        <v>20</v>
      </c>
      <c r="P29">
        <v>1</v>
      </c>
      <c r="S29">
        <v>1</v>
      </c>
      <c r="U29">
        <v>1</v>
      </c>
      <c r="V29" s="4">
        <f t="shared" si="12"/>
        <v>100</v>
      </c>
      <c r="W29" s="4">
        <f>U29*J29</f>
        <v>100</v>
      </c>
      <c r="X29">
        <f t="shared" si="0"/>
        <v>0</v>
      </c>
      <c r="Y29">
        <f t="shared" si="1"/>
        <v>0</v>
      </c>
      <c r="Z29">
        <f t="shared" si="2"/>
        <v>100</v>
      </c>
      <c r="AA29">
        <f t="shared" si="3"/>
        <v>0</v>
      </c>
    </row>
    <row r="30" spans="1:27" x14ac:dyDescent="0.2">
      <c r="C30" t="s">
        <v>325</v>
      </c>
      <c r="J30">
        <v>45</v>
      </c>
      <c r="P30">
        <v>10</v>
      </c>
      <c r="S30">
        <v>10</v>
      </c>
      <c r="U30">
        <v>10</v>
      </c>
      <c r="V30" s="4">
        <f t="shared" si="12"/>
        <v>450</v>
      </c>
      <c r="W30" s="4">
        <f>U30*J30</f>
        <v>450</v>
      </c>
      <c r="X30">
        <f t="shared" si="0"/>
        <v>0</v>
      </c>
      <c r="Y30">
        <f t="shared" si="1"/>
        <v>0</v>
      </c>
      <c r="Z30">
        <f t="shared" si="2"/>
        <v>450</v>
      </c>
      <c r="AA30">
        <f t="shared" si="3"/>
        <v>0</v>
      </c>
    </row>
    <row r="31" spans="1:27" x14ac:dyDescent="0.2">
      <c r="A31">
        <v>2.0499999999999998</v>
      </c>
      <c r="B31" t="s">
        <v>93</v>
      </c>
      <c r="C31" t="s">
        <v>94</v>
      </c>
      <c r="D31">
        <v>2</v>
      </c>
      <c r="E31">
        <v>5</v>
      </c>
      <c r="F31" t="s">
        <v>95</v>
      </c>
      <c r="G31" t="s">
        <v>96</v>
      </c>
      <c r="H31">
        <v>174</v>
      </c>
      <c r="I31">
        <v>174</v>
      </c>
      <c r="J31">
        <v>29</v>
      </c>
      <c r="K31" t="s">
        <v>94</v>
      </c>
      <c r="L31" t="s">
        <v>18</v>
      </c>
      <c r="M31" t="s">
        <v>19</v>
      </c>
      <c r="N31" t="s">
        <v>20</v>
      </c>
      <c r="P31">
        <v>2</v>
      </c>
      <c r="T31">
        <v>2</v>
      </c>
      <c r="U31">
        <v>2</v>
      </c>
      <c r="V31" s="4">
        <f t="shared" si="12"/>
        <v>58</v>
      </c>
      <c r="W31" s="4">
        <f>U31*J31</f>
        <v>58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58</v>
      </c>
    </row>
    <row r="32" spans="1:27" x14ac:dyDescent="0.2">
      <c r="A32">
        <v>2.0499999999999998</v>
      </c>
      <c r="B32" t="s">
        <v>97</v>
      </c>
      <c r="C32" t="s">
        <v>98</v>
      </c>
      <c r="D32">
        <v>2</v>
      </c>
      <c r="E32">
        <v>5</v>
      </c>
      <c r="F32" t="s">
        <v>99</v>
      </c>
      <c r="G32" t="s">
        <v>100</v>
      </c>
      <c r="H32">
        <v>175</v>
      </c>
      <c r="I32">
        <v>175</v>
      </c>
      <c r="J32">
        <v>200</v>
      </c>
      <c r="K32" t="s">
        <v>98</v>
      </c>
      <c r="L32" t="s">
        <v>18</v>
      </c>
      <c r="M32" t="s">
        <v>19</v>
      </c>
      <c r="N32" t="s">
        <v>20</v>
      </c>
      <c r="P32">
        <v>1</v>
      </c>
      <c r="T32">
        <v>1</v>
      </c>
      <c r="U32">
        <v>1</v>
      </c>
      <c r="V32" s="4">
        <f t="shared" si="12"/>
        <v>200</v>
      </c>
      <c r="W32" s="4">
        <f>U32*J32</f>
        <v>200</v>
      </c>
      <c r="X32">
        <f t="shared" si="0"/>
        <v>0</v>
      </c>
      <c r="Y32">
        <f t="shared" si="1"/>
        <v>0</v>
      </c>
      <c r="Z32">
        <f t="shared" si="2"/>
        <v>0</v>
      </c>
      <c r="AA32">
        <f t="shared" si="3"/>
        <v>200</v>
      </c>
    </row>
    <row r="33" spans="1:27" x14ac:dyDescent="0.2">
      <c r="A33">
        <v>3.01</v>
      </c>
      <c r="B33" t="s">
        <v>101</v>
      </c>
      <c r="C33" t="s">
        <v>102</v>
      </c>
      <c r="D33">
        <v>3</v>
      </c>
      <c r="E33">
        <v>1</v>
      </c>
      <c r="F33" t="s">
        <v>103</v>
      </c>
      <c r="G33" t="s">
        <v>104</v>
      </c>
      <c r="H33">
        <v>144</v>
      </c>
      <c r="I33">
        <v>144</v>
      </c>
      <c r="J33">
        <v>254.64</v>
      </c>
      <c r="K33" t="s">
        <v>102</v>
      </c>
      <c r="L33" t="s">
        <v>18</v>
      </c>
      <c r="M33" t="s">
        <v>19</v>
      </c>
      <c r="N33" t="s">
        <v>20</v>
      </c>
      <c r="V33" s="4">
        <f t="shared" si="12"/>
        <v>0</v>
      </c>
      <c r="W33" s="4">
        <f>U33*J33</f>
        <v>0</v>
      </c>
      <c r="X33">
        <f t="shared" si="0"/>
        <v>0</v>
      </c>
      <c r="Y33">
        <f t="shared" si="1"/>
        <v>0</v>
      </c>
      <c r="Z33">
        <f t="shared" si="2"/>
        <v>0</v>
      </c>
      <c r="AA33">
        <f t="shared" si="3"/>
        <v>0</v>
      </c>
    </row>
    <row r="34" spans="1:27" x14ac:dyDescent="0.2">
      <c r="A34">
        <v>3.01</v>
      </c>
      <c r="B34" t="s">
        <v>105</v>
      </c>
      <c r="C34" t="s">
        <v>106</v>
      </c>
      <c r="D34">
        <v>3</v>
      </c>
      <c r="E34">
        <v>1</v>
      </c>
      <c r="F34" t="s">
        <v>107</v>
      </c>
      <c r="G34" t="s">
        <v>108</v>
      </c>
      <c r="H34">
        <v>142</v>
      </c>
      <c r="I34">
        <v>142</v>
      </c>
      <c r="J34">
        <v>433.23</v>
      </c>
      <c r="K34" t="s">
        <v>106</v>
      </c>
      <c r="L34" t="s">
        <v>18</v>
      </c>
      <c r="M34" t="s">
        <v>19</v>
      </c>
      <c r="N34" t="s">
        <v>20</v>
      </c>
      <c r="V34" s="4">
        <f t="shared" si="12"/>
        <v>0</v>
      </c>
      <c r="W34" s="4">
        <f>U34*J34</f>
        <v>0</v>
      </c>
      <c r="X34">
        <f t="shared" si="0"/>
        <v>0</v>
      </c>
      <c r="Y34">
        <f t="shared" si="1"/>
        <v>0</v>
      </c>
      <c r="Z34">
        <f t="shared" si="2"/>
        <v>0</v>
      </c>
      <c r="AA34">
        <f t="shared" si="3"/>
        <v>0</v>
      </c>
    </row>
    <row r="35" spans="1:27" x14ac:dyDescent="0.2">
      <c r="A35">
        <v>3.01</v>
      </c>
      <c r="B35" t="s">
        <v>109</v>
      </c>
      <c r="C35" t="s">
        <v>110</v>
      </c>
      <c r="D35">
        <v>3</v>
      </c>
      <c r="E35">
        <v>1</v>
      </c>
      <c r="F35" t="s">
        <v>111</v>
      </c>
      <c r="G35" t="s">
        <v>112</v>
      </c>
      <c r="H35">
        <v>167</v>
      </c>
      <c r="I35">
        <v>167</v>
      </c>
      <c r="J35">
        <v>375</v>
      </c>
      <c r="K35" t="s">
        <v>110</v>
      </c>
      <c r="L35" t="s">
        <v>18</v>
      </c>
      <c r="M35" t="s">
        <v>19</v>
      </c>
      <c r="N35" t="s">
        <v>20</v>
      </c>
      <c r="V35" s="4">
        <f t="shared" si="12"/>
        <v>0</v>
      </c>
      <c r="W35" s="4">
        <f>U35*J35</f>
        <v>0</v>
      </c>
      <c r="X35">
        <f t="shared" si="0"/>
        <v>0</v>
      </c>
      <c r="Y35">
        <f t="shared" si="1"/>
        <v>0</v>
      </c>
      <c r="Z35">
        <f t="shared" si="2"/>
        <v>0</v>
      </c>
      <c r="AA35">
        <f t="shared" si="3"/>
        <v>0</v>
      </c>
    </row>
    <row r="36" spans="1:27" x14ac:dyDescent="0.2">
      <c r="A36">
        <v>3.01</v>
      </c>
      <c r="B36" t="s">
        <v>113</v>
      </c>
      <c r="C36" t="s">
        <v>114</v>
      </c>
      <c r="D36">
        <v>3</v>
      </c>
      <c r="E36">
        <v>1</v>
      </c>
      <c r="F36" t="s">
        <v>115</v>
      </c>
      <c r="G36" t="s">
        <v>116</v>
      </c>
      <c r="H36">
        <v>168</v>
      </c>
      <c r="I36">
        <v>168</v>
      </c>
      <c r="J36">
        <v>575</v>
      </c>
      <c r="K36" t="s">
        <v>114</v>
      </c>
      <c r="L36" t="s">
        <v>18</v>
      </c>
      <c r="M36" t="s">
        <v>19</v>
      </c>
      <c r="N36" t="s">
        <v>20</v>
      </c>
      <c r="V36" s="4">
        <f t="shared" si="12"/>
        <v>0</v>
      </c>
      <c r="W36" s="4">
        <f>U36*J36</f>
        <v>0</v>
      </c>
      <c r="X36">
        <f t="shared" si="0"/>
        <v>0</v>
      </c>
      <c r="Y36">
        <f t="shared" si="1"/>
        <v>0</v>
      </c>
      <c r="Z36">
        <f t="shared" si="2"/>
        <v>0</v>
      </c>
      <c r="AA36">
        <f t="shared" si="3"/>
        <v>0</v>
      </c>
    </row>
    <row r="37" spans="1:27" x14ac:dyDescent="0.2">
      <c r="A37">
        <v>3.01</v>
      </c>
      <c r="B37" t="s">
        <v>117</v>
      </c>
      <c r="C37" t="s">
        <v>118</v>
      </c>
      <c r="D37">
        <v>3</v>
      </c>
      <c r="E37">
        <v>1</v>
      </c>
      <c r="F37" t="s">
        <v>119</v>
      </c>
      <c r="G37" t="s">
        <v>120</v>
      </c>
      <c r="H37">
        <v>169</v>
      </c>
      <c r="I37">
        <v>169</v>
      </c>
      <c r="J37">
        <v>850</v>
      </c>
      <c r="K37" t="s">
        <v>118</v>
      </c>
      <c r="L37" t="s">
        <v>18</v>
      </c>
      <c r="M37" t="s">
        <v>19</v>
      </c>
      <c r="N37" t="s">
        <v>20</v>
      </c>
      <c r="V37" s="4">
        <f t="shared" si="12"/>
        <v>0</v>
      </c>
      <c r="W37" s="4">
        <f>U37*J37</f>
        <v>0</v>
      </c>
      <c r="X37">
        <f t="shared" si="0"/>
        <v>0</v>
      </c>
      <c r="Y37">
        <f t="shared" si="1"/>
        <v>0</v>
      </c>
      <c r="Z37">
        <f t="shared" si="2"/>
        <v>0</v>
      </c>
      <c r="AA37">
        <f t="shared" si="3"/>
        <v>0</v>
      </c>
    </row>
    <row r="38" spans="1:27" x14ac:dyDescent="0.2">
      <c r="A38">
        <v>3.02</v>
      </c>
      <c r="B38" t="s">
        <v>121</v>
      </c>
      <c r="C38" t="s">
        <v>122</v>
      </c>
      <c r="D38">
        <v>3</v>
      </c>
      <c r="E38">
        <v>2</v>
      </c>
      <c r="F38" t="s">
        <v>123</v>
      </c>
      <c r="G38" t="s">
        <v>124</v>
      </c>
      <c r="H38">
        <v>143</v>
      </c>
      <c r="I38">
        <v>143</v>
      </c>
      <c r="J38">
        <v>100</v>
      </c>
      <c r="K38" t="s">
        <v>122</v>
      </c>
      <c r="L38" t="s">
        <v>18</v>
      </c>
      <c r="M38" t="s">
        <v>19</v>
      </c>
      <c r="N38" t="s">
        <v>20</v>
      </c>
      <c r="V38" s="4">
        <f t="shared" si="12"/>
        <v>0</v>
      </c>
      <c r="W38" s="4">
        <f>U38*J38</f>
        <v>0</v>
      </c>
      <c r="X38">
        <f t="shared" si="0"/>
        <v>0</v>
      </c>
      <c r="Y38">
        <f t="shared" si="1"/>
        <v>0</v>
      </c>
      <c r="Z38">
        <f t="shared" si="2"/>
        <v>0</v>
      </c>
      <c r="AA38">
        <f t="shared" si="3"/>
        <v>0</v>
      </c>
    </row>
    <row r="39" spans="1:27" x14ac:dyDescent="0.2">
      <c r="A39">
        <v>3.02</v>
      </c>
      <c r="B39" t="s">
        <v>121</v>
      </c>
      <c r="C39" t="s">
        <v>122</v>
      </c>
      <c r="D39">
        <v>3</v>
      </c>
      <c r="E39">
        <v>2</v>
      </c>
      <c r="F39" t="s">
        <v>125</v>
      </c>
      <c r="G39" t="s">
        <v>126</v>
      </c>
      <c r="H39">
        <v>164</v>
      </c>
      <c r="I39">
        <v>164</v>
      </c>
      <c r="J39">
        <v>22</v>
      </c>
      <c r="K39" t="s">
        <v>122</v>
      </c>
      <c r="L39" t="s">
        <v>18</v>
      </c>
      <c r="M39" t="s">
        <v>19</v>
      </c>
      <c r="N39" t="s">
        <v>20</v>
      </c>
      <c r="V39" s="4">
        <f t="shared" si="12"/>
        <v>0</v>
      </c>
      <c r="W39" s="4">
        <f>U39*J39</f>
        <v>0</v>
      </c>
      <c r="X39">
        <f t="shared" si="0"/>
        <v>0</v>
      </c>
      <c r="Y39">
        <f t="shared" si="1"/>
        <v>0</v>
      </c>
      <c r="Z39">
        <f t="shared" si="2"/>
        <v>0</v>
      </c>
      <c r="AA39">
        <f t="shared" si="3"/>
        <v>0</v>
      </c>
    </row>
    <row r="40" spans="1:27" x14ac:dyDescent="0.2">
      <c r="A40">
        <v>3.02</v>
      </c>
      <c r="B40" t="s">
        <v>127</v>
      </c>
      <c r="C40" t="s">
        <v>128</v>
      </c>
      <c r="D40">
        <v>3</v>
      </c>
      <c r="E40">
        <v>2</v>
      </c>
      <c r="F40" t="s">
        <v>129</v>
      </c>
      <c r="G40" t="s">
        <v>130</v>
      </c>
      <c r="H40">
        <v>145</v>
      </c>
      <c r="I40">
        <v>145</v>
      </c>
      <c r="J40">
        <v>80</v>
      </c>
      <c r="K40" t="s">
        <v>128</v>
      </c>
      <c r="L40" t="s">
        <v>18</v>
      </c>
      <c r="M40" t="s">
        <v>19</v>
      </c>
      <c r="N40" t="s">
        <v>20</v>
      </c>
      <c r="V40" s="4">
        <f t="shared" si="12"/>
        <v>0</v>
      </c>
      <c r="W40" s="4">
        <f>U40*J40</f>
        <v>0</v>
      </c>
      <c r="X40">
        <f t="shared" si="0"/>
        <v>0</v>
      </c>
      <c r="Y40">
        <f t="shared" si="1"/>
        <v>0</v>
      </c>
      <c r="Z40">
        <f t="shared" si="2"/>
        <v>0</v>
      </c>
      <c r="AA40">
        <f t="shared" si="3"/>
        <v>0</v>
      </c>
    </row>
    <row r="41" spans="1:27" x14ac:dyDescent="0.2">
      <c r="A41">
        <v>3.03</v>
      </c>
      <c r="B41" t="s">
        <v>131</v>
      </c>
      <c r="C41" t="s">
        <v>132</v>
      </c>
      <c r="D41">
        <v>3</v>
      </c>
      <c r="E41">
        <v>3</v>
      </c>
      <c r="F41" t="s">
        <v>133</v>
      </c>
      <c r="G41" t="s">
        <v>134</v>
      </c>
      <c r="H41">
        <v>137</v>
      </c>
      <c r="I41">
        <v>137</v>
      </c>
      <c r="J41">
        <v>215</v>
      </c>
      <c r="K41" t="s">
        <v>132</v>
      </c>
      <c r="L41" t="s">
        <v>18</v>
      </c>
      <c r="M41" t="s">
        <v>19</v>
      </c>
      <c r="N41" t="s">
        <v>20</v>
      </c>
      <c r="V41" s="4">
        <f t="shared" si="12"/>
        <v>0</v>
      </c>
      <c r="W41" s="4">
        <f>U41*J41</f>
        <v>0</v>
      </c>
      <c r="X41">
        <f t="shared" si="0"/>
        <v>0</v>
      </c>
      <c r="Y41">
        <f t="shared" si="1"/>
        <v>0</v>
      </c>
      <c r="Z41">
        <f t="shared" si="2"/>
        <v>0</v>
      </c>
      <c r="AA41">
        <f t="shared" si="3"/>
        <v>0</v>
      </c>
    </row>
    <row r="42" spans="1:27" x14ac:dyDescent="0.2">
      <c r="A42">
        <v>3.03</v>
      </c>
      <c r="B42" t="s">
        <v>135</v>
      </c>
      <c r="C42" t="s">
        <v>136</v>
      </c>
      <c r="D42">
        <v>3</v>
      </c>
      <c r="E42">
        <v>3</v>
      </c>
      <c r="F42" t="s">
        <v>137</v>
      </c>
      <c r="G42" t="s">
        <v>138</v>
      </c>
      <c r="H42">
        <v>134</v>
      </c>
      <c r="I42">
        <v>134</v>
      </c>
      <c r="J42">
        <v>800</v>
      </c>
      <c r="K42" t="s">
        <v>136</v>
      </c>
      <c r="L42" t="s">
        <v>18</v>
      </c>
      <c r="M42" t="s">
        <v>19</v>
      </c>
      <c r="N42" t="s">
        <v>20</v>
      </c>
      <c r="V42" s="4">
        <f t="shared" si="12"/>
        <v>0</v>
      </c>
      <c r="W42" s="4">
        <f>U42*J42</f>
        <v>0</v>
      </c>
      <c r="X42">
        <f t="shared" si="0"/>
        <v>0</v>
      </c>
      <c r="Y42">
        <f t="shared" si="1"/>
        <v>0</v>
      </c>
      <c r="Z42">
        <f t="shared" si="2"/>
        <v>0</v>
      </c>
      <c r="AA42">
        <f t="shared" si="3"/>
        <v>0</v>
      </c>
    </row>
    <row r="43" spans="1:27" x14ac:dyDescent="0.2">
      <c r="A43">
        <v>3.03</v>
      </c>
      <c r="B43" t="s">
        <v>139</v>
      </c>
      <c r="C43" t="s">
        <v>140</v>
      </c>
      <c r="D43">
        <v>3</v>
      </c>
      <c r="E43">
        <v>3</v>
      </c>
      <c r="F43" t="s">
        <v>141</v>
      </c>
      <c r="G43" t="s">
        <v>142</v>
      </c>
      <c r="H43">
        <v>153</v>
      </c>
      <c r="I43">
        <v>153</v>
      </c>
      <c r="J43">
        <v>26</v>
      </c>
      <c r="K43" t="s">
        <v>140</v>
      </c>
      <c r="L43" t="s">
        <v>18</v>
      </c>
      <c r="M43" t="s">
        <v>19</v>
      </c>
      <c r="N43" t="s">
        <v>20</v>
      </c>
      <c r="V43" s="4">
        <f t="shared" si="12"/>
        <v>0</v>
      </c>
      <c r="W43" s="4">
        <f>U43*J43</f>
        <v>0</v>
      </c>
      <c r="X43">
        <f t="shared" si="0"/>
        <v>0</v>
      </c>
      <c r="Y43">
        <f t="shared" si="1"/>
        <v>0</v>
      </c>
      <c r="Z43">
        <f t="shared" si="2"/>
        <v>0</v>
      </c>
      <c r="AA43">
        <f t="shared" si="3"/>
        <v>0</v>
      </c>
    </row>
    <row r="44" spans="1:27" x14ac:dyDescent="0.2">
      <c r="A44">
        <v>3.04</v>
      </c>
      <c r="B44" t="s">
        <v>143</v>
      </c>
      <c r="C44" t="s">
        <v>144</v>
      </c>
      <c r="D44">
        <v>3</v>
      </c>
      <c r="E44">
        <v>4</v>
      </c>
      <c r="F44" t="s">
        <v>145</v>
      </c>
      <c r="G44" t="s">
        <v>146</v>
      </c>
      <c r="H44">
        <v>136</v>
      </c>
      <c r="I44">
        <v>136</v>
      </c>
      <c r="J44">
        <v>9.7200000000000006</v>
      </c>
      <c r="K44" t="s">
        <v>144</v>
      </c>
      <c r="L44" t="s">
        <v>18</v>
      </c>
      <c r="M44" t="s">
        <v>19</v>
      </c>
      <c r="N44" t="s">
        <v>20</v>
      </c>
      <c r="V44" s="4">
        <f t="shared" si="12"/>
        <v>0</v>
      </c>
      <c r="W44" s="4">
        <f>U44*J44</f>
        <v>0</v>
      </c>
      <c r="X44">
        <f t="shared" si="0"/>
        <v>0</v>
      </c>
      <c r="Y44">
        <f t="shared" si="1"/>
        <v>0</v>
      </c>
      <c r="Z44">
        <f t="shared" si="2"/>
        <v>0</v>
      </c>
      <c r="AA44">
        <f t="shared" si="3"/>
        <v>0</v>
      </c>
    </row>
    <row r="45" spans="1:27" x14ac:dyDescent="0.2">
      <c r="A45">
        <v>3.04</v>
      </c>
      <c r="B45" t="s">
        <v>147</v>
      </c>
      <c r="C45" t="s">
        <v>148</v>
      </c>
      <c r="D45">
        <v>3</v>
      </c>
      <c r="E45">
        <v>4</v>
      </c>
      <c r="F45" t="s">
        <v>149</v>
      </c>
      <c r="G45" t="s">
        <v>150</v>
      </c>
      <c r="H45">
        <v>135</v>
      </c>
      <c r="I45">
        <v>135</v>
      </c>
      <c r="J45">
        <v>7.9</v>
      </c>
      <c r="K45" t="s">
        <v>148</v>
      </c>
      <c r="L45" t="s">
        <v>18</v>
      </c>
      <c r="M45" t="s">
        <v>19</v>
      </c>
      <c r="N45" t="s">
        <v>20</v>
      </c>
      <c r="V45" s="4">
        <f t="shared" si="12"/>
        <v>0</v>
      </c>
      <c r="W45" s="4">
        <f>U45*J45</f>
        <v>0</v>
      </c>
      <c r="X45">
        <f t="shared" si="0"/>
        <v>0</v>
      </c>
      <c r="Y45">
        <f t="shared" si="1"/>
        <v>0</v>
      </c>
      <c r="Z45">
        <f t="shared" si="2"/>
        <v>0</v>
      </c>
      <c r="AA45">
        <f t="shared" si="3"/>
        <v>0</v>
      </c>
    </row>
    <row r="46" spans="1:27" x14ac:dyDescent="0.2">
      <c r="A46">
        <v>3.04</v>
      </c>
      <c r="B46" t="s">
        <v>151</v>
      </c>
      <c r="C46" t="s">
        <v>152</v>
      </c>
      <c r="D46">
        <v>3</v>
      </c>
      <c r="E46">
        <v>4</v>
      </c>
      <c r="F46" t="s">
        <v>153</v>
      </c>
      <c r="G46" t="s">
        <v>154</v>
      </c>
      <c r="H46">
        <v>171</v>
      </c>
      <c r="I46">
        <v>171</v>
      </c>
      <c r="J46">
        <v>7900</v>
      </c>
      <c r="K46" t="s">
        <v>152</v>
      </c>
      <c r="L46" t="s">
        <v>18</v>
      </c>
      <c r="M46" t="s">
        <v>19</v>
      </c>
      <c r="N46" t="s">
        <v>20</v>
      </c>
      <c r="V46" s="4">
        <f t="shared" si="12"/>
        <v>0</v>
      </c>
      <c r="W46" s="4">
        <f>U46*J46</f>
        <v>0</v>
      </c>
      <c r="X46">
        <f t="shared" si="0"/>
        <v>0</v>
      </c>
      <c r="Y46">
        <f t="shared" si="1"/>
        <v>0</v>
      </c>
      <c r="Z46">
        <f t="shared" si="2"/>
        <v>0</v>
      </c>
      <c r="AA46">
        <f t="shared" si="3"/>
        <v>0</v>
      </c>
    </row>
    <row r="47" spans="1:27" x14ac:dyDescent="0.2">
      <c r="A47">
        <v>3.04</v>
      </c>
      <c r="B47" t="s">
        <v>155</v>
      </c>
      <c r="C47" t="s">
        <v>156</v>
      </c>
      <c r="D47">
        <v>3</v>
      </c>
      <c r="E47">
        <v>4</v>
      </c>
      <c r="F47" t="s">
        <v>157</v>
      </c>
      <c r="G47" t="s">
        <v>158</v>
      </c>
      <c r="H47">
        <v>172</v>
      </c>
      <c r="I47">
        <v>172</v>
      </c>
      <c r="J47">
        <v>8690</v>
      </c>
      <c r="K47" t="s">
        <v>156</v>
      </c>
      <c r="L47" t="s">
        <v>18</v>
      </c>
      <c r="M47" t="s">
        <v>19</v>
      </c>
      <c r="N47" t="s">
        <v>20</v>
      </c>
      <c r="V47" s="4">
        <f t="shared" si="12"/>
        <v>0</v>
      </c>
      <c r="W47" s="4">
        <f>U47*J47</f>
        <v>0</v>
      </c>
      <c r="X47">
        <f t="shared" si="0"/>
        <v>0</v>
      </c>
      <c r="Y47">
        <f t="shared" si="1"/>
        <v>0</v>
      </c>
      <c r="Z47">
        <f t="shared" si="2"/>
        <v>0</v>
      </c>
      <c r="AA47">
        <f t="shared" si="3"/>
        <v>0</v>
      </c>
    </row>
    <row r="48" spans="1:27" x14ac:dyDescent="0.2">
      <c r="A48">
        <v>3.04</v>
      </c>
      <c r="B48" t="s">
        <v>159</v>
      </c>
      <c r="C48" t="s">
        <v>160</v>
      </c>
      <c r="D48">
        <v>3</v>
      </c>
      <c r="E48">
        <v>4</v>
      </c>
      <c r="F48" t="s">
        <v>161</v>
      </c>
      <c r="G48" t="s">
        <v>162</v>
      </c>
      <c r="H48">
        <v>161</v>
      </c>
      <c r="I48">
        <v>161</v>
      </c>
      <c r="J48">
        <v>60</v>
      </c>
      <c r="K48" t="s">
        <v>160</v>
      </c>
      <c r="L48" t="s">
        <v>18</v>
      </c>
      <c r="M48" t="s">
        <v>19</v>
      </c>
      <c r="N48" t="s">
        <v>20</v>
      </c>
      <c r="V48" s="4">
        <f t="shared" si="12"/>
        <v>0</v>
      </c>
      <c r="W48" s="4">
        <f>U48*J48</f>
        <v>0</v>
      </c>
      <c r="X48">
        <f t="shared" si="0"/>
        <v>0</v>
      </c>
      <c r="Y48">
        <f t="shared" si="1"/>
        <v>0</v>
      </c>
      <c r="Z48">
        <f t="shared" si="2"/>
        <v>0</v>
      </c>
      <c r="AA48">
        <f t="shared" si="3"/>
        <v>0</v>
      </c>
    </row>
    <row r="49" spans="1:27" x14ac:dyDescent="0.2">
      <c r="A49">
        <v>3.04</v>
      </c>
      <c r="B49" t="s">
        <v>163</v>
      </c>
      <c r="C49" t="s">
        <v>164</v>
      </c>
      <c r="D49">
        <v>3</v>
      </c>
      <c r="E49">
        <v>4</v>
      </c>
      <c r="F49" t="s">
        <v>165</v>
      </c>
      <c r="G49" t="s">
        <v>166</v>
      </c>
      <c r="H49">
        <v>147</v>
      </c>
      <c r="I49">
        <v>147</v>
      </c>
      <c r="J49">
        <v>7.1</v>
      </c>
      <c r="K49" t="s">
        <v>164</v>
      </c>
      <c r="L49" t="s">
        <v>18</v>
      </c>
      <c r="M49" t="s">
        <v>19</v>
      </c>
      <c r="N49" t="s">
        <v>20</v>
      </c>
      <c r="V49" s="4">
        <f t="shared" si="12"/>
        <v>0</v>
      </c>
      <c r="W49" s="4">
        <f>U49*J49</f>
        <v>0</v>
      </c>
      <c r="X49">
        <f t="shared" si="0"/>
        <v>0</v>
      </c>
      <c r="Y49">
        <f t="shared" si="1"/>
        <v>0</v>
      </c>
      <c r="Z49">
        <f t="shared" si="2"/>
        <v>0</v>
      </c>
      <c r="AA49">
        <f t="shared" si="3"/>
        <v>0</v>
      </c>
    </row>
    <row r="50" spans="1:27" x14ac:dyDescent="0.2">
      <c r="A50">
        <v>3.04</v>
      </c>
      <c r="B50" t="s">
        <v>167</v>
      </c>
      <c r="C50" t="s">
        <v>168</v>
      </c>
      <c r="D50">
        <v>3</v>
      </c>
      <c r="E50">
        <v>4</v>
      </c>
      <c r="F50" t="s">
        <v>169</v>
      </c>
      <c r="G50" t="s">
        <v>170</v>
      </c>
      <c r="H50">
        <v>148</v>
      </c>
      <c r="I50">
        <v>148</v>
      </c>
      <c r="J50">
        <v>7.5</v>
      </c>
      <c r="K50" t="s">
        <v>168</v>
      </c>
      <c r="L50" t="s">
        <v>18</v>
      </c>
      <c r="M50" t="s">
        <v>19</v>
      </c>
      <c r="N50" t="s">
        <v>20</v>
      </c>
      <c r="V50" s="4">
        <f t="shared" si="12"/>
        <v>0</v>
      </c>
      <c r="W50" s="4">
        <f>U50*J50</f>
        <v>0</v>
      </c>
      <c r="X50">
        <f t="shared" si="0"/>
        <v>0</v>
      </c>
      <c r="Y50">
        <f t="shared" si="1"/>
        <v>0</v>
      </c>
      <c r="Z50">
        <f t="shared" si="2"/>
        <v>0</v>
      </c>
      <c r="AA50">
        <f t="shared" si="3"/>
        <v>0</v>
      </c>
    </row>
    <row r="51" spans="1:27" x14ac:dyDescent="0.2">
      <c r="A51">
        <v>3.05</v>
      </c>
      <c r="B51" t="s">
        <v>171</v>
      </c>
      <c r="C51" t="s">
        <v>172</v>
      </c>
      <c r="D51">
        <v>3</v>
      </c>
      <c r="E51">
        <v>5</v>
      </c>
      <c r="F51" t="s">
        <v>173</v>
      </c>
      <c r="G51" t="s">
        <v>174</v>
      </c>
      <c r="H51">
        <v>170</v>
      </c>
      <c r="I51">
        <v>170</v>
      </c>
      <c r="J51">
        <v>1550</v>
      </c>
      <c r="K51" t="s">
        <v>172</v>
      </c>
      <c r="L51" t="s">
        <v>18</v>
      </c>
      <c r="M51" t="s">
        <v>19</v>
      </c>
      <c r="N51" t="s">
        <v>20</v>
      </c>
      <c r="V51" s="4">
        <f t="shared" si="12"/>
        <v>0</v>
      </c>
      <c r="W51" s="4">
        <f>U51*J51</f>
        <v>0</v>
      </c>
      <c r="X51">
        <f t="shared" si="0"/>
        <v>0</v>
      </c>
      <c r="Y51">
        <f t="shared" si="1"/>
        <v>0</v>
      </c>
      <c r="Z51">
        <f t="shared" si="2"/>
        <v>0</v>
      </c>
      <c r="AA51">
        <f t="shared" si="3"/>
        <v>0</v>
      </c>
    </row>
    <row r="52" spans="1:27" x14ac:dyDescent="0.2">
      <c r="A52">
        <v>3.05</v>
      </c>
      <c r="B52" t="s">
        <v>175</v>
      </c>
      <c r="C52" t="s">
        <v>176</v>
      </c>
      <c r="D52">
        <v>3</v>
      </c>
      <c r="E52">
        <v>5</v>
      </c>
      <c r="F52" t="s">
        <v>177</v>
      </c>
      <c r="G52" t="s">
        <v>178</v>
      </c>
      <c r="H52">
        <v>173</v>
      </c>
      <c r="I52">
        <v>173</v>
      </c>
      <c r="J52">
        <v>1850</v>
      </c>
      <c r="K52" t="s">
        <v>176</v>
      </c>
      <c r="L52" t="s">
        <v>18</v>
      </c>
      <c r="M52" t="s">
        <v>19</v>
      </c>
      <c r="N52" t="s">
        <v>20</v>
      </c>
      <c r="V52" s="4">
        <f t="shared" si="12"/>
        <v>0</v>
      </c>
      <c r="W52" s="4">
        <f>U52*J52</f>
        <v>0</v>
      </c>
      <c r="X52">
        <f t="shared" si="0"/>
        <v>0</v>
      </c>
      <c r="Y52">
        <f t="shared" si="1"/>
        <v>0</v>
      </c>
      <c r="Z52">
        <f t="shared" si="2"/>
        <v>0</v>
      </c>
      <c r="AA52">
        <f t="shared" si="3"/>
        <v>0</v>
      </c>
    </row>
    <row r="53" spans="1:27" x14ac:dyDescent="0.2">
      <c r="A53">
        <v>3.06</v>
      </c>
      <c r="B53" t="s">
        <v>179</v>
      </c>
      <c r="C53" t="s">
        <v>180</v>
      </c>
      <c r="D53">
        <v>3</v>
      </c>
      <c r="E53">
        <v>6</v>
      </c>
      <c r="F53" t="s">
        <v>181</v>
      </c>
      <c r="G53" t="s">
        <v>182</v>
      </c>
      <c r="H53">
        <v>138</v>
      </c>
      <c r="I53">
        <v>138</v>
      </c>
      <c r="J53">
        <v>1000</v>
      </c>
      <c r="K53" t="s">
        <v>180</v>
      </c>
      <c r="L53" t="s">
        <v>18</v>
      </c>
      <c r="M53" t="s">
        <v>19</v>
      </c>
      <c r="N53" t="s">
        <v>20</v>
      </c>
      <c r="V53" s="4">
        <f t="shared" si="12"/>
        <v>0</v>
      </c>
      <c r="W53" s="4">
        <f>U53*J53</f>
        <v>0</v>
      </c>
      <c r="X53">
        <f t="shared" si="0"/>
        <v>0</v>
      </c>
      <c r="Y53">
        <f t="shared" si="1"/>
        <v>0</v>
      </c>
      <c r="Z53">
        <f t="shared" si="2"/>
        <v>0</v>
      </c>
      <c r="AA53">
        <f t="shared" si="3"/>
        <v>0</v>
      </c>
    </row>
    <row r="54" spans="1:27" x14ac:dyDescent="0.2">
      <c r="A54">
        <v>3.06</v>
      </c>
      <c r="B54" t="s">
        <v>183</v>
      </c>
      <c r="C54" t="s">
        <v>184</v>
      </c>
      <c r="D54">
        <v>3</v>
      </c>
      <c r="E54">
        <v>6</v>
      </c>
      <c r="F54" t="s">
        <v>185</v>
      </c>
      <c r="G54" t="s">
        <v>186</v>
      </c>
      <c r="H54">
        <v>139</v>
      </c>
      <c r="I54">
        <v>139</v>
      </c>
      <c r="J54">
        <v>2000</v>
      </c>
      <c r="K54" t="s">
        <v>184</v>
      </c>
      <c r="L54" t="s">
        <v>18</v>
      </c>
      <c r="M54" t="s">
        <v>19</v>
      </c>
      <c r="N54" t="s">
        <v>20</v>
      </c>
      <c r="V54" s="4">
        <f t="shared" si="12"/>
        <v>0</v>
      </c>
      <c r="W54" s="4">
        <f>U54*J54</f>
        <v>0</v>
      </c>
      <c r="X54">
        <f t="shared" si="0"/>
        <v>0</v>
      </c>
      <c r="Y54">
        <f t="shared" si="1"/>
        <v>0</v>
      </c>
      <c r="Z54">
        <f t="shared" si="2"/>
        <v>0</v>
      </c>
      <c r="AA54">
        <f t="shared" si="3"/>
        <v>0</v>
      </c>
    </row>
    <row r="55" spans="1:27" x14ac:dyDescent="0.2">
      <c r="A55">
        <v>3.06</v>
      </c>
      <c r="B55" t="s">
        <v>187</v>
      </c>
      <c r="C55" t="s">
        <v>188</v>
      </c>
      <c r="D55">
        <v>3</v>
      </c>
      <c r="E55">
        <v>6</v>
      </c>
      <c r="F55" t="s">
        <v>189</v>
      </c>
      <c r="G55" t="s">
        <v>190</v>
      </c>
      <c r="H55">
        <v>141</v>
      </c>
      <c r="I55">
        <v>141</v>
      </c>
      <c r="J55">
        <v>99</v>
      </c>
      <c r="K55" t="s">
        <v>188</v>
      </c>
      <c r="L55" t="s">
        <v>18</v>
      </c>
      <c r="M55" t="s">
        <v>19</v>
      </c>
      <c r="N55" t="s">
        <v>20</v>
      </c>
      <c r="V55" s="4">
        <f t="shared" si="12"/>
        <v>0</v>
      </c>
      <c r="W55" s="4">
        <f>U55*J55</f>
        <v>0</v>
      </c>
      <c r="X55">
        <f t="shared" si="0"/>
        <v>0</v>
      </c>
      <c r="Y55">
        <f t="shared" si="1"/>
        <v>0</v>
      </c>
      <c r="Z55">
        <f t="shared" si="2"/>
        <v>0</v>
      </c>
      <c r="AA55">
        <f t="shared" si="3"/>
        <v>0</v>
      </c>
    </row>
    <row r="56" spans="1:27" x14ac:dyDescent="0.2">
      <c r="A56">
        <v>3.06</v>
      </c>
      <c r="B56" t="s">
        <v>191</v>
      </c>
      <c r="C56" t="s">
        <v>192</v>
      </c>
      <c r="D56">
        <v>3</v>
      </c>
      <c r="E56">
        <v>6</v>
      </c>
      <c r="F56" t="s">
        <v>193</v>
      </c>
      <c r="G56" t="s">
        <v>194</v>
      </c>
      <c r="H56">
        <v>140</v>
      </c>
      <c r="I56">
        <v>140</v>
      </c>
      <c r="J56">
        <v>61.2</v>
      </c>
      <c r="K56" t="s">
        <v>192</v>
      </c>
      <c r="L56" t="s">
        <v>18</v>
      </c>
      <c r="M56" t="s">
        <v>19</v>
      </c>
      <c r="N56" t="s">
        <v>20</v>
      </c>
      <c r="V56" s="4">
        <f t="shared" si="12"/>
        <v>0</v>
      </c>
      <c r="W56" s="4">
        <f>U56*J56</f>
        <v>0</v>
      </c>
      <c r="X56">
        <f t="shared" si="0"/>
        <v>0</v>
      </c>
      <c r="Y56">
        <f t="shared" si="1"/>
        <v>0</v>
      </c>
      <c r="Z56">
        <f t="shared" si="2"/>
        <v>0</v>
      </c>
      <c r="AA56">
        <f t="shared" si="3"/>
        <v>0</v>
      </c>
    </row>
    <row r="57" spans="1:27" x14ac:dyDescent="0.2">
      <c r="A57">
        <v>3.06</v>
      </c>
      <c r="B57" t="s">
        <v>195</v>
      </c>
      <c r="C57" t="s">
        <v>196</v>
      </c>
      <c r="D57">
        <v>3</v>
      </c>
      <c r="E57">
        <v>6</v>
      </c>
      <c r="F57" t="s">
        <v>197</v>
      </c>
      <c r="G57" t="s">
        <v>198</v>
      </c>
      <c r="H57">
        <v>165</v>
      </c>
      <c r="I57">
        <v>165</v>
      </c>
      <c r="J57">
        <v>28</v>
      </c>
      <c r="K57" t="s">
        <v>196</v>
      </c>
      <c r="L57" t="s">
        <v>18</v>
      </c>
      <c r="M57" t="s">
        <v>19</v>
      </c>
      <c r="N57" t="s">
        <v>20</v>
      </c>
      <c r="V57" s="4">
        <f t="shared" si="12"/>
        <v>0</v>
      </c>
      <c r="W57" s="4">
        <f>U57*J57</f>
        <v>0</v>
      </c>
      <c r="X57">
        <f t="shared" si="0"/>
        <v>0</v>
      </c>
      <c r="Y57">
        <f t="shared" si="1"/>
        <v>0</v>
      </c>
      <c r="Z57">
        <f t="shared" si="2"/>
        <v>0</v>
      </c>
      <c r="AA57">
        <f t="shared" si="3"/>
        <v>0</v>
      </c>
    </row>
    <row r="58" spans="1:27" x14ac:dyDescent="0.2">
      <c r="A58">
        <v>3.06</v>
      </c>
      <c r="B58" t="s">
        <v>199</v>
      </c>
      <c r="C58" t="s">
        <v>200</v>
      </c>
      <c r="D58">
        <v>3</v>
      </c>
      <c r="E58">
        <v>6</v>
      </c>
      <c r="F58" t="s">
        <v>201</v>
      </c>
      <c r="G58" t="s">
        <v>202</v>
      </c>
      <c r="H58">
        <v>166</v>
      </c>
      <c r="I58">
        <v>166</v>
      </c>
      <c r="J58">
        <v>43</v>
      </c>
      <c r="K58" t="s">
        <v>200</v>
      </c>
      <c r="L58" t="s">
        <v>18</v>
      </c>
      <c r="M58" t="s">
        <v>19</v>
      </c>
      <c r="N58" t="s">
        <v>20</v>
      </c>
      <c r="V58" s="4">
        <f t="shared" si="12"/>
        <v>0</v>
      </c>
      <c r="W58" s="4">
        <f>U58*J58</f>
        <v>0</v>
      </c>
      <c r="X58">
        <f t="shared" si="0"/>
        <v>0</v>
      </c>
      <c r="Y58">
        <f t="shared" si="1"/>
        <v>0</v>
      </c>
      <c r="Z58">
        <f t="shared" si="2"/>
        <v>0</v>
      </c>
      <c r="AA58">
        <f t="shared" si="3"/>
        <v>0</v>
      </c>
    </row>
    <row r="59" spans="1:27" x14ac:dyDescent="0.2">
      <c r="A59">
        <v>5.01</v>
      </c>
      <c r="B59" t="s">
        <v>203</v>
      </c>
      <c r="C59" t="s">
        <v>204</v>
      </c>
      <c r="D59">
        <v>5</v>
      </c>
      <c r="E59">
        <v>1</v>
      </c>
      <c r="F59" t="s">
        <v>205</v>
      </c>
      <c r="G59" t="s">
        <v>206</v>
      </c>
      <c r="H59">
        <v>125</v>
      </c>
      <c r="I59">
        <v>125</v>
      </c>
      <c r="J59">
        <v>715</v>
      </c>
      <c r="K59" t="s">
        <v>204</v>
      </c>
      <c r="L59" t="s">
        <v>18</v>
      </c>
      <c r="M59" t="s">
        <v>19</v>
      </c>
      <c r="N59" t="s">
        <v>20</v>
      </c>
      <c r="V59" s="4">
        <f t="shared" si="12"/>
        <v>0</v>
      </c>
      <c r="W59" s="4">
        <f>U59*J59</f>
        <v>0</v>
      </c>
      <c r="X59">
        <f t="shared" si="0"/>
        <v>0</v>
      </c>
      <c r="Y59">
        <f t="shared" si="1"/>
        <v>0</v>
      </c>
      <c r="Z59">
        <f t="shared" si="2"/>
        <v>0</v>
      </c>
      <c r="AA59">
        <f t="shared" si="3"/>
        <v>0</v>
      </c>
    </row>
    <row r="60" spans="1:27" x14ac:dyDescent="0.2">
      <c r="A60">
        <v>5.01</v>
      </c>
      <c r="B60" t="s">
        <v>207</v>
      </c>
      <c r="C60" t="s">
        <v>208</v>
      </c>
      <c r="D60">
        <v>5</v>
      </c>
      <c r="E60">
        <v>1</v>
      </c>
      <c r="F60" t="s">
        <v>209</v>
      </c>
      <c r="G60" t="s">
        <v>210</v>
      </c>
      <c r="H60">
        <v>126</v>
      </c>
      <c r="I60">
        <v>126</v>
      </c>
      <c r="J60">
        <v>1010</v>
      </c>
      <c r="K60" t="s">
        <v>208</v>
      </c>
      <c r="L60" t="s">
        <v>18</v>
      </c>
      <c r="M60" t="s">
        <v>19</v>
      </c>
      <c r="N60" t="s">
        <v>20</v>
      </c>
      <c r="V60" s="4">
        <f t="shared" si="12"/>
        <v>0</v>
      </c>
      <c r="W60" s="4">
        <f>U60*J60</f>
        <v>0</v>
      </c>
      <c r="X60">
        <f t="shared" si="0"/>
        <v>0</v>
      </c>
      <c r="Y60">
        <f t="shared" si="1"/>
        <v>0</v>
      </c>
      <c r="Z60">
        <f t="shared" si="2"/>
        <v>0</v>
      </c>
      <c r="AA60">
        <f t="shared" si="3"/>
        <v>0</v>
      </c>
    </row>
    <row r="61" spans="1:27" x14ac:dyDescent="0.2">
      <c r="A61">
        <v>5.01</v>
      </c>
      <c r="B61" t="s">
        <v>211</v>
      </c>
      <c r="C61" t="s">
        <v>212</v>
      </c>
      <c r="D61">
        <v>5</v>
      </c>
      <c r="E61">
        <v>1</v>
      </c>
      <c r="F61" t="s">
        <v>213</v>
      </c>
      <c r="G61" t="s">
        <v>214</v>
      </c>
      <c r="H61">
        <v>127</v>
      </c>
      <c r="I61">
        <v>127</v>
      </c>
      <c r="J61">
        <v>0</v>
      </c>
      <c r="K61" t="s">
        <v>212</v>
      </c>
      <c r="L61" t="s">
        <v>18</v>
      </c>
      <c r="M61" t="s">
        <v>19</v>
      </c>
      <c r="N61" t="s">
        <v>20</v>
      </c>
      <c r="X61">
        <f t="shared" si="0"/>
        <v>0</v>
      </c>
      <c r="Y61">
        <f t="shared" si="1"/>
        <v>0</v>
      </c>
      <c r="Z61">
        <f t="shared" si="2"/>
        <v>0</v>
      </c>
      <c r="AA61">
        <f t="shared" si="3"/>
        <v>0</v>
      </c>
    </row>
    <row r="62" spans="1:27" x14ac:dyDescent="0.2">
      <c r="A62">
        <v>5.01</v>
      </c>
      <c r="B62" t="s">
        <v>215</v>
      </c>
      <c r="C62" t="s">
        <v>216</v>
      </c>
      <c r="D62">
        <v>5</v>
      </c>
      <c r="E62">
        <v>1</v>
      </c>
      <c r="F62" t="s">
        <v>217</v>
      </c>
      <c r="G62" t="s">
        <v>218</v>
      </c>
      <c r="H62">
        <v>131</v>
      </c>
      <c r="I62">
        <v>131</v>
      </c>
      <c r="J62">
        <v>0.26</v>
      </c>
      <c r="K62" t="s">
        <v>216</v>
      </c>
      <c r="L62" t="s">
        <v>18</v>
      </c>
      <c r="M62" t="s">
        <v>19</v>
      </c>
      <c r="N62" t="s">
        <v>20</v>
      </c>
      <c r="V62" s="4">
        <f t="shared" ref="V62:V63" si="17">P62*J62</f>
        <v>0</v>
      </c>
      <c r="W62" s="4">
        <f t="shared" ref="W62:W63" si="18">U62*J62</f>
        <v>0</v>
      </c>
      <c r="X62">
        <f t="shared" si="0"/>
        <v>0</v>
      </c>
      <c r="Y62">
        <f t="shared" si="1"/>
        <v>0</v>
      </c>
      <c r="Z62">
        <f t="shared" si="2"/>
        <v>0</v>
      </c>
      <c r="AA62">
        <f t="shared" si="3"/>
        <v>0</v>
      </c>
    </row>
    <row r="63" spans="1:27" x14ac:dyDescent="0.2">
      <c r="A63">
        <v>5.01</v>
      </c>
      <c r="B63" t="s">
        <v>219</v>
      </c>
      <c r="C63" t="s">
        <v>220</v>
      </c>
      <c r="D63">
        <v>5</v>
      </c>
      <c r="E63">
        <v>1</v>
      </c>
      <c r="F63" t="s">
        <v>221</v>
      </c>
      <c r="G63" t="s">
        <v>222</v>
      </c>
      <c r="H63">
        <v>132</v>
      </c>
      <c r="I63">
        <v>132</v>
      </c>
      <c r="J63">
        <v>0.36</v>
      </c>
      <c r="K63" t="s">
        <v>220</v>
      </c>
      <c r="L63" t="s">
        <v>18</v>
      </c>
      <c r="M63" t="s">
        <v>19</v>
      </c>
      <c r="N63" t="s">
        <v>20</v>
      </c>
      <c r="V63" s="4">
        <f t="shared" si="17"/>
        <v>0</v>
      </c>
      <c r="W63" s="4">
        <f t="shared" si="18"/>
        <v>0</v>
      </c>
      <c r="X63">
        <f t="shared" si="0"/>
        <v>0</v>
      </c>
      <c r="Y63">
        <f t="shared" si="1"/>
        <v>0</v>
      </c>
      <c r="Z63">
        <f t="shared" si="2"/>
        <v>0</v>
      </c>
      <c r="AA63">
        <f t="shared" si="3"/>
        <v>0</v>
      </c>
    </row>
    <row r="64" spans="1:27" x14ac:dyDescent="0.2">
      <c r="A64">
        <v>5.01</v>
      </c>
      <c r="B64" t="s">
        <v>223</v>
      </c>
      <c r="C64" t="s">
        <v>224</v>
      </c>
      <c r="D64">
        <v>5</v>
      </c>
      <c r="E64">
        <v>1</v>
      </c>
      <c r="F64" t="s">
        <v>225</v>
      </c>
      <c r="G64" t="s">
        <v>226</v>
      </c>
      <c r="H64">
        <v>133</v>
      </c>
      <c r="I64">
        <v>133</v>
      </c>
      <c r="J64">
        <v>0</v>
      </c>
      <c r="K64" t="s">
        <v>224</v>
      </c>
      <c r="L64" t="s">
        <v>18</v>
      </c>
      <c r="M64" t="s">
        <v>19</v>
      </c>
      <c r="N64" t="s">
        <v>20</v>
      </c>
      <c r="X64">
        <f t="shared" si="0"/>
        <v>0</v>
      </c>
      <c r="Y64">
        <f t="shared" si="1"/>
        <v>0</v>
      </c>
      <c r="Z64">
        <f t="shared" si="2"/>
        <v>0</v>
      </c>
      <c r="AA64">
        <f t="shared" si="3"/>
        <v>0</v>
      </c>
    </row>
    <row r="65" spans="1:27" x14ac:dyDescent="0.2">
      <c r="A65">
        <v>5.01</v>
      </c>
      <c r="B65" t="s">
        <v>227</v>
      </c>
      <c r="C65" t="s">
        <v>228</v>
      </c>
      <c r="D65">
        <v>5</v>
      </c>
      <c r="E65">
        <v>1</v>
      </c>
      <c r="F65" t="s">
        <v>229</v>
      </c>
      <c r="G65" t="s">
        <v>230</v>
      </c>
      <c r="H65">
        <v>128</v>
      </c>
      <c r="I65">
        <v>128</v>
      </c>
      <c r="J65">
        <v>0.39</v>
      </c>
      <c r="K65" t="s">
        <v>228</v>
      </c>
      <c r="L65" t="s">
        <v>18</v>
      </c>
      <c r="M65" t="s">
        <v>19</v>
      </c>
      <c r="N65" t="s">
        <v>20</v>
      </c>
      <c r="V65" s="4">
        <f t="shared" ref="V65:V66" si="19">P65*J65</f>
        <v>0</v>
      </c>
      <c r="W65" s="4">
        <f t="shared" ref="W65:W66" si="20">U65*J65</f>
        <v>0</v>
      </c>
      <c r="X65">
        <f t="shared" si="0"/>
        <v>0</v>
      </c>
      <c r="Y65">
        <f t="shared" si="1"/>
        <v>0</v>
      </c>
      <c r="Z65">
        <f t="shared" si="2"/>
        <v>0</v>
      </c>
      <c r="AA65">
        <f t="shared" si="3"/>
        <v>0</v>
      </c>
    </row>
    <row r="66" spans="1:27" x14ac:dyDescent="0.2">
      <c r="A66">
        <v>5.01</v>
      </c>
      <c r="B66" t="s">
        <v>231</v>
      </c>
      <c r="C66" t="s">
        <v>232</v>
      </c>
      <c r="D66">
        <v>5</v>
      </c>
      <c r="E66">
        <v>1</v>
      </c>
      <c r="F66" t="s">
        <v>233</v>
      </c>
      <c r="G66" t="s">
        <v>234</v>
      </c>
      <c r="H66">
        <v>129</v>
      </c>
      <c r="I66">
        <v>129</v>
      </c>
      <c r="J66">
        <v>0.56000000000000005</v>
      </c>
      <c r="K66" t="s">
        <v>232</v>
      </c>
      <c r="L66" t="s">
        <v>18</v>
      </c>
      <c r="M66" t="s">
        <v>19</v>
      </c>
      <c r="N66" t="s">
        <v>20</v>
      </c>
      <c r="V66" s="4">
        <f t="shared" si="19"/>
        <v>0</v>
      </c>
      <c r="W66" s="4">
        <f t="shared" si="20"/>
        <v>0</v>
      </c>
      <c r="X66">
        <f t="shared" si="0"/>
        <v>0</v>
      </c>
      <c r="Y66">
        <f t="shared" si="1"/>
        <v>0</v>
      </c>
      <c r="Z66">
        <f t="shared" si="2"/>
        <v>0</v>
      </c>
      <c r="AA66">
        <f t="shared" si="3"/>
        <v>0</v>
      </c>
    </row>
    <row r="67" spans="1:27" x14ac:dyDescent="0.2">
      <c r="A67">
        <v>5.01</v>
      </c>
      <c r="B67" t="s">
        <v>235</v>
      </c>
      <c r="C67" t="s">
        <v>236</v>
      </c>
      <c r="D67">
        <v>5</v>
      </c>
      <c r="E67">
        <v>1</v>
      </c>
      <c r="F67" t="s">
        <v>237</v>
      </c>
      <c r="G67" t="s">
        <v>238</v>
      </c>
      <c r="H67">
        <v>130</v>
      </c>
      <c r="I67">
        <v>130</v>
      </c>
      <c r="J67">
        <v>0</v>
      </c>
      <c r="K67" t="s">
        <v>236</v>
      </c>
      <c r="L67" t="s">
        <v>18</v>
      </c>
      <c r="M67" t="s">
        <v>19</v>
      </c>
      <c r="N67" t="s">
        <v>20</v>
      </c>
      <c r="X67">
        <f t="shared" ref="X67:X86" si="21">Q67*J67</f>
        <v>0</v>
      </c>
      <c r="Y67">
        <f t="shared" ref="Y67:Y86" si="22">R67*J67</f>
        <v>0</v>
      </c>
      <c r="Z67">
        <f t="shared" ref="Z67:Z86" si="23">S67*J67</f>
        <v>0</v>
      </c>
      <c r="AA67">
        <f t="shared" ref="AA67:AA86" si="24">T67*J67</f>
        <v>0</v>
      </c>
    </row>
    <row r="68" spans="1:27" x14ac:dyDescent="0.2">
      <c r="A68">
        <v>5.01</v>
      </c>
      <c r="B68" t="s">
        <v>239</v>
      </c>
      <c r="C68" t="s">
        <v>240</v>
      </c>
      <c r="D68">
        <v>5</v>
      </c>
      <c r="E68">
        <v>1</v>
      </c>
      <c r="F68" t="s">
        <v>241</v>
      </c>
      <c r="G68" t="s">
        <v>242</v>
      </c>
      <c r="H68">
        <v>122</v>
      </c>
      <c r="I68">
        <v>122</v>
      </c>
      <c r="J68">
        <v>0.38</v>
      </c>
      <c r="K68" t="s">
        <v>240</v>
      </c>
      <c r="L68" t="s">
        <v>18</v>
      </c>
      <c r="M68" t="s">
        <v>19</v>
      </c>
      <c r="N68" t="s">
        <v>20</v>
      </c>
      <c r="V68" s="4">
        <f t="shared" ref="V68:V76" si="25">P68*J68</f>
        <v>0</v>
      </c>
      <c r="W68" s="4">
        <f t="shared" ref="W68:W76" si="26">U68*J68</f>
        <v>0</v>
      </c>
      <c r="X68">
        <f t="shared" si="21"/>
        <v>0</v>
      </c>
      <c r="Y68">
        <f t="shared" si="22"/>
        <v>0</v>
      </c>
      <c r="Z68">
        <f t="shared" si="23"/>
        <v>0</v>
      </c>
      <c r="AA68">
        <f t="shared" si="24"/>
        <v>0</v>
      </c>
    </row>
    <row r="69" spans="1:27" x14ac:dyDescent="0.2">
      <c r="A69">
        <v>5.01</v>
      </c>
      <c r="B69" t="s">
        <v>243</v>
      </c>
      <c r="C69" t="s">
        <v>244</v>
      </c>
      <c r="D69">
        <v>5</v>
      </c>
      <c r="E69">
        <v>1</v>
      </c>
      <c r="F69" t="s">
        <v>245</v>
      </c>
      <c r="G69" t="s">
        <v>246</v>
      </c>
      <c r="H69">
        <v>123</v>
      </c>
      <c r="I69">
        <v>123</v>
      </c>
      <c r="J69">
        <v>0.54</v>
      </c>
      <c r="K69" t="s">
        <v>244</v>
      </c>
      <c r="L69" t="s">
        <v>18</v>
      </c>
      <c r="M69" t="s">
        <v>19</v>
      </c>
      <c r="N69" t="s">
        <v>20</v>
      </c>
      <c r="V69" s="4">
        <f t="shared" si="25"/>
        <v>0</v>
      </c>
      <c r="W69" s="4">
        <f t="shared" si="26"/>
        <v>0</v>
      </c>
      <c r="X69">
        <f t="shared" si="21"/>
        <v>0</v>
      </c>
      <c r="Y69">
        <f t="shared" si="22"/>
        <v>0</v>
      </c>
      <c r="Z69">
        <f t="shared" si="23"/>
        <v>0</v>
      </c>
      <c r="AA69">
        <f t="shared" si="24"/>
        <v>0</v>
      </c>
    </row>
    <row r="70" spans="1:27" x14ac:dyDescent="0.2">
      <c r="A70">
        <v>5.01</v>
      </c>
      <c r="B70" t="s">
        <v>247</v>
      </c>
      <c r="C70" t="s">
        <v>248</v>
      </c>
      <c r="D70">
        <v>5</v>
      </c>
      <c r="E70">
        <v>1</v>
      </c>
      <c r="F70" t="s">
        <v>249</v>
      </c>
      <c r="G70" t="s">
        <v>250</v>
      </c>
      <c r="H70">
        <v>124</v>
      </c>
      <c r="I70">
        <v>124</v>
      </c>
      <c r="J70">
        <v>0.76</v>
      </c>
      <c r="K70" t="s">
        <v>248</v>
      </c>
      <c r="L70" t="s">
        <v>18</v>
      </c>
      <c r="M70" t="s">
        <v>19</v>
      </c>
      <c r="N70" t="s">
        <v>20</v>
      </c>
      <c r="V70" s="4">
        <f t="shared" si="25"/>
        <v>0</v>
      </c>
      <c r="W70" s="4">
        <f t="shared" si="26"/>
        <v>0</v>
      </c>
      <c r="X70">
        <f t="shared" si="21"/>
        <v>0</v>
      </c>
      <c r="Y70">
        <f t="shared" si="22"/>
        <v>0</v>
      </c>
      <c r="Z70">
        <f t="shared" si="23"/>
        <v>0</v>
      </c>
      <c r="AA70">
        <f t="shared" si="24"/>
        <v>0</v>
      </c>
    </row>
    <row r="71" spans="1:27" x14ac:dyDescent="0.2">
      <c r="A71">
        <v>5.0199999999999996</v>
      </c>
      <c r="B71" t="s">
        <v>251</v>
      </c>
      <c r="C71" t="s">
        <v>252</v>
      </c>
      <c r="D71">
        <v>5</v>
      </c>
      <c r="E71">
        <v>2</v>
      </c>
      <c r="F71" t="s">
        <v>253</v>
      </c>
      <c r="G71" t="s">
        <v>254</v>
      </c>
      <c r="H71">
        <v>112</v>
      </c>
      <c r="I71">
        <v>112</v>
      </c>
      <c r="J71">
        <v>100</v>
      </c>
      <c r="K71" t="s">
        <v>252</v>
      </c>
      <c r="L71" t="s">
        <v>18</v>
      </c>
      <c r="M71" t="s">
        <v>19</v>
      </c>
      <c r="N71" t="s">
        <v>20</v>
      </c>
      <c r="V71" s="4">
        <f t="shared" si="25"/>
        <v>0</v>
      </c>
      <c r="W71" s="4">
        <f t="shared" si="26"/>
        <v>0</v>
      </c>
      <c r="X71">
        <f t="shared" si="21"/>
        <v>0</v>
      </c>
      <c r="Y71">
        <f t="shared" si="22"/>
        <v>0</v>
      </c>
      <c r="Z71">
        <f t="shared" si="23"/>
        <v>0</v>
      </c>
      <c r="AA71">
        <f t="shared" si="24"/>
        <v>0</v>
      </c>
    </row>
    <row r="72" spans="1:27" x14ac:dyDescent="0.2">
      <c r="A72">
        <v>5.0199999999999996</v>
      </c>
      <c r="B72" t="s">
        <v>255</v>
      </c>
      <c r="C72" t="s">
        <v>256</v>
      </c>
      <c r="D72">
        <v>5</v>
      </c>
      <c r="E72">
        <v>2</v>
      </c>
      <c r="F72" t="s">
        <v>257</v>
      </c>
      <c r="G72" t="s">
        <v>258</v>
      </c>
      <c r="H72">
        <v>111</v>
      </c>
      <c r="I72">
        <v>111</v>
      </c>
      <c r="J72">
        <v>100</v>
      </c>
      <c r="K72" t="s">
        <v>256</v>
      </c>
      <c r="L72" t="s">
        <v>18</v>
      </c>
      <c r="M72" t="s">
        <v>19</v>
      </c>
      <c r="N72" t="s">
        <v>20</v>
      </c>
      <c r="P72">
        <v>9</v>
      </c>
      <c r="U72">
        <v>9</v>
      </c>
      <c r="V72" s="4">
        <f t="shared" si="25"/>
        <v>900</v>
      </c>
      <c r="W72" s="4">
        <f t="shared" si="26"/>
        <v>900</v>
      </c>
      <c r="X72">
        <f t="shared" si="21"/>
        <v>0</v>
      </c>
      <c r="Y72">
        <f t="shared" si="22"/>
        <v>0</v>
      </c>
      <c r="Z72">
        <f t="shared" si="23"/>
        <v>0</v>
      </c>
      <c r="AA72">
        <f t="shared" si="24"/>
        <v>0</v>
      </c>
    </row>
    <row r="73" spans="1:27" x14ac:dyDescent="0.2">
      <c r="A73">
        <v>5.0199999999999996</v>
      </c>
      <c r="B73" t="s">
        <v>259</v>
      </c>
      <c r="C73" t="s">
        <v>260</v>
      </c>
      <c r="D73">
        <v>5</v>
      </c>
      <c r="E73">
        <v>2</v>
      </c>
      <c r="F73" t="s">
        <v>261</v>
      </c>
      <c r="G73" t="s">
        <v>262</v>
      </c>
      <c r="H73">
        <v>160</v>
      </c>
      <c r="I73">
        <v>160</v>
      </c>
      <c r="J73">
        <v>260</v>
      </c>
      <c r="K73" t="s">
        <v>260</v>
      </c>
      <c r="L73" t="s">
        <v>18</v>
      </c>
      <c r="M73" t="s">
        <v>19</v>
      </c>
      <c r="N73" t="s">
        <v>20</v>
      </c>
      <c r="V73" s="4">
        <f t="shared" si="25"/>
        <v>0</v>
      </c>
      <c r="W73" s="4">
        <f t="shared" si="26"/>
        <v>0</v>
      </c>
      <c r="X73">
        <f t="shared" si="21"/>
        <v>0</v>
      </c>
      <c r="Y73">
        <f t="shared" si="22"/>
        <v>0</v>
      </c>
      <c r="Z73">
        <f t="shared" si="23"/>
        <v>0</v>
      </c>
      <c r="AA73">
        <f t="shared" si="24"/>
        <v>0</v>
      </c>
    </row>
    <row r="74" spans="1:27" x14ac:dyDescent="0.2">
      <c r="A74">
        <v>5.0199999999999996</v>
      </c>
      <c r="B74" t="s">
        <v>263</v>
      </c>
      <c r="C74" t="s">
        <v>264</v>
      </c>
      <c r="D74">
        <v>5</v>
      </c>
      <c r="E74">
        <v>2</v>
      </c>
      <c r="F74" t="s">
        <v>265</v>
      </c>
      <c r="G74" t="s">
        <v>266</v>
      </c>
      <c r="H74">
        <v>163</v>
      </c>
      <c r="I74">
        <v>163</v>
      </c>
      <c r="J74">
        <v>0.01</v>
      </c>
      <c r="K74" t="s">
        <v>264</v>
      </c>
      <c r="L74" t="s">
        <v>18</v>
      </c>
      <c r="M74" t="s">
        <v>19</v>
      </c>
      <c r="N74" t="s">
        <v>20</v>
      </c>
      <c r="V74" s="4">
        <f t="shared" si="25"/>
        <v>0</v>
      </c>
      <c r="W74" s="4">
        <f t="shared" si="26"/>
        <v>0</v>
      </c>
      <c r="X74">
        <f t="shared" si="21"/>
        <v>0</v>
      </c>
      <c r="Y74">
        <f t="shared" si="22"/>
        <v>0</v>
      </c>
      <c r="Z74">
        <f t="shared" si="23"/>
        <v>0</v>
      </c>
      <c r="AA74">
        <f t="shared" si="24"/>
        <v>0</v>
      </c>
    </row>
    <row r="75" spans="1:27" x14ac:dyDescent="0.2">
      <c r="A75">
        <v>5.0199999999999996</v>
      </c>
      <c r="B75" t="s">
        <v>267</v>
      </c>
      <c r="C75" t="s">
        <v>268</v>
      </c>
      <c r="D75">
        <v>5</v>
      </c>
      <c r="E75">
        <v>2</v>
      </c>
      <c r="F75" t="s">
        <v>269</v>
      </c>
      <c r="G75" t="s">
        <v>270</v>
      </c>
      <c r="H75">
        <v>157</v>
      </c>
      <c r="I75">
        <v>157</v>
      </c>
      <c r="J75">
        <v>54</v>
      </c>
      <c r="K75" t="s">
        <v>268</v>
      </c>
      <c r="L75" t="s">
        <v>18</v>
      </c>
      <c r="M75" t="s">
        <v>19</v>
      </c>
      <c r="N75" t="s">
        <v>20</v>
      </c>
      <c r="V75" s="4">
        <f t="shared" si="25"/>
        <v>0</v>
      </c>
      <c r="W75" s="4">
        <f t="shared" si="26"/>
        <v>0</v>
      </c>
      <c r="X75">
        <f t="shared" si="21"/>
        <v>0</v>
      </c>
      <c r="Y75">
        <f t="shared" si="22"/>
        <v>0</v>
      </c>
      <c r="Z75">
        <f t="shared" si="23"/>
        <v>0</v>
      </c>
      <c r="AA75">
        <f t="shared" si="24"/>
        <v>0</v>
      </c>
    </row>
    <row r="76" spans="1:27" x14ac:dyDescent="0.2">
      <c r="A76">
        <v>5.03</v>
      </c>
      <c r="B76" t="s">
        <v>271</v>
      </c>
      <c r="C76" t="s">
        <v>272</v>
      </c>
      <c r="D76">
        <v>5</v>
      </c>
      <c r="E76">
        <v>3</v>
      </c>
      <c r="F76" t="s">
        <v>273</v>
      </c>
      <c r="G76" t="s">
        <v>274</v>
      </c>
      <c r="H76">
        <v>154</v>
      </c>
      <c r="I76">
        <v>154</v>
      </c>
      <c r="J76">
        <v>50</v>
      </c>
      <c r="K76" t="s">
        <v>272</v>
      </c>
      <c r="L76" t="s">
        <v>18</v>
      </c>
      <c r="M76" t="s">
        <v>19</v>
      </c>
      <c r="N76" t="s">
        <v>20</v>
      </c>
      <c r="V76" s="4">
        <f t="shared" si="25"/>
        <v>0</v>
      </c>
      <c r="W76" s="4">
        <f t="shared" si="26"/>
        <v>0</v>
      </c>
      <c r="X76">
        <f t="shared" si="21"/>
        <v>0</v>
      </c>
      <c r="Y76">
        <f t="shared" si="22"/>
        <v>0</v>
      </c>
      <c r="Z76">
        <f t="shared" si="23"/>
        <v>0</v>
      </c>
      <c r="AA76">
        <f t="shared" si="24"/>
        <v>0</v>
      </c>
    </row>
    <row r="77" spans="1:27" x14ac:dyDescent="0.2">
      <c r="A77">
        <v>5.03</v>
      </c>
      <c r="B77" t="s">
        <v>275</v>
      </c>
      <c r="C77" t="s">
        <v>276</v>
      </c>
      <c r="D77">
        <v>5</v>
      </c>
      <c r="E77">
        <v>3</v>
      </c>
      <c r="F77" t="s">
        <v>277</v>
      </c>
      <c r="G77" t="s">
        <v>278</v>
      </c>
      <c r="H77">
        <v>118</v>
      </c>
      <c r="I77">
        <v>118</v>
      </c>
      <c r="J77">
        <v>0</v>
      </c>
      <c r="K77" t="s">
        <v>276</v>
      </c>
      <c r="L77" t="s">
        <v>18</v>
      </c>
      <c r="M77" t="s">
        <v>19</v>
      </c>
      <c r="N77" t="s">
        <v>20</v>
      </c>
      <c r="X77">
        <f t="shared" si="21"/>
        <v>0</v>
      </c>
      <c r="Y77">
        <f t="shared" si="22"/>
        <v>0</v>
      </c>
      <c r="Z77">
        <f t="shared" si="23"/>
        <v>0</v>
      </c>
      <c r="AA77">
        <f t="shared" si="24"/>
        <v>0</v>
      </c>
    </row>
    <row r="78" spans="1:27" x14ac:dyDescent="0.2">
      <c r="A78">
        <v>5.03</v>
      </c>
      <c r="B78" t="s">
        <v>279</v>
      </c>
      <c r="C78" t="s">
        <v>280</v>
      </c>
      <c r="D78">
        <v>5</v>
      </c>
      <c r="E78">
        <v>3</v>
      </c>
      <c r="F78" t="s">
        <v>281</v>
      </c>
      <c r="G78" t="s">
        <v>282</v>
      </c>
      <c r="H78">
        <v>159</v>
      </c>
      <c r="I78">
        <v>159</v>
      </c>
      <c r="J78">
        <v>14</v>
      </c>
      <c r="K78" t="s">
        <v>280</v>
      </c>
      <c r="L78" t="s">
        <v>18</v>
      </c>
      <c r="M78" t="s">
        <v>19</v>
      </c>
      <c r="N78" t="s">
        <v>20</v>
      </c>
      <c r="V78" s="4">
        <f t="shared" ref="V78:V86" si="27">P78*J78</f>
        <v>0</v>
      </c>
      <c r="W78" s="4">
        <f t="shared" ref="W78:W86" si="28">U78*J78</f>
        <v>0</v>
      </c>
      <c r="X78">
        <f t="shared" si="21"/>
        <v>0</v>
      </c>
      <c r="Y78">
        <f t="shared" si="22"/>
        <v>0</v>
      </c>
      <c r="Z78">
        <f t="shared" si="23"/>
        <v>0</v>
      </c>
      <c r="AA78">
        <f t="shared" si="24"/>
        <v>0</v>
      </c>
    </row>
    <row r="79" spans="1:27" x14ac:dyDescent="0.2">
      <c r="A79">
        <v>5.03</v>
      </c>
      <c r="B79" t="s">
        <v>283</v>
      </c>
      <c r="C79" t="s">
        <v>284</v>
      </c>
      <c r="D79">
        <v>5</v>
      </c>
      <c r="E79">
        <v>3</v>
      </c>
      <c r="F79" t="s">
        <v>285</v>
      </c>
      <c r="G79" t="s">
        <v>286</v>
      </c>
      <c r="H79">
        <v>155</v>
      </c>
      <c r="I79">
        <v>155</v>
      </c>
      <c r="J79">
        <v>4</v>
      </c>
      <c r="K79" t="s">
        <v>284</v>
      </c>
      <c r="L79" t="s">
        <v>18</v>
      </c>
      <c r="M79" t="s">
        <v>19</v>
      </c>
      <c r="N79" t="s">
        <v>20</v>
      </c>
      <c r="V79" s="4">
        <f t="shared" si="27"/>
        <v>0</v>
      </c>
      <c r="W79" s="4">
        <f t="shared" si="28"/>
        <v>0</v>
      </c>
      <c r="X79">
        <f t="shared" si="21"/>
        <v>0</v>
      </c>
      <c r="Y79">
        <f t="shared" si="22"/>
        <v>0</v>
      </c>
      <c r="Z79">
        <f t="shared" si="23"/>
        <v>0</v>
      </c>
      <c r="AA79">
        <f t="shared" si="24"/>
        <v>0</v>
      </c>
    </row>
    <row r="80" spans="1:27" x14ac:dyDescent="0.2">
      <c r="A80">
        <v>5.03</v>
      </c>
      <c r="B80" t="s">
        <v>287</v>
      </c>
      <c r="C80" t="s">
        <v>288</v>
      </c>
      <c r="D80">
        <v>5</v>
      </c>
      <c r="E80">
        <v>3</v>
      </c>
      <c r="F80" t="s">
        <v>289</v>
      </c>
      <c r="G80" t="s">
        <v>290</v>
      </c>
      <c r="H80">
        <v>156</v>
      </c>
      <c r="I80">
        <v>156</v>
      </c>
      <c r="J80">
        <v>70</v>
      </c>
      <c r="K80" t="s">
        <v>288</v>
      </c>
      <c r="L80" t="s">
        <v>18</v>
      </c>
      <c r="M80" t="s">
        <v>19</v>
      </c>
      <c r="N80" t="s">
        <v>20</v>
      </c>
      <c r="V80" s="4">
        <f t="shared" si="27"/>
        <v>0</v>
      </c>
      <c r="W80" s="4">
        <f t="shared" si="28"/>
        <v>0</v>
      </c>
      <c r="X80">
        <f t="shared" si="21"/>
        <v>0</v>
      </c>
      <c r="Y80">
        <f t="shared" si="22"/>
        <v>0</v>
      </c>
      <c r="Z80">
        <f t="shared" si="23"/>
        <v>0</v>
      </c>
      <c r="AA80">
        <f t="shared" si="24"/>
        <v>0</v>
      </c>
    </row>
    <row r="81" spans="1:27" x14ac:dyDescent="0.2">
      <c r="A81">
        <v>5.03</v>
      </c>
      <c r="B81" t="s">
        <v>291</v>
      </c>
      <c r="C81" t="s">
        <v>292</v>
      </c>
      <c r="D81">
        <v>5</v>
      </c>
      <c r="E81">
        <v>3</v>
      </c>
      <c r="F81" t="s">
        <v>293</v>
      </c>
      <c r="G81" t="s">
        <v>294</v>
      </c>
      <c r="H81">
        <v>152</v>
      </c>
      <c r="I81">
        <v>152</v>
      </c>
      <c r="J81">
        <v>340</v>
      </c>
      <c r="K81" t="s">
        <v>292</v>
      </c>
      <c r="L81" t="s">
        <v>18</v>
      </c>
      <c r="M81" t="s">
        <v>19</v>
      </c>
      <c r="N81" t="s">
        <v>20</v>
      </c>
      <c r="V81" s="4">
        <f t="shared" si="27"/>
        <v>0</v>
      </c>
      <c r="W81" s="4">
        <f t="shared" si="28"/>
        <v>0</v>
      </c>
      <c r="X81">
        <f t="shared" si="21"/>
        <v>0</v>
      </c>
      <c r="Y81">
        <f t="shared" si="22"/>
        <v>0</v>
      </c>
      <c r="Z81">
        <f t="shared" si="23"/>
        <v>0</v>
      </c>
      <c r="AA81">
        <f t="shared" si="24"/>
        <v>0</v>
      </c>
    </row>
    <row r="82" spans="1:27" x14ac:dyDescent="0.2">
      <c r="A82">
        <v>5.03</v>
      </c>
      <c r="B82" t="s">
        <v>295</v>
      </c>
      <c r="C82" t="s">
        <v>296</v>
      </c>
      <c r="D82">
        <v>5</v>
      </c>
      <c r="E82">
        <v>3</v>
      </c>
      <c r="F82" t="s">
        <v>297</v>
      </c>
      <c r="G82" t="s">
        <v>298</v>
      </c>
      <c r="H82">
        <v>158</v>
      </c>
      <c r="I82">
        <v>158</v>
      </c>
      <c r="J82">
        <v>39</v>
      </c>
      <c r="K82" t="s">
        <v>296</v>
      </c>
      <c r="L82" t="s">
        <v>18</v>
      </c>
      <c r="M82" t="s">
        <v>19</v>
      </c>
      <c r="N82" t="s">
        <v>20</v>
      </c>
      <c r="V82" s="4">
        <f t="shared" si="27"/>
        <v>0</v>
      </c>
      <c r="W82" s="4">
        <f t="shared" si="28"/>
        <v>0</v>
      </c>
      <c r="X82">
        <f t="shared" si="21"/>
        <v>0</v>
      </c>
      <c r="Y82">
        <f t="shared" si="22"/>
        <v>0</v>
      </c>
      <c r="Z82">
        <f t="shared" si="23"/>
        <v>0</v>
      </c>
      <c r="AA82">
        <f t="shared" si="24"/>
        <v>0</v>
      </c>
    </row>
    <row r="83" spans="1:27" x14ac:dyDescent="0.2">
      <c r="A83">
        <v>6.01</v>
      </c>
      <c r="B83" t="s">
        <v>299</v>
      </c>
      <c r="C83" t="s">
        <v>300</v>
      </c>
      <c r="D83">
        <v>6</v>
      </c>
      <c r="E83">
        <v>1</v>
      </c>
      <c r="F83" t="s">
        <v>301</v>
      </c>
      <c r="G83" t="s">
        <v>302</v>
      </c>
      <c r="H83">
        <v>121</v>
      </c>
      <c r="I83">
        <v>121</v>
      </c>
      <c r="J83">
        <v>27500</v>
      </c>
      <c r="K83" t="s">
        <v>300</v>
      </c>
      <c r="L83" t="s">
        <v>18</v>
      </c>
      <c r="M83" t="s">
        <v>19</v>
      </c>
      <c r="N83" t="s">
        <v>20</v>
      </c>
      <c r="V83" s="4">
        <f t="shared" si="27"/>
        <v>0</v>
      </c>
      <c r="W83" s="4">
        <f t="shared" si="28"/>
        <v>0</v>
      </c>
      <c r="X83">
        <f t="shared" si="21"/>
        <v>0</v>
      </c>
      <c r="Y83">
        <f t="shared" si="22"/>
        <v>0</v>
      </c>
      <c r="Z83">
        <f t="shared" si="23"/>
        <v>0</v>
      </c>
      <c r="AA83">
        <f t="shared" si="24"/>
        <v>0</v>
      </c>
    </row>
    <row r="84" spans="1:27" x14ac:dyDescent="0.2">
      <c r="A84">
        <v>6.01</v>
      </c>
      <c r="B84" t="s">
        <v>303</v>
      </c>
      <c r="C84" t="s">
        <v>304</v>
      </c>
      <c r="D84">
        <v>6</v>
      </c>
      <c r="E84">
        <v>1</v>
      </c>
      <c r="F84" t="s">
        <v>305</v>
      </c>
      <c r="G84" t="s">
        <v>306</v>
      </c>
      <c r="H84">
        <v>120</v>
      </c>
      <c r="I84">
        <v>120</v>
      </c>
      <c r="J84">
        <v>16900</v>
      </c>
      <c r="K84" t="s">
        <v>304</v>
      </c>
      <c r="L84" t="s">
        <v>18</v>
      </c>
      <c r="M84" t="s">
        <v>19</v>
      </c>
      <c r="N84" t="s">
        <v>20</v>
      </c>
      <c r="V84" s="4">
        <f t="shared" si="27"/>
        <v>0</v>
      </c>
      <c r="W84" s="4">
        <f t="shared" si="28"/>
        <v>0</v>
      </c>
      <c r="X84">
        <f t="shared" si="21"/>
        <v>0</v>
      </c>
      <c r="Y84">
        <f t="shared" si="22"/>
        <v>0</v>
      </c>
      <c r="Z84">
        <f t="shared" si="23"/>
        <v>0</v>
      </c>
      <c r="AA84">
        <f t="shared" si="24"/>
        <v>0</v>
      </c>
    </row>
    <row r="85" spans="1:27" x14ac:dyDescent="0.2">
      <c r="A85">
        <v>6.01</v>
      </c>
      <c r="B85" t="s">
        <v>307</v>
      </c>
      <c r="C85" t="s">
        <v>308</v>
      </c>
      <c r="D85">
        <v>6</v>
      </c>
      <c r="E85">
        <v>1</v>
      </c>
      <c r="F85" t="s">
        <v>309</v>
      </c>
      <c r="G85" t="s">
        <v>310</v>
      </c>
      <c r="H85">
        <v>117</v>
      </c>
      <c r="I85">
        <v>117</v>
      </c>
      <c r="J85">
        <v>29500</v>
      </c>
      <c r="K85" t="s">
        <v>308</v>
      </c>
      <c r="L85" t="s">
        <v>18</v>
      </c>
      <c r="M85" t="s">
        <v>19</v>
      </c>
      <c r="N85" t="s">
        <v>20</v>
      </c>
      <c r="V85" s="4">
        <f t="shared" si="27"/>
        <v>0</v>
      </c>
      <c r="W85" s="4">
        <f t="shared" si="28"/>
        <v>0</v>
      </c>
      <c r="X85">
        <f t="shared" si="21"/>
        <v>0</v>
      </c>
      <c r="Y85">
        <f t="shared" si="22"/>
        <v>0</v>
      </c>
      <c r="Z85">
        <f t="shared" si="23"/>
        <v>0</v>
      </c>
      <c r="AA85">
        <f t="shared" si="24"/>
        <v>0</v>
      </c>
    </row>
    <row r="86" spans="1:27" x14ac:dyDescent="0.2">
      <c r="A86">
        <v>6.01</v>
      </c>
      <c r="B86" t="s">
        <v>311</v>
      </c>
      <c r="C86" t="s">
        <v>312</v>
      </c>
      <c r="D86">
        <v>6</v>
      </c>
      <c r="E86">
        <v>1</v>
      </c>
      <c r="F86" t="s">
        <v>313</v>
      </c>
      <c r="G86" t="s">
        <v>314</v>
      </c>
      <c r="H86">
        <v>119</v>
      </c>
      <c r="I86">
        <v>119</v>
      </c>
      <c r="J86">
        <v>16000</v>
      </c>
      <c r="K86" t="s">
        <v>312</v>
      </c>
      <c r="L86" t="s">
        <v>18</v>
      </c>
      <c r="M86" t="s">
        <v>19</v>
      </c>
      <c r="N86" t="s">
        <v>20</v>
      </c>
      <c r="V86" s="4">
        <f t="shared" si="27"/>
        <v>0</v>
      </c>
      <c r="W86" s="4">
        <f t="shared" si="28"/>
        <v>0</v>
      </c>
      <c r="X86">
        <f t="shared" si="21"/>
        <v>0</v>
      </c>
      <c r="Y86">
        <f t="shared" si="22"/>
        <v>0</v>
      </c>
      <c r="Z86">
        <f t="shared" si="23"/>
        <v>0</v>
      </c>
      <c r="AA86">
        <f t="shared" si="24"/>
        <v>0</v>
      </c>
    </row>
    <row r="87" spans="1:27" hidden="1" x14ac:dyDescent="0.2">
      <c r="A87" t="s">
        <v>317</v>
      </c>
      <c r="V87"/>
      <c r="W87"/>
    </row>
    <row r="88" spans="1:27" x14ac:dyDescent="0.2">
      <c r="A88" t="s">
        <v>317</v>
      </c>
      <c r="R88" s="4"/>
      <c r="S88" s="4"/>
      <c r="T88" s="4"/>
      <c r="U88" s="4"/>
      <c r="V88" s="4">
        <f>SUM(V2:V86)</f>
        <v>19617.75</v>
      </c>
      <c r="W88" s="4">
        <f>SUM(W2:W86)</f>
        <v>19617.75</v>
      </c>
      <c r="X88" s="4">
        <f t="shared" ref="X88:AA88" si="29">SUM(X2:X86)</f>
        <v>0</v>
      </c>
      <c r="Y88" s="4">
        <f t="shared" si="29"/>
        <v>3790.9</v>
      </c>
      <c r="Z88" s="4">
        <f t="shared" si="29"/>
        <v>4475</v>
      </c>
      <c r="AA88" s="4">
        <f t="shared" si="29"/>
        <v>258</v>
      </c>
    </row>
    <row r="89" spans="1:27" x14ac:dyDescent="0.2">
      <c r="Z89">
        <f>3935</f>
        <v>3935</v>
      </c>
    </row>
    <row r="90" spans="1:27" x14ac:dyDescent="0.2">
      <c r="Z90" s="4">
        <f>Z89-Z88</f>
        <v>-540</v>
      </c>
    </row>
    <row r="103" spans="23:23" x14ac:dyDescent="0.2">
      <c r="W103" s="4">
        <v>11093.85</v>
      </c>
    </row>
    <row r="104" spans="23:23" x14ac:dyDescent="0.2">
      <c r="W104" s="4">
        <v>3790.9</v>
      </c>
    </row>
    <row r="105" spans="23:23" x14ac:dyDescent="0.2">
      <c r="W105" s="4">
        <v>3935</v>
      </c>
    </row>
    <row r="106" spans="23:23" x14ac:dyDescent="0.2">
      <c r="W106" s="4">
        <v>258</v>
      </c>
    </row>
    <row r="118" spans="23:23" x14ac:dyDescent="0.2">
      <c r="W118" s="4">
        <v>200</v>
      </c>
    </row>
    <row r="119" spans="23:23" x14ac:dyDescent="0.2">
      <c r="W119" s="4">
        <v>540</v>
      </c>
    </row>
    <row r="120" spans="23:23" x14ac:dyDescent="0.2">
      <c r="W120" s="4">
        <v>105</v>
      </c>
    </row>
    <row r="121" spans="23:23" x14ac:dyDescent="0.2">
      <c r="W121" s="4">
        <v>480</v>
      </c>
    </row>
    <row r="122" spans="23:23" x14ac:dyDescent="0.2">
      <c r="W122" s="4">
        <v>300</v>
      </c>
    </row>
  </sheetData>
  <autoFilter ref="A1:N87" xr:uid="{00000000-0001-0000-0000-000000000000}">
    <filterColumn colId="9">
      <customFilters>
        <customFilter operator="notEqual" val=" "/>
      </customFilters>
    </filterColumn>
  </autoFilter>
  <sortState xmlns:xlrd2="http://schemas.microsoft.com/office/spreadsheetml/2017/richdata2" ref="A4:O86">
    <sortCondition ref="C2:C8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José Antonio Paiva</cp:lastModifiedBy>
  <dcterms:created xsi:type="dcterms:W3CDTF">2025-06-20T21:05:22Z</dcterms:created>
  <dcterms:modified xsi:type="dcterms:W3CDTF">2025-06-21T14:34:25Z</dcterms:modified>
</cp:coreProperties>
</file>