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.sharepoint.com/sites/PSG2-2223/Documentos compartidos/General/Evaluación/"/>
    </mc:Choice>
  </mc:AlternateContent>
  <xr:revisionPtr revIDLastSave="2" documentId="13_ncr:4000b_{0AAAC166-BF22-5747-9218-4B3170792F2C}" xr6:coauthVersionLast="47" xr6:coauthVersionMax="47" xr10:uidLastSave="{9A37AF2F-BC86-EA4C-8005-6FCEB684A847}"/>
  <bookViews>
    <workbookView xWindow="0" yWindow="500" windowWidth="28800" windowHeight="17500" xr2:uid="{00000000-000D-0000-FFFF-FFFF00000000}"/>
  </bookViews>
  <sheets>
    <sheet name="gc_202223-2050051-T-EC_fullgc_2" sheetId="1" r:id="rId1"/>
  </sheets>
  <externalReferences>
    <externalReference r:id="rId2"/>
    <externalReference r:id="rId3"/>
  </externalReferences>
  <definedNames>
    <definedName name="_xlnm._FilterDatabase" localSheetId="0" hidden="1">'gc_202223-2050051-T-EC_fullgc_2'!$A$1:$AK$225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14" i="1" l="1"/>
  <c r="AJ114" i="1"/>
  <c r="AH114" i="1"/>
  <c r="AI39" i="1"/>
  <c r="AH39" i="1"/>
  <c r="AH38" i="1"/>
  <c r="AJ38" i="1"/>
  <c r="AJ3" i="1"/>
  <c r="AJ4" i="1"/>
  <c r="AJ5" i="1"/>
  <c r="AJ6" i="1"/>
  <c r="AJ7" i="1"/>
  <c r="AJ8" i="1"/>
  <c r="AJ10" i="1"/>
  <c r="AJ11" i="1"/>
  <c r="AJ12" i="1"/>
  <c r="AJ13" i="1"/>
  <c r="AJ15" i="1"/>
  <c r="AJ16" i="1"/>
  <c r="AJ17" i="1"/>
  <c r="AJ18" i="1"/>
  <c r="AJ19" i="1"/>
  <c r="AJ20" i="1"/>
  <c r="AJ23" i="1"/>
  <c r="AJ24" i="1"/>
  <c r="AJ25" i="1"/>
  <c r="AJ26" i="1"/>
  <c r="AJ27" i="1"/>
  <c r="AJ28" i="1"/>
  <c r="AJ29" i="1"/>
  <c r="AJ30" i="1"/>
  <c r="AJ32" i="1"/>
  <c r="AJ33" i="1"/>
  <c r="AJ34" i="1"/>
  <c r="AJ35" i="1"/>
  <c r="AJ36" i="1"/>
  <c r="AJ39" i="1"/>
  <c r="AJ40" i="1"/>
  <c r="AJ41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6" i="1"/>
  <c r="AJ57" i="1"/>
  <c r="AJ58" i="1"/>
  <c r="AJ59" i="1"/>
  <c r="AJ60" i="1"/>
  <c r="AJ61" i="1"/>
  <c r="AJ63" i="1"/>
  <c r="AJ64" i="1"/>
  <c r="AJ65" i="1"/>
  <c r="AJ66" i="1"/>
  <c r="AJ68" i="1"/>
  <c r="AJ69" i="1"/>
  <c r="AJ70" i="1"/>
  <c r="AJ71" i="1"/>
  <c r="AJ72" i="1"/>
  <c r="AJ73" i="1"/>
  <c r="AJ74" i="1"/>
  <c r="AJ75" i="1"/>
  <c r="AJ77" i="1"/>
  <c r="AJ78" i="1"/>
  <c r="AJ79" i="1"/>
  <c r="AJ82" i="1"/>
  <c r="AJ84" i="1"/>
  <c r="AJ86" i="1"/>
  <c r="AJ87" i="1"/>
  <c r="AJ89" i="1"/>
  <c r="AJ90" i="1"/>
  <c r="AJ91" i="1"/>
  <c r="AJ93" i="1"/>
  <c r="AJ95" i="1"/>
  <c r="AJ96" i="1"/>
  <c r="AJ97" i="1"/>
  <c r="AJ99" i="1"/>
  <c r="AJ101" i="1"/>
  <c r="AJ103" i="1"/>
  <c r="AJ104" i="1"/>
  <c r="AJ105" i="1"/>
  <c r="AJ106" i="1"/>
  <c r="AJ107" i="1"/>
  <c r="AJ108" i="1"/>
  <c r="AJ112" i="1"/>
  <c r="AJ116" i="1"/>
  <c r="AJ118" i="1"/>
  <c r="AJ119" i="1"/>
  <c r="AJ120" i="1"/>
  <c r="AJ121" i="1"/>
  <c r="AJ122" i="1"/>
  <c r="AJ123" i="1"/>
  <c r="AJ124" i="1"/>
  <c r="AJ125" i="1"/>
  <c r="AJ126" i="1"/>
  <c r="AJ127" i="1"/>
  <c r="AJ129" i="1"/>
  <c r="AJ130" i="1"/>
  <c r="AJ131" i="1"/>
  <c r="AJ132" i="1"/>
  <c r="AJ133" i="1"/>
  <c r="AJ136" i="1"/>
  <c r="AJ137" i="1"/>
  <c r="AJ138" i="1"/>
  <c r="AJ139" i="1"/>
  <c r="AJ140" i="1"/>
  <c r="AJ142" i="1"/>
  <c r="AJ143" i="1"/>
  <c r="AJ146" i="1"/>
  <c r="AJ147" i="1"/>
  <c r="AJ148" i="1"/>
  <c r="AJ149" i="1"/>
  <c r="AJ150" i="1"/>
  <c r="AJ151" i="1"/>
  <c r="AJ152" i="1"/>
  <c r="AJ154" i="1"/>
  <c r="AJ156" i="1"/>
  <c r="AJ157" i="1"/>
  <c r="AJ159" i="1"/>
  <c r="AJ161" i="1"/>
  <c r="AJ163" i="1"/>
  <c r="AJ164" i="1"/>
  <c r="AJ166" i="1"/>
  <c r="AJ167" i="1"/>
  <c r="AJ168" i="1"/>
  <c r="AJ170" i="1"/>
  <c r="AJ171" i="1"/>
  <c r="AJ172" i="1"/>
  <c r="AJ173" i="1"/>
  <c r="AJ174" i="1"/>
  <c r="AJ175" i="1"/>
  <c r="AJ177" i="1"/>
  <c r="AJ178" i="1"/>
  <c r="AJ179" i="1"/>
  <c r="AJ181" i="1"/>
  <c r="AJ182" i="1"/>
  <c r="AJ183" i="1"/>
  <c r="AJ184" i="1"/>
  <c r="AJ185" i="1"/>
  <c r="AJ186" i="1"/>
  <c r="AJ188" i="1"/>
  <c r="AJ189" i="1"/>
  <c r="AJ190" i="1"/>
  <c r="AJ191" i="1"/>
  <c r="AJ192" i="1"/>
  <c r="AJ194" i="1"/>
  <c r="AJ197" i="1"/>
  <c r="AJ198" i="1"/>
  <c r="AJ199" i="1"/>
  <c r="AJ203" i="1"/>
  <c r="AJ206" i="1"/>
  <c r="AJ207" i="1"/>
  <c r="AJ208" i="1"/>
  <c r="AJ210" i="1"/>
  <c r="AJ211" i="1"/>
  <c r="AJ212" i="1"/>
  <c r="AJ213" i="1"/>
  <c r="AJ214" i="1"/>
  <c r="AJ215" i="1"/>
  <c r="AJ216" i="1"/>
  <c r="AJ218" i="1"/>
  <c r="AJ220" i="1"/>
  <c r="AJ221" i="1"/>
  <c r="AJ222" i="1"/>
  <c r="AJ223" i="1"/>
  <c r="AJ224" i="1"/>
  <c r="AJ225" i="1"/>
  <c r="AI3" i="1"/>
  <c r="AI4" i="1"/>
  <c r="AI5" i="1"/>
  <c r="AI6" i="1"/>
  <c r="AI7" i="1"/>
  <c r="AI8" i="1"/>
  <c r="AI10" i="1"/>
  <c r="AI11" i="1"/>
  <c r="AI12" i="1"/>
  <c r="AI13" i="1"/>
  <c r="AI15" i="1"/>
  <c r="AI16" i="1"/>
  <c r="AI17" i="1"/>
  <c r="AI18" i="1"/>
  <c r="AI19" i="1"/>
  <c r="AI20" i="1"/>
  <c r="AI21" i="1"/>
  <c r="AJ21" i="1"/>
  <c r="AI22" i="1"/>
  <c r="AJ22" i="1"/>
  <c r="AI23" i="1"/>
  <c r="AI24" i="1"/>
  <c r="AI25" i="1"/>
  <c r="AI26" i="1"/>
  <c r="AI27" i="1"/>
  <c r="AI28" i="1"/>
  <c r="AI29" i="1"/>
  <c r="AI30" i="1"/>
  <c r="AI31" i="1"/>
  <c r="AJ31" i="1"/>
  <c r="AI32" i="1"/>
  <c r="AI33" i="1"/>
  <c r="AI34" i="1"/>
  <c r="AI35" i="1"/>
  <c r="AI36" i="1"/>
  <c r="AI38" i="1"/>
  <c r="AI40" i="1"/>
  <c r="AI41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6" i="1"/>
  <c r="AI57" i="1"/>
  <c r="AI58" i="1"/>
  <c r="AI59" i="1"/>
  <c r="AI60" i="1"/>
  <c r="AI61" i="1"/>
  <c r="AI63" i="1"/>
  <c r="AI64" i="1"/>
  <c r="AI65" i="1"/>
  <c r="AI66" i="1"/>
  <c r="AI67" i="1"/>
  <c r="AJ67" i="1"/>
  <c r="AI68" i="1"/>
  <c r="AI69" i="1"/>
  <c r="AI70" i="1"/>
  <c r="AI71" i="1"/>
  <c r="AI72" i="1"/>
  <c r="AI73" i="1"/>
  <c r="AI74" i="1"/>
  <c r="AI75" i="1"/>
  <c r="AI77" i="1"/>
  <c r="AI78" i="1"/>
  <c r="AI79" i="1"/>
  <c r="AI82" i="1"/>
  <c r="AI83" i="1"/>
  <c r="AJ83" i="1"/>
  <c r="AI84" i="1"/>
  <c r="AI86" i="1"/>
  <c r="AI87" i="1"/>
  <c r="AI88" i="1"/>
  <c r="AJ88" i="1"/>
  <c r="AI89" i="1"/>
  <c r="AI90" i="1"/>
  <c r="AI91" i="1"/>
  <c r="AI92" i="1"/>
  <c r="AJ92" i="1"/>
  <c r="AI93" i="1"/>
  <c r="AI94" i="1"/>
  <c r="AJ94" i="1"/>
  <c r="AI95" i="1"/>
  <c r="AI96" i="1"/>
  <c r="AI97" i="1"/>
  <c r="AI99" i="1"/>
  <c r="AI100" i="1"/>
  <c r="AJ100" i="1"/>
  <c r="AI101" i="1"/>
  <c r="AI102" i="1"/>
  <c r="AJ102" i="1"/>
  <c r="AI103" i="1"/>
  <c r="AI104" i="1"/>
  <c r="AI105" i="1"/>
  <c r="AI106" i="1"/>
  <c r="AI107" i="1"/>
  <c r="AI108" i="1"/>
  <c r="AI112" i="1"/>
  <c r="AI116" i="1"/>
  <c r="AI117" i="1"/>
  <c r="AJ117" i="1"/>
  <c r="AI118" i="1"/>
  <c r="AI119" i="1"/>
  <c r="AI120" i="1"/>
  <c r="AI121" i="1"/>
  <c r="AI122" i="1"/>
  <c r="AI123" i="1"/>
  <c r="AI124" i="1"/>
  <c r="AI125" i="1"/>
  <c r="AI126" i="1"/>
  <c r="AI127" i="1"/>
  <c r="AI129" i="1"/>
  <c r="AI130" i="1"/>
  <c r="AI131" i="1"/>
  <c r="AI132" i="1"/>
  <c r="AI133" i="1"/>
  <c r="AI136" i="1"/>
  <c r="AI137" i="1"/>
  <c r="AI138" i="1"/>
  <c r="AI139" i="1"/>
  <c r="AI140" i="1"/>
  <c r="AI141" i="1"/>
  <c r="AJ141" i="1"/>
  <c r="AI142" i="1"/>
  <c r="AI143" i="1"/>
  <c r="AI146" i="1"/>
  <c r="AI147" i="1"/>
  <c r="AI148" i="1"/>
  <c r="AI149" i="1"/>
  <c r="AI150" i="1"/>
  <c r="AI151" i="1"/>
  <c r="AI152" i="1"/>
  <c r="AI153" i="1"/>
  <c r="AJ153" i="1"/>
  <c r="AI154" i="1"/>
  <c r="AI155" i="1"/>
  <c r="AJ155" i="1"/>
  <c r="AI156" i="1"/>
  <c r="AI157" i="1"/>
  <c r="AI159" i="1"/>
  <c r="AI161" i="1"/>
  <c r="AI163" i="1"/>
  <c r="AI164" i="1"/>
  <c r="AI166" i="1"/>
  <c r="AI167" i="1"/>
  <c r="AI168" i="1"/>
  <c r="AI170" i="1"/>
  <c r="AI171" i="1"/>
  <c r="AI172" i="1"/>
  <c r="AI173" i="1"/>
  <c r="AI174" i="1"/>
  <c r="AI175" i="1"/>
  <c r="AI176" i="1"/>
  <c r="AJ176" i="1"/>
  <c r="AI177" i="1"/>
  <c r="AI178" i="1"/>
  <c r="AI179" i="1"/>
  <c r="AI181" i="1"/>
  <c r="AI182" i="1"/>
  <c r="AI183" i="1"/>
  <c r="AI184" i="1"/>
  <c r="AI185" i="1"/>
  <c r="AI186" i="1"/>
  <c r="AI188" i="1"/>
  <c r="AI189" i="1"/>
  <c r="AI190" i="1"/>
  <c r="AI191" i="1"/>
  <c r="AI192" i="1"/>
  <c r="AI194" i="1"/>
  <c r="AI196" i="1"/>
  <c r="AJ196" i="1"/>
  <c r="AI197" i="1"/>
  <c r="AI198" i="1"/>
  <c r="AI199" i="1"/>
  <c r="AI203" i="1"/>
  <c r="AI206" i="1"/>
  <c r="AI207" i="1"/>
  <c r="AI208" i="1"/>
  <c r="AI209" i="1"/>
  <c r="AJ209" i="1"/>
  <c r="AI210" i="1"/>
  <c r="AI211" i="1"/>
  <c r="AI212" i="1"/>
  <c r="AI213" i="1"/>
  <c r="AI214" i="1"/>
  <c r="AI215" i="1"/>
  <c r="AI216" i="1"/>
  <c r="AI218" i="1"/>
  <c r="AI220" i="1"/>
  <c r="AI221" i="1"/>
  <c r="AI222" i="1"/>
  <c r="AI223" i="1"/>
  <c r="AI224" i="1"/>
  <c r="AI225" i="1"/>
  <c r="AI2" i="1"/>
  <c r="AJ2" i="1"/>
  <c r="AH225" i="1"/>
  <c r="AH224" i="1"/>
  <c r="AH223" i="1"/>
  <c r="AH222" i="1"/>
  <c r="AH221" i="1"/>
  <c r="AH220" i="1"/>
  <c r="AH218" i="1"/>
  <c r="AH216" i="1"/>
  <c r="AH215" i="1"/>
  <c r="AH214" i="1"/>
  <c r="AH213" i="1"/>
  <c r="AH212" i="1"/>
  <c r="AH211" i="1"/>
  <c r="AH210" i="1"/>
  <c r="AH208" i="1"/>
  <c r="AH207" i="1"/>
  <c r="AH206" i="1"/>
  <c r="AH203" i="1"/>
  <c r="AH199" i="1"/>
  <c r="AH198" i="1"/>
  <c r="AH197" i="1"/>
  <c r="AH196" i="1"/>
  <c r="AH194" i="1"/>
  <c r="AH192" i="1"/>
  <c r="AH191" i="1"/>
  <c r="AH190" i="1"/>
  <c r="AH189" i="1"/>
  <c r="AH188" i="1"/>
  <c r="AH186" i="1"/>
  <c r="AH185" i="1"/>
  <c r="AH184" i="1"/>
  <c r="AH183" i="1"/>
  <c r="AH182" i="1"/>
  <c r="AH181" i="1"/>
  <c r="AH179" i="1"/>
  <c r="AH178" i="1"/>
  <c r="AH177" i="1"/>
  <c r="AH175" i="1"/>
  <c r="AH174" i="1"/>
  <c r="AH173" i="1"/>
  <c r="AH172" i="1"/>
  <c r="AH171" i="1"/>
  <c r="AH170" i="1"/>
  <c r="AH168" i="1"/>
  <c r="AH167" i="1"/>
  <c r="AH166" i="1"/>
  <c r="AH164" i="1"/>
  <c r="AH163" i="1"/>
  <c r="AH161" i="1"/>
  <c r="AH159" i="1"/>
  <c r="AH157" i="1"/>
  <c r="AH156" i="1"/>
  <c r="AH155" i="1"/>
  <c r="AH154" i="1"/>
  <c r="AH152" i="1"/>
  <c r="AH151" i="1"/>
  <c r="AH150" i="1"/>
  <c r="AH149" i="1"/>
  <c r="AH148" i="1"/>
  <c r="AH147" i="1"/>
  <c r="AH146" i="1"/>
  <c r="AH143" i="1"/>
  <c r="AH142" i="1"/>
  <c r="AH140" i="1"/>
  <c r="AH139" i="1"/>
  <c r="AH138" i="1"/>
  <c r="AH137" i="1"/>
  <c r="AH136" i="1"/>
  <c r="AH133" i="1"/>
  <c r="AH132" i="1"/>
  <c r="AH131" i="1"/>
  <c r="AH130" i="1"/>
  <c r="AH129" i="1"/>
  <c r="AH127" i="1"/>
  <c r="AH126" i="1"/>
  <c r="AH125" i="1"/>
  <c r="AH124" i="1"/>
  <c r="AH123" i="1"/>
  <c r="AH122" i="1"/>
  <c r="AH121" i="1"/>
  <c r="AH120" i="1"/>
  <c r="AH119" i="1"/>
  <c r="AH118" i="1"/>
  <c r="AH116" i="1"/>
  <c r="AH112" i="1"/>
  <c r="AH108" i="1"/>
  <c r="AH107" i="1"/>
  <c r="AH106" i="1"/>
  <c r="AH105" i="1"/>
  <c r="AH104" i="1"/>
  <c r="AH103" i="1"/>
  <c r="AH102" i="1"/>
  <c r="AH101" i="1"/>
  <c r="AH100" i="1"/>
  <c r="AH99" i="1"/>
  <c r="AH97" i="1"/>
  <c r="AH96" i="1"/>
  <c r="AH95" i="1"/>
  <c r="AH94" i="1"/>
  <c r="AH93" i="1"/>
  <c r="AH91" i="1"/>
  <c r="AH90" i="1"/>
  <c r="AH89" i="1"/>
  <c r="AH88" i="1"/>
  <c r="AH87" i="1"/>
  <c r="AH86" i="1"/>
  <c r="AH84" i="1"/>
  <c r="AH83" i="1"/>
  <c r="AH82" i="1"/>
  <c r="AH79" i="1"/>
  <c r="AH78" i="1"/>
  <c r="AH77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1" i="1"/>
  <c r="AH60" i="1"/>
  <c r="AH59" i="1"/>
  <c r="AH58" i="1"/>
  <c r="AH57" i="1"/>
  <c r="AH56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1" i="1"/>
  <c r="AH40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8" i="1"/>
  <c r="AH7" i="1"/>
  <c r="AH6" i="1"/>
  <c r="AH5" i="1"/>
  <c r="AH4" i="1"/>
  <c r="AH3" i="1"/>
  <c r="AH2" i="1"/>
  <c r="AE3" i="1"/>
  <c r="AF3" i="1"/>
  <c r="AG3" i="1"/>
  <c r="AE4" i="1"/>
  <c r="AF4" i="1"/>
  <c r="AG4" i="1"/>
  <c r="AE5" i="1"/>
  <c r="AF5" i="1"/>
  <c r="AG5" i="1"/>
  <c r="AE6" i="1"/>
  <c r="AF6" i="1"/>
  <c r="AG6" i="1"/>
  <c r="AE7" i="1"/>
  <c r="AF7" i="1"/>
  <c r="AG7" i="1"/>
  <c r="AE8" i="1"/>
  <c r="AF8" i="1"/>
  <c r="AG8" i="1"/>
  <c r="AE9" i="1"/>
  <c r="AF9" i="1"/>
  <c r="AG9" i="1"/>
  <c r="AH9" i="1"/>
  <c r="AE10" i="1"/>
  <c r="AF10" i="1"/>
  <c r="AG10" i="1"/>
  <c r="AE11" i="1"/>
  <c r="AG11" i="1"/>
  <c r="AE12" i="1"/>
  <c r="AF12" i="1"/>
  <c r="AG12" i="1"/>
  <c r="AE13" i="1"/>
  <c r="AF13" i="1"/>
  <c r="AG13" i="1"/>
  <c r="AE14" i="1"/>
  <c r="AF14" i="1"/>
  <c r="AG14" i="1"/>
  <c r="AI14" i="1"/>
  <c r="AJ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E22" i="1"/>
  <c r="AF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H37" i="1"/>
  <c r="AE38" i="1"/>
  <c r="AF38" i="1"/>
  <c r="AG38" i="1"/>
  <c r="AE40" i="1"/>
  <c r="AF40" i="1"/>
  <c r="AG40" i="1"/>
  <c r="AE39" i="1"/>
  <c r="AF39" i="1"/>
  <c r="AG39" i="1"/>
  <c r="AE41" i="1"/>
  <c r="AF41" i="1"/>
  <c r="AG41" i="1"/>
  <c r="AE42" i="1"/>
  <c r="AF42" i="1"/>
  <c r="AG42" i="1"/>
  <c r="AH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3" i="1"/>
  <c r="AF53" i="1"/>
  <c r="AG53" i="1"/>
  <c r="AE52" i="1"/>
  <c r="AF52" i="1"/>
  <c r="AG52" i="1"/>
  <c r="AE51" i="1"/>
  <c r="AF51" i="1"/>
  <c r="AG51" i="1"/>
  <c r="AE54" i="1"/>
  <c r="AF54" i="1"/>
  <c r="AG54" i="1"/>
  <c r="AE55" i="1"/>
  <c r="AF55" i="1"/>
  <c r="AG55" i="1"/>
  <c r="AH55" i="1"/>
  <c r="AE56" i="1"/>
  <c r="AF56" i="1"/>
  <c r="AG56" i="1"/>
  <c r="AE58" i="1"/>
  <c r="AF58" i="1"/>
  <c r="AG58" i="1"/>
  <c r="AE60" i="1"/>
  <c r="AF60" i="1"/>
  <c r="AG60" i="1"/>
  <c r="AE57" i="1"/>
  <c r="AF57" i="1"/>
  <c r="AG57" i="1"/>
  <c r="AE59" i="1"/>
  <c r="AF59" i="1"/>
  <c r="AG59" i="1"/>
  <c r="AE61" i="1"/>
  <c r="AF61" i="1"/>
  <c r="AG61" i="1"/>
  <c r="AE62" i="1"/>
  <c r="AF62" i="1"/>
  <c r="AG62" i="1"/>
  <c r="AI62" i="1"/>
  <c r="AJ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9" i="1"/>
  <c r="AF69" i="1"/>
  <c r="AG69" i="1"/>
  <c r="AE70" i="1"/>
  <c r="AF70" i="1"/>
  <c r="AG70" i="1"/>
  <c r="AE74" i="1"/>
  <c r="AF74" i="1"/>
  <c r="AG74" i="1"/>
  <c r="AE75" i="1"/>
  <c r="AF75" i="1"/>
  <c r="AG75" i="1"/>
  <c r="AE67" i="1"/>
  <c r="AF67" i="1"/>
  <c r="AE68" i="1"/>
  <c r="AF68" i="1"/>
  <c r="AG68" i="1"/>
  <c r="AE71" i="1"/>
  <c r="AF71" i="1"/>
  <c r="AG71" i="1"/>
  <c r="AE72" i="1"/>
  <c r="AF72" i="1"/>
  <c r="AG72" i="1"/>
  <c r="AE73" i="1"/>
  <c r="AF73" i="1"/>
  <c r="AG73" i="1"/>
  <c r="AE76" i="1"/>
  <c r="AF76" i="1"/>
  <c r="AG76" i="1"/>
  <c r="AH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I80" i="1"/>
  <c r="AJ80" i="1"/>
  <c r="AE81" i="1"/>
  <c r="AF81" i="1"/>
  <c r="AG81" i="1"/>
  <c r="AI81" i="1"/>
  <c r="AJ81" i="1"/>
  <c r="AE83" i="1"/>
  <c r="AF83" i="1"/>
  <c r="AG83" i="1"/>
  <c r="AE86" i="1"/>
  <c r="AG86" i="1"/>
  <c r="AE87" i="1"/>
  <c r="AF87" i="1"/>
  <c r="AG87" i="1"/>
  <c r="AE84" i="1"/>
  <c r="AF84" i="1"/>
  <c r="AG84" i="1"/>
  <c r="AE85" i="1"/>
  <c r="AF85" i="1"/>
  <c r="AG85" i="1"/>
  <c r="AI85" i="1"/>
  <c r="AJ85" i="1"/>
  <c r="AE88" i="1"/>
  <c r="AF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H92" i="1"/>
  <c r="AE82" i="1"/>
  <c r="AF82" i="1"/>
  <c r="AG82" i="1"/>
  <c r="AE93" i="1"/>
  <c r="AF93" i="1"/>
  <c r="AG93" i="1"/>
  <c r="AE94" i="1"/>
  <c r="AF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I98" i="1"/>
  <c r="AJ98" i="1"/>
  <c r="AE99" i="1"/>
  <c r="AG99" i="1"/>
  <c r="AE100" i="1"/>
  <c r="AF100" i="1"/>
  <c r="AE101" i="1"/>
  <c r="AF101" i="1"/>
  <c r="AG101" i="1"/>
  <c r="AE102" i="1"/>
  <c r="AF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 s="1"/>
  <c r="AG109" i="1"/>
  <c r="AI109" i="1" s="1"/>
  <c r="AE110" i="1"/>
  <c r="AF110" i="1" s="1"/>
  <c r="AG110" i="1"/>
  <c r="AH110" i="1" s="1"/>
  <c r="AE111" i="1"/>
  <c r="AF111" i="1" s="1"/>
  <c r="AG111" i="1"/>
  <c r="AI111" i="1" s="1"/>
  <c r="AE114" i="1"/>
  <c r="AF114" i="1"/>
  <c r="AG114" i="1"/>
  <c r="AE115" i="1"/>
  <c r="AF115" i="1"/>
  <c r="AG115" i="1"/>
  <c r="AH115" i="1"/>
  <c r="AE116" i="1"/>
  <c r="AF116" i="1"/>
  <c r="AG116" i="1"/>
  <c r="AE117" i="1"/>
  <c r="AF117" i="1"/>
  <c r="AG117" i="1"/>
  <c r="AH117" i="1"/>
  <c r="AE113" i="1"/>
  <c r="AF113" i="1"/>
  <c r="AG113" i="1"/>
  <c r="AI113" i="1"/>
  <c r="AJ113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G122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I128" i="1"/>
  <c r="AJ128" i="1"/>
  <c r="AE129" i="1"/>
  <c r="AF129" i="1"/>
  <c r="AG129" i="1"/>
  <c r="AE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I134" i="1"/>
  <c r="AJ134" i="1"/>
  <c r="AE135" i="1"/>
  <c r="AF135" i="1"/>
  <c r="AG135" i="1"/>
  <c r="AH135" i="1"/>
  <c r="AE137" i="1"/>
  <c r="AF137" i="1"/>
  <c r="AG137" i="1"/>
  <c r="AE136" i="1"/>
  <c r="AF136" i="1"/>
  <c r="AG136" i="1"/>
  <c r="AE112" i="1"/>
  <c r="AF112" i="1"/>
  <c r="AG112" i="1"/>
  <c r="AE123" i="1"/>
  <c r="AF123" i="1"/>
  <c r="AG123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H141" i="1"/>
  <c r="AE142" i="1"/>
  <c r="AF142" i="1"/>
  <c r="AG142" i="1"/>
  <c r="AE143" i="1"/>
  <c r="AF143" i="1"/>
  <c r="AG143" i="1"/>
  <c r="AE144" i="1"/>
  <c r="AF144" i="1"/>
  <c r="AG144" i="1"/>
  <c r="AH144" i="1"/>
  <c r="AE145" i="1"/>
  <c r="AF145" i="1"/>
  <c r="AG145" i="1"/>
  <c r="AI145" i="1"/>
  <c r="AJ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H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I158" i="1"/>
  <c r="AJ158" i="1"/>
  <c r="AE159" i="1"/>
  <c r="AF159" i="1"/>
  <c r="AG159" i="1"/>
  <c r="AE161" i="1"/>
  <c r="AF161" i="1"/>
  <c r="AG161" i="1"/>
  <c r="AE162" i="1"/>
  <c r="AF162" i="1"/>
  <c r="AG162" i="1"/>
  <c r="AI162" i="1"/>
  <c r="AJ162" i="1"/>
  <c r="AE163" i="1"/>
  <c r="AF163" i="1"/>
  <c r="AG163" i="1"/>
  <c r="AE164" i="1"/>
  <c r="AF164" i="1"/>
  <c r="AG164" i="1"/>
  <c r="AE165" i="1"/>
  <c r="AF165" i="1"/>
  <c r="AG165" i="1"/>
  <c r="AI165" i="1"/>
  <c r="AJ165" i="1"/>
  <c r="AE160" i="1"/>
  <c r="AF160" i="1"/>
  <c r="AG160" i="1"/>
  <c r="AI160" i="1"/>
  <c r="AJ160" i="1"/>
  <c r="AE166" i="1"/>
  <c r="AF166" i="1"/>
  <c r="AG166" i="1"/>
  <c r="AE167" i="1"/>
  <c r="AF167" i="1"/>
  <c r="AG167" i="1"/>
  <c r="AE168" i="1"/>
  <c r="AF168" i="1"/>
  <c r="AG168" i="1"/>
  <c r="AE169" i="1"/>
  <c r="AF169" i="1"/>
  <c r="AG169" i="1"/>
  <c r="AI169" i="1"/>
  <c r="AJ169" i="1"/>
  <c r="AE170" i="1"/>
  <c r="AF170" i="1"/>
  <c r="AG170" i="1"/>
  <c r="AE171" i="1"/>
  <c r="AF171" i="1"/>
  <c r="AG171" i="1"/>
  <c r="AE172" i="1"/>
  <c r="AF172" i="1"/>
  <c r="AG172" i="1"/>
  <c r="AE173" i="1"/>
  <c r="AF173" i="1"/>
  <c r="AG173" i="1"/>
  <c r="AE174" i="1"/>
  <c r="AF174" i="1"/>
  <c r="AG174" i="1"/>
  <c r="AE175" i="1"/>
  <c r="AF175" i="1"/>
  <c r="AG175" i="1"/>
  <c r="AE176" i="1"/>
  <c r="AF176" i="1"/>
  <c r="AG176" i="1"/>
  <c r="AH176" i="1"/>
  <c r="AE179" i="1"/>
  <c r="AF179" i="1"/>
  <c r="AG179" i="1"/>
  <c r="AE177" i="1"/>
  <c r="AF177" i="1"/>
  <c r="AG177" i="1"/>
  <c r="AE178" i="1"/>
  <c r="AF178" i="1"/>
  <c r="AG178" i="1"/>
  <c r="AE180" i="1"/>
  <c r="AF180" i="1"/>
  <c r="AG180" i="1"/>
  <c r="AH180" i="1"/>
  <c r="AE181" i="1"/>
  <c r="AF181" i="1"/>
  <c r="AG181" i="1"/>
  <c r="AE182" i="1"/>
  <c r="AF182" i="1"/>
  <c r="AG182" i="1"/>
  <c r="AE183" i="1"/>
  <c r="AF183" i="1"/>
  <c r="AG183" i="1"/>
  <c r="AE184" i="1"/>
  <c r="AF184" i="1"/>
  <c r="AG184" i="1"/>
  <c r="AE185" i="1"/>
  <c r="AF185" i="1"/>
  <c r="AG185" i="1"/>
  <c r="AE186" i="1"/>
  <c r="AF186" i="1"/>
  <c r="AG186" i="1"/>
  <c r="AE187" i="1"/>
  <c r="AF187" i="1"/>
  <c r="AG187" i="1"/>
  <c r="AI187" i="1"/>
  <c r="AJ187" i="1"/>
  <c r="AE188" i="1"/>
  <c r="AF188" i="1"/>
  <c r="AG188" i="1"/>
  <c r="AE189" i="1"/>
  <c r="AF189" i="1"/>
  <c r="AG189" i="1"/>
  <c r="AE190" i="1"/>
  <c r="AF190" i="1"/>
  <c r="AG190" i="1"/>
  <c r="AE191" i="1"/>
  <c r="AF191" i="1"/>
  <c r="AG191" i="1"/>
  <c r="AE192" i="1"/>
  <c r="AF192" i="1"/>
  <c r="AG192" i="1"/>
  <c r="AE193" i="1"/>
  <c r="AF193" i="1"/>
  <c r="AG193" i="1"/>
  <c r="AH193" i="1"/>
  <c r="AE194" i="1"/>
  <c r="AF194" i="1"/>
  <c r="AG194" i="1"/>
  <c r="AE195" i="1"/>
  <c r="AF195" i="1"/>
  <c r="AG195" i="1"/>
  <c r="AH195" i="1"/>
  <c r="AE196" i="1"/>
  <c r="AF196" i="1"/>
  <c r="AE197" i="1"/>
  <c r="AF197" i="1"/>
  <c r="AG197" i="1"/>
  <c r="AE198" i="1"/>
  <c r="AF198" i="1"/>
  <c r="AG198" i="1"/>
  <c r="AE199" i="1"/>
  <c r="AG199" i="1"/>
  <c r="AE200" i="1"/>
  <c r="AF200" i="1"/>
  <c r="AG200" i="1"/>
  <c r="AI200" i="1"/>
  <c r="AJ200" i="1"/>
  <c r="AE201" i="1"/>
  <c r="AF201" i="1"/>
  <c r="AG201" i="1"/>
  <c r="AI201" i="1"/>
  <c r="AJ201" i="1"/>
  <c r="AE202" i="1"/>
  <c r="AF202" i="1"/>
  <c r="AG202" i="1"/>
  <c r="AI202" i="1"/>
  <c r="AJ202" i="1"/>
  <c r="AE203" i="1"/>
  <c r="AF203" i="1"/>
  <c r="AG203" i="1"/>
  <c r="AE204" i="1"/>
  <c r="AF204" i="1"/>
  <c r="AG204" i="1"/>
  <c r="AI204" i="1"/>
  <c r="AJ204" i="1"/>
  <c r="AE205" i="1"/>
  <c r="AF205" i="1"/>
  <c r="AG205" i="1"/>
  <c r="AH205" i="1"/>
  <c r="AE206" i="1"/>
  <c r="AG206" i="1"/>
  <c r="AE207" i="1"/>
  <c r="AF207" i="1"/>
  <c r="AG207" i="1"/>
  <c r="AE208" i="1"/>
  <c r="AF208" i="1"/>
  <c r="AG208" i="1"/>
  <c r="AE209" i="1"/>
  <c r="AF209" i="1"/>
  <c r="AG209" i="1"/>
  <c r="AH209" i="1"/>
  <c r="AE210" i="1"/>
  <c r="AF210" i="1"/>
  <c r="AG210" i="1"/>
  <c r="AE211" i="1"/>
  <c r="AF211" i="1"/>
  <c r="AG211" i="1"/>
  <c r="AE212" i="1"/>
  <c r="AF212" i="1"/>
  <c r="AG212" i="1"/>
  <c r="AE213" i="1"/>
  <c r="AF213" i="1"/>
  <c r="AG213" i="1"/>
  <c r="AE214" i="1"/>
  <c r="AF214" i="1"/>
  <c r="AG214" i="1"/>
  <c r="AE215" i="1"/>
  <c r="AF215" i="1"/>
  <c r="AG215" i="1"/>
  <c r="AE216" i="1"/>
  <c r="AF216" i="1"/>
  <c r="AG216" i="1"/>
  <c r="AE217" i="1"/>
  <c r="AF217" i="1"/>
  <c r="AG217" i="1"/>
  <c r="AH217" i="1"/>
  <c r="AE218" i="1"/>
  <c r="AF218" i="1"/>
  <c r="AG218" i="1"/>
  <c r="AE219" i="1"/>
  <c r="AF219" i="1"/>
  <c r="AG219" i="1"/>
  <c r="AI219" i="1"/>
  <c r="AJ219" i="1"/>
  <c r="AE220" i="1"/>
  <c r="AG220" i="1"/>
  <c r="AE221" i="1"/>
  <c r="AF221" i="1"/>
  <c r="AG221" i="1"/>
  <c r="AE222" i="1"/>
  <c r="AF222" i="1"/>
  <c r="AG222" i="1"/>
  <c r="AE223" i="1"/>
  <c r="AF223" i="1"/>
  <c r="AG223" i="1"/>
  <c r="AE224" i="1"/>
  <c r="AF224" i="1"/>
  <c r="AG224" i="1"/>
  <c r="AE225" i="1"/>
  <c r="AF225" i="1"/>
  <c r="AG225" i="1"/>
  <c r="AE2" i="1"/>
  <c r="AF2" i="1"/>
  <c r="AH219" i="1"/>
  <c r="AI217" i="1"/>
  <c r="AJ217" i="1"/>
  <c r="AH204" i="1"/>
  <c r="AI205" i="1"/>
  <c r="AJ205" i="1"/>
  <c r="AH200" i="1"/>
  <c r="AH201" i="1"/>
  <c r="AH202" i="1"/>
  <c r="AI195" i="1"/>
  <c r="AJ195" i="1"/>
  <c r="AI193" i="1"/>
  <c r="AJ193" i="1"/>
  <c r="AH187" i="1"/>
  <c r="AI180" i="1"/>
  <c r="AJ180" i="1"/>
  <c r="AH169" i="1"/>
  <c r="AH165" i="1"/>
  <c r="AH162" i="1"/>
  <c r="AH160" i="1"/>
  <c r="AH158" i="1"/>
  <c r="AH145" i="1"/>
  <c r="AI144" i="1"/>
  <c r="AJ144" i="1"/>
  <c r="AI135" i="1"/>
  <c r="AJ135" i="1"/>
  <c r="AH134" i="1"/>
  <c r="AH128" i="1"/>
  <c r="AI115" i="1"/>
  <c r="AJ115" i="1"/>
  <c r="AH98" i="1"/>
  <c r="AH113" i="1"/>
  <c r="AH85" i="1"/>
  <c r="AH80" i="1"/>
  <c r="AH81" i="1"/>
  <c r="AI76" i="1"/>
  <c r="AJ76" i="1"/>
  <c r="AH62" i="1"/>
  <c r="AI55" i="1"/>
  <c r="AJ55" i="1"/>
  <c r="AI42" i="1"/>
  <c r="AJ42" i="1"/>
  <c r="AI37" i="1"/>
  <c r="AJ37" i="1"/>
  <c r="AI9" i="1"/>
  <c r="AJ9" i="1"/>
  <c r="AI110" i="1" l="1"/>
  <c r="AJ110" i="1" s="1"/>
  <c r="AH109" i="1"/>
  <c r="AJ109" i="1" s="1"/>
  <c r="AH111" i="1"/>
  <c r="AJ111" i="1" s="1"/>
</calcChain>
</file>

<file path=xl/sharedStrings.xml><?xml version="1.0" encoding="utf-8"?>
<sst xmlns="http://schemas.openxmlformats.org/spreadsheetml/2006/main" count="776" uniqueCount="668">
  <si>
    <t>Apellidos</t>
  </si>
  <si>
    <t>Nombre</t>
  </si>
  <si>
    <t>Nombre de usuario</t>
  </si>
  <si>
    <t>ABULATIFA</t>
  </si>
  <si>
    <t>MOHANAD J D</t>
  </si>
  <si>
    <t>mohabu2</t>
  </si>
  <si>
    <t>AGUAYO OROZCO</t>
  </si>
  <si>
    <t>SERGIO</t>
  </si>
  <si>
    <t>seraguoro</t>
  </si>
  <si>
    <t>AGUILAR ROMAN</t>
  </si>
  <si>
    <t>PATRICIA</t>
  </si>
  <si>
    <t>patagurom1</t>
  </si>
  <si>
    <t>ALBALAT ORTIZ</t>
  </si>
  <si>
    <t>SAMUEL</t>
  </si>
  <si>
    <t>samalbort</t>
  </si>
  <si>
    <t>ALCANTARA BERNAL</t>
  </si>
  <si>
    <t>PABLO</t>
  </si>
  <si>
    <t>pabalcber</t>
  </si>
  <si>
    <t>ALCOBENDAS SANTOS</t>
  </si>
  <si>
    <t>JOSE JAVIER</t>
  </si>
  <si>
    <t>josalcsan1</t>
  </si>
  <si>
    <t>ANTOÑANZAS DEL VILLAR</t>
  </si>
  <si>
    <t>LUCAS</t>
  </si>
  <si>
    <t>lucantdel</t>
  </si>
  <si>
    <t>AROCA PÁEZ</t>
  </si>
  <si>
    <t>MARIO</t>
  </si>
  <si>
    <t>mararopae</t>
  </si>
  <si>
    <t>ARREGUI DÍAZ</t>
  </si>
  <si>
    <t>JOAQUÍN</t>
  </si>
  <si>
    <t>joaarrdia</t>
  </si>
  <si>
    <t>ARRIAZA ARRIAZA</t>
  </si>
  <si>
    <t>DANIEL</t>
  </si>
  <si>
    <t>danarrarr</t>
  </si>
  <si>
    <t>ARROYO MANTERO</t>
  </si>
  <si>
    <t>IGNACIO</t>
  </si>
  <si>
    <t>ignarrman</t>
  </si>
  <si>
    <t>BAQUERO FERNÁNDEZ</t>
  </si>
  <si>
    <t>FERNANDO</t>
  </si>
  <si>
    <t>ferbaqfer</t>
  </si>
  <si>
    <t>BAQUERO VILLENA</t>
  </si>
  <si>
    <t>CARLOS</t>
  </si>
  <si>
    <t>carbaqvil</t>
  </si>
  <si>
    <t>BARCIA JIMENEZ</t>
  </si>
  <si>
    <t>MANUEL FRANCISCO</t>
  </si>
  <si>
    <t>manbarjim2</t>
  </si>
  <si>
    <t>BARRERA GARCÍA</t>
  </si>
  <si>
    <t>ISMAEL</t>
  </si>
  <si>
    <t>ismbargar</t>
  </si>
  <si>
    <t>BENITEZ RUIS DIAZ</t>
  </si>
  <si>
    <t>FRANCISCO SEBASTIAN</t>
  </si>
  <si>
    <t>frabenrui1</t>
  </si>
  <si>
    <t>BERMEJO SORIA</t>
  </si>
  <si>
    <t>carbersor</t>
  </si>
  <si>
    <t>BERNAL CAUNEDO</t>
  </si>
  <si>
    <t>ALVARO JESUS</t>
  </si>
  <si>
    <t>alvbercau</t>
  </si>
  <si>
    <t>BLANCO MORA</t>
  </si>
  <si>
    <t>DAVID</t>
  </si>
  <si>
    <t>davblamor</t>
  </si>
  <si>
    <t>BONCIU</t>
  </si>
  <si>
    <t>ALIN</t>
  </si>
  <si>
    <t>pyk0497</t>
  </si>
  <si>
    <t>BUSTAMANTE LUCENA</t>
  </si>
  <si>
    <t>EDUARDO</t>
  </si>
  <si>
    <t>edubusluc</t>
  </si>
  <si>
    <t>CABALLERO HERNANDEZ</t>
  </si>
  <si>
    <t>JAIME</t>
  </si>
  <si>
    <t>jaicabher1</t>
  </si>
  <si>
    <t>CABALLERO MUÑOZ</t>
  </si>
  <si>
    <t>ENRIQUE</t>
  </si>
  <si>
    <t>enrcabmun</t>
  </si>
  <si>
    <t>CABRERA GÓMEZ</t>
  </si>
  <si>
    <t>TADEO</t>
  </si>
  <si>
    <t>tadcabgom</t>
  </si>
  <si>
    <t>CALERO LOPEZ</t>
  </si>
  <si>
    <t>MARINA</t>
  </si>
  <si>
    <t>marcallop7</t>
  </si>
  <si>
    <t>CAMPANO GALÁN</t>
  </si>
  <si>
    <t>ALEJANDRO</t>
  </si>
  <si>
    <t>alecamgal1</t>
  </si>
  <si>
    <t>CAMPOS CAMPOS</t>
  </si>
  <si>
    <t>FRANCISCO ANTONIO</t>
  </si>
  <si>
    <t>fracamcam</t>
  </si>
  <si>
    <t>CAMPOS GARRIDO</t>
  </si>
  <si>
    <t>JUAN JESÚS</t>
  </si>
  <si>
    <t>juacamgar2</t>
  </si>
  <si>
    <t>CAMPOS MEJÍAS</t>
  </si>
  <si>
    <t>GONZALO</t>
  </si>
  <si>
    <t>goncammej</t>
  </si>
  <si>
    <t>CARBO SÁNCHEZ</t>
  </si>
  <si>
    <t>JAIME RAMÓN</t>
  </si>
  <si>
    <t>jaicarsan1</t>
  </si>
  <si>
    <t>CARRERA BERNAL</t>
  </si>
  <si>
    <t>ALVARO</t>
  </si>
  <si>
    <t>alvcarber1</t>
  </si>
  <si>
    <t>CARRETERO DÍAZ</t>
  </si>
  <si>
    <t>ANTONIO</t>
  </si>
  <si>
    <t>antcardia4</t>
  </si>
  <si>
    <t>CASAL FERRERO</t>
  </si>
  <si>
    <t>RUBEN</t>
  </si>
  <si>
    <t>rubcasfer2</t>
  </si>
  <si>
    <t>CASAMITJANA BENITEZ</t>
  </si>
  <si>
    <t>JUAN JOSE</t>
  </si>
  <si>
    <t>juacasben</t>
  </si>
  <si>
    <t>CASTILLO ORTIZ</t>
  </si>
  <si>
    <t>LAURA</t>
  </si>
  <si>
    <t>laucasort</t>
  </si>
  <si>
    <t>CASTRO ALBERTOS</t>
  </si>
  <si>
    <t>JUAN</t>
  </si>
  <si>
    <t>juacasalb</t>
  </si>
  <si>
    <t>CHASCO BARRY</t>
  </si>
  <si>
    <t>MARCO</t>
  </si>
  <si>
    <t>marchabar1</t>
  </si>
  <si>
    <t>CHICA LOPEZ</t>
  </si>
  <si>
    <t>MANUEL</t>
  </si>
  <si>
    <t>manchilop</t>
  </si>
  <si>
    <t>CHÁVEZ GRIJALVA</t>
  </si>
  <si>
    <t>ROXANA NILDA</t>
  </si>
  <si>
    <t>roxchagri</t>
  </si>
  <si>
    <t>COBO ARIZA</t>
  </si>
  <si>
    <t>JOSÉ LUIS</t>
  </si>
  <si>
    <t>joscobari</t>
  </si>
  <si>
    <t>COLLADO MORENO</t>
  </si>
  <si>
    <t>FRANCISCO JAVIER</t>
  </si>
  <si>
    <t>fracolmor</t>
  </si>
  <si>
    <t>CORRAL GONZALEZ</t>
  </si>
  <si>
    <t>alecorgon1</t>
  </si>
  <si>
    <t>CORTABARRA ROMERO</t>
  </si>
  <si>
    <t>davcorrom</t>
  </si>
  <si>
    <t>CORTÉS FONSECA</t>
  </si>
  <si>
    <t>dancorfon</t>
  </si>
  <si>
    <t>CUENCA PÉREZ</t>
  </si>
  <si>
    <t>pabcueper</t>
  </si>
  <si>
    <t>DEL HOYO CARCABOSO</t>
  </si>
  <si>
    <t>davdelcar</t>
  </si>
  <si>
    <t>DEL RIO PEREZ</t>
  </si>
  <si>
    <t>cardelper3</t>
  </si>
  <si>
    <t>DELGADO PALLARES</t>
  </si>
  <si>
    <t>davdelpal1</t>
  </si>
  <si>
    <t>DEVOS BONO</t>
  </si>
  <si>
    <t>AGUSTIN</t>
  </si>
  <si>
    <t>agudevbon</t>
  </si>
  <si>
    <t>DOMINGUEZ-ADAME RUIZ</t>
  </si>
  <si>
    <t>ALBERTO</t>
  </si>
  <si>
    <t>albdomrui</t>
  </si>
  <si>
    <t>DOMÍNGUEZ RUIZ</t>
  </si>
  <si>
    <t>ANDRÉS</t>
  </si>
  <si>
    <t>anddomrui</t>
  </si>
  <si>
    <t>DÍAZ ORDÓÑEZ</t>
  </si>
  <si>
    <t>pabdiaord</t>
  </si>
  <si>
    <t>ESCALANTE RAMOS</t>
  </si>
  <si>
    <t>MARÍA</t>
  </si>
  <si>
    <t>marescram3</t>
  </si>
  <si>
    <t>ESPINO MARTINEZ</t>
  </si>
  <si>
    <t>MANUEL ALEJANDRO</t>
  </si>
  <si>
    <t>rsy4724</t>
  </si>
  <si>
    <t>ESPINOSA NARANJO</t>
  </si>
  <si>
    <t>pabespnar</t>
  </si>
  <si>
    <t>FERNANDEZ LUQUE</t>
  </si>
  <si>
    <t>RAFAEL EMILIO</t>
  </si>
  <si>
    <t>rafferluq</t>
  </si>
  <si>
    <t>FERNANDEZ RODRIGUEZ</t>
  </si>
  <si>
    <t>JESUS</t>
  </si>
  <si>
    <t>jesferrod1</t>
  </si>
  <si>
    <t>FERNÁNDEZ CASTILLO</t>
  </si>
  <si>
    <t>JAVIER</t>
  </si>
  <si>
    <t>javfercas3</t>
  </si>
  <si>
    <t>FERNÁNDEZ MOTA</t>
  </si>
  <si>
    <t>FRANCISCO</t>
  </si>
  <si>
    <t>frafermot</t>
  </si>
  <si>
    <t>FERRÃO CASTELO BRANCO DE FARIA E ALMEIDA</t>
  </si>
  <si>
    <t>MARIA FRANCISCA</t>
  </si>
  <si>
    <t>lrt5232</t>
  </si>
  <si>
    <t>FLORES RODRIGUEZ</t>
  </si>
  <si>
    <t>ROMAN</t>
  </si>
  <si>
    <t>romflorod</t>
  </si>
  <si>
    <t>GALEANO DE PAZ</t>
  </si>
  <si>
    <t>GUILLERMO</t>
  </si>
  <si>
    <t>guigalde</t>
  </si>
  <si>
    <t>GALLARDO MARTOS</t>
  </si>
  <si>
    <t>dangalmar</t>
  </si>
  <si>
    <t>GALLARDO PELAYO</t>
  </si>
  <si>
    <t>alegalpel</t>
  </si>
  <si>
    <t>GALVEZ LOPEZ</t>
  </si>
  <si>
    <t>JUAN PEDRO</t>
  </si>
  <si>
    <t>juagallop1</t>
  </si>
  <si>
    <t>GARCIA CASILLAS</t>
  </si>
  <si>
    <t>JOSE MIGUEL</t>
  </si>
  <si>
    <t>josgarcas4</t>
  </si>
  <si>
    <t>GARCIA CHAVERO</t>
  </si>
  <si>
    <t>ADRIAN</t>
  </si>
  <si>
    <t>adrgarcha</t>
  </si>
  <si>
    <t>GARCIA OLIVA</t>
  </si>
  <si>
    <t>juagaroli</t>
  </si>
  <si>
    <t>GARCIA PARRAS</t>
  </si>
  <si>
    <t>LUIS</t>
  </si>
  <si>
    <t>luigarpar1</t>
  </si>
  <si>
    <t>GARCÍA AGUILAR</t>
  </si>
  <si>
    <t>javgaragu1</t>
  </si>
  <si>
    <t>GARCÍA BERDEJO</t>
  </si>
  <si>
    <t>JOSÉ MARÍA</t>
  </si>
  <si>
    <t>josgarber6</t>
  </si>
  <si>
    <t>GARCÍA GALOCHA</t>
  </si>
  <si>
    <t>RAFAEL DAVID</t>
  </si>
  <si>
    <t>rafgargal</t>
  </si>
  <si>
    <t>GARCÍA GARCÍA</t>
  </si>
  <si>
    <t>jaigargar1</t>
  </si>
  <si>
    <t>GARCÍA LINARES</t>
  </si>
  <si>
    <t>DIEGO</t>
  </si>
  <si>
    <t>diegarlin</t>
  </si>
  <si>
    <t>GARCÍA RUIZ</t>
  </si>
  <si>
    <t>mangarrui4</t>
  </si>
  <si>
    <t>GARCÍA SÁNCHEZ-HERMOSILLA</t>
  </si>
  <si>
    <t>alegarsan11</t>
  </si>
  <si>
    <t>GARCÍA-BAQUERO PORRAS</t>
  </si>
  <si>
    <t>ADRIÁN</t>
  </si>
  <si>
    <t>adrgarpor</t>
  </si>
  <si>
    <t>GARRUCHO SANCHEZ</t>
  </si>
  <si>
    <t>URSULA</t>
  </si>
  <si>
    <t>ursgarsan</t>
  </si>
  <si>
    <t>GESTOSO TORRES</t>
  </si>
  <si>
    <t>ALEJANDRO MANUEL</t>
  </si>
  <si>
    <t>alegestor</t>
  </si>
  <si>
    <t>GILABERT PRIETO</t>
  </si>
  <si>
    <t>CLAUDIA</t>
  </si>
  <si>
    <t>clagilpri</t>
  </si>
  <si>
    <t>GONZALEZ CACERES</t>
  </si>
  <si>
    <t>mangoncac</t>
  </si>
  <si>
    <t>GONZALEZ FRIAS</t>
  </si>
  <si>
    <t>alvgonfri</t>
  </si>
  <si>
    <t>GONZALEZ GONZALEZ</t>
  </si>
  <si>
    <t>igngongon2</t>
  </si>
  <si>
    <t>GONZÁLEZ CASTILLERO</t>
  </si>
  <si>
    <t>RAFAEL</t>
  </si>
  <si>
    <t>rafgoncas1</t>
  </si>
  <si>
    <t>GONZÁLEZ DIÁNEZ</t>
  </si>
  <si>
    <t>MARTA INÉS</t>
  </si>
  <si>
    <t>margondia22</t>
  </si>
  <si>
    <t>GONZÁLEZ MARCOS</t>
  </si>
  <si>
    <t>PEDRO</t>
  </si>
  <si>
    <t>pedgonmar2</t>
  </si>
  <si>
    <t>GROSSO GOMEZ DE TERREROS</t>
  </si>
  <si>
    <t>javgrogom</t>
  </si>
  <si>
    <t>GUDIEL GÜEMES</t>
  </si>
  <si>
    <t>FÉLIX ÁNGEL</t>
  </si>
  <si>
    <t>felgudgue</t>
  </si>
  <si>
    <t>GUEDES PRECIADOS</t>
  </si>
  <si>
    <t>danguepre</t>
  </si>
  <si>
    <t>GUERRERO ROMERO</t>
  </si>
  <si>
    <t>RAMON JOSE</t>
  </si>
  <si>
    <t>ramguerom</t>
  </si>
  <si>
    <t>GÓMEZ ROMERO</t>
  </si>
  <si>
    <t>guigomrom</t>
  </si>
  <si>
    <t>HERRERA LOBO</t>
  </si>
  <si>
    <t>NICOLÁS</t>
  </si>
  <si>
    <t>nicherlob</t>
  </si>
  <si>
    <t>HERRERA RAMÍREZ</t>
  </si>
  <si>
    <t>ismherram</t>
  </si>
  <si>
    <t>HIDALGO RODRÍGUEZ</t>
  </si>
  <si>
    <t>ÁLVARO</t>
  </si>
  <si>
    <t>alvhidrod</t>
  </si>
  <si>
    <t>IZQUIERDO LAVADO</t>
  </si>
  <si>
    <t>marizqlav</t>
  </si>
  <si>
    <t>JIMÉNEZ DEL VILLAR</t>
  </si>
  <si>
    <t>JUAN ANTONIO</t>
  </si>
  <si>
    <t>juajimdel2</t>
  </si>
  <si>
    <t>JIMÉNEZ MEDINA</t>
  </si>
  <si>
    <t>ELOY</t>
  </si>
  <si>
    <t>elojimmed</t>
  </si>
  <si>
    <t>JORDANO DE CASTRO</t>
  </si>
  <si>
    <t>ignjorde</t>
  </si>
  <si>
    <t>JUNCO OBREGON</t>
  </si>
  <si>
    <t>JUAN DEL</t>
  </si>
  <si>
    <t>juajunobr</t>
  </si>
  <si>
    <t>LEÓN MADROÑAL</t>
  </si>
  <si>
    <t>JUAN CARLOS</t>
  </si>
  <si>
    <t>jualeomad</t>
  </si>
  <si>
    <t>LONG</t>
  </si>
  <si>
    <t>NIKITA</t>
  </si>
  <si>
    <t>hrt3797</t>
  </si>
  <si>
    <t>LOPEZ CUBILES</t>
  </si>
  <si>
    <t>ANTONIO JOSE</t>
  </si>
  <si>
    <t>antlopcub</t>
  </si>
  <si>
    <t>LOPEZ MOYANO</t>
  </si>
  <si>
    <t>ROCIO</t>
  </si>
  <si>
    <t>roclopmoy</t>
  </si>
  <si>
    <t>LOPEZ RUZ</t>
  </si>
  <si>
    <t>pedlopruz</t>
  </si>
  <si>
    <t>LOPEZ VEIGA</t>
  </si>
  <si>
    <t>jualopvei</t>
  </si>
  <si>
    <t>LOPEZ-BENJUMEA NOVELLA</t>
  </si>
  <si>
    <t>ALBERTO MIGUEL</t>
  </si>
  <si>
    <t>alblopnov</t>
  </si>
  <si>
    <t>LUQUE GÓMEZ</t>
  </si>
  <si>
    <t>mcw9810</t>
  </si>
  <si>
    <t>MANZANO ALVAREZ</t>
  </si>
  <si>
    <t>MIGUEL</t>
  </si>
  <si>
    <t>migmanalv</t>
  </si>
  <si>
    <t>MAQUEDA ACAL</t>
  </si>
  <si>
    <t>antmaqaca</t>
  </si>
  <si>
    <t>MARQUEZ SIERRA</t>
  </si>
  <si>
    <t>MARIA</t>
  </si>
  <si>
    <t>marmarmar73</t>
  </si>
  <si>
    <t>MARTIN CALDERON</t>
  </si>
  <si>
    <t>ISABEL MARIA</t>
  </si>
  <si>
    <t>qhy7850</t>
  </si>
  <si>
    <t>MARTIN HERNANDEZ</t>
  </si>
  <si>
    <t>JUAN JESUS</t>
  </si>
  <si>
    <t>juamarher7</t>
  </si>
  <si>
    <t>MARTINEZ CANO</t>
  </si>
  <si>
    <t>juamarcan8</t>
  </si>
  <si>
    <t>MARTINEZ MARTINEZ</t>
  </si>
  <si>
    <t>gonmarmar5</t>
  </si>
  <si>
    <t>MARTÍN ACUÑA</t>
  </si>
  <si>
    <t>joamaracu</t>
  </si>
  <si>
    <t>MARTÍNEZ VALLADARES</t>
  </si>
  <si>
    <t>pabmarval</t>
  </si>
  <si>
    <t>MATEO CAPILLA</t>
  </si>
  <si>
    <t>alematcap</t>
  </si>
  <si>
    <t>MATEOS GOMEZ</t>
  </si>
  <si>
    <t>FERNANDO JOSE</t>
  </si>
  <si>
    <t>fermatgom</t>
  </si>
  <si>
    <t>MEDINA DURAN</t>
  </si>
  <si>
    <t>alepridur</t>
  </si>
  <si>
    <t>MERA GOMEZ</t>
  </si>
  <si>
    <t>pabmergom</t>
  </si>
  <si>
    <t>MERINO PALMA</t>
  </si>
  <si>
    <t>ALEJANDRO JOSE</t>
  </si>
  <si>
    <t>alemerpal</t>
  </si>
  <si>
    <t>MOGROVEJO CAMPERO</t>
  </si>
  <si>
    <t>MIGUEL ANGEL</t>
  </si>
  <si>
    <t>migmogcam</t>
  </si>
  <si>
    <t>MONTALBAN MARTIN</t>
  </si>
  <si>
    <t>RAUL</t>
  </si>
  <si>
    <t>raumonmar1</t>
  </si>
  <si>
    <t>MONTERO MARTINEZ</t>
  </si>
  <si>
    <t>FRANCISCO JESUS</t>
  </si>
  <si>
    <t>framonmar7</t>
  </si>
  <si>
    <t>MONTERO ROLLAN</t>
  </si>
  <si>
    <t>pabmonrol</t>
  </si>
  <si>
    <t>MONTOYA ALBITRES</t>
  </si>
  <si>
    <t>RONALD ALEXANDER</t>
  </si>
  <si>
    <t>ronmonalb</t>
  </si>
  <si>
    <t>MORATO NAVARRO</t>
  </si>
  <si>
    <t>juamornav3</t>
  </si>
  <si>
    <t>OLEGARIO</t>
  </si>
  <si>
    <t>olemornav</t>
  </si>
  <si>
    <t>MORENO CONTRERAS</t>
  </si>
  <si>
    <t>VICTORIA EUGENIA</t>
  </si>
  <si>
    <t>vicmorcon</t>
  </si>
  <si>
    <t>MORENO GUERRERO</t>
  </si>
  <si>
    <t>JOSE MANUEL</t>
  </si>
  <si>
    <t>josmorgue3</t>
  </si>
  <si>
    <t>MORENO PEREZ</t>
  </si>
  <si>
    <t>juamorper2</t>
  </si>
  <si>
    <t>MOSCOSO BERNAL</t>
  </si>
  <si>
    <t>jaimosber</t>
  </si>
  <si>
    <t>MURILLO SEVILLANO</t>
  </si>
  <si>
    <t>antmursev</t>
  </si>
  <si>
    <t>MUÑOZ PRIETO</t>
  </si>
  <si>
    <t>ÁNGEL</t>
  </si>
  <si>
    <t>angmunpri</t>
  </si>
  <si>
    <t>MÁRQUEZ SOLDÁN</t>
  </si>
  <si>
    <t>marmarsol4</t>
  </si>
  <si>
    <t>MÉRIDA BASCÓN</t>
  </si>
  <si>
    <t>RAÚL HERNÁN</t>
  </si>
  <si>
    <t>raumerbas</t>
  </si>
  <si>
    <t>NAREDO BERNARDOS</t>
  </si>
  <si>
    <t>ignnarber</t>
  </si>
  <si>
    <t>NAVARRO RIVERA</t>
  </si>
  <si>
    <t>alvnavriv</t>
  </si>
  <si>
    <t>NAVARRO SICRE</t>
  </si>
  <si>
    <t>mannavsic</t>
  </si>
  <si>
    <t>NAVAS JIMENEZ</t>
  </si>
  <si>
    <t>AURORA</t>
  </si>
  <si>
    <t>aurnavjim</t>
  </si>
  <si>
    <t>NICOLALDE BRAVO</t>
  </si>
  <si>
    <t>alenicbra</t>
  </si>
  <si>
    <t>NUNES RUIZ</t>
  </si>
  <si>
    <t>javnunrui</t>
  </si>
  <si>
    <t>NUÑEZ MORENO</t>
  </si>
  <si>
    <t>pabnunmor</t>
  </si>
  <si>
    <t>NÚÑEZ REYES</t>
  </si>
  <si>
    <t>marnunrey2</t>
  </si>
  <si>
    <t>OLIVA ALONSO</t>
  </si>
  <si>
    <t>VIRGILIO</t>
  </si>
  <si>
    <t>virolialo</t>
  </si>
  <si>
    <t>OLIVA RODRIGUEZ</t>
  </si>
  <si>
    <t>pedolirod</t>
  </si>
  <si>
    <t>OLMEDO MARIN</t>
  </si>
  <si>
    <t>MARCOS</t>
  </si>
  <si>
    <t>marolmmar1</t>
  </si>
  <si>
    <t>ORIA ARENAS</t>
  </si>
  <si>
    <t>jesoriare</t>
  </si>
  <si>
    <t>ORTA PEREZ</t>
  </si>
  <si>
    <t>manortper1</t>
  </si>
  <si>
    <t>ORTIZ BLANCO</t>
  </si>
  <si>
    <t>manortbla</t>
  </si>
  <si>
    <t>ORTIZ GUTIERREZ</t>
  </si>
  <si>
    <t>JOSE CARLOS</t>
  </si>
  <si>
    <t>josortgut3</t>
  </si>
  <si>
    <t>ORTIZ PAGADOR</t>
  </si>
  <si>
    <t>aleortpag</t>
  </si>
  <si>
    <t>OTERO BARBASAN</t>
  </si>
  <si>
    <t>manotebar</t>
  </si>
  <si>
    <t>PACHECO RODRIGUES</t>
  </si>
  <si>
    <t>GUILLERMO ALONSO</t>
  </si>
  <si>
    <t>guipacrod</t>
  </si>
  <si>
    <t>PALACIOS PINEDA</t>
  </si>
  <si>
    <t>manpalpin</t>
  </si>
  <si>
    <t>PARDO PASTOR</t>
  </si>
  <si>
    <t>carparpas</t>
  </si>
  <si>
    <t>PARRILLA BASCON</t>
  </si>
  <si>
    <t>pedparbas</t>
  </si>
  <si>
    <t>PELÁEZ MORENO</t>
  </si>
  <si>
    <t>antpelmor</t>
  </si>
  <si>
    <t>PEREA LEON</t>
  </si>
  <si>
    <t>albperleo</t>
  </si>
  <si>
    <t>PEREZ PEREZ LAZARO</t>
  </si>
  <si>
    <t>fraperper5</t>
  </si>
  <si>
    <t>PEREZ ROMERO</t>
  </si>
  <si>
    <t>LUCIA</t>
  </si>
  <si>
    <t>lucperrom1</t>
  </si>
  <si>
    <t>PEREZ VAZQUEZ</t>
  </si>
  <si>
    <t>alepervaz</t>
  </si>
  <si>
    <t>PERIÁÑEZ CABRERO</t>
  </si>
  <si>
    <t>pabpercab1</t>
  </si>
  <si>
    <t>PEÑA FERNÁNDEZ</t>
  </si>
  <si>
    <t>PAULA</t>
  </si>
  <si>
    <t>paupenfer1</t>
  </si>
  <si>
    <t>PINO MATEO</t>
  </si>
  <si>
    <t>pabpinmat</t>
  </si>
  <si>
    <t>PIZARRO LÓPEZ</t>
  </si>
  <si>
    <t>edupizlop</t>
  </si>
  <si>
    <t>PLANAS THIRIET</t>
  </si>
  <si>
    <t>ignplathi</t>
  </si>
  <si>
    <t>QUIJANO HERRERA</t>
  </si>
  <si>
    <t>antquiher1</t>
  </si>
  <si>
    <t>RAMIREZ LOPEZ</t>
  </si>
  <si>
    <t>juaramlop2</t>
  </si>
  <si>
    <t>RAMIREZ NUÑEZ</t>
  </si>
  <si>
    <t>javramnun</t>
  </si>
  <si>
    <t>REYES ALÉS</t>
  </si>
  <si>
    <t>davreyale</t>
  </si>
  <si>
    <t>RIBAS DE NOVALES</t>
  </si>
  <si>
    <t>JULIO</t>
  </si>
  <si>
    <t>julribde</t>
  </si>
  <si>
    <t>RIBAS LUNA</t>
  </si>
  <si>
    <t>gonriblun</t>
  </si>
  <si>
    <t>RIVERO PERALTA</t>
  </si>
  <si>
    <t>ERNESTO</t>
  </si>
  <si>
    <t>ernrivper</t>
  </si>
  <si>
    <t>ROCA RODRIGUEZ</t>
  </si>
  <si>
    <t>MARCO ANTONIO</t>
  </si>
  <si>
    <t>marrocrod1</t>
  </si>
  <si>
    <t>RODRIGUEZ GARCIA</t>
  </si>
  <si>
    <t>alvrodgar2</t>
  </si>
  <si>
    <t>RODRÍGUEZ CORDERO</t>
  </si>
  <si>
    <t>javrodcor</t>
  </si>
  <si>
    <t>RODRÍGUEZ DUEÑAS</t>
  </si>
  <si>
    <t>AITOR</t>
  </si>
  <si>
    <t>aitroddue</t>
  </si>
  <si>
    <t>RODRÍGUEZ MANESS</t>
  </si>
  <si>
    <t>SAMUEL LUIS</t>
  </si>
  <si>
    <t>samrodman</t>
  </si>
  <si>
    <t>RODRÍGUEZ RUIZ</t>
  </si>
  <si>
    <t>antrodrui2</t>
  </si>
  <si>
    <t>ROLDÁN GARCÍA</t>
  </si>
  <si>
    <t>MIGUEL ÁNGEL</t>
  </si>
  <si>
    <t>migrolgar2</t>
  </si>
  <si>
    <t>ROLDÁN MERAT</t>
  </si>
  <si>
    <t>laurolmer</t>
  </si>
  <si>
    <t>ROMERO FLORES</t>
  </si>
  <si>
    <t>adrromflo</t>
  </si>
  <si>
    <t>ROMERO GONZALEZ</t>
  </si>
  <si>
    <t>juaromgon6</t>
  </si>
  <si>
    <t>ROMERO LIMÓN</t>
  </si>
  <si>
    <t>JORGE</t>
  </si>
  <si>
    <t>jorromlim</t>
  </si>
  <si>
    <t>ROMERO MARTINS</t>
  </si>
  <si>
    <t>ELIZABETH</t>
  </si>
  <si>
    <t>gfk2367</t>
  </si>
  <si>
    <t>ROSSO RAMÍREZ</t>
  </si>
  <si>
    <t>FRANCISCO DE ASÍS</t>
  </si>
  <si>
    <t>frarosram</t>
  </si>
  <si>
    <t>RUANO MURIEDAS</t>
  </si>
  <si>
    <t>JUAN LUIS</t>
  </si>
  <si>
    <t>juaruamur</t>
  </si>
  <si>
    <t>RUIZ AGUILAR</t>
  </si>
  <si>
    <t>PEDRO JESUS</t>
  </si>
  <si>
    <t>pedruiagu1</t>
  </si>
  <si>
    <t>RUIZ DELGADO</t>
  </si>
  <si>
    <t>VICTORIA DEL CARMEN</t>
  </si>
  <si>
    <t>vicruidel1</t>
  </si>
  <si>
    <t>RUIZ JURADO</t>
  </si>
  <si>
    <t>ismruijur</t>
  </si>
  <si>
    <t>RUIZ MARCHUETA</t>
  </si>
  <si>
    <t>IÑIGO</t>
  </si>
  <si>
    <t>iniruimar</t>
  </si>
  <si>
    <t>RUIZ PEREZ</t>
  </si>
  <si>
    <t>josruiper4</t>
  </si>
  <si>
    <t>RUIZ PORCEL</t>
  </si>
  <si>
    <t>CARMEN</t>
  </si>
  <si>
    <t>carruipor</t>
  </si>
  <si>
    <t>SANCHEZ SANJOSE</t>
  </si>
  <si>
    <t>IVAN</t>
  </si>
  <si>
    <t>ivasansan1</t>
  </si>
  <si>
    <t>SANTIAGO FÉLIX</t>
  </si>
  <si>
    <t>alesanfel</t>
  </si>
  <si>
    <t>SANTIAGO MARTIN</t>
  </si>
  <si>
    <t>gonsanmar2</t>
  </si>
  <si>
    <t>SANTIAGO SANCHEZ</t>
  </si>
  <si>
    <t>sersansan2</t>
  </si>
  <si>
    <t>SANTOS PEREZ</t>
  </si>
  <si>
    <t>pabsanper3</t>
  </si>
  <si>
    <t>SAQUETE RIOS</t>
  </si>
  <si>
    <t>ernsaqrio</t>
  </si>
  <si>
    <t>SERRATO GALLARDO</t>
  </si>
  <si>
    <t>qdy9048</t>
  </si>
  <si>
    <t>SOLIS ORTEGA</t>
  </si>
  <si>
    <t>jessolort</t>
  </si>
  <si>
    <t>SOMOZA SIERRA</t>
  </si>
  <si>
    <t>ANDRES JESUS</t>
  </si>
  <si>
    <t>andsomsie</t>
  </si>
  <si>
    <t>SOSA CORRAL</t>
  </si>
  <si>
    <t>alesoscor</t>
  </si>
  <si>
    <t>SOTO BERENGUER</t>
  </si>
  <si>
    <t>VICTOR</t>
  </si>
  <si>
    <t>vicsotber</t>
  </si>
  <si>
    <t>SUAREZ DAVID</t>
  </si>
  <si>
    <t>rubsuadav</t>
  </si>
  <si>
    <t>TOMAS VELA</t>
  </si>
  <si>
    <t>ELENA</t>
  </si>
  <si>
    <t>eletomvel</t>
  </si>
  <si>
    <t>TORO ROMERO</t>
  </si>
  <si>
    <t>rautorrom</t>
  </si>
  <si>
    <t>ULECIA GARCIA</t>
  </si>
  <si>
    <t>javulegar</t>
  </si>
  <si>
    <t>URQUIJO MARTÍNEZ</t>
  </si>
  <si>
    <t>alvurqmar</t>
  </si>
  <si>
    <t>VACARO GOYTIA</t>
  </si>
  <si>
    <t>GABRIEL MARÍA</t>
  </si>
  <si>
    <t>gabvacgoy</t>
  </si>
  <si>
    <t>VALLE AMODEO</t>
  </si>
  <si>
    <t>antvalamo</t>
  </si>
  <si>
    <t>VARGAS CASTRO</t>
  </si>
  <si>
    <t>FRANCISCO JOSE</t>
  </si>
  <si>
    <t>fravarcas1</t>
  </si>
  <si>
    <t>VAZQUEZ CONEJO</t>
  </si>
  <si>
    <t>alvvazcon</t>
  </si>
  <si>
    <t>VAZQUEZ MARTIN</t>
  </si>
  <si>
    <t>manvazmar3</t>
  </si>
  <si>
    <t>VERA CASAL</t>
  </si>
  <si>
    <t>BORJA</t>
  </si>
  <si>
    <t>borvercas</t>
  </si>
  <si>
    <t>VICO MARTIN</t>
  </si>
  <si>
    <t>marvicmar</t>
  </si>
  <si>
    <t>VILAPLANA DE TRIAS</t>
  </si>
  <si>
    <t>FRANCISCO DAVID</t>
  </si>
  <si>
    <t>fravilde1</t>
  </si>
  <si>
    <t>VILLALOBOS PÁEZ</t>
  </si>
  <si>
    <t>FRANCISCO MANUEL</t>
  </si>
  <si>
    <t>fravilpae</t>
  </si>
  <si>
    <t>WARLETA MURCIA</t>
  </si>
  <si>
    <t>ignwarmur</t>
  </si>
  <si>
    <t>ZAMBRANA GUERRA</t>
  </si>
  <si>
    <t>JESÚS</t>
  </si>
  <si>
    <t>jeszamgue</t>
  </si>
  <si>
    <t>ZAMBRANO ZAPATA</t>
  </si>
  <si>
    <t>marzamzap</t>
  </si>
  <si>
    <t>ZARANDIETA ORTIZ</t>
  </si>
  <si>
    <t>davzarort</t>
  </si>
  <si>
    <t>ZARZUELA REINA</t>
  </si>
  <si>
    <t>carzarrei</t>
  </si>
  <si>
    <t>T1</t>
  </si>
  <si>
    <t>T2</t>
  </si>
  <si>
    <t>T3</t>
  </si>
  <si>
    <t>T4</t>
  </si>
  <si>
    <t>Total T*</t>
  </si>
  <si>
    <t>D2</t>
  </si>
  <si>
    <t>D3</t>
  </si>
  <si>
    <t>D4</t>
  </si>
  <si>
    <t>D5</t>
  </si>
  <si>
    <t>D2/3/4-NOPOND</t>
  </si>
  <si>
    <t>D2-EXTRA</t>
  </si>
  <si>
    <t>D3-EXTRA</t>
  </si>
  <si>
    <t>D4-EXTRA</t>
  </si>
  <si>
    <t>D2/3/4-EXTRA-NOPOND</t>
  </si>
  <si>
    <t>D2-SEG</t>
  </si>
  <si>
    <t>D3-SEG</t>
  </si>
  <si>
    <t>D4-SEG</t>
  </si>
  <si>
    <t>TOTAL SEG</t>
  </si>
  <si>
    <t>Ponderación</t>
  </si>
  <si>
    <t>Total D2/3/4</t>
  </si>
  <si>
    <t>Total D*</t>
  </si>
  <si>
    <t>Total Curso</t>
  </si>
  <si>
    <t>S1-EXTRA</t>
  </si>
  <si>
    <t>S5-EXTRA</t>
  </si>
  <si>
    <t>Total Extras</t>
  </si>
  <si>
    <t>Total Curso + Extras</t>
  </si>
  <si>
    <t>NOTA FINAL JUNIO</t>
  </si>
  <si>
    <t>Nota numérica</t>
  </si>
  <si>
    <t>Nota alfabética</t>
  </si>
  <si>
    <t xml:space="preserve">Apellidos, Nombre </t>
  </si>
  <si>
    <t>Nota numérica PADEL</t>
  </si>
  <si>
    <t>Nota Alfabética PADEL</t>
  </si>
  <si>
    <t>CHECK</t>
  </si>
  <si>
    <t>Errores Importación</t>
  </si>
  <si>
    <t>Mat. de Honor</t>
  </si>
  <si>
    <t>El dni mararopae no se encuentra en el acta</t>
  </si>
  <si>
    <t>El dni carbaqvil no se encuentra en el acta</t>
  </si>
  <si>
    <t>El dni jaicarsan1 no se encuentra en el acta</t>
  </si>
  <si>
    <t>El dni fracolmor no se encuentra en el acta</t>
  </si>
  <si>
    <t>El dni rsy4724 no se encuentra en el acta</t>
  </si>
  <si>
    <t>El dni mangarrui4 no se encuentra en el acta</t>
  </si>
  <si>
    <t>El dni alegestor no se encuentra en el acta</t>
  </si>
  <si>
    <t>El dni clagilpri no se encuentra en el acta</t>
  </si>
  <si>
    <t>El dni mangoncac se encuentra anulado y no se calificará</t>
  </si>
  <si>
    <t>El dni margondia22 no se encuentra en el acta</t>
  </si>
  <si>
    <t>El dni ramguerom no se encuentra en el acta</t>
  </si>
  <si>
    <t>El dni elojimmed no se encuentra en el acta</t>
  </si>
  <si>
    <t>El dni antmaqaca no se encuentra en el acta</t>
  </si>
  <si>
    <t>El dni joamaracu no se encuentra en el acta</t>
  </si>
  <si>
    <t>El dni gonmarmar5 no se encuentra en el acta</t>
  </si>
  <si>
    <t>El dni pabmonrol no se encuentra en el acta</t>
  </si>
  <si>
    <t>El dni juamorper2 no se encuentra en el acta</t>
  </si>
  <si>
    <t>El dni jaimosber no se encuentra en el acta</t>
  </si>
  <si>
    <t>El dni aurnavjim no se encuentra en el acta</t>
  </si>
  <si>
    <t>El dni pabnunmor no se encuentra en el acta</t>
  </si>
  <si>
    <t>El dni marnunrey2 no se encuentra en el acta</t>
  </si>
  <si>
    <t>El dni guipacrod no se encuentra en el acta</t>
  </si>
  <si>
    <t>El dni pedparbas no se encuentra en el acta</t>
  </si>
  <si>
    <t>El dni paupenfer1 no se encuentra en el acta</t>
  </si>
  <si>
    <t>El dni pabpercab1 no se encuentra en el acta</t>
  </si>
  <si>
    <t>El dni antquiher1 no se encuentra en el acta</t>
  </si>
  <si>
    <t>El dni marrocrod1 no se encuentra en el acta</t>
  </si>
  <si>
    <t>El dni samrodman no se encuentra en el acta</t>
  </si>
  <si>
    <t>El dni gfk2367 no se encuentra en el acta</t>
  </si>
  <si>
    <t>El dni iniruimar no se encuentra en el acta</t>
  </si>
  <si>
    <t>El dni carruipor no se encuentra en el acta</t>
  </si>
  <si>
    <t>El dni pabsanper3 no se encuentra en el acta</t>
  </si>
  <si>
    <t>El dni ernsaqrio no se encuentra en el acta</t>
  </si>
  <si>
    <t>El dni qdy9048 no se encuentra en el acta</t>
  </si>
  <si>
    <t>El dni andsomsie no se encuentra en el acta</t>
  </si>
  <si>
    <t>El dni alesoscor no se encuentra en el acta</t>
  </si>
  <si>
    <t>El dni rautorrom no se encuentra en el acta</t>
  </si>
  <si>
    <t>El dni borvercas no se encuentra en el acta</t>
  </si>
  <si>
    <t>El dni fravilde1 no se encuentra en el acta</t>
  </si>
  <si>
    <t>LISTADO COMO 	DE BUSTAMANTE LUCENA, EDUARDO</t>
  </si>
  <si>
    <t>El dni juacasalb no se encuentra en el acta -&gt; APROBADO EN DICIEMBRE</t>
  </si>
  <si>
    <t>El dni pyk0497 no se encuentra en el acta -&gt; UVUS NO ASOCIADO (CORREGIDO)</t>
  </si>
  <si>
    <t>El dni roxchagri no se encuentra en el acta -&gt; CURSO DE ADAPTACIÓN (MANUAL)</t>
  </si>
  <si>
    <t>El dni qhy7850 no se encuentra en el acta -&gt; CURSO DE ADAPTACIÓN (MANUAL)</t>
  </si>
  <si>
    <t>El dni lrt5232 no se encuentra en el acta -&gt; UVUS NO ASOCIADO (CORREGIDO)</t>
  </si>
  <si>
    <t>El dni romflorod no se encuentra en el acta -&gt; APROBADO EN DICIEMBRE</t>
  </si>
  <si>
    <t>El dni hrt3797 no se encuentra en el acta -&gt; UVUS NO ASOCIADO (CORREGIDO)</t>
  </si>
  <si>
    <t>El dni mcw9810 no se encuentra en el acta -&gt; UVUS NO ASOCIADO (CORREGIDO)</t>
  </si>
  <si>
    <t>El dni juamarher7 no se encuentra en el acta -&gt; APROBADO EN DICIEMBRE</t>
  </si>
  <si>
    <t>El dni aleortpag no se encuentra en el acta -&gt; APROBADO EN DICIEMBRE</t>
  </si>
  <si>
    <t>ABULATIFA , MOHANAD J. D.</t>
  </si>
  <si>
    <t>BONCIU , ALIN</t>
  </si>
  <si>
    <t>DE BUSTAMANTE LUCENA, EDUARDO</t>
  </si>
  <si>
    <t>GARCIA AGUILAR, JAVIER</t>
  </si>
  <si>
    <t>LONG , NIKITA</t>
  </si>
  <si>
    <t>DEL JUNCO OBREGON, JUAN</t>
  </si>
  <si>
    <t>SANCHEZ SAN JOSE, IVAN</t>
  </si>
  <si>
    <t>GONZALEZ MARCOS, PEDRO</t>
  </si>
  <si>
    <t>HERRERA RAMIREZ, ISMAEL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</si>
</sst>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0E0E0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ses0.sharepoint.com/sites/PSG2-2223/Documentos%20compartidos/General/Evaluaci&#243;n/Acta_2022-23_2050051_1_0_PRI.xlsx" TargetMode="External"/><Relationship Id="rId1" Type="http://schemas.openxmlformats.org/officeDocument/2006/relationships/externalLinkPath" Target="/sites/PSG2-2223/Documentos%20compartidos/General/Evaluaci&#243;n/Acta_2022-23_2050051_1_0_PR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mgarcia/Library/CloudStorage/OneDrive-Bibliotecascompartidas:UNIVERSIDADDESEVILLA/PSG2-2223%20-%20General/Evaluacio&#769;n/Acta_2022-23_2051007_3_0_P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</sheetNames>
    <sheetDataSet>
      <sheetData sheetId="0">
        <row r="3">
          <cell r="C3" t="str">
            <v>ABULATIFA , MOHANAD J. D.</v>
          </cell>
          <cell r="D3" t="str">
            <v>Suspenso</v>
          </cell>
          <cell r="E3" t="str">
            <v>4,0</v>
          </cell>
        </row>
        <row r="4">
          <cell r="C4" t="str">
            <v>AGUAYO OROZCO, SERGIO</v>
          </cell>
          <cell r="D4" t="str">
            <v>Notable</v>
          </cell>
          <cell r="E4" t="str">
            <v>7,4</v>
          </cell>
        </row>
        <row r="5">
          <cell r="C5" t="str">
            <v>AGUILAR ROMAN, PATRICIA</v>
          </cell>
          <cell r="D5" t="str">
            <v>Suspenso</v>
          </cell>
          <cell r="E5" t="str">
            <v>4,0</v>
          </cell>
        </row>
        <row r="6">
          <cell r="C6" t="str">
            <v>ALBALAT ORTIZ, SAMUEL</v>
          </cell>
          <cell r="D6" t="str">
            <v>Aprobado</v>
          </cell>
          <cell r="E6" t="str">
            <v>6,5</v>
          </cell>
        </row>
        <row r="7">
          <cell r="C7" t="str">
            <v>ALCANTARA BERNAL, PABLO</v>
          </cell>
          <cell r="D7" t="str">
            <v>Notable</v>
          </cell>
          <cell r="E7" t="str">
            <v>8,1</v>
          </cell>
        </row>
        <row r="8">
          <cell r="C8" t="str">
            <v>ALCOBENDAS SANTOS, JOSE JAVIER</v>
          </cell>
          <cell r="D8" t="str">
            <v>Notable</v>
          </cell>
          <cell r="E8" t="str">
            <v>8,1</v>
          </cell>
        </row>
        <row r="9">
          <cell r="C9" t="str">
            <v>ANTOÑANZAS DEL VILLAR, LUCAS</v>
          </cell>
          <cell r="D9" t="str">
            <v>Notable</v>
          </cell>
          <cell r="E9" t="str">
            <v>7,2</v>
          </cell>
        </row>
        <row r="10">
          <cell r="C10" t="str">
            <v>ARREGUI DÍAZ, JOAQUÍN</v>
          </cell>
          <cell r="D10" t="str">
            <v>Notable</v>
          </cell>
          <cell r="E10" t="str">
            <v>7,1</v>
          </cell>
        </row>
        <row r="11">
          <cell r="C11" t="str">
            <v>ARRIAZA ARRIAZA, DANIEL</v>
          </cell>
          <cell r="D11" t="str">
            <v>Mat. de Honor</v>
          </cell>
          <cell r="E11" t="str">
            <v>9,0</v>
          </cell>
        </row>
        <row r="12">
          <cell r="C12" t="str">
            <v>ARROYO MANTERO, IGNACIO</v>
          </cell>
          <cell r="D12" t="str">
            <v>Notable</v>
          </cell>
          <cell r="E12" t="str">
            <v>8,2</v>
          </cell>
        </row>
        <row r="13">
          <cell r="C13" t="str">
            <v>BAQUERO FERNÁNDEZ, FERNANDO</v>
          </cell>
          <cell r="D13" t="str">
            <v>Aprobado</v>
          </cell>
          <cell r="E13" t="str">
            <v>6,0</v>
          </cell>
        </row>
        <row r="14">
          <cell r="C14" t="str">
            <v>BARCIA JIMENEZ, MANUEL FRANCISCO</v>
          </cell>
          <cell r="D14" t="str">
            <v>Suspenso</v>
          </cell>
          <cell r="E14" t="str">
            <v>4,0</v>
          </cell>
        </row>
        <row r="15">
          <cell r="C15" t="str">
            <v>BARRERA GARCÍA, ISMAEL</v>
          </cell>
          <cell r="D15" t="str">
            <v>Notable</v>
          </cell>
          <cell r="E15" t="str">
            <v>8,0</v>
          </cell>
        </row>
        <row r="16">
          <cell r="C16" t="str">
            <v>BENITEZ RUIS DIAZ, FRANCISCO SEBASTIAN</v>
          </cell>
          <cell r="D16" t="str">
            <v>Notable</v>
          </cell>
          <cell r="E16" t="str">
            <v>7,3</v>
          </cell>
        </row>
        <row r="17">
          <cell r="C17" t="str">
            <v>BERMEJO SORIA, CARLOS</v>
          </cell>
          <cell r="D17" t="str">
            <v>Notable</v>
          </cell>
          <cell r="E17" t="str">
            <v>7,3</v>
          </cell>
        </row>
        <row r="18">
          <cell r="C18" t="str">
            <v>BERNAL CAUNEDO, ALVARO JESUS</v>
          </cell>
          <cell r="D18" t="str">
            <v>Notable</v>
          </cell>
          <cell r="E18" t="str">
            <v>8,5</v>
          </cell>
        </row>
        <row r="19">
          <cell r="C19" t="str">
            <v>BLANCO MORA, DAVID</v>
          </cell>
          <cell r="D19" t="str">
            <v>No Presentado</v>
          </cell>
        </row>
        <row r="20">
          <cell r="C20" t="str">
            <v>BONCIU , ALIN</v>
          </cell>
          <cell r="D20" t="str">
            <v>Notable</v>
          </cell>
          <cell r="E20" t="str">
            <v>7,2</v>
          </cell>
        </row>
        <row r="21">
          <cell r="C21" t="str">
            <v>CABALLERO HERNANDEZ, JAIME</v>
          </cell>
          <cell r="D21" t="str">
            <v>Notable</v>
          </cell>
          <cell r="E21" t="str">
            <v>7,2</v>
          </cell>
        </row>
        <row r="22">
          <cell r="C22" t="str">
            <v>CABALLERO MUÑOZ, ENRIQUE</v>
          </cell>
          <cell r="D22" t="str">
            <v>Sobresaliente</v>
          </cell>
          <cell r="E22" t="str">
            <v>9,0</v>
          </cell>
        </row>
        <row r="23">
          <cell r="C23" t="str">
            <v>CABRERA GÓMEZ, TADEO</v>
          </cell>
          <cell r="D23" t="str">
            <v>Notable</v>
          </cell>
          <cell r="E23" t="str">
            <v>8,0</v>
          </cell>
        </row>
        <row r="24">
          <cell r="C24" t="str">
            <v>CALERO LOPEZ, MARINA</v>
          </cell>
          <cell r="D24" t="str">
            <v>Aprobado</v>
          </cell>
          <cell r="E24" t="str">
            <v>6,8</v>
          </cell>
        </row>
        <row r="25">
          <cell r="C25" t="str">
            <v>CAMPANO GALÁN, ALEJANDRO</v>
          </cell>
          <cell r="D25" t="str">
            <v>Notable</v>
          </cell>
          <cell r="E25" t="str">
            <v>7,8</v>
          </cell>
        </row>
        <row r="26">
          <cell r="C26" t="str">
            <v>CAMPOS CAMPOS, FRANCISCO ANTONIO</v>
          </cell>
          <cell r="D26" t="str">
            <v>Notable</v>
          </cell>
          <cell r="E26" t="str">
            <v>7,0</v>
          </cell>
        </row>
        <row r="27">
          <cell r="C27" t="str">
            <v>CAMPOS GARRIDO, JUAN JESÚS</v>
          </cell>
          <cell r="D27" t="str">
            <v>Notable</v>
          </cell>
          <cell r="E27" t="str">
            <v>8,2</v>
          </cell>
        </row>
        <row r="28">
          <cell r="C28" t="str">
            <v>CAMPOS MEJÍAS, GONZALO</v>
          </cell>
          <cell r="D28" t="str">
            <v>Notable</v>
          </cell>
          <cell r="E28" t="str">
            <v>7,3</v>
          </cell>
        </row>
        <row r="29">
          <cell r="C29" t="str">
            <v>CARRERA BERNAL, ALVARO</v>
          </cell>
          <cell r="D29" t="str">
            <v>Notable</v>
          </cell>
          <cell r="E29" t="str">
            <v>7,4</v>
          </cell>
        </row>
        <row r="30">
          <cell r="C30" t="str">
            <v>CARRETERO DÍAZ, ANTONIO</v>
          </cell>
          <cell r="D30" t="str">
            <v>Notable</v>
          </cell>
          <cell r="E30" t="str">
            <v>7,7</v>
          </cell>
        </row>
        <row r="31">
          <cell r="C31" t="str">
            <v>CASAL FERRERO, RUBEN</v>
          </cell>
          <cell r="D31" t="str">
            <v>Notable</v>
          </cell>
          <cell r="E31" t="str">
            <v>8,0</v>
          </cell>
        </row>
        <row r="32">
          <cell r="C32" t="str">
            <v>CASAMITJANA BENITEZ, JUAN JOSE</v>
          </cell>
          <cell r="D32" t="str">
            <v>Notable</v>
          </cell>
          <cell r="E32" t="str">
            <v>8,7</v>
          </cell>
        </row>
        <row r="33">
          <cell r="C33" t="str">
            <v>CASTILLO ORTIZ, LAURA</v>
          </cell>
          <cell r="D33" t="str">
            <v>No Presentado</v>
          </cell>
        </row>
        <row r="34">
          <cell r="C34" t="str">
            <v>CHASCO BARRY, MARCO</v>
          </cell>
          <cell r="D34" t="str">
            <v>Notable</v>
          </cell>
          <cell r="E34" t="str">
            <v>8,8</v>
          </cell>
        </row>
        <row r="35">
          <cell r="C35" t="str">
            <v>CHICA LOPEZ, MANUEL</v>
          </cell>
          <cell r="D35" t="str">
            <v>Aprobado</v>
          </cell>
          <cell r="E35" t="str">
            <v>6,6</v>
          </cell>
        </row>
        <row r="36">
          <cell r="C36" t="str">
            <v>COBO ARIZA, JOSÉ LUIS</v>
          </cell>
          <cell r="D36" t="str">
            <v>Aprobado</v>
          </cell>
          <cell r="E36" t="str">
            <v>6,7</v>
          </cell>
        </row>
        <row r="37">
          <cell r="C37" t="str">
            <v>CORRAL GONZALEZ, ALEJANDRO</v>
          </cell>
          <cell r="D37" t="str">
            <v>Suspenso</v>
          </cell>
          <cell r="E37" t="str">
            <v>4,0</v>
          </cell>
        </row>
        <row r="38">
          <cell r="C38" t="str">
            <v>CORTABARRA ROMERO, DAVID</v>
          </cell>
          <cell r="D38" t="str">
            <v>Notable</v>
          </cell>
          <cell r="E38" t="str">
            <v>7,6</v>
          </cell>
        </row>
        <row r="39">
          <cell r="C39" t="str">
            <v>CORTÉS FONSECA, DANIEL</v>
          </cell>
          <cell r="D39" t="str">
            <v>Notable</v>
          </cell>
          <cell r="E39" t="str">
            <v>7,8</v>
          </cell>
        </row>
        <row r="40">
          <cell r="C40" t="str">
            <v>CUENCA PÉREZ, PABLO</v>
          </cell>
          <cell r="D40" t="str">
            <v>Notable</v>
          </cell>
          <cell r="E40" t="str">
            <v>7,3</v>
          </cell>
        </row>
        <row r="41">
          <cell r="C41" t="str">
            <v>DE BUSTAMANTE LUCENA, EDUARDO</v>
          </cell>
          <cell r="D41" t="str">
            <v>Aprobado</v>
          </cell>
          <cell r="E41" t="str">
            <v>6,8</v>
          </cell>
        </row>
        <row r="42">
          <cell r="C42" t="str">
            <v>DEL HOYO CARCABOSO, DAVID</v>
          </cell>
          <cell r="D42" t="str">
            <v>Notable</v>
          </cell>
          <cell r="E42" t="str">
            <v>7,6</v>
          </cell>
        </row>
        <row r="43">
          <cell r="C43" t="str">
            <v>DEL JUNCO OBREGON, JUAN</v>
          </cell>
          <cell r="D43" t="str">
            <v>Suspenso</v>
          </cell>
          <cell r="E43" t="str">
            <v>4,0</v>
          </cell>
        </row>
        <row r="44">
          <cell r="C44" t="str">
            <v>DEL RIO PEREZ, CARLOS</v>
          </cell>
          <cell r="D44" t="str">
            <v>Aprobado</v>
          </cell>
          <cell r="E44" t="str">
            <v>6,5</v>
          </cell>
        </row>
        <row r="45">
          <cell r="C45" t="str">
            <v>DELGADO PALLARES, DAVID</v>
          </cell>
          <cell r="D45" t="str">
            <v>Suspenso</v>
          </cell>
          <cell r="E45" t="str">
            <v>4,0</v>
          </cell>
        </row>
        <row r="46">
          <cell r="C46" t="str">
            <v>DEVOS BONO, AGUSTIN</v>
          </cell>
          <cell r="D46" t="str">
            <v>Notable</v>
          </cell>
          <cell r="E46" t="str">
            <v>7,4</v>
          </cell>
        </row>
        <row r="47">
          <cell r="C47" t="str">
            <v>DÍAZ ORDÓÑEZ, PABLO</v>
          </cell>
          <cell r="D47" t="str">
            <v>No Presentado</v>
          </cell>
        </row>
        <row r="48">
          <cell r="C48" t="str">
            <v>DOMÍNGUEZ RUIZ, ANDRÉS</v>
          </cell>
          <cell r="D48" t="str">
            <v>Notable</v>
          </cell>
          <cell r="E48" t="str">
            <v>8,4</v>
          </cell>
        </row>
        <row r="49">
          <cell r="C49" t="str">
            <v>DOMINGUEZ-ADAME RUIZ, ALBERTO</v>
          </cell>
          <cell r="D49" t="str">
            <v>Aprobado</v>
          </cell>
          <cell r="E49" t="str">
            <v>5,7</v>
          </cell>
        </row>
        <row r="50">
          <cell r="C50" t="str">
            <v>ESCALANTE RAMOS, MARÍA</v>
          </cell>
          <cell r="D50" t="str">
            <v>Notable</v>
          </cell>
          <cell r="E50" t="str">
            <v>7,7</v>
          </cell>
        </row>
        <row r="51">
          <cell r="C51" t="str">
            <v>ESPINOSA NARANJO, PABLO</v>
          </cell>
          <cell r="D51" t="str">
            <v>Notable</v>
          </cell>
          <cell r="E51" t="str">
            <v>8,5</v>
          </cell>
        </row>
        <row r="52">
          <cell r="C52" t="str">
            <v>FERNANDEZ LUQUE, RAFAEL EMILIO</v>
          </cell>
          <cell r="D52" t="str">
            <v>No Presentado</v>
          </cell>
        </row>
        <row r="53">
          <cell r="C53" t="str">
            <v>FERNANDEZ RODRIGUEZ, JESUS</v>
          </cell>
          <cell r="D53" t="str">
            <v>Suspenso</v>
          </cell>
          <cell r="E53" t="str">
            <v>4,0</v>
          </cell>
        </row>
        <row r="54">
          <cell r="C54" t="str">
            <v>FERNÁNDEZ CASTILLO, JAVIER</v>
          </cell>
          <cell r="D54" t="str">
            <v>Notable</v>
          </cell>
          <cell r="E54" t="str">
            <v>8,4</v>
          </cell>
        </row>
        <row r="55">
          <cell r="C55" t="str">
            <v>FERNÁNDEZ MOTA, FRANCISCO</v>
          </cell>
          <cell r="D55" t="str">
            <v>Suspenso</v>
          </cell>
          <cell r="E55" t="str">
            <v>4,0</v>
          </cell>
        </row>
        <row r="56">
          <cell r="C56" t="str">
            <v>FERRÃO CASTELO BRANCO DE FARIA E ALMEIDA, MARIA FRANCISCA</v>
          </cell>
          <cell r="D56" t="str">
            <v>Suspenso</v>
          </cell>
          <cell r="E56" t="str">
            <v>4,0</v>
          </cell>
        </row>
        <row r="57">
          <cell r="C57" t="str">
            <v>GALEANO DE PAZ, GUILLERMO</v>
          </cell>
          <cell r="D57" t="str">
            <v>Sobresaliente</v>
          </cell>
          <cell r="E57" t="str">
            <v>9,0</v>
          </cell>
        </row>
        <row r="58">
          <cell r="C58" t="str">
            <v>GALLARDO MARTOS, DANIEL</v>
          </cell>
          <cell r="D58" t="str">
            <v>Notable</v>
          </cell>
          <cell r="E58" t="str">
            <v>8,7</v>
          </cell>
        </row>
        <row r="59">
          <cell r="C59" t="str">
            <v>GALLARDO PELAYO, ALEJANDRO</v>
          </cell>
          <cell r="D59" t="str">
            <v>Aprobado</v>
          </cell>
          <cell r="E59" t="str">
            <v>6,5</v>
          </cell>
        </row>
        <row r="60">
          <cell r="C60" t="str">
            <v>GALVEZ LOPEZ, JUAN PEDRO</v>
          </cell>
          <cell r="D60" t="str">
            <v>Notable</v>
          </cell>
          <cell r="E60" t="str">
            <v>7,4</v>
          </cell>
        </row>
        <row r="61">
          <cell r="C61" t="str">
            <v>GARCIA AGUILAR, JAVIER</v>
          </cell>
          <cell r="D61" t="str">
            <v>Aprobado</v>
          </cell>
          <cell r="E61" t="str">
            <v>6,8</v>
          </cell>
        </row>
        <row r="62">
          <cell r="C62" t="str">
            <v>GARCIA CASILLAS, JOSE MIGUEL</v>
          </cell>
          <cell r="D62" t="str">
            <v>Notable</v>
          </cell>
          <cell r="E62" t="str">
            <v>8,8</v>
          </cell>
        </row>
        <row r="63">
          <cell r="C63" t="str">
            <v>GARCIA CHAVERO, ADRIAN</v>
          </cell>
          <cell r="D63" t="str">
            <v>Suspenso</v>
          </cell>
          <cell r="E63" t="str">
            <v>4,0</v>
          </cell>
        </row>
        <row r="64">
          <cell r="C64" t="str">
            <v>GARCIA OLIVA, JUAN</v>
          </cell>
          <cell r="D64" t="str">
            <v>Notable</v>
          </cell>
          <cell r="E64" t="str">
            <v>7,7</v>
          </cell>
        </row>
        <row r="65">
          <cell r="C65" t="str">
            <v>GARCIA PARRAS, LUIS</v>
          </cell>
          <cell r="D65" t="str">
            <v>Aprobado</v>
          </cell>
          <cell r="E65" t="str">
            <v>5,5</v>
          </cell>
        </row>
        <row r="66">
          <cell r="C66" t="str">
            <v>GARCÍA BERDEJO, JOSÉ MARÍA</v>
          </cell>
          <cell r="D66" t="str">
            <v>Notable</v>
          </cell>
          <cell r="E66" t="str">
            <v>8,1</v>
          </cell>
        </row>
        <row r="67">
          <cell r="C67" t="str">
            <v>GARCÍA GALOCHA, RAFAEL DAVID</v>
          </cell>
          <cell r="D67" t="str">
            <v>Notable</v>
          </cell>
          <cell r="E67" t="str">
            <v>7,5</v>
          </cell>
        </row>
        <row r="68">
          <cell r="C68" t="str">
            <v>GARCÍA GARCÍA, JAIME</v>
          </cell>
          <cell r="D68" t="str">
            <v>Notable</v>
          </cell>
          <cell r="E68" t="str">
            <v>7,0</v>
          </cell>
        </row>
        <row r="69">
          <cell r="C69" t="str">
            <v>GARCÍA LINARES, DIEGO</v>
          </cell>
          <cell r="D69" t="str">
            <v>Aprobado</v>
          </cell>
          <cell r="E69" t="str">
            <v>6,0</v>
          </cell>
        </row>
        <row r="70">
          <cell r="C70" t="str">
            <v>GARCÍA SÁNCHEZ-HERMOSILLA, ALEJANDRO</v>
          </cell>
          <cell r="D70" t="str">
            <v>Notable</v>
          </cell>
          <cell r="E70" t="str">
            <v>7,4</v>
          </cell>
        </row>
        <row r="71">
          <cell r="C71" t="str">
            <v>GARCÍA-BAQUERO PORRAS, ADRIÁN</v>
          </cell>
          <cell r="D71" t="str">
            <v>Notable</v>
          </cell>
          <cell r="E71" t="str">
            <v>7,5</v>
          </cell>
        </row>
        <row r="72">
          <cell r="C72" t="str">
            <v>GARRUCHO SANCHEZ, URSULA</v>
          </cell>
          <cell r="D72" t="str">
            <v>Notable</v>
          </cell>
          <cell r="E72" t="str">
            <v>7,6</v>
          </cell>
        </row>
        <row r="73">
          <cell r="C73" t="str">
            <v>GÓMEZ ROMERO, GUILLERMO</v>
          </cell>
          <cell r="D73" t="str">
            <v>Aprobado</v>
          </cell>
          <cell r="E73" t="str">
            <v>6,0</v>
          </cell>
        </row>
        <row r="74">
          <cell r="C74" t="str">
            <v>GONZALEZ FRIAS, ALVARO</v>
          </cell>
          <cell r="D74" t="str">
            <v>Mat. de Honor</v>
          </cell>
          <cell r="E74" t="str">
            <v>9,6</v>
          </cell>
        </row>
        <row r="75">
          <cell r="C75" t="str">
            <v>GONZALEZ GONZALEZ, IGNACIO</v>
          </cell>
          <cell r="D75" t="str">
            <v>Notable</v>
          </cell>
          <cell r="E75" t="str">
            <v>8,0</v>
          </cell>
        </row>
        <row r="76">
          <cell r="C76" t="str">
            <v>GONZALEZ MARCOS, PEDRO</v>
          </cell>
          <cell r="D76" t="str">
            <v>Notable</v>
          </cell>
          <cell r="E76" t="str">
            <v>8,0</v>
          </cell>
        </row>
        <row r="77">
          <cell r="C77" t="str">
            <v>GONZÁLEZ CASTILLERO, RAFAEL</v>
          </cell>
          <cell r="D77" t="str">
            <v>Notable</v>
          </cell>
          <cell r="E77" t="str">
            <v>7,6</v>
          </cell>
        </row>
        <row r="78">
          <cell r="C78" t="str">
            <v>GROSSO GOMEZ DE TERREROS, JAVIER</v>
          </cell>
          <cell r="D78" t="str">
            <v>Notable</v>
          </cell>
          <cell r="E78" t="str">
            <v>8,0</v>
          </cell>
        </row>
        <row r="79">
          <cell r="C79" t="str">
            <v>GUDIEL GÜEMES, FÉLIX ÁNGEL</v>
          </cell>
          <cell r="D79" t="str">
            <v>Notable</v>
          </cell>
          <cell r="E79" t="str">
            <v>8,2</v>
          </cell>
        </row>
        <row r="80">
          <cell r="C80" t="str">
            <v>GUEDES PRECIADOS, DANIEL</v>
          </cell>
          <cell r="D80" t="str">
            <v>Notable</v>
          </cell>
          <cell r="E80" t="str">
            <v>7,2</v>
          </cell>
        </row>
        <row r="81">
          <cell r="C81" t="str">
            <v>HERRERA LOBO, NICOLÁS</v>
          </cell>
          <cell r="D81" t="str">
            <v>Suspenso</v>
          </cell>
          <cell r="E81" t="str">
            <v>4,0</v>
          </cell>
        </row>
        <row r="82">
          <cell r="C82" t="str">
            <v>HERRERA RAMIREZ, ISMAEL</v>
          </cell>
          <cell r="D82" t="str">
            <v>Notable</v>
          </cell>
          <cell r="E82" t="str">
            <v>8,0</v>
          </cell>
        </row>
        <row r="83">
          <cell r="C83" t="str">
            <v>HIDALGO RODRÍGUEZ, ÁLVARO</v>
          </cell>
          <cell r="D83" t="str">
            <v>Notable</v>
          </cell>
          <cell r="E83" t="str">
            <v>7,7</v>
          </cell>
        </row>
        <row r="84">
          <cell r="C84" t="str">
            <v>IZQUIERDO LAVADO, MARIO</v>
          </cell>
          <cell r="D84" t="str">
            <v>Aprobado</v>
          </cell>
          <cell r="E84" t="str">
            <v>6,7</v>
          </cell>
        </row>
        <row r="85">
          <cell r="C85" t="str">
            <v>JIMÉNEZ DEL VILLAR, JUAN ANTONIO</v>
          </cell>
          <cell r="D85" t="str">
            <v>Notable</v>
          </cell>
          <cell r="E85" t="str">
            <v>7,0</v>
          </cell>
        </row>
        <row r="86">
          <cell r="C86" t="str">
            <v>JORDANO DE CASTRO, IGNACIO</v>
          </cell>
          <cell r="D86" t="str">
            <v>Mat. de Honor</v>
          </cell>
          <cell r="E86" t="str">
            <v>9,4</v>
          </cell>
        </row>
        <row r="87">
          <cell r="C87" t="str">
            <v>LEÓN MADROÑAL, JUAN CARLOS</v>
          </cell>
          <cell r="D87" t="str">
            <v>Notable</v>
          </cell>
          <cell r="E87" t="str">
            <v>7,6</v>
          </cell>
        </row>
        <row r="88">
          <cell r="C88" t="str">
            <v>LONG , NIKITA</v>
          </cell>
          <cell r="D88" t="str">
            <v>No Presentado</v>
          </cell>
        </row>
        <row r="89">
          <cell r="C89" t="str">
            <v>LOPEZ CUBILES, ANTONIO JOSE</v>
          </cell>
          <cell r="D89" t="str">
            <v>Suspenso</v>
          </cell>
          <cell r="E89" t="str">
            <v>4,0</v>
          </cell>
        </row>
        <row r="90">
          <cell r="C90" t="str">
            <v>LOPEZ MOYANO, ROCIO</v>
          </cell>
          <cell r="D90" t="str">
            <v>Notable</v>
          </cell>
          <cell r="E90" t="str">
            <v>7,2</v>
          </cell>
        </row>
        <row r="91">
          <cell r="C91" t="str">
            <v>LOPEZ RUZ, PEDRO</v>
          </cell>
          <cell r="D91" t="str">
            <v>Notable</v>
          </cell>
          <cell r="E91" t="str">
            <v>8,3</v>
          </cell>
        </row>
        <row r="92">
          <cell r="C92" t="str">
            <v>LOPEZ VEIGA, JUAN CARLOS</v>
          </cell>
          <cell r="D92" t="str">
            <v>Aprobado</v>
          </cell>
          <cell r="E92" t="str">
            <v>6,5</v>
          </cell>
        </row>
        <row r="93">
          <cell r="C93" t="str">
            <v>LOPEZ-BENJUMEA NOVELLA, ALBERTO MIGUEL</v>
          </cell>
          <cell r="D93" t="str">
            <v>Aprobado</v>
          </cell>
          <cell r="E93" t="str">
            <v>6,6</v>
          </cell>
        </row>
        <row r="94">
          <cell r="C94" t="str">
            <v>LUQUE GÓMEZ, MARIO</v>
          </cell>
          <cell r="D94" t="str">
            <v>Suspenso</v>
          </cell>
          <cell r="E94" t="str">
            <v>4,0</v>
          </cell>
        </row>
        <row r="95">
          <cell r="C95" t="str">
            <v>MANZANO ALVAREZ, MIGUEL</v>
          </cell>
          <cell r="D95" t="str">
            <v>Notable</v>
          </cell>
          <cell r="E95" t="str">
            <v>8,3</v>
          </cell>
        </row>
        <row r="96">
          <cell r="C96" t="str">
            <v>MARQUEZ SIERRA, MARIA</v>
          </cell>
          <cell r="D96" t="str">
            <v>Notable</v>
          </cell>
          <cell r="E96" t="str">
            <v>7,3</v>
          </cell>
        </row>
        <row r="97">
          <cell r="C97" t="str">
            <v>MÁRQUEZ SOLDÁN, MARÍA</v>
          </cell>
          <cell r="D97" t="str">
            <v>Notable</v>
          </cell>
          <cell r="E97" t="str">
            <v>8,4</v>
          </cell>
        </row>
        <row r="98">
          <cell r="C98" t="str">
            <v>MARTINEZ CANO, JUAN</v>
          </cell>
          <cell r="D98" t="str">
            <v>Suspenso</v>
          </cell>
          <cell r="E98" t="str">
            <v>4,0</v>
          </cell>
        </row>
        <row r="99">
          <cell r="C99" t="str">
            <v>MARTÍNEZ VALLADARES, PABLO</v>
          </cell>
          <cell r="D99" t="str">
            <v>Notable</v>
          </cell>
          <cell r="E99" t="str">
            <v>7,1</v>
          </cell>
        </row>
        <row r="100">
          <cell r="C100" t="str">
            <v>MATEO CAPILLA, ALEJANDRO</v>
          </cell>
          <cell r="D100" t="str">
            <v>Notable</v>
          </cell>
          <cell r="E100" t="str">
            <v>7,7</v>
          </cell>
        </row>
        <row r="101">
          <cell r="C101" t="str">
            <v>MATEOS GOMEZ, FERNANDO JOSE</v>
          </cell>
          <cell r="D101" t="str">
            <v>Notable</v>
          </cell>
          <cell r="E101" t="str">
            <v>7,8</v>
          </cell>
        </row>
        <row r="102">
          <cell r="C102" t="str">
            <v>MEDINA DURAN, ALEJANDRO</v>
          </cell>
          <cell r="D102" t="str">
            <v>Notable</v>
          </cell>
          <cell r="E102" t="str">
            <v>8,5</v>
          </cell>
        </row>
        <row r="103">
          <cell r="C103" t="str">
            <v>MERA GOMEZ, PABLO</v>
          </cell>
          <cell r="D103" t="str">
            <v>Mat. de Honor</v>
          </cell>
          <cell r="E103" t="str">
            <v>9,0</v>
          </cell>
        </row>
        <row r="104">
          <cell r="C104" t="str">
            <v>MÉRIDA BASCÓN, RAÚL HERNÁN</v>
          </cell>
          <cell r="D104" t="str">
            <v>Aprobado</v>
          </cell>
          <cell r="E104" t="str">
            <v>6,2</v>
          </cell>
        </row>
        <row r="105">
          <cell r="C105" t="str">
            <v>MERINO PALMA, ALEJANDRO JOSE</v>
          </cell>
          <cell r="D105" t="str">
            <v>Notable</v>
          </cell>
          <cell r="E105" t="str">
            <v>7,3</v>
          </cell>
        </row>
        <row r="106">
          <cell r="C106" t="str">
            <v>MOGROVEJO CAMPERO, MIGUEL ANGEL</v>
          </cell>
          <cell r="D106" t="str">
            <v>No Presentado</v>
          </cell>
        </row>
        <row r="107">
          <cell r="C107" t="str">
            <v>MONTALBAN MARTIN, RAUL</v>
          </cell>
          <cell r="D107" t="str">
            <v>Aprobado</v>
          </cell>
          <cell r="E107" t="str">
            <v>6,7</v>
          </cell>
        </row>
        <row r="108">
          <cell r="C108" t="str">
            <v>MONTERO MARTINEZ, FRANCISCO JESUS</v>
          </cell>
          <cell r="D108" t="str">
            <v>Notable</v>
          </cell>
          <cell r="E108" t="str">
            <v>8,3</v>
          </cell>
        </row>
        <row r="109">
          <cell r="C109" t="str">
            <v>MONTOYA ALBITRES, RONALD ALEXANDER</v>
          </cell>
          <cell r="D109" t="str">
            <v>Notable</v>
          </cell>
          <cell r="E109" t="str">
            <v>7,3</v>
          </cell>
        </row>
        <row r="110">
          <cell r="C110" t="str">
            <v>MORATO NAVARRO, JUAN CARLOS</v>
          </cell>
          <cell r="D110" t="str">
            <v>Mat. de Honor</v>
          </cell>
          <cell r="E110" t="str">
            <v>9,0</v>
          </cell>
        </row>
        <row r="111">
          <cell r="C111" t="str">
            <v>MORATO NAVARRO, OLEGARIO</v>
          </cell>
          <cell r="D111" t="str">
            <v>Notable</v>
          </cell>
          <cell r="E111" t="str">
            <v>8,6</v>
          </cell>
        </row>
        <row r="112">
          <cell r="C112" t="str">
            <v>MORENO CONTRERAS, VICTORIA EUGENIA</v>
          </cell>
          <cell r="D112" t="str">
            <v>Notable</v>
          </cell>
          <cell r="E112" t="str">
            <v>8,5</v>
          </cell>
        </row>
        <row r="113">
          <cell r="C113" t="str">
            <v>MORENO GUERRERO, JOSE MANUEL</v>
          </cell>
          <cell r="D113" t="str">
            <v>Aprobado</v>
          </cell>
          <cell r="E113" t="str">
            <v>6,5</v>
          </cell>
        </row>
        <row r="114">
          <cell r="C114" t="str">
            <v>MUÑOZ PRIETO, ÁNGEL</v>
          </cell>
          <cell r="D114" t="str">
            <v>Notable</v>
          </cell>
          <cell r="E114" t="str">
            <v>7,6</v>
          </cell>
        </row>
        <row r="115">
          <cell r="C115" t="str">
            <v>MURILLO SEVILLANO, ANTONIO</v>
          </cell>
          <cell r="D115" t="str">
            <v>Aprobado</v>
          </cell>
          <cell r="E115" t="str">
            <v>5,3</v>
          </cell>
        </row>
        <row r="116">
          <cell r="C116" t="str">
            <v>NAREDO BERNARDOS, IGNACIO</v>
          </cell>
          <cell r="D116" t="str">
            <v>Aprobado</v>
          </cell>
          <cell r="E116" t="str">
            <v>5,6</v>
          </cell>
        </row>
        <row r="117">
          <cell r="C117" t="str">
            <v>NAVARRO RIVERA, ALVARO</v>
          </cell>
          <cell r="D117" t="str">
            <v>Suspenso</v>
          </cell>
          <cell r="E117" t="str">
            <v>4,0</v>
          </cell>
        </row>
        <row r="118">
          <cell r="C118" t="str">
            <v>NAVARRO SICRE, MANUEL</v>
          </cell>
          <cell r="D118" t="str">
            <v>Suspenso</v>
          </cell>
          <cell r="E118" t="str">
            <v>4,0</v>
          </cell>
        </row>
        <row r="119">
          <cell r="C119" t="str">
            <v>NICOLALDE BRAVO, ALEJANDRO</v>
          </cell>
          <cell r="D119" t="str">
            <v>Suspenso</v>
          </cell>
          <cell r="E119" t="str">
            <v>4,0</v>
          </cell>
        </row>
        <row r="120">
          <cell r="C120" t="str">
            <v>NUNES RUIZ, JAVIER</v>
          </cell>
          <cell r="D120" t="str">
            <v>Notable</v>
          </cell>
          <cell r="E120" t="str">
            <v>8,2</v>
          </cell>
        </row>
        <row r="121">
          <cell r="C121" t="str">
            <v>OLIVA ALONSO, VIRGILIO</v>
          </cell>
          <cell r="D121" t="str">
            <v>Notable</v>
          </cell>
          <cell r="E121" t="str">
            <v>7,8</v>
          </cell>
        </row>
        <row r="122">
          <cell r="C122" t="str">
            <v>OLIVA RODRIGUEZ, PEDRO</v>
          </cell>
          <cell r="D122" t="str">
            <v>Suspenso</v>
          </cell>
          <cell r="E122" t="str">
            <v>4,0</v>
          </cell>
        </row>
        <row r="123">
          <cell r="C123" t="str">
            <v>OLMEDO MARIN, MARCOS</v>
          </cell>
          <cell r="D123" t="str">
            <v>Aprobado</v>
          </cell>
          <cell r="E123" t="str">
            <v>5,8</v>
          </cell>
        </row>
        <row r="124">
          <cell r="C124" t="str">
            <v>ORIA ARENAS, JESUS</v>
          </cell>
          <cell r="D124" t="str">
            <v>No Presentado</v>
          </cell>
        </row>
        <row r="125">
          <cell r="C125" t="str">
            <v>ORTA PEREZ, MANUEL</v>
          </cell>
          <cell r="D125" t="str">
            <v>Suspenso</v>
          </cell>
          <cell r="E125" t="str">
            <v>4,0</v>
          </cell>
        </row>
        <row r="126">
          <cell r="C126" t="str">
            <v>ORTIZ BLANCO, MANUEL</v>
          </cell>
          <cell r="D126" t="str">
            <v>Notable</v>
          </cell>
          <cell r="E126" t="str">
            <v>7,0</v>
          </cell>
        </row>
        <row r="127">
          <cell r="C127" t="str">
            <v>ORTIZ GUTIERREZ, JOSE CARLOS</v>
          </cell>
          <cell r="D127" t="str">
            <v>Aprobado</v>
          </cell>
          <cell r="E127" t="str">
            <v>5,7</v>
          </cell>
        </row>
        <row r="128">
          <cell r="C128" t="str">
            <v>OTERO BARBASAN, MANUEL</v>
          </cell>
          <cell r="D128" t="str">
            <v>Notable</v>
          </cell>
          <cell r="E128" t="str">
            <v>7,5</v>
          </cell>
        </row>
        <row r="129">
          <cell r="C129" t="str">
            <v>PALACIOS PINEDA, MANUEL</v>
          </cell>
          <cell r="D129" t="str">
            <v>Notable</v>
          </cell>
          <cell r="E129" t="str">
            <v>7,4</v>
          </cell>
        </row>
        <row r="130">
          <cell r="C130" t="str">
            <v>PARDO PASTOR, CARLOS</v>
          </cell>
          <cell r="D130" t="str">
            <v>Notable</v>
          </cell>
          <cell r="E130" t="str">
            <v>8,0</v>
          </cell>
        </row>
        <row r="131">
          <cell r="C131" t="str">
            <v>PELÁEZ MORENO, ANTONIO</v>
          </cell>
          <cell r="D131" t="str">
            <v>Notable</v>
          </cell>
          <cell r="E131" t="str">
            <v>7,1</v>
          </cell>
        </row>
        <row r="132">
          <cell r="C132" t="str">
            <v>PEREA LEON, ALBERTO</v>
          </cell>
          <cell r="D132" t="str">
            <v>Notable</v>
          </cell>
          <cell r="E132" t="str">
            <v>7,1</v>
          </cell>
        </row>
        <row r="133">
          <cell r="C133" t="str">
            <v>PEREZ LAZARO, FRANCISCO</v>
          </cell>
          <cell r="D133" t="str">
            <v>Suspenso</v>
          </cell>
          <cell r="E133" t="str">
            <v>4,0</v>
          </cell>
        </row>
        <row r="134">
          <cell r="C134" t="str">
            <v>PEREZ ROMERO, LUCIA</v>
          </cell>
          <cell r="D134" t="str">
            <v>Aprobado</v>
          </cell>
          <cell r="E134" t="str">
            <v>6,1</v>
          </cell>
        </row>
        <row r="135">
          <cell r="C135" t="str">
            <v>PEREZ VAZQUEZ, ALEJANDRO</v>
          </cell>
          <cell r="D135" t="str">
            <v>Suspenso</v>
          </cell>
          <cell r="E135" t="str">
            <v>4,0</v>
          </cell>
        </row>
        <row r="136">
          <cell r="C136" t="str">
            <v>PINO MATEO, PABLO</v>
          </cell>
          <cell r="D136" t="str">
            <v>Notable</v>
          </cell>
          <cell r="E136" t="str">
            <v>7,5</v>
          </cell>
        </row>
        <row r="137">
          <cell r="C137" t="str">
            <v>PIZARRO LÓPEZ, EDUARDO</v>
          </cell>
          <cell r="D137" t="str">
            <v>Notable</v>
          </cell>
          <cell r="E137" t="str">
            <v>7,6</v>
          </cell>
        </row>
        <row r="138">
          <cell r="C138" t="str">
            <v>PLANAS THIRIET, IGNACIO</v>
          </cell>
          <cell r="D138" t="str">
            <v>Notable</v>
          </cell>
          <cell r="E138" t="str">
            <v>8,3</v>
          </cell>
        </row>
        <row r="139">
          <cell r="C139" t="str">
            <v>RAMIREZ LOPEZ, JUAN CARLOS</v>
          </cell>
          <cell r="D139" t="str">
            <v>Suspenso</v>
          </cell>
          <cell r="E139" t="str">
            <v>4,0</v>
          </cell>
        </row>
        <row r="140">
          <cell r="C140" t="str">
            <v>RAMIREZ NUÑEZ, JAVIER</v>
          </cell>
          <cell r="D140" t="str">
            <v>Aprobado</v>
          </cell>
          <cell r="E140" t="str">
            <v>6,8</v>
          </cell>
        </row>
        <row r="141">
          <cell r="C141" t="str">
            <v>REYES ALÉS, DAVID</v>
          </cell>
          <cell r="D141" t="str">
            <v>Notable</v>
          </cell>
          <cell r="E141" t="str">
            <v>7,5</v>
          </cell>
        </row>
        <row r="142">
          <cell r="C142" t="str">
            <v>RIBAS DE NOVALES, JULIO</v>
          </cell>
          <cell r="D142" t="str">
            <v>Notable</v>
          </cell>
          <cell r="E142" t="str">
            <v>7,8</v>
          </cell>
        </row>
        <row r="143">
          <cell r="C143" t="str">
            <v>RIBAS LUNA, GONZALO</v>
          </cell>
          <cell r="D143" t="str">
            <v>Aprobado</v>
          </cell>
          <cell r="E143" t="str">
            <v>6,3</v>
          </cell>
        </row>
        <row r="144">
          <cell r="C144" t="str">
            <v>RIVERO PERALTA, ERNESTO</v>
          </cell>
          <cell r="D144" t="str">
            <v>Notable</v>
          </cell>
          <cell r="E144" t="str">
            <v>7,6</v>
          </cell>
        </row>
        <row r="145">
          <cell r="C145" t="str">
            <v>RODRIGUEZ GARCIA, ALVARO</v>
          </cell>
          <cell r="D145" t="str">
            <v>Aprobado</v>
          </cell>
          <cell r="E145" t="str">
            <v>6,6</v>
          </cell>
        </row>
        <row r="146">
          <cell r="C146" t="str">
            <v>RODRÍGUEZ CORDERO, JAVIER</v>
          </cell>
          <cell r="D146" t="str">
            <v>Notable</v>
          </cell>
          <cell r="E146" t="str">
            <v>7,5</v>
          </cell>
        </row>
        <row r="147">
          <cell r="C147" t="str">
            <v>RODRÍGUEZ DUEÑAS, AITOR</v>
          </cell>
          <cell r="D147" t="str">
            <v>Notable</v>
          </cell>
          <cell r="E147" t="str">
            <v>8,2</v>
          </cell>
        </row>
        <row r="148">
          <cell r="C148" t="str">
            <v>RODRÍGUEZ RUIZ, ANTONIO</v>
          </cell>
          <cell r="D148" t="str">
            <v>Sobresaliente</v>
          </cell>
          <cell r="E148" t="str">
            <v>9,0</v>
          </cell>
        </row>
        <row r="149">
          <cell r="C149" t="str">
            <v>ROLDÁN GARCÍA, MIGUEL ÁNGEL</v>
          </cell>
          <cell r="D149" t="str">
            <v>Notable</v>
          </cell>
          <cell r="E149" t="str">
            <v>8,1</v>
          </cell>
        </row>
        <row r="150">
          <cell r="C150" t="str">
            <v>ROLDÁN MERAT, LAURA</v>
          </cell>
          <cell r="D150" t="str">
            <v>Notable</v>
          </cell>
          <cell r="E150" t="str">
            <v>8,6</v>
          </cell>
        </row>
        <row r="151">
          <cell r="C151" t="str">
            <v>ROMERO FLORES, ADRIÁN</v>
          </cell>
          <cell r="D151" t="str">
            <v>Notable</v>
          </cell>
          <cell r="E151" t="str">
            <v>8,0</v>
          </cell>
        </row>
        <row r="152">
          <cell r="C152" t="str">
            <v>ROMERO GONZALEZ, JUAN</v>
          </cell>
          <cell r="D152" t="str">
            <v>Aprobado</v>
          </cell>
          <cell r="E152" t="str">
            <v>6,8</v>
          </cell>
        </row>
        <row r="153">
          <cell r="C153" t="str">
            <v>ROMERO LIMÓN, JORGE</v>
          </cell>
          <cell r="D153" t="str">
            <v>Notable</v>
          </cell>
          <cell r="E153" t="str">
            <v>7,4</v>
          </cell>
        </row>
        <row r="154">
          <cell r="C154" t="str">
            <v>ROSSO RAMÍREZ, FRANCISCO DE ASÍS</v>
          </cell>
          <cell r="D154" t="str">
            <v>Notable</v>
          </cell>
          <cell r="E154" t="str">
            <v>7,7</v>
          </cell>
        </row>
        <row r="155">
          <cell r="C155" t="str">
            <v>RUANO MURIEDAS, JUAN LUIS</v>
          </cell>
          <cell r="D155" t="str">
            <v>Suspenso</v>
          </cell>
          <cell r="E155" t="str">
            <v>4,0</v>
          </cell>
        </row>
        <row r="156">
          <cell r="C156" t="str">
            <v>RUIZ AGUILAR, PEDRO JESUS</v>
          </cell>
          <cell r="D156" t="str">
            <v>Notable</v>
          </cell>
          <cell r="E156" t="str">
            <v>8,2</v>
          </cell>
        </row>
        <row r="157">
          <cell r="C157" t="str">
            <v>RUIZ DELGADO, VICTORIA DEL CARMEN</v>
          </cell>
          <cell r="D157" t="str">
            <v>Notable</v>
          </cell>
          <cell r="E157" t="str">
            <v>8,0</v>
          </cell>
        </row>
        <row r="158">
          <cell r="C158" t="str">
            <v>RUIZ JURADO, ISMAEL</v>
          </cell>
          <cell r="D158" t="str">
            <v>Notable</v>
          </cell>
          <cell r="E158" t="str">
            <v>7,5</v>
          </cell>
        </row>
        <row r="159">
          <cell r="C159" t="str">
            <v>RUIZ PEREZ, JOSE MANUEL</v>
          </cell>
          <cell r="D159" t="str">
            <v>Suspenso</v>
          </cell>
          <cell r="E159" t="str">
            <v>4,0</v>
          </cell>
        </row>
        <row r="160">
          <cell r="C160" t="str">
            <v>SANCHEZ SAN JOSE, IVAN</v>
          </cell>
          <cell r="D160" t="str">
            <v>Notable</v>
          </cell>
          <cell r="E160" t="str">
            <v>7,1</v>
          </cell>
        </row>
        <row r="161">
          <cell r="C161" t="str">
            <v>SANTIAGO FÉLIX, ALEJANDRO</v>
          </cell>
          <cell r="D161" t="str">
            <v>Notable</v>
          </cell>
          <cell r="E161" t="str">
            <v>8,4</v>
          </cell>
        </row>
        <row r="162">
          <cell r="C162" t="str">
            <v>SANTIAGO MARTIN, GONZALO</v>
          </cell>
          <cell r="D162" t="str">
            <v>Suspenso</v>
          </cell>
          <cell r="E162" t="str">
            <v>4,0</v>
          </cell>
        </row>
        <row r="163">
          <cell r="C163" t="str">
            <v>SANTIAGO SANCHEZ, SERGIO</v>
          </cell>
          <cell r="D163" t="str">
            <v>Mat. de Honor</v>
          </cell>
          <cell r="E163" t="str">
            <v>10,0</v>
          </cell>
        </row>
        <row r="164">
          <cell r="C164" t="str">
            <v>SOLIS ORTEGA, JESUS</v>
          </cell>
          <cell r="D164" t="str">
            <v>Notable</v>
          </cell>
          <cell r="E164" t="str">
            <v>8,5</v>
          </cell>
        </row>
        <row r="165">
          <cell r="C165" t="str">
            <v>SOTO BERENGUER, VICTOR</v>
          </cell>
          <cell r="D165" t="str">
            <v>Mat. de Honor</v>
          </cell>
          <cell r="E165" t="str">
            <v>10,0</v>
          </cell>
        </row>
        <row r="166">
          <cell r="C166" t="str">
            <v>SUAREZ DAVID, RUBEN</v>
          </cell>
          <cell r="D166" t="str">
            <v>Suspenso</v>
          </cell>
          <cell r="E166" t="str">
            <v>4,0</v>
          </cell>
        </row>
        <row r="167">
          <cell r="C167" t="str">
            <v>TOMAS VELA, ELENA</v>
          </cell>
          <cell r="D167" t="str">
            <v>Notable</v>
          </cell>
          <cell r="E167" t="str">
            <v>8,5</v>
          </cell>
        </row>
        <row r="168">
          <cell r="C168" t="str">
            <v>ULECIA GARCIA, JAVIER</v>
          </cell>
          <cell r="D168" t="str">
            <v>Suspenso</v>
          </cell>
          <cell r="E168" t="str">
            <v>4,0</v>
          </cell>
        </row>
        <row r="169">
          <cell r="C169" t="str">
            <v>URQUIJO MARTÍNEZ, ÁLVARO</v>
          </cell>
          <cell r="D169" t="str">
            <v>Notable</v>
          </cell>
          <cell r="E169" t="str">
            <v>8,1</v>
          </cell>
        </row>
        <row r="170">
          <cell r="C170" t="str">
            <v>VACARO GOYTIA, GABRIEL MARÍA</v>
          </cell>
          <cell r="D170" t="str">
            <v>Notable</v>
          </cell>
          <cell r="E170" t="str">
            <v>7,0</v>
          </cell>
        </row>
        <row r="171">
          <cell r="C171" t="str">
            <v>VALLE AMODEO, ANTONIO</v>
          </cell>
          <cell r="D171" t="str">
            <v>Notable</v>
          </cell>
          <cell r="E171" t="str">
            <v>7,3</v>
          </cell>
        </row>
        <row r="172">
          <cell r="C172" t="str">
            <v>VARGAS CASTRO, FRANCISCO JOSE</v>
          </cell>
          <cell r="D172" t="str">
            <v>Notable</v>
          </cell>
          <cell r="E172" t="str">
            <v>8,4</v>
          </cell>
        </row>
        <row r="173">
          <cell r="C173" t="str">
            <v>VAZQUEZ CONEJO, ALVARO</v>
          </cell>
          <cell r="D173" t="str">
            <v>Notable</v>
          </cell>
          <cell r="E173" t="str">
            <v>7,3</v>
          </cell>
        </row>
        <row r="174">
          <cell r="C174" t="str">
            <v>VAZQUEZ MARTIN, MANUEL</v>
          </cell>
          <cell r="D174" t="str">
            <v>Aprobado</v>
          </cell>
          <cell r="E174" t="str">
            <v>6,8</v>
          </cell>
        </row>
        <row r="175">
          <cell r="C175" t="str">
            <v>VICO MARTIN, MARIA</v>
          </cell>
          <cell r="D175" t="str">
            <v>Notable</v>
          </cell>
          <cell r="E175" t="str">
            <v>7,6</v>
          </cell>
        </row>
        <row r="176">
          <cell r="C176" t="str">
            <v>VILLALOBOS PÁEZ, FRANCISCO MANUEL</v>
          </cell>
          <cell r="D176" t="str">
            <v>Mat. de Honor</v>
          </cell>
          <cell r="E176" t="str">
            <v>9,0</v>
          </cell>
        </row>
        <row r="177">
          <cell r="C177" t="str">
            <v>WARLETA MURCIA, IGNACIO</v>
          </cell>
          <cell r="D177" t="str">
            <v>Suspenso</v>
          </cell>
          <cell r="E177" t="str">
            <v>4,0</v>
          </cell>
        </row>
        <row r="178">
          <cell r="C178" t="str">
            <v>ZAMBRANA GUERRA, JESÚS</v>
          </cell>
          <cell r="D178" t="str">
            <v>Notable</v>
          </cell>
          <cell r="E178" t="str">
            <v>8,6</v>
          </cell>
        </row>
        <row r="179">
          <cell r="C179" t="str">
            <v>ZAMBRANO ZAPATA, MARIO</v>
          </cell>
          <cell r="D179" t="str">
            <v>Notable</v>
          </cell>
          <cell r="E179" t="str">
            <v>7,3</v>
          </cell>
        </row>
        <row r="180">
          <cell r="C180" t="str">
            <v>ZARANDIETA ORTIZ, DAVID</v>
          </cell>
          <cell r="D180" t="str">
            <v>Aprobado</v>
          </cell>
          <cell r="E180" t="str">
            <v>6,6</v>
          </cell>
        </row>
        <row r="181">
          <cell r="C181" t="str">
            <v>ZARZUELA REINA, CARLOS</v>
          </cell>
          <cell r="D181" t="str">
            <v>Notable</v>
          </cell>
          <cell r="E181" t="str">
            <v>7,2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"/>
    </sheetNames>
    <sheetDataSet>
      <sheetData sheetId="0">
        <row r="3">
          <cell r="C3" t="str">
            <v>CHÁVEZ GRIJALVA, ROXANA NILDA</v>
          </cell>
          <cell r="D3" t="str">
            <v>Suspenso</v>
          </cell>
          <cell r="E3" t="str">
            <v>4,0</v>
          </cell>
        </row>
        <row r="4">
          <cell r="C4" t="str">
            <v>MARTIN CALDERON, ISABEL MARIA</v>
          </cell>
          <cell r="D4" t="str">
            <v>Notable</v>
          </cell>
          <cell r="E4" t="str">
            <v>8,7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5"/>
  <sheetViews>
    <sheetView tabSelected="1" zoomScale="140" zoomScaleNormal="140" workbookViewId="0">
      <pane xSplit="3" ySplit="1" topLeftCell="N2" activePane="bottomRight" state="frozen"/>
      <selection pane="topRight" activeCell="D1" sqref="D1"/>
      <selection pane="bottomLeft" activeCell="A2" sqref="A2"/>
      <selection pane="bottomRight" activeCell="A114" sqref="A114"/>
    </sheetView>
  </sheetViews>
  <sheetFormatPr baseColWidth="10" defaultColWidth="10.83203125" defaultRowHeight="16" x14ac:dyDescent="0.2"/>
  <cols>
    <col min="1" max="1" width="41.1640625" bestFit="1" customWidth="1"/>
    <col min="2" max="2" width="20.6640625" bestFit="1" customWidth="1"/>
    <col min="3" max="3" width="17" bestFit="1" customWidth="1"/>
    <col min="4" max="4" width="5.1640625" bestFit="1" customWidth="1"/>
    <col min="5" max="7" width="6.1640625" bestFit="1" customWidth="1"/>
    <col min="8" max="8" width="7.83203125" bestFit="1" customWidth="1"/>
    <col min="9" max="9" width="6.1640625" bestFit="1" customWidth="1"/>
    <col min="10" max="10" width="7.1640625" bestFit="1" customWidth="1"/>
    <col min="11" max="11" width="6.1640625" bestFit="1" customWidth="1"/>
    <col min="12" max="12" width="8.6640625" bestFit="1" customWidth="1"/>
    <col min="13" max="13" width="15.33203125" bestFit="1" customWidth="1"/>
    <col min="14" max="16" width="9.33203125" bestFit="1" customWidth="1"/>
    <col min="17" max="17" width="21.5" bestFit="1" customWidth="1"/>
    <col min="18" max="20" width="7.33203125" bestFit="1" customWidth="1"/>
    <col min="21" max="21" width="10.33203125" bestFit="1" customWidth="1"/>
    <col min="22" max="22" width="11.5" bestFit="1" customWidth="1"/>
    <col min="23" max="23" width="11.83203125" bestFit="1" customWidth="1"/>
    <col min="24" max="24" width="8.6640625" bestFit="1" customWidth="1"/>
    <col min="25" max="25" width="10.5" bestFit="1" customWidth="1"/>
    <col min="26" max="27" width="9.1640625" bestFit="1" customWidth="1"/>
    <col min="29" max="29" width="17.5" bestFit="1" customWidth="1"/>
    <col min="30" max="30" width="17.1640625" bestFit="1" customWidth="1"/>
    <col min="31" max="31" width="13.33203125" bestFit="1" customWidth="1"/>
    <col min="32" max="32" width="13.6640625" bestFit="1" customWidth="1"/>
    <col min="33" max="33" width="58" bestFit="1" customWidth="1"/>
    <col min="34" max="34" width="19.1640625" bestFit="1" customWidth="1"/>
    <col min="35" max="35" width="19.6640625" bestFit="1" customWidth="1"/>
    <col min="36" max="36" width="8.83203125" bestFit="1" customWidth="1"/>
    <col min="37" max="37" width="17.832031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574</v>
      </c>
      <c r="E1" t="s">
        <v>575</v>
      </c>
      <c r="F1" t="s">
        <v>576</v>
      </c>
      <c r="G1" t="s">
        <v>577</v>
      </c>
      <c r="H1" t="s">
        <v>578</v>
      </c>
      <c r="I1" t="s">
        <v>579</v>
      </c>
      <c r="J1" t="s">
        <v>580</v>
      </c>
      <c r="K1" t="s">
        <v>581</v>
      </c>
      <c r="L1" t="s">
        <v>582</v>
      </c>
      <c r="M1" t="s">
        <v>583</v>
      </c>
      <c r="N1" t="s">
        <v>584</v>
      </c>
      <c r="O1" t="s">
        <v>585</v>
      </c>
      <c r="P1" t="s">
        <v>586</v>
      </c>
      <c r="Q1" t="s">
        <v>587</v>
      </c>
      <c r="R1" t="s">
        <v>588</v>
      </c>
      <c r="S1" t="s">
        <v>589</v>
      </c>
      <c r="T1" t="s">
        <v>590</v>
      </c>
      <c r="U1" t="s">
        <v>591</v>
      </c>
      <c r="V1" t="s">
        <v>592</v>
      </c>
      <c r="W1" t="s">
        <v>593</v>
      </c>
      <c r="X1" t="s">
        <v>594</v>
      </c>
      <c r="Y1" t="s">
        <v>595</v>
      </c>
      <c r="Z1" t="s">
        <v>596</v>
      </c>
      <c r="AA1" t="s">
        <v>597</v>
      </c>
      <c r="AB1" t="s">
        <v>598</v>
      </c>
      <c r="AC1" t="s">
        <v>599</v>
      </c>
      <c r="AD1" t="s">
        <v>600</v>
      </c>
      <c r="AE1" t="s">
        <v>601</v>
      </c>
      <c r="AF1" t="s">
        <v>602</v>
      </c>
      <c r="AG1" t="s">
        <v>603</v>
      </c>
      <c r="AH1" t="s">
        <v>604</v>
      </c>
      <c r="AI1" t="s">
        <v>605</v>
      </c>
      <c r="AJ1" t="s">
        <v>606</v>
      </c>
      <c r="AK1" t="s">
        <v>607</v>
      </c>
    </row>
    <row r="2" spans="1:37" ht="15" x14ac:dyDescent="0.2">
      <c r="A2" t="s">
        <v>3</v>
      </c>
      <c r="B2" t="s">
        <v>4</v>
      </c>
      <c r="C2" t="s">
        <v>5</v>
      </c>
      <c r="D2">
        <v>0.23</v>
      </c>
      <c r="E2">
        <v>0.27</v>
      </c>
      <c r="G2">
        <v>0</v>
      </c>
      <c r="H2">
        <v>0.5</v>
      </c>
      <c r="I2">
        <v>1.75</v>
      </c>
      <c r="J2">
        <v>1.855</v>
      </c>
      <c r="K2">
        <v>1.345</v>
      </c>
      <c r="L2">
        <v>7.2999999999999995E-2</v>
      </c>
      <c r="M2">
        <v>4.95</v>
      </c>
      <c r="N2">
        <v>0.35</v>
      </c>
      <c r="O2">
        <v>0.3</v>
      </c>
      <c r="P2">
        <v>0</v>
      </c>
      <c r="Q2">
        <v>0.65</v>
      </c>
      <c r="R2">
        <v>2.6</v>
      </c>
      <c r="S2">
        <v>3.75</v>
      </c>
      <c r="T2">
        <v>3.2</v>
      </c>
      <c r="U2">
        <v>9.5500000000000007</v>
      </c>
      <c r="V2">
        <v>0.79</v>
      </c>
      <c r="W2">
        <v>3.9104999999999999</v>
      </c>
      <c r="X2">
        <v>3.9834999999999998</v>
      </c>
      <c r="Y2">
        <v>4.4835000000000003</v>
      </c>
      <c r="AB2">
        <v>0.51349999999999996</v>
      </c>
      <c r="AC2">
        <v>4.9969999999999999</v>
      </c>
      <c r="AD2">
        <v>4</v>
      </c>
      <c r="AE2">
        <f t="shared" ref="AE2:AE65" si="0">IF(ISNUMBER(AD2),IF(AD2&gt;=10,10,IF(ROUND(AD2,1)+0.1=TRUNC(AD2)+1, ROUND(AD2+0.1,1),ROUND(AD2,1))),"")</f>
        <v>4</v>
      </c>
      <c r="AF2" t="str">
        <f t="shared" ref="AF2:AF10" si="1">IF(ISNUMBER(AE2),IF(AE2&gt;=9,"Sobresaliente",IF(AE2&gt;=7,"Notable",IF(AE2&gt;=5,"Aprobado","Suspenso"))),"No Presentado")</f>
        <v>Suspenso</v>
      </c>
      <c r="AG2" s="1" t="s">
        <v>659</v>
      </c>
      <c r="AH2" t="str">
        <f>IF(ISBLANK(_xlfn.XLOOKUP(AG2,[1]Worksheet!$C$3:$C$189,[1]Worksheet!$E$3:$E$189,"")),"",_xlfn.XLOOKUP(AG2,[1]Worksheet!$C$3:$C$189,[1]Worksheet!$E$3:$E$189,""))</f>
        <v>4,0</v>
      </c>
      <c r="AI2" t="str">
        <f>IF(ISBLANK(_xlfn.XLOOKUP(AG2,[1]Worksheet!$C$3:$C$189,[1]Worksheet!$D$3:$D$189,"")),"",_xlfn.XLOOKUP(AG2,[1]Worksheet!$C$3:$C$189,[1]Worksheet!$D$3:$D$189,""))</f>
        <v>Suspenso</v>
      </c>
      <c r="AJ2" t="str">
        <f>IF(AI2=AF2,IF(AI2="No Presentado","OK",IF(VALUE(AH2)=AE2,"OK","ERROR")),"ERROR")</f>
        <v>OK</v>
      </c>
    </row>
    <row r="3" spans="1:37" ht="15" x14ac:dyDescent="0.2">
      <c r="A3" t="s">
        <v>6</v>
      </c>
      <c r="B3" t="s">
        <v>7</v>
      </c>
      <c r="C3" t="s">
        <v>8</v>
      </c>
      <c r="D3">
        <v>0.3</v>
      </c>
      <c r="E3">
        <v>0.59399999999999997</v>
      </c>
      <c r="F3">
        <v>0.63</v>
      </c>
      <c r="G3">
        <v>0.19800000000000001</v>
      </c>
      <c r="H3">
        <v>1.722</v>
      </c>
      <c r="I3">
        <v>1.7250000000000001</v>
      </c>
      <c r="J3">
        <v>1.84</v>
      </c>
      <c r="K3">
        <v>1.39</v>
      </c>
      <c r="L3">
        <v>0.53437000000000001</v>
      </c>
      <c r="M3">
        <v>4.9550000000000001</v>
      </c>
      <c r="N3">
        <v>0.15</v>
      </c>
      <c r="O3">
        <v>0</v>
      </c>
      <c r="P3">
        <v>0</v>
      </c>
      <c r="Q3">
        <v>0.15</v>
      </c>
      <c r="R3">
        <v>4</v>
      </c>
      <c r="S3">
        <v>4</v>
      </c>
      <c r="T3">
        <v>4</v>
      </c>
      <c r="U3">
        <v>12</v>
      </c>
      <c r="V3">
        <v>1</v>
      </c>
      <c r="W3">
        <v>4.9550000000000001</v>
      </c>
      <c r="X3">
        <v>5.4893700000000001</v>
      </c>
      <c r="Y3">
        <v>7.2113699999999996</v>
      </c>
      <c r="AB3">
        <v>0.15</v>
      </c>
      <c r="AC3">
        <v>7.36137</v>
      </c>
      <c r="AD3">
        <v>7.36137</v>
      </c>
      <c r="AE3">
        <f t="shared" si="0"/>
        <v>7.4</v>
      </c>
      <c r="AF3" t="str">
        <f t="shared" si="1"/>
        <v>Notable</v>
      </c>
      <c r="AG3" t="str">
        <f t="shared" ref="AG3:AG20" si="2">_xlfn.CONCAT(A3,", ",B3)</f>
        <v>AGUAYO OROZCO, SERGIO</v>
      </c>
      <c r="AH3" t="str">
        <f>IF(ISBLANK(_xlfn.XLOOKUP(AG3,[1]Worksheet!$C$3:$C$189,[1]Worksheet!$E$3:$E$189,"")),"",_xlfn.XLOOKUP(AG3,[1]Worksheet!$C$3:$C$189,[1]Worksheet!$E$3:$E$189,""))</f>
        <v>7,4</v>
      </c>
      <c r="AI3" t="str">
        <f>IF(ISBLANK(_xlfn.XLOOKUP(AG3,[1]Worksheet!$C$3:$C$189,[1]Worksheet!$D$3:$D$189,"")),"",_xlfn.XLOOKUP(AG3,[1]Worksheet!$C$3:$C$189,[1]Worksheet!$D$3:$D$189,""))</f>
        <v>Notable</v>
      </c>
      <c r="AJ3" t="str">
        <f t="shared" ref="AJ3:AJ66" si="3">IF(AI3=AF3,IF(AI3="No Presentado","OK",IF(VALUE(AH3)=AE3,"OK","ERROR")),"ERROR")</f>
        <v>OK</v>
      </c>
    </row>
    <row r="4" spans="1:37" ht="15" x14ac:dyDescent="0.2">
      <c r="A4" t="s">
        <v>9</v>
      </c>
      <c r="B4" t="s">
        <v>10</v>
      </c>
      <c r="C4" t="s">
        <v>11</v>
      </c>
      <c r="D4">
        <v>0.15</v>
      </c>
      <c r="E4">
        <v>0.45</v>
      </c>
      <c r="F4">
        <v>0.45</v>
      </c>
      <c r="G4">
        <v>5.3999999999999999E-2</v>
      </c>
      <c r="H4">
        <v>1.1040000000000001</v>
      </c>
      <c r="I4">
        <v>1.55</v>
      </c>
      <c r="J4">
        <v>1.4850000000000001</v>
      </c>
      <c r="K4">
        <v>1.7350000000000001</v>
      </c>
      <c r="L4">
        <v>0.34375</v>
      </c>
      <c r="M4">
        <v>4.7699999999999996</v>
      </c>
      <c r="N4">
        <v>0.2</v>
      </c>
      <c r="O4">
        <v>0</v>
      </c>
      <c r="P4">
        <v>0</v>
      </c>
      <c r="Q4">
        <v>0.2</v>
      </c>
      <c r="R4">
        <v>3.9</v>
      </c>
      <c r="S4">
        <v>3.8</v>
      </c>
      <c r="T4">
        <v>3.8</v>
      </c>
      <c r="U4">
        <v>11.5</v>
      </c>
      <c r="V4">
        <v>0.95799999999999996</v>
      </c>
      <c r="W4">
        <v>4.5696599999999998</v>
      </c>
      <c r="X4">
        <v>4.9134099999999998</v>
      </c>
      <c r="Y4">
        <v>6.0174099999999999</v>
      </c>
      <c r="AB4">
        <v>0.19159999999999999</v>
      </c>
      <c r="AC4">
        <v>6.2090100000000001</v>
      </c>
      <c r="AD4">
        <v>4</v>
      </c>
      <c r="AE4">
        <f t="shared" si="0"/>
        <v>4</v>
      </c>
      <c r="AF4" t="str">
        <f t="shared" si="1"/>
        <v>Suspenso</v>
      </c>
      <c r="AG4" t="str">
        <f t="shared" si="2"/>
        <v>AGUILAR ROMAN, PATRICIA</v>
      </c>
      <c r="AH4" t="str">
        <f>IF(ISBLANK(_xlfn.XLOOKUP(AG4,[1]Worksheet!$C$3:$C$189,[1]Worksheet!$E$3:$E$189,"")),"",_xlfn.XLOOKUP(AG4,[1]Worksheet!$C$3:$C$189,[1]Worksheet!$E$3:$E$189,""))</f>
        <v>4,0</v>
      </c>
      <c r="AI4" t="str">
        <f>IF(ISBLANK(_xlfn.XLOOKUP(AG4,[1]Worksheet!$C$3:$C$189,[1]Worksheet!$D$3:$D$189,"")),"",_xlfn.XLOOKUP(AG4,[1]Worksheet!$C$3:$C$189,[1]Worksheet!$D$3:$D$189,""))</f>
        <v>Suspenso</v>
      </c>
      <c r="AJ4" t="str">
        <f t="shared" si="3"/>
        <v>OK</v>
      </c>
    </row>
    <row r="5" spans="1:37" ht="15" x14ac:dyDescent="0.2">
      <c r="A5" t="s">
        <v>12</v>
      </c>
      <c r="B5" t="s">
        <v>13</v>
      </c>
      <c r="C5" t="s">
        <v>14</v>
      </c>
      <c r="D5">
        <v>0.18</v>
      </c>
      <c r="E5">
        <v>0.378</v>
      </c>
      <c r="F5">
        <v>0.432</v>
      </c>
      <c r="G5">
        <v>0.216</v>
      </c>
      <c r="H5">
        <v>1.206</v>
      </c>
      <c r="I5">
        <v>1.655</v>
      </c>
      <c r="J5">
        <v>1.5225</v>
      </c>
      <c r="K5">
        <v>1.61</v>
      </c>
      <c r="L5">
        <v>0.56000000000000005</v>
      </c>
      <c r="M5">
        <v>4.7874999999999996</v>
      </c>
      <c r="N5">
        <v>0.3</v>
      </c>
      <c r="O5">
        <v>0.2</v>
      </c>
      <c r="P5">
        <v>0</v>
      </c>
      <c r="Q5">
        <v>0.5</v>
      </c>
      <c r="R5">
        <v>5</v>
      </c>
      <c r="S5">
        <v>5.2</v>
      </c>
      <c r="T5">
        <v>3.1</v>
      </c>
      <c r="U5">
        <v>13.3</v>
      </c>
      <c r="V5">
        <v>0.89</v>
      </c>
      <c r="W5">
        <v>4.2608800000000002</v>
      </c>
      <c r="X5">
        <v>4.8208799999999998</v>
      </c>
      <c r="Y5">
        <v>6.0268800000000002</v>
      </c>
      <c r="AB5">
        <v>0.44500000000000001</v>
      </c>
      <c r="AC5">
        <v>6.4718799999999996</v>
      </c>
      <c r="AD5">
        <v>6.4718799999999996</v>
      </c>
      <c r="AE5">
        <f t="shared" si="0"/>
        <v>6.5</v>
      </c>
      <c r="AF5" t="str">
        <f t="shared" si="1"/>
        <v>Aprobado</v>
      </c>
      <c r="AG5" t="str">
        <f t="shared" si="2"/>
        <v>ALBALAT ORTIZ, SAMUEL</v>
      </c>
      <c r="AH5" t="str">
        <f>IF(ISBLANK(_xlfn.XLOOKUP(AG5,[1]Worksheet!$C$3:$C$189,[1]Worksheet!$E$3:$E$189,"")),"",_xlfn.XLOOKUP(AG5,[1]Worksheet!$C$3:$C$189,[1]Worksheet!$E$3:$E$189,""))</f>
        <v>6,5</v>
      </c>
      <c r="AI5" t="str">
        <f>IF(ISBLANK(_xlfn.XLOOKUP(AG5,[1]Worksheet!$C$3:$C$189,[1]Worksheet!$D$3:$D$189,"")),"",_xlfn.XLOOKUP(AG5,[1]Worksheet!$C$3:$C$189,[1]Worksheet!$D$3:$D$189,""))</f>
        <v>Aprobado</v>
      </c>
      <c r="AJ5" t="str">
        <f t="shared" si="3"/>
        <v>OK</v>
      </c>
    </row>
    <row r="6" spans="1:37" ht="15" x14ac:dyDescent="0.2">
      <c r="A6" t="s">
        <v>15</v>
      </c>
      <c r="B6" t="s">
        <v>16</v>
      </c>
      <c r="C6" t="s">
        <v>17</v>
      </c>
      <c r="D6">
        <v>0.23</v>
      </c>
      <c r="E6">
        <v>0.64800000000000002</v>
      </c>
      <c r="F6">
        <v>0.55800000000000005</v>
      </c>
      <c r="G6">
        <v>0.41399999999999998</v>
      </c>
      <c r="H6">
        <v>1.85</v>
      </c>
      <c r="I6">
        <v>1.7250000000000001</v>
      </c>
      <c r="J6">
        <v>1.75</v>
      </c>
      <c r="K6">
        <v>1.5049999999999999</v>
      </c>
      <c r="L6">
        <v>0.65</v>
      </c>
      <c r="M6">
        <v>4.9800000000000004</v>
      </c>
      <c r="N6">
        <v>0.2</v>
      </c>
      <c r="O6">
        <v>0.25</v>
      </c>
      <c r="P6">
        <v>0.1</v>
      </c>
      <c r="Q6">
        <v>0.55000000000000004</v>
      </c>
      <c r="R6">
        <v>5</v>
      </c>
      <c r="S6">
        <v>5</v>
      </c>
      <c r="T6">
        <v>5.125</v>
      </c>
      <c r="U6">
        <v>15.125</v>
      </c>
      <c r="V6">
        <v>1.01</v>
      </c>
      <c r="W6">
        <v>5.0297999999999998</v>
      </c>
      <c r="X6">
        <v>5.6798000000000002</v>
      </c>
      <c r="Y6">
        <v>7.5297999999999998</v>
      </c>
      <c r="AB6">
        <v>0.55549999999999999</v>
      </c>
      <c r="AC6">
        <v>8.0853000000000002</v>
      </c>
      <c r="AD6">
        <v>8.0853000000000002</v>
      </c>
      <c r="AE6">
        <f t="shared" si="0"/>
        <v>8.1</v>
      </c>
      <c r="AF6" t="str">
        <f t="shared" si="1"/>
        <v>Notable</v>
      </c>
      <c r="AG6" t="str">
        <f t="shared" si="2"/>
        <v>ALCANTARA BERNAL, PABLO</v>
      </c>
      <c r="AH6" t="str">
        <f>IF(ISBLANK(_xlfn.XLOOKUP(AG6,[1]Worksheet!$C$3:$C$189,[1]Worksheet!$E$3:$E$189,"")),"",_xlfn.XLOOKUP(AG6,[1]Worksheet!$C$3:$C$189,[1]Worksheet!$E$3:$E$189,""))</f>
        <v>8,1</v>
      </c>
      <c r="AI6" t="str">
        <f>IF(ISBLANK(_xlfn.XLOOKUP(AG6,[1]Worksheet!$C$3:$C$189,[1]Worksheet!$D$3:$D$189,"")),"",_xlfn.XLOOKUP(AG6,[1]Worksheet!$C$3:$C$189,[1]Worksheet!$D$3:$D$189,""))</f>
        <v>Notable</v>
      </c>
      <c r="AJ6" t="str">
        <f t="shared" si="3"/>
        <v>OK</v>
      </c>
    </row>
    <row r="7" spans="1:37" ht="15" x14ac:dyDescent="0.2">
      <c r="A7" t="s">
        <v>18</v>
      </c>
      <c r="B7" t="s">
        <v>19</v>
      </c>
      <c r="C7" t="s">
        <v>20</v>
      </c>
      <c r="D7">
        <v>0.25</v>
      </c>
      <c r="E7">
        <v>0.64800000000000002</v>
      </c>
      <c r="F7">
        <v>0.504</v>
      </c>
      <c r="G7">
        <v>0.23400000000000001</v>
      </c>
      <c r="H7">
        <v>1.6359999999999999</v>
      </c>
      <c r="I7">
        <v>1.7050000000000001</v>
      </c>
      <c r="J7">
        <v>1.8</v>
      </c>
      <c r="K7">
        <v>1.405</v>
      </c>
      <c r="L7">
        <v>0.83750000000000002</v>
      </c>
      <c r="M7">
        <v>4.91</v>
      </c>
      <c r="N7">
        <v>0.2</v>
      </c>
      <c r="O7">
        <v>0.1</v>
      </c>
      <c r="P7">
        <v>0.2</v>
      </c>
      <c r="Q7">
        <v>0.5</v>
      </c>
      <c r="R7">
        <v>4</v>
      </c>
      <c r="S7">
        <v>4</v>
      </c>
      <c r="T7">
        <v>4</v>
      </c>
      <c r="U7">
        <v>12</v>
      </c>
      <c r="V7">
        <v>1</v>
      </c>
      <c r="W7">
        <v>4.91</v>
      </c>
      <c r="X7">
        <v>5.7474999999999996</v>
      </c>
      <c r="Y7">
        <v>7.3834999999999997</v>
      </c>
      <c r="Z7">
        <v>0.1</v>
      </c>
      <c r="AA7">
        <v>0.15</v>
      </c>
      <c r="AB7">
        <v>0.75</v>
      </c>
      <c r="AC7">
        <v>8.1334999999999997</v>
      </c>
      <c r="AD7">
        <v>8.1334999999999997</v>
      </c>
      <c r="AE7">
        <f t="shared" si="0"/>
        <v>8.1</v>
      </c>
      <c r="AF7" t="str">
        <f t="shared" si="1"/>
        <v>Notable</v>
      </c>
      <c r="AG7" t="str">
        <f t="shared" si="2"/>
        <v>ALCOBENDAS SANTOS, JOSE JAVIER</v>
      </c>
      <c r="AH7" t="str">
        <f>IF(ISBLANK(_xlfn.XLOOKUP(AG7,[1]Worksheet!$C$3:$C$189,[1]Worksheet!$E$3:$E$189,"")),"",_xlfn.XLOOKUP(AG7,[1]Worksheet!$C$3:$C$189,[1]Worksheet!$E$3:$E$189,""))</f>
        <v>8,1</v>
      </c>
      <c r="AI7" t="str">
        <f>IF(ISBLANK(_xlfn.XLOOKUP(AG7,[1]Worksheet!$C$3:$C$189,[1]Worksheet!$D$3:$D$189,"")),"",_xlfn.XLOOKUP(AG7,[1]Worksheet!$C$3:$C$189,[1]Worksheet!$D$3:$D$189,""))</f>
        <v>Notable</v>
      </c>
      <c r="AJ7" t="str">
        <f t="shared" si="3"/>
        <v>OK</v>
      </c>
    </row>
    <row r="8" spans="1:37" x14ac:dyDescent="0.2">
      <c r="A8" t="s">
        <v>21</v>
      </c>
      <c r="B8" t="s">
        <v>22</v>
      </c>
      <c r="C8" t="s">
        <v>23</v>
      </c>
      <c r="D8">
        <v>0.23</v>
      </c>
      <c r="E8">
        <v>0.55800000000000005</v>
      </c>
      <c r="F8">
        <v>0.77400000000000002</v>
      </c>
      <c r="G8">
        <v>0.19800000000000001</v>
      </c>
      <c r="H8">
        <v>1.76</v>
      </c>
      <c r="I8">
        <v>1.615</v>
      </c>
      <c r="J8">
        <v>1.57</v>
      </c>
      <c r="K8">
        <v>1.5649999999999999</v>
      </c>
      <c r="L8">
        <v>0.32624999999999998</v>
      </c>
      <c r="M8">
        <v>4.75</v>
      </c>
      <c r="N8">
        <v>0.3</v>
      </c>
      <c r="O8">
        <v>0</v>
      </c>
      <c r="P8">
        <v>0.10199999999999999</v>
      </c>
      <c r="Q8">
        <v>0.40200000000000002</v>
      </c>
      <c r="R8">
        <v>4</v>
      </c>
      <c r="S8">
        <v>4</v>
      </c>
      <c r="T8">
        <v>4</v>
      </c>
      <c r="U8">
        <v>12</v>
      </c>
      <c r="V8">
        <v>1</v>
      </c>
      <c r="W8">
        <v>4.75</v>
      </c>
      <c r="X8">
        <v>5.0762499999999999</v>
      </c>
      <c r="Y8">
        <v>6.8362499999999997</v>
      </c>
      <c r="AB8">
        <v>0.40200000000000002</v>
      </c>
      <c r="AC8">
        <v>7.2382499999999999</v>
      </c>
      <c r="AD8">
        <v>7.2382499999999999</v>
      </c>
      <c r="AE8">
        <f t="shared" si="0"/>
        <v>7.2</v>
      </c>
      <c r="AF8" t="str">
        <f t="shared" si="1"/>
        <v>Notable</v>
      </c>
      <c r="AG8" t="str">
        <f t="shared" si="2"/>
        <v>ANTOÑANZAS DEL VILLAR, LUCAS</v>
      </c>
      <c r="AH8" t="str">
        <f>IF(ISBLANK(_xlfn.XLOOKUP(AG8,[1]Worksheet!$C$3:$C$189,[1]Worksheet!$E$3:$E$189,"")),"",_xlfn.XLOOKUP(AG8,[1]Worksheet!$C$3:$C$189,[1]Worksheet!$E$3:$E$189,""))</f>
        <v>7,2</v>
      </c>
      <c r="AI8" t="str">
        <f>IF(ISBLANK(_xlfn.XLOOKUP(AG8,[1]Worksheet!$C$3:$C$189,[1]Worksheet!$D$3:$D$189,"")),"",_xlfn.XLOOKUP(AG8,[1]Worksheet!$C$3:$C$189,[1]Worksheet!$D$3:$D$189,""))</f>
        <v>Notable</v>
      </c>
      <c r="AJ8" t="str">
        <f t="shared" si="3"/>
        <v>OK</v>
      </c>
    </row>
    <row r="9" spans="1:37" ht="15" hidden="1" x14ac:dyDescent="0.2">
      <c r="A9" t="s">
        <v>24</v>
      </c>
      <c r="B9" t="s">
        <v>25</v>
      </c>
      <c r="C9" t="s">
        <v>26</v>
      </c>
      <c r="AE9" t="str">
        <f t="shared" si="0"/>
        <v/>
      </c>
      <c r="AF9" t="str">
        <f t="shared" si="1"/>
        <v>No Presentado</v>
      </c>
      <c r="AG9" t="str">
        <f t="shared" si="2"/>
        <v>AROCA PÁEZ, MARIO</v>
      </c>
      <c r="AH9" t="str">
        <f>IF(ISBLANK(_xlfn.XLOOKUP(AG9,[1]Worksheet!$C$3:$C$189,[1]Worksheet!$E$3:$E$189,"")),"",_xlfn.XLOOKUP(AG9,[1]Worksheet!$C$3:$C$189,[1]Worksheet!$E$3:$E$189,""))</f>
        <v/>
      </c>
      <c r="AI9" t="str">
        <f>IF(ISBLANK(_xlfn.XLOOKUP(AG9,[1]Worksheet!$C$3:$C$189,[1]Worksheet!$D$3:$D$189,"")),"",_xlfn.XLOOKUP(AG9,[1]Worksheet!$C$3:$C$189,[1]Worksheet!$D$3:$D$189,""))</f>
        <v/>
      </c>
      <c r="AJ9" t="str">
        <f t="shared" si="3"/>
        <v>ERROR</v>
      </c>
      <c r="AK9" t="s">
        <v>609</v>
      </c>
    </row>
    <row r="10" spans="1:37" x14ac:dyDescent="0.2">
      <c r="A10" t="s">
        <v>27</v>
      </c>
      <c r="B10" t="s">
        <v>28</v>
      </c>
      <c r="C10" t="s">
        <v>29</v>
      </c>
      <c r="D10">
        <v>0.11</v>
      </c>
      <c r="E10">
        <v>0.432</v>
      </c>
      <c r="F10">
        <v>0.77400000000000002</v>
      </c>
      <c r="G10">
        <v>0.378</v>
      </c>
      <c r="H10">
        <v>1.694</v>
      </c>
      <c r="I10">
        <v>1.71</v>
      </c>
      <c r="J10">
        <v>1.585</v>
      </c>
      <c r="K10">
        <v>1.3</v>
      </c>
      <c r="L10">
        <v>0.49686999999999998</v>
      </c>
      <c r="M10">
        <v>4.5949999999999998</v>
      </c>
      <c r="N10">
        <v>0.2</v>
      </c>
      <c r="O10">
        <v>7.4249999999999997E-2</v>
      </c>
      <c r="P10">
        <v>0</v>
      </c>
      <c r="Q10">
        <v>0.27424999999999999</v>
      </c>
      <c r="R10">
        <v>4</v>
      </c>
      <c r="S10">
        <v>4</v>
      </c>
      <c r="T10">
        <v>4</v>
      </c>
      <c r="U10">
        <v>12</v>
      </c>
      <c r="V10">
        <v>1</v>
      </c>
      <c r="W10">
        <v>4.5949999999999998</v>
      </c>
      <c r="X10">
        <v>5.0918700000000001</v>
      </c>
      <c r="Y10">
        <v>6.7858700000000001</v>
      </c>
      <c r="AB10">
        <v>0.27424999999999999</v>
      </c>
      <c r="AC10">
        <v>7.0601200000000004</v>
      </c>
      <c r="AD10">
        <v>7.0601200000000004</v>
      </c>
      <c r="AE10">
        <f t="shared" si="0"/>
        <v>7.1</v>
      </c>
      <c r="AF10" t="str">
        <f t="shared" si="1"/>
        <v>Notable</v>
      </c>
      <c r="AG10" t="str">
        <f t="shared" si="2"/>
        <v>ARREGUI DÍAZ, JOAQUÍN</v>
      </c>
      <c r="AH10" t="str">
        <f>IF(ISBLANK(_xlfn.XLOOKUP(AG10,[1]Worksheet!$C$3:$C$189,[1]Worksheet!$E$3:$E$189,"")),"",_xlfn.XLOOKUP(AG10,[1]Worksheet!$C$3:$C$189,[1]Worksheet!$E$3:$E$189,""))</f>
        <v>7,1</v>
      </c>
      <c r="AI10" t="str">
        <f>IF(ISBLANK(_xlfn.XLOOKUP(AG10,[1]Worksheet!$C$3:$C$189,[1]Worksheet!$D$3:$D$189,"")),"",_xlfn.XLOOKUP(AG10,[1]Worksheet!$C$3:$C$189,[1]Worksheet!$D$3:$D$189,""))</f>
        <v>Notable</v>
      </c>
      <c r="AJ10" t="str">
        <f t="shared" si="3"/>
        <v>OK</v>
      </c>
    </row>
    <row r="11" spans="1:37" ht="15" x14ac:dyDescent="0.2">
      <c r="A11" t="s">
        <v>30</v>
      </c>
      <c r="B11" t="s">
        <v>31</v>
      </c>
      <c r="C11" t="s">
        <v>32</v>
      </c>
      <c r="D11">
        <v>0.23</v>
      </c>
      <c r="E11">
        <v>0.64800000000000002</v>
      </c>
      <c r="F11">
        <v>0.9</v>
      </c>
      <c r="G11">
        <v>0.63</v>
      </c>
      <c r="H11">
        <v>2.4079999999999999</v>
      </c>
      <c r="I11">
        <v>1.72</v>
      </c>
      <c r="J11">
        <v>1.93</v>
      </c>
      <c r="K11">
        <v>1.67</v>
      </c>
      <c r="L11">
        <v>0.8</v>
      </c>
      <c r="M11">
        <v>5.32</v>
      </c>
      <c r="N11">
        <v>0.25</v>
      </c>
      <c r="O11">
        <v>0</v>
      </c>
      <c r="P11">
        <v>0</v>
      </c>
      <c r="Q11">
        <v>0.25</v>
      </c>
      <c r="R11">
        <v>5</v>
      </c>
      <c r="S11">
        <v>5</v>
      </c>
      <c r="T11">
        <v>5</v>
      </c>
      <c r="U11">
        <v>15</v>
      </c>
      <c r="V11">
        <v>1</v>
      </c>
      <c r="W11">
        <v>5.32</v>
      </c>
      <c r="X11">
        <v>6.12</v>
      </c>
      <c r="Y11">
        <v>8.5280000000000005</v>
      </c>
      <c r="Z11">
        <v>0.1</v>
      </c>
      <c r="AA11">
        <v>0.15</v>
      </c>
      <c r="AB11">
        <v>0.5</v>
      </c>
      <c r="AC11">
        <v>9.0280000000000005</v>
      </c>
      <c r="AD11">
        <v>9.0280000000000005</v>
      </c>
      <c r="AE11">
        <f t="shared" si="0"/>
        <v>9</v>
      </c>
      <c r="AF11" t="s">
        <v>608</v>
      </c>
      <c r="AG11" t="str">
        <f t="shared" si="2"/>
        <v>ARRIAZA ARRIAZA, DANIEL</v>
      </c>
      <c r="AH11" t="str">
        <f>IF(ISBLANK(_xlfn.XLOOKUP(AG11,[1]Worksheet!$C$3:$C$189,[1]Worksheet!$E$3:$E$189,"")),"",_xlfn.XLOOKUP(AG11,[1]Worksheet!$C$3:$C$189,[1]Worksheet!$E$3:$E$189,""))</f>
        <v>9,0</v>
      </c>
      <c r="AI11" t="str">
        <f>IF(ISBLANK(_xlfn.XLOOKUP(AG11,[1]Worksheet!$C$3:$C$189,[1]Worksheet!$D$3:$D$189,"")),"",_xlfn.XLOOKUP(AG11,[1]Worksheet!$C$3:$C$189,[1]Worksheet!$D$3:$D$189,""))</f>
        <v>Mat. de Honor</v>
      </c>
      <c r="AJ11" t="str">
        <f t="shared" si="3"/>
        <v>OK</v>
      </c>
    </row>
    <row r="12" spans="1:37" ht="15" x14ac:dyDescent="0.2">
      <c r="A12" t="s">
        <v>33</v>
      </c>
      <c r="B12" t="s">
        <v>34</v>
      </c>
      <c r="C12" t="s">
        <v>35</v>
      </c>
      <c r="D12">
        <v>0.23</v>
      </c>
      <c r="E12">
        <v>0.64800000000000002</v>
      </c>
      <c r="F12">
        <v>0.64800000000000002</v>
      </c>
      <c r="G12">
        <v>0.64800000000000002</v>
      </c>
      <c r="H12">
        <v>2.1739999999999999</v>
      </c>
      <c r="I12">
        <v>1.635</v>
      </c>
      <c r="J12">
        <v>1.7549999999999999</v>
      </c>
      <c r="K12">
        <v>1.1850000000000001</v>
      </c>
      <c r="L12">
        <v>0.75</v>
      </c>
      <c r="M12">
        <v>4.5750000000000002</v>
      </c>
      <c r="N12">
        <v>0.3</v>
      </c>
      <c r="O12">
        <v>0.15</v>
      </c>
      <c r="P12">
        <v>0.2</v>
      </c>
      <c r="Q12">
        <v>0.65</v>
      </c>
      <c r="R12">
        <v>5</v>
      </c>
      <c r="S12">
        <v>5</v>
      </c>
      <c r="T12">
        <v>5</v>
      </c>
      <c r="U12">
        <v>15</v>
      </c>
      <c r="V12">
        <v>1</v>
      </c>
      <c r="W12">
        <v>4.5750000000000002</v>
      </c>
      <c r="X12">
        <v>5.3250000000000002</v>
      </c>
      <c r="Y12">
        <v>7.4989999999999997</v>
      </c>
      <c r="Z12">
        <v>0.1</v>
      </c>
      <c r="AB12">
        <v>0.75</v>
      </c>
      <c r="AC12">
        <v>8.2490000000000006</v>
      </c>
      <c r="AD12">
        <v>8.2490000000000006</v>
      </c>
      <c r="AE12">
        <f t="shared" si="0"/>
        <v>8.1999999999999993</v>
      </c>
      <c r="AF12" t="str">
        <f t="shared" ref="AF12:AF43" si="4">IF(ISNUMBER(AE12),IF(AE12&gt;=9,"Sobresaliente",IF(AE12&gt;=7,"Notable",IF(AE12&gt;=5,"Aprobado","Suspenso"))),"No Presentado")</f>
        <v>Notable</v>
      </c>
      <c r="AG12" t="str">
        <f t="shared" si="2"/>
        <v>ARROYO MANTERO, IGNACIO</v>
      </c>
      <c r="AH12" t="str">
        <f>IF(ISBLANK(_xlfn.XLOOKUP(AG12,[1]Worksheet!$C$3:$C$189,[1]Worksheet!$E$3:$E$189,"")),"",_xlfn.XLOOKUP(AG12,[1]Worksheet!$C$3:$C$189,[1]Worksheet!$E$3:$E$189,""))</f>
        <v>8,2</v>
      </c>
      <c r="AI12" t="str">
        <f>IF(ISBLANK(_xlfn.XLOOKUP(AG12,[1]Worksheet!$C$3:$C$189,[1]Worksheet!$D$3:$D$189,"")),"",_xlfn.XLOOKUP(AG12,[1]Worksheet!$C$3:$C$189,[1]Worksheet!$D$3:$D$189,""))</f>
        <v>Notable</v>
      </c>
      <c r="AJ12" t="str">
        <f t="shared" si="3"/>
        <v>OK</v>
      </c>
    </row>
    <row r="13" spans="1:37" x14ac:dyDescent="0.2">
      <c r="A13" t="s">
        <v>36</v>
      </c>
      <c r="B13" t="s">
        <v>37</v>
      </c>
      <c r="C13" t="s">
        <v>38</v>
      </c>
      <c r="D13">
        <v>0.23</v>
      </c>
      <c r="E13">
        <v>0.72</v>
      </c>
      <c r="F13">
        <v>0.32400000000000001</v>
      </c>
      <c r="G13">
        <v>0.19800000000000001</v>
      </c>
      <c r="H13">
        <v>1.472</v>
      </c>
      <c r="I13">
        <v>1.415</v>
      </c>
      <c r="J13">
        <v>1.3125</v>
      </c>
      <c r="K13">
        <v>0.94</v>
      </c>
      <c r="L13">
        <v>0.38750000000000001</v>
      </c>
      <c r="M13">
        <v>3.6675</v>
      </c>
      <c r="N13">
        <v>0.4</v>
      </c>
      <c r="O13">
        <v>0</v>
      </c>
      <c r="P13">
        <v>5.0999999999999997E-2</v>
      </c>
      <c r="Q13">
        <v>0.45100000000000001</v>
      </c>
      <c r="R13">
        <v>4</v>
      </c>
      <c r="S13">
        <v>4</v>
      </c>
      <c r="T13">
        <v>4</v>
      </c>
      <c r="U13">
        <v>12</v>
      </c>
      <c r="V13">
        <v>1</v>
      </c>
      <c r="W13">
        <v>3.6675</v>
      </c>
      <c r="X13">
        <v>4.0549999999999997</v>
      </c>
      <c r="Y13">
        <v>5.5270000000000001</v>
      </c>
      <c r="AB13">
        <v>0.45100000000000001</v>
      </c>
      <c r="AC13">
        <v>5.9779999999999998</v>
      </c>
      <c r="AD13">
        <v>5.9779999999999998</v>
      </c>
      <c r="AE13">
        <f t="shared" si="0"/>
        <v>6</v>
      </c>
      <c r="AF13" t="str">
        <f t="shared" si="4"/>
        <v>Aprobado</v>
      </c>
      <c r="AG13" t="str">
        <f t="shared" si="2"/>
        <v>BAQUERO FERNÁNDEZ, FERNANDO</v>
      </c>
      <c r="AH13" t="str">
        <f>IF(ISBLANK(_xlfn.XLOOKUP(AG13,[1]Worksheet!$C$3:$C$189,[1]Worksheet!$E$3:$E$189,"")),"",_xlfn.XLOOKUP(AG13,[1]Worksheet!$C$3:$C$189,[1]Worksheet!$E$3:$E$189,""))</f>
        <v>6,0</v>
      </c>
      <c r="AI13" t="str">
        <f>IF(ISBLANK(_xlfn.XLOOKUP(AG13,[1]Worksheet!$C$3:$C$189,[1]Worksheet!$D$3:$D$189,"")),"",_xlfn.XLOOKUP(AG13,[1]Worksheet!$C$3:$C$189,[1]Worksheet!$D$3:$D$189,""))</f>
        <v>Aprobado</v>
      </c>
      <c r="AJ13" t="str">
        <f t="shared" si="3"/>
        <v>OK</v>
      </c>
    </row>
    <row r="14" spans="1:37" ht="15" hidden="1" x14ac:dyDescent="0.2">
      <c r="A14" t="s">
        <v>39</v>
      </c>
      <c r="B14" t="s">
        <v>40</v>
      </c>
      <c r="C14" t="s">
        <v>41</v>
      </c>
      <c r="AE14" t="str">
        <f t="shared" si="0"/>
        <v/>
      </c>
      <c r="AF14" t="str">
        <f t="shared" si="4"/>
        <v>No Presentado</v>
      </c>
      <c r="AG14" t="str">
        <f t="shared" si="2"/>
        <v>BAQUERO VILLENA, CARLOS</v>
      </c>
      <c r="AH14" t="str">
        <f>IF(ISBLANK(_xlfn.XLOOKUP(AG14,[1]Worksheet!$C$3:$C$189,[1]Worksheet!$E$3:$E$189,"")),"",_xlfn.XLOOKUP(AG14,[1]Worksheet!$C$3:$C$189,[1]Worksheet!$E$3:$E$189,""))</f>
        <v/>
      </c>
      <c r="AI14" t="str">
        <f>IF(ISBLANK(_xlfn.XLOOKUP(AG14,[1]Worksheet!$C$3:$C$189,[1]Worksheet!$D$3:$D$189,"")),"",_xlfn.XLOOKUP(AG14,[1]Worksheet!$C$3:$C$189,[1]Worksheet!$D$3:$D$189,""))</f>
        <v/>
      </c>
      <c r="AJ14" t="str">
        <f t="shared" si="3"/>
        <v>ERROR</v>
      </c>
      <c r="AK14" t="s">
        <v>610</v>
      </c>
    </row>
    <row r="15" spans="1:37" ht="15" x14ac:dyDescent="0.2">
      <c r="A15" t="s">
        <v>42</v>
      </c>
      <c r="B15" t="s">
        <v>43</v>
      </c>
      <c r="C15" t="s">
        <v>44</v>
      </c>
      <c r="D15">
        <v>0.09</v>
      </c>
      <c r="E15">
        <v>0.216</v>
      </c>
      <c r="F15">
        <v>0.63</v>
      </c>
      <c r="G15">
        <v>0.16200000000000001</v>
      </c>
      <c r="H15">
        <v>1.0980000000000001</v>
      </c>
      <c r="I15">
        <v>1.615</v>
      </c>
      <c r="J15">
        <v>1.7649999999999999</v>
      </c>
      <c r="K15">
        <v>1.4550000000000001</v>
      </c>
      <c r="L15">
        <v>0.111</v>
      </c>
      <c r="M15">
        <v>4.835</v>
      </c>
      <c r="N15">
        <v>0</v>
      </c>
      <c r="O15">
        <v>0</v>
      </c>
      <c r="P15">
        <v>0</v>
      </c>
      <c r="Q15">
        <v>0</v>
      </c>
      <c r="R15">
        <v>5</v>
      </c>
      <c r="S15">
        <v>5</v>
      </c>
      <c r="T15">
        <v>5</v>
      </c>
      <c r="U15">
        <v>15</v>
      </c>
      <c r="V15">
        <v>1</v>
      </c>
      <c r="W15">
        <v>4.835</v>
      </c>
      <c r="X15">
        <v>4.9459999999999997</v>
      </c>
      <c r="Y15">
        <v>6.0439999999999996</v>
      </c>
      <c r="Z15">
        <v>0</v>
      </c>
      <c r="AB15">
        <v>0</v>
      </c>
      <c r="AC15">
        <v>6.0439999999999996</v>
      </c>
      <c r="AD15">
        <v>4</v>
      </c>
      <c r="AE15">
        <f t="shared" si="0"/>
        <v>4</v>
      </c>
      <c r="AF15" t="str">
        <f t="shared" si="4"/>
        <v>Suspenso</v>
      </c>
      <c r="AG15" t="str">
        <f t="shared" si="2"/>
        <v>BARCIA JIMENEZ, MANUEL FRANCISCO</v>
      </c>
      <c r="AH15" t="str">
        <f>IF(ISBLANK(_xlfn.XLOOKUP(AG15,[1]Worksheet!$C$3:$C$189,[1]Worksheet!$E$3:$E$189,"")),"",_xlfn.XLOOKUP(AG15,[1]Worksheet!$C$3:$C$189,[1]Worksheet!$E$3:$E$189,""))</f>
        <v>4,0</v>
      </c>
      <c r="AI15" t="str">
        <f>IF(ISBLANK(_xlfn.XLOOKUP(AG15,[1]Worksheet!$C$3:$C$189,[1]Worksheet!$D$3:$D$189,"")),"",_xlfn.XLOOKUP(AG15,[1]Worksheet!$C$3:$C$189,[1]Worksheet!$D$3:$D$189,""))</f>
        <v>Suspenso</v>
      </c>
      <c r="AJ15" t="str">
        <f t="shared" si="3"/>
        <v>OK</v>
      </c>
    </row>
    <row r="16" spans="1:37" x14ac:dyDescent="0.2">
      <c r="A16" t="s">
        <v>45</v>
      </c>
      <c r="B16" t="s">
        <v>46</v>
      </c>
      <c r="C16" t="s">
        <v>47</v>
      </c>
      <c r="D16">
        <v>0.16</v>
      </c>
      <c r="E16">
        <v>0.64800000000000002</v>
      </c>
      <c r="F16">
        <v>0.77400000000000002</v>
      </c>
      <c r="G16">
        <v>0.39600000000000002</v>
      </c>
      <c r="H16">
        <v>1.978</v>
      </c>
      <c r="I16">
        <v>1.635</v>
      </c>
      <c r="J16">
        <v>1.7549999999999999</v>
      </c>
      <c r="K16">
        <v>1.1850000000000001</v>
      </c>
      <c r="L16">
        <v>0.67500000000000004</v>
      </c>
      <c r="M16">
        <v>4.5750000000000002</v>
      </c>
      <c r="N16">
        <v>0.3</v>
      </c>
      <c r="O16">
        <v>0.15</v>
      </c>
      <c r="P16">
        <v>0.2</v>
      </c>
      <c r="Q16">
        <v>0.65</v>
      </c>
      <c r="R16">
        <v>5</v>
      </c>
      <c r="S16">
        <v>5</v>
      </c>
      <c r="T16">
        <v>5</v>
      </c>
      <c r="U16">
        <v>15</v>
      </c>
      <c r="V16">
        <v>1</v>
      </c>
      <c r="W16">
        <v>4.5750000000000002</v>
      </c>
      <c r="X16">
        <v>5.25</v>
      </c>
      <c r="Y16">
        <v>7.2279999999999998</v>
      </c>
      <c r="Z16">
        <v>0</v>
      </c>
      <c r="AA16">
        <v>0.15</v>
      </c>
      <c r="AB16">
        <v>0.8</v>
      </c>
      <c r="AC16">
        <v>8.0280000000000005</v>
      </c>
      <c r="AD16">
        <v>8.0280000000000005</v>
      </c>
      <c r="AE16">
        <f t="shared" si="0"/>
        <v>8</v>
      </c>
      <c r="AF16" t="str">
        <f t="shared" si="4"/>
        <v>Notable</v>
      </c>
      <c r="AG16" t="str">
        <f t="shared" si="2"/>
        <v>BARRERA GARCÍA, ISMAEL</v>
      </c>
      <c r="AH16" t="str">
        <f>IF(ISBLANK(_xlfn.XLOOKUP(AG16,[1]Worksheet!$C$3:$C$189,[1]Worksheet!$E$3:$E$189,"")),"",_xlfn.XLOOKUP(AG16,[1]Worksheet!$C$3:$C$189,[1]Worksheet!$E$3:$E$189,""))</f>
        <v>8,0</v>
      </c>
      <c r="AI16" t="str">
        <f>IF(ISBLANK(_xlfn.XLOOKUP(AG16,[1]Worksheet!$C$3:$C$189,[1]Worksheet!$D$3:$D$189,"")),"",_xlfn.XLOOKUP(AG16,[1]Worksheet!$C$3:$C$189,[1]Worksheet!$D$3:$D$189,""))</f>
        <v>Notable</v>
      </c>
      <c r="AJ16" t="str">
        <f t="shared" si="3"/>
        <v>OK</v>
      </c>
    </row>
    <row r="17" spans="1:37" ht="15" x14ac:dyDescent="0.2">
      <c r="A17" t="s">
        <v>48</v>
      </c>
      <c r="B17" t="s">
        <v>49</v>
      </c>
      <c r="C17" t="s">
        <v>50</v>
      </c>
      <c r="D17">
        <v>0.3</v>
      </c>
      <c r="E17">
        <v>0.77400000000000002</v>
      </c>
      <c r="F17">
        <v>0.504</v>
      </c>
      <c r="G17">
        <v>0.09</v>
      </c>
      <c r="H17">
        <v>1.6679999999999999</v>
      </c>
      <c r="I17">
        <v>1.8049999999999999</v>
      </c>
      <c r="J17">
        <v>1.675</v>
      </c>
      <c r="K17">
        <v>1.155</v>
      </c>
      <c r="L17">
        <v>0.72499999999999998</v>
      </c>
      <c r="M17">
        <v>4.6349999999999998</v>
      </c>
      <c r="N17">
        <v>0.2</v>
      </c>
      <c r="O17">
        <v>0.10199999999999999</v>
      </c>
      <c r="P17">
        <v>0</v>
      </c>
      <c r="Q17">
        <v>0.30199999999999999</v>
      </c>
      <c r="R17">
        <v>5</v>
      </c>
      <c r="S17">
        <v>5</v>
      </c>
      <c r="T17">
        <v>5</v>
      </c>
      <c r="U17">
        <v>15</v>
      </c>
      <c r="V17">
        <v>1</v>
      </c>
      <c r="W17">
        <v>4.6349999999999998</v>
      </c>
      <c r="X17">
        <v>5.36</v>
      </c>
      <c r="Y17">
        <v>7.0279999999999996</v>
      </c>
      <c r="AB17">
        <v>0.30199999999999999</v>
      </c>
      <c r="AC17">
        <v>7.33</v>
      </c>
      <c r="AD17">
        <v>7.33</v>
      </c>
      <c r="AE17">
        <f t="shared" si="0"/>
        <v>7.3</v>
      </c>
      <c r="AF17" t="str">
        <f t="shared" si="4"/>
        <v>Notable</v>
      </c>
      <c r="AG17" t="str">
        <f t="shared" si="2"/>
        <v>BENITEZ RUIS DIAZ, FRANCISCO SEBASTIAN</v>
      </c>
      <c r="AH17" t="str">
        <f>IF(ISBLANK(_xlfn.XLOOKUP(AG17,[1]Worksheet!$C$3:$C$189,[1]Worksheet!$E$3:$E$189,"")),"",_xlfn.XLOOKUP(AG17,[1]Worksheet!$C$3:$C$189,[1]Worksheet!$E$3:$E$189,""))</f>
        <v>7,3</v>
      </c>
      <c r="AI17" t="str">
        <f>IF(ISBLANK(_xlfn.XLOOKUP(AG17,[1]Worksheet!$C$3:$C$189,[1]Worksheet!$D$3:$D$189,"")),"",_xlfn.XLOOKUP(AG17,[1]Worksheet!$C$3:$C$189,[1]Worksheet!$D$3:$D$189,""))</f>
        <v>Notable</v>
      </c>
      <c r="AJ17" t="str">
        <f t="shared" si="3"/>
        <v>OK</v>
      </c>
    </row>
    <row r="18" spans="1:37" ht="15" x14ac:dyDescent="0.2">
      <c r="A18" t="s">
        <v>51</v>
      </c>
      <c r="B18" t="s">
        <v>40</v>
      </c>
      <c r="C18" t="s">
        <v>52</v>
      </c>
      <c r="D18">
        <v>0.18</v>
      </c>
      <c r="E18">
        <v>0.9</v>
      </c>
      <c r="F18">
        <v>0.81</v>
      </c>
      <c r="G18">
        <v>0.09</v>
      </c>
      <c r="H18">
        <v>1.98</v>
      </c>
      <c r="I18">
        <v>1.615</v>
      </c>
      <c r="J18">
        <v>1.7649999999999999</v>
      </c>
      <c r="K18">
        <v>1.4550000000000001</v>
      </c>
      <c r="L18">
        <v>0.33300000000000002</v>
      </c>
      <c r="M18">
        <v>4.835</v>
      </c>
      <c r="N18">
        <v>0</v>
      </c>
      <c r="O18">
        <v>0</v>
      </c>
      <c r="P18">
        <v>0</v>
      </c>
      <c r="Q18">
        <v>0</v>
      </c>
      <c r="R18">
        <v>5</v>
      </c>
      <c r="S18">
        <v>5</v>
      </c>
      <c r="T18">
        <v>5</v>
      </c>
      <c r="U18">
        <v>15</v>
      </c>
      <c r="V18">
        <v>1</v>
      </c>
      <c r="W18">
        <v>4.835</v>
      </c>
      <c r="X18">
        <v>5.1680000000000001</v>
      </c>
      <c r="Y18">
        <v>7.1479999999999997</v>
      </c>
      <c r="AA18">
        <v>0.15</v>
      </c>
      <c r="AB18">
        <v>0.15</v>
      </c>
      <c r="AC18">
        <v>7.298</v>
      </c>
      <c r="AD18">
        <v>7.298</v>
      </c>
      <c r="AE18">
        <f t="shared" si="0"/>
        <v>7.3</v>
      </c>
      <c r="AF18" t="str">
        <f t="shared" si="4"/>
        <v>Notable</v>
      </c>
      <c r="AG18" t="str">
        <f t="shared" si="2"/>
        <v>BERMEJO SORIA, CARLOS</v>
      </c>
      <c r="AH18" t="str">
        <f>IF(ISBLANK(_xlfn.XLOOKUP(AG18,[1]Worksheet!$C$3:$C$189,[1]Worksheet!$E$3:$E$189,"")),"",_xlfn.XLOOKUP(AG18,[1]Worksheet!$C$3:$C$189,[1]Worksheet!$E$3:$E$189,""))</f>
        <v>7,3</v>
      </c>
      <c r="AI18" t="str">
        <f>IF(ISBLANK(_xlfn.XLOOKUP(AG18,[1]Worksheet!$C$3:$C$189,[1]Worksheet!$D$3:$D$189,"")),"",_xlfn.XLOOKUP(AG18,[1]Worksheet!$C$3:$C$189,[1]Worksheet!$D$3:$D$189,""))</f>
        <v>Notable</v>
      </c>
      <c r="AJ18" t="str">
        <f t="shared" si="3"/>
        <v>OK</v>
      </c>
    </row>
    <row r="19" spans="1:37" ht="15" x14ac:dyDescent="0.2">
      <c r="A19" t="s">
        <v>53</v>
      </c>
      <c r="B19" t="s">
        <v>54</v>
      </c>
      <c r="C19" t="s">
        <v>55</v>
      </c>
      <c r="D19">
        <v>0.3</v>
      </c>
      <c r="E19">
        <v>0.39600000000000002</v>
      </c>
      <c r="F19">
        <v>0.46800000000000003</v>
      </c>
      <c r="G19">
        <v>0.378</v>
      </c>
      <c r="H19">
        <v>1.542</v>
      </c>
      <c r="I19">
        <v>1.65</v>
      </c>
      <c r="J19">
        <v>1.87</v>
      </c>
      <c r="K19">
        <v>1.88</v>
      </c>
      <c r="L19">
        <v>0.45937</v>
      </c>
      <c r="M19">
        <v>5.4</v>
      </c>
      <c r="N19">
        <v>0.2</v>
      </c>
      <c r="O19">
        <v>9.9000000000000005E-2</v>
      </c>
      <c r="P19">
        <v>7.6499999999999999E-2</v>
      </c>
      <c r="Q19">
        <v>0.3755</v>
      </c>
      <c r="R19">
        <v>4.45</v>
      </c>
      <c r="S19">
        <v>4.25</v>
      </c>
      <c r="T19">
        <v>4.28</v>
      </c>
      <c r="U19">
        <v>12.98</v>
      </c>
      <c r="V19">
        <v>1.081</v>
      </c>
      <c r="W19">
        <v>5.8373999999999997</v>
      </c>
      <c r="X19">
        <v>6.2967700000000004</v>
      </c>
      <c r="Y19">
        <v>7.8387700000000002</v>
      </c>
      <c r="Z19">
        <v>0.1</v>
      </c>
      <c r="AA19">
        <v>0.15</v>
      </c>
      <c r="AB19">
        <v>0.65591999999999995</v>
      </c>
      <c r="AC19">
        <v>8.4946900000000003</v>
      </c>
      <c r="AD19">
        <v>8.4946900000000003</v>
      </c>
      <c r="AE19">
        <f t="shared" si="0"/>
        <v>8.5</v>
      </c>
      <c r="AF19" t="str">
        <f t="shared" si="4"/>
        <v>Notable</v>
      </c>
      <c r="AG19" t="str">
        <f t="shared" si="2"/>
        <v>BERNAL CAUNEDO, ALVARO JESUS</v>
      </c>
      <c r="AH19" t="str">
        <f>IF(ISBLANK(_xlfn.XLOOKUP(AG19,[1]Worksheet!$C$3:$C$189,[1]Worksheet!$E$3:$E$189,"")),"",_xlfn.XLOOKUP(AG19,[1]Worksheet!$C$3:$C$189,[1]Worksheet!$E$3:$E$189,""))</f>
        <v>8,5</v>
      </c>
      <c r="AI19" t="str">
        <f>IF(ISBLANK(_xlfn.XLOOKUP(AG19,[1]Worksheet!$C$3:$C$189,[1]Worksheet!$D$3:$D$189,"")),"",_xlfn.XLOOKUP(AG19,[1]Worksheet!$C$3:$C$189,[1]Worksheet!$D$3:$D$189,""))</f>
        <v>Notable</v>
      </c>
      <c r="AJ19" t="str">
        <f t="shared" si="3"/>
        <v>OK</v>
      </c>
    </row>
    <row r="20" spans="1:37" ht="15" x14ac:dyDescent="0.2">
      <c r="A20" t="s">
        <v>56</v>
      </c>
      <c r="B20" t="s">
        <v>57</v>
      </c>
      <c r="C20" t="s">
        <v>58</v>
      </c>
      <c r="AE20" t="str">
        <f t="shared" si="0"/>
        <v/>
      </c>
      <c r="AF20" t="str">
        <f t="shared" si="4"/>
        <v>No Presentado</v>
      </c>
      <c r="AG20" t="str">
        <f t="shared" si="2"/>
        <v>BLANCO MORA, DAVID</v>
      </c>
      <c r="AH20" t="str">
        <f>IF(ISBLANK(_xlfn.XLOOKUP(AG20,[1]Worksheet!$C$3:$C$189,[1]Worksheet!$E$3:$E$189,"")),"",_xlfn.XLOOKUP(AG20,[1]Worksheet!$C$3:$C$189,[1]Worksheet!$E$3:$E$189,""))</f>
        <v/>
      </c>
      <c r="AI20" t="str">
        <f>IF(ISBLANK(_xlfn.XLOOKUP(AG20,[1]Worksheet!$C$3:$C$189,[1]Worksheet!$D$3:$D$189,"")),"",_xlfn.XLOOKUP(AG20,[1]Worksheet!$C$3:$C$189,[1]Worksheet!$D$3:$D$189,""))</f>
        <v>No Presentado</v>
      </c>
      <c r="AJ20" t="str">
        <f t="shared" si="3"/>
        <v>OK</v>
      </c>
    </row>
    <row r="21" spans="1:37" ht="15" x14ac:dyDescent="0.2">
      <c r="A21" t="s">
        <v>59</v>
      </c>
      <c r="B21" t="s">
        <v>60</v>
      </c>
      <c r="C21" t="s">
        <v>61</v>
      </c>
      <c r="D21">
        <v>0.16</v>
      </c>
      <c r="E21">
        <v>0.46800000000000003</v>
      </c>
      <c r="F21">
        <v>0.81</v>
      </c>
      <c r="G21">
        <v>0.46800000000000003</v>
      </c>
      <c r="H21">
        <v>1.9059999999999999</v>
      </c>
      <c r="I21">
        <v>1.425</v>
      </c>
      <c r="J21">
        <v>1.5225</v>
      </c>
      <c r="K21">
        <v>1.375</v>
      </c>
      <c r="L21">
        <v>0.75</v>
      </c>
      <c r="M21">
        <v>4.3224999999999998</v>
      </c>
      <c r="N21">
        <v>0.3</v>
      </c>
      <c r="O21">
        <v>0.17549999999999999</v>
      </c>
      <c r="P21">
        <v>0.10199999999999999</v>
      </c>
      <c r="Q21">
        <v>0.57750000000000001</v>
      </c>
      <c r="R21">
        <v>2.72</v>
      </c>
      <c r="S21">
        <v>2.4500000000000002</v>
      </c>
      <c r="T21">
        <v>2.9</v>
      </c>
      <c r="U21">
        <v>8.07</v>
      </c>
      <c r="V21">
        <v>0.89666999999999997</v>
      </c>
      <c r="W21">
        <v>3.8758599999999999</v>
      </c>
      <c r="X21">
        <v>4.6258600000000003</v>
      </c>
      <c r="Y21">
        <v>6.53186</v>
      </c>
      <c r="AA21">
        <v>0.15</v>
      </c>
      <c r="AB21">
        <v>0.66783000000000003</v>
      </c>
      <c r="AC21">
        <v>7.1996900000000004</v>
      </c>
      <c r="AD21">
        <v>7.1996900000000004</v>
      </c>
      <c r="AE21">
        <f t="shared" si="0"/>
        <v>7.2</v>
      </c>
      <c r="AF21" t="str">
        <f t="shared" si="4"/>
        <v>Notable</v>
      </c>
      <c r="AG21" t="s">
        <v>660</v>
      </c>
      <c r="AH21" t="str">
        <f>IF(ISBLANK(_xlfn.XLOOKUP(AG21,[1]Worksheet!$C$3:$C$189,[1]Worksheet!$E$3:$E$189,"")),"",_xlfn.XLOOKUP(AG21,[1]Worksheet!$C$3:$C$189,[1]Worksheet!$E$3:$E$189,""))</f>
        <v>7,2</v>
      </c>
      <c r="AI21" t="str">
        <f>IF(ISBLANK(_xlfn.XLOOKUP(AG21,[1]Worksheet!$C$3:$C$189,[1]Worksheet!$D$3:$D$189,"")),"",_xlfn.XLOOKUP(AG21,[1]Worksheet!$C$3:$C$189,[1]Worksheet!$D$3:$D$189,""))</f>
        <v>Notable</v>
      </c>
      <c r="AJ21" t="str">
        <f t="shared" si="3"/>
        <v>OK</v>
      </c>
      <c r="AK21" t="s">
        <v>650</v>
      </c>
    </row>
    <row r="22" spans="1:37" ht="15" x14ac:dyDescent="0.2">
      <c r="A22" t="s">
        <v>62</v>
      </c>
      <c r="B22" t="s">
        <v>63</v>
      </c>
      <c r="C22" t="s">
        <v>64</v>
      </c>
      <c r="D22">
        <v>0.3</v>
      </c>
      <c r="E22">
        <v>0.46800000000000003</v>
      </c>
      <c r="F22">
        <v>0.68400000000000005</v>
      </c>
      <c r="G22">
        <v>0.19800000000000001</v>
      </c>
      <c r="H22">
        <v>1.65</v>
      </c>
      <c r="I22">
        <v>1.28</v>
      </c>
      <c r="J22">
        <v>1.2725</v>
      </c>
      <c r="K22">
        <v>1.44</v>
      </c>
      <c r="L22">
        <v>0.47249999999999998</v>
      </c>
      <c r="M22">
        <v>3.9925000000000002</v>
      </c>
      <c r="N22">
        <v>0.1</v>
      </c>
      <c r="O22">
        <v>7.4249999999999997E-2</v>
      </c>
      <c r="P22">
        <v>0</v>
      </c>
      <c r="Q22">
        <v>0.17424999999999999</v>
      </c>
      <c r="R22">
        <v>4</v>
      </c>
      <c r="S22">
        <v>4.3</v>
      </c>
      <c r="T22">
        <v>4.766</v>
      </c>
      <c r="U22">
        <v>13.066000000000001</v>
      </c>
      <c r="V22">
        <v>1.089</v>
      </c>
      <c r="W22">
        <v>4.3478300000000001</v>
      </c>
      <c r="X22">
        <v>4.8203300000000002</v>
      </c>
      <c r="Y22">
        <v>6.4703299999999997</v>
      </c>
      <c r="AA22">
        <v>0.15</v>
      </c>
      <c r="AB22">
        <v>0.33976000000000001</v>
      </c>
      <c r="AC22">
        <v>6.8100899999999998</v>
      </c>
      <c r="AD22">
        <v>6.8100899999999998</v>
      </c>
      <c r="AE22">
        <f t="shared" si="0"/>
        <v>6.8</v>
      </c>
      <c r="AF22" t="str">
        <f t="shared" si="4"/>
        <v>Aprobado</v>
      </c>
      <c r="AG22" s="1" t="s">
        <v>661</v>
      </c>
      <c r="AH22" t="str">
        <f>IF(ISBLANK(_xlfn.XLOOKUP(AG22,[1]Worksheet!$C$3:$C$189,[1]Worksheet!$E$3:$E$189,"")),"",_xlfn.XLOOKUP(AG22,[1]Worksheet!$C$3:$C$189,[1]Worksheet!$E$3:$E$189,""))</f>
        <v>6,8</v>
      </c>
      <c r="AI22" t="str">
        <f>IF(ISBLANK(_xlfn.XLOOKUP(AG22,[1]Worksheet!$C$3:$C$189,[1]Worksheet!$D$3:$D$189,"")),"",_xlfn.XLOOKUP(AG22,[1]Worksheet!$C$3:$C$189,[1]Worksheet!$D$3:$D$189,""))</f>
        <v>Aprobado</v>
      </c>
      <c r="AJ22" t="str">
        <f t="shared" si="3"/>
        <v>OK</v>
      </c>
      <c r="AK22" t="s">
        <v>648</v>
      </c>
    </row>
    <row r="23" spans="1:37" ht="15" x14ac:dyDescent="0.2">
      <c r="A23" t="s">
        <v>65</v>
      </c>
      <c r="B23" t="s">
        <v>66</v>
      </c>
      <c r="C23" t="s">
        <v>67</v>
      </c>
      <c r="D23">
        <v>0.23</v>
      </c>
      <c r="E23">
        <v>0.55800000000000005</v>
      </c>
      <c r="F23">
        <v>0.55800000000000005</v>
      </c>
      <c r="G23">
        <v>0.09</v>
      </c>
      <c r="H23">
        <v>1.4359999999999999</v>
      </c>
      <c r="I23">
        <v>1.55</v>
      </c>
      <c r="J23">
        <v>1.4850000000000001</v>
      </c>
      <c r="K23">
        <v>1.7350000000000001</v>
      </c>
      <c r="L23">
        <v>0.6875</v>
      </c>
      <c r="M23">
        <v>4.7699999999999996</v>
      </c>
      <c r="N23">
        <v>0.2</v>
      </c>
      <c r="O23">
        <v>0</v>
      </c>
      <c r="P23">
        <v>0</v>
      </c>
      <c r="Q23">
        <v>0.2</v>
      </c>
      <c r="R23">
        <v>4</v>
      </c>
      <c r="S23">
        <v>4.2</v>
      </c>
      <c r="T23">
        <v>4.0999999999999996</v>
      </c>
      <c r="U23">
        <v>12.3</v>
      </c>
      <c r="V23">
        <v>1.0249999999999999</v>
      </c>
      <c r="W23">
        <v>4.8892499999999997</v>
      </c>
      <c r="X23">
        <v>5.5767499999999997</v>
      </c>
      <c r="Y23">
        <v>7.0127499999999996</v>
      </c>
      <c r="AB23">
        <v>0.20499999999999999</v>
      </c>
      <c r="AC23">
        <v>7.2177499999999997</v>
      </c>
      <c r="AD23">
        <v>7.2177499999999997</v>
      </c>
      <c r="AE23">
        <f t="shared" si="0"/>
        <v>7.2</v>
      </c>
      <c r="AF23" t="str">
        <f t="shared" si="4"/>
        <v>Notable</v>
      </c>
      <c r="AG23" t="str">
        <f t="shared" ref="AG23:AG66" si="5">_xlfn.CONCAT(A23,", ",B23)</f>
        <v>CABALLERO HERNANDEZ, JAIME</v>
      </c>
      <c r="AH23" t="str">
        <f>IF(ISBLANK(_xlfn.XLOOKUP(AG23,[1]Worksheet!$C$3:$C$189,[1]Worksheet!$E$3:$E$189,"")),"",_xlfn.XLOOKUP(AG23,[1]Worksheet!$C$3:$C$189,[1]Worksheet!$E$3:$E$189,""))</f>
        <v>7,2</v>
      </c>
      <c r="AI23" t="str">
        <f>IF(ISBLANK(_xlfn.XLOOKUP(AG23,[1]Worksheet!$C$3:$C$189,[1]Worksheet!$D$3:$D$189,"")),"",_xlfn.XLOOKUP(AG23,[1]Worksheet!$C$3:$C$189,[1]Worksheet!$D$3:$D$189,""))</f>
        <v>Notable</v>
      </c>
      <c r="AJ23" t="str">
        <f t="shared" si="3"/>
        <v>OK</v>
      </c>
    </row>
    <row r="24" spans="1:37" x14ac:dyDescent="0.2">
      <c r="A24" t="s">
        <v>68</v>
      </c>
      <c r="B24" t="s">
        <v>69</v>
      </c>
      <c r="C24" t="s">
        <v>70</v>
      </c>
      <c r="D24">
        <v>0.16</v>
      </c>
      <c r="E24">
        <v>0.77400000000000002</v>
      </c>
      <c r="F24">
        <v>0.59399999999999997</v>
      </c>
      <c r="G24">
        <v>0.504</v>
      </c>
      <c r="H24">
        <v>2.032</v>
      </c>
      <c r="I24">
        <v>1.62</v>
      </c>
      <c r="J24">
        <v>1.83</v>
      </c>
      <c r="K24">
        <v>1.7050000000000001</v>
      </c>
      <c r="L24">
        <v>1</v>
      </c>
      <c r="M24">
        <v>5.1550000000000002</v>
      </c>
      <c r="N24">
        <v>0.3</v>
      </c>
      <c r="O24">
        <v>0.2505</v>
      </c>
      <c r="Q24">
        <v>0.55049999999999999</v>
      </c>
      <c r="R24">
        <v>3</v>
      </c>
      <c r="S24">
        <v>3</v>
      </c>
      <c r="T24">
        <v>3</v>
      </c>
      <c r="U24">
        <v>9</v>
      </c>
      <c r="V24">
        <v>1</v>
      </c>
      <c r="W24">
        <v>5.1550000000000002</v>
      </c>
      <c r="X24">
        <v>6.1550000000000002</v>
      </c>
      <c r="Y24">
        <v>8.1869999999999994</v>
      </c>
      <c r="AA24">
        <v>0.15</v>
      </c>
      <c r="AB24">
        <v>0.70050000000000001</v>
      </c>
      <c r="AC24">
        <v>8.8874999999999993</v>
      </c>
      <c r="AD24">
        <v>8.8874999999999993</v>
      </c>
      <c r="AE24">
        <f t="shared" si="0"/>
        <v>9</v>
      </c>
      <c r="AF24" t="str">
        <f t="shared" si="4"/>
        <v>Sobresaliente</v>
      </c>
      <c r="AG24" t="str">
        <f t="shared" si="5"/>
        <v>CABALLERO MUÑOZ, ENRIQUE</v>
      </c>
      <c r="AH24" t="str">
        <f>IF(ISBLANK(_xlfn.XLOOKUP(AG24,[1]Worksheet!$C$3:$C$189,[1]Worksheet!$E$3:$E$189,"")),"",_xlfn.XLOOKUP(AG24,[1]Worksheet!$C$3:$C$189,[1]Worksheet!$E$3:$E$189,""))</f>
        <v>9,0</v>
      </c>
      <c r="AI24" t="str">
        <f>IF(ISBLANK(_xlfn.XLOOKUP(AG24,[1]Worksheet!$C$3:$C$189,[1]Worksheet!$D$3:$D$189,"")),"",_xlfn.XLOOKUP(AG24,[1]Worksheet!$C$3:$C$189,[1]Worksheet!$D$3:$D$189,""))</f>
        <v>Sobresaliente</v>
      </c>
      <c r="AJ24" t="str">
        <f t="shared" si="3"/>
        <v>OK</v>
      </c>
    </row>
    <row r="25" spans="1:37" x14ac:dyDescent="0.2">
      <c r="A25" t="s">
        <v>71</v>
      </c>
      <c r="B25" t="s">
        <v>72</v>
      </c>
      <c r="C25" t="s">
        <v>73</v>
      </c>
      <c r="D25">
        <v>0.16</v>
      </c>
      <c r="E25">
        <v>0.52200000000000002</v>
      </c>
      <c r="F25">
        <v>0.77400000000000002</v>
      </c>
      <c r="G25">
        <v>3.5999999999999997E-2</v>
      </c>
      <c r="H25">
        <v>1.492</v>
      </c>
      <c r="I25">
        <v>1.7549999999999999</v>
      </c>
      <c r="J25">
        <v>1.4675</v>
      </c>
      <c r="K25">
        <v>1.2649999999999999</v>
      </c>
      <c r="L25">
        <v>0.72499999999999998</v>
      </c>
      <c r="M25">
        <v>4.4874999999999998</v>
      </c>
      <c r="N25">
        <v>0.4</v>
      </c>
      <c r="O25">
        <v>0.05</v>
      </c>
      <c r="P25">
        <v>0.1</v>
      </c>
      <c r="Q25">
        <v>0.55000000000000004</v>
      </c>
      <c r="R25">
        <v>5</v>
      </c>
      <c r="S25">
        <v>6</v>
      </c>
      <c r="T25">
        <v>6</v>
      </c>
      <c r="U25">
        <v>17</v>
      </c>
      <c r="V25">
        <v>1.1299999999999999</v>
      </c>
      <c r="W25">
        <v>5.0708799999999998</v>
      </c>
      <c r="X25">
        <v>5.7958800000000004</v>
      </c>
      <c r="Y25">
        <v>7.2878800000000004</v>
      </c>
      <c r="Z25">
        <v>0.1</v>
      </c>
      <c r="AB25">
        <v>0.72150000000000003</v>
      </c>
      <c r="AC25">
        <v>8.0093800000000002</v>
      </c>
      <c r="AD25">
        <v>8.0093800000000002</v>
      </c>
      <c r="AE25">
        <f t="shared" si="0"/>
        <v>8</v>
      </c>
      <c r="AF25" t="str">
        <f t="shared" si="4"/>
        <v>Notable</v>
      </c>
      <c r="AG25" t="str">
        <f t="shared" si="5"/>
        <v>CABRERA GÓMEZ, TADEO</v>
      </c>
      <c r="AH25" t="str">
        <f>IF(ISBLANK(_xlfn.XLOOKUP(AG25,[1]Worksheet!$C$3:$C$189,[1]Worksheet!$E$3:$E$189,"")),"",_xlfn.XLOOKUP(AG25,[1]Worksheet!$C$3:$C$189,[1]Worksheet!$E$3:$E$189,""))</f>
        <v>8,0</v>
      </c>
      <c r="AI25" t="str">
        <f>IF(ISBLANK(_xlfn.XLOOKUP(AG25,[1]Worksheet!$C$3:$C$189,[1]Worksheet!$D$3:$D$189,"")),"",_xlfn.XLOOKUP(AG25,[1]Worksheet!$C$3:$C$189,[1]Worksheet!$D$3:$D$189,""))</f>
        <v>Notable</v>
      </c>
      <c r="AJ25" t="str">
        <f t="shared" si="3"/>
        <v>OK</v>
      </c>
    </row>
    <row r="26" spans="1:37" ht="15" x14ac:dyDescent="0.2">
      <c r="A26" t="s">
        <v>74</v>
      </c>
      <c r="B26" t="s">
        <v>75</v>
      </c>
      <c r="C26" t="s">
        <v>76</v>
      </c>
      <c r="D26">
        <v>0.11</v>
      </c>
      <c r="E26">
        <v>0.34200000000000003</v>
      </c>
      <c r="F26">
        <v>0.72</v>
      </c>
      <c r="G26">
        <v>5.3999999999999999E-2</v>
      </c>
      <c r="H26">
        <v>1.226</v>
      </c>
      <c r="I26">
        <v>1.7250000000000001</v>
      </c>
      <c r="J26">
        <v>1.84</v>
      </c>
      <c r="K26">
        <v>1.39</v>
      </c>
      <c r="L26">
        <v>0.35625000000000001</v>
      </c>
      <c r="M26">
        <v>4.9550000000000001</v>
      </c>
      <c r="N26">
        <v>0.15</v>
      </c>
      <c r="O26">
        <v>0</v>
      </c>
      <c r="P26">
        <v>0</v>
      </c>
      <c r="Q26">
        <v>0.15</v>
      </c>
      <c r="R26">
        <v>4</v>
      </c>
      <c r="S26">
        <v>4</v>
      </c>
      <c r="T26">
        <v>4</v>
      </c>
      <c r="U26">
        <v>12</v>
      </c>
      <c r="V26">
        <v>1</v>
      </c>
      <c r="W26">
        <v>4.9550000000000001</v>
      </c>
      <c r="X26">
        <v>5.3112500000000002</v>
      </c>
      <c r="Y26">
        <v>6.5372500000000002</v>
      </c>
      <c r="AA26">
        <v>0.15</v>
      </c>
      <c r="AB26">
        <v>0.3</v>
      </c>
      <c r="AC26">
        <v>6.83725</v>
      </c>
      <c r="AD26">
        <v>6.83725</v>
      </c>
      <c r="AE26">
        <f t="shared" si="0"/>
        <v>6.8</v>
      </c>
      <c r="AF26" t="str">
        <f t="shared" si="4"/>
        <v>Aprobado</v>
      </c>
      <c r="AG26" t="str">
        <f t="shared" si="5"/>
        <v>CALERO LOPEZ, MARINA</v>
      </c>
      <c r="AH26" t="str">
        <f>IF(ISBLANK(_xlfn.XLOOKUP(AG26,[1]Worksheet!$C$3:$C$189,[1]Worksheet!$E$3:$E$189,"")),"",_xlfn.XLOOKUP(AG26,[1]Worksheet!$C$3:$C$189,[1]Worksheet!$E$3:$E$189,""))</f>
        <v>6,8</v>
      </c>
      <c r="AI26" t="str">
        <f>IF(ISBLANK(_xlfn.XLOOKUP(AG26,[1]Worksheet!$C$3:$C$189,[1]Worksheet!$D$3:$D$189,"")),"",_xlfn.XLOOKUP(AG26,[1]Worksheet!$C$3:$C$189,[1]Worksheet!$D$3:$D$189,""))</f>
        <v>Aprobado</v>
      </c>
      <c r="AJ26" t="str">
        <f t="shared" si="3"/>
        <v>OK</v>
      </c>
    </row>
    <row r="27" spans="1:37" x14ac:dyDescent="0.2">
      <c r="A27" t="s">
        <v>77</v>
      </c>
      <c r="B27" t="s">
        <v>78</v>
      </c>
      <c r="C27" t="s">
        <v>79</v>
      </c>
      <c r="D27">
        <v>0.3</v>
      </c>
      <c r="E27">
        <v>0.9</v>
      </c>
      <c r="F27">
        <v>0.9</v>
      </c>
      <c r="G27">
        <v>0</v>
      </c>
      <c r="H27">
        <v>2.1</v>
      </c>
      <c r="I27">
        <v>1.5349999999999999</v>
      </c>
      <c r="J27">
        <v>1.66</v>
      </c>
      <c r="K27">
        <v>1.29</v>
      </c>
      <c r="L27">
        <v>0.40500000000000003</v>
      </c>
      <c r="M27">
        <v>4.4850000000000003</v>
      </c>
      <c r="N27">
        <v>0.2</v>
      </c>
      <c r="O27">
        <v>0</v>
      </c>
      <c r="P27">
        <v>5.0999999999999997E-2</v>
      </c>
      <c r="Q27">
        <v>0.251</v>
      </c>
      <c r="R27">
        <v>1.2</v>
      </c>
      <c r="S27">
        <v>1.07</v>
      </c>
      <c r="T27">
        <v>1.05</v>
      </c>
      <c r="U27">
        <v>3.32</v>
      </c>
      <c r="V27">
        <v>1.10666</v>
      </c>
      <c r="W27">
        <v>4.9633700000000003</v>
      </c>
      <c r="X27">
        <v>5.3683699999999996</v>
      </c>
      <c r="Y27">
        <v>7.4683700000000002</v>
      </c>
      <c r="Z27">
        <v>0.1</v>
      </c>
      <c r="AB27">
        <v>0.37776999999999999</v>
      </c>
      <c r="AC27">
        <v>7.8461400000000001</v>
      </c>
      <c r="AD27">
        <v>7.8461400000000001</v>
      </c>
      <c r="AE27">
        <f t="shared" si="0"/>
        <v>7.8</v>
      </c>
      <c r="AF27" t="str">
        <f t="shared" si="4"/>
        <v>Notable</v>
      </c>
      <c r="AG27" t="str">
        <f t="shared" si="5"/>
        <v>CAMPANO GALÁN, ALEJANDRO</v>
      </c>
      <c r="AH27" t="str">
        <f>IF(ISBLANK(_xlfn.XLOOKUP(AG27,[1]Worksheet!$C$3:$C$189,[1]Worksheet!$E$3:$E$189,"")),"",_xlfn.XLOOKUP(AG27,[1]Worksheet!$C$3:$C$189,[1]Worksheet!$E$3:$E$189,""))</f>
        <v>7,8</v>
      </c>
      <c r="AI27" t="str">
        <f>IF(ISBLANK(_xlfn.XLOOKUP(AG27,[1]Worksheet!$C$3:$C$189,[1]Worksheet!$D$3:$D$189,"")),"",_xlfn.XLOOKUP(AG27,[1]Worksheet!$C$3:$C$189,[1]Worksheet!$D$3:$D$189,""))</f>
        <v>Notable</v>
      </c>
      <c r="AJ27" t="str">
        <f t="shared" si="3"/>
        <v>OK</v>
      </c>
    </row>
    <row r="28" spans="1:37" ht="15" x14ac:dyDescent="0.2">
      <c r="A28" t="s">
        <v>80</v>
      </c>
      <c r="B28" t="s">
        <v>81</v>
      </c>
      <c r="C28" t="s">
        <v>82</v>
      </c>
      <c r="D28">
        <v>0.3</v>
      </c>
      <c r="E28">
        <v>0.55800000000000005</v>
      </c>
      <c r="F28">
        <v>0.216</v>
      </c>
      <c r="G28">
        <v>0.41399999999999998</v>
      </c>
      <c r="H28">
        <v>1.488</v>
      </c>
      <c r="I28">
        <v>1.71</v>
      </c>
      <c r="J28">
        <v>1.585</v>
      </c>
      <c r="K28">
        <v>1.3</v>
      </c>
      <c r="L28">
        <v>0.66249999999999998</v>
      </c>
      <c r="M28">
        <v>4.5949999999999998</v>
      </c>
      <c r="N28">
        <v>0.2</v>
      </c>
      <c r="O28">
        <v>7.4249999999999997E-2</v>
      </c>
      <c r="P28">
        <v>0</v>
      </c>
      <c r="Q28">
        <v>0.27424999999999999</v>
      </c>
      <c r="R28">
        <v>4</v>
      </c>
      <c r="S28">
        <v>4</v>
      </c>
      <c r="T28">
        <v>4</v>
      </c>
      <c r="U28">
        <v>12</v>
      </c>
      <c r="V28">
        <v>1</v>
      </c>
      <c r="W28">
        <v>4.5949999999999998</v>
      </c>
      <c r="X28">
        <v>5.2575000000000003</v>
      </c>
      <c r="Y28">
        <v>6.7454999999999998</v>
      </c>
      <c r="AB28">
        <v>0.27424999999999999</v>
      </c>
      <c r="AC28">
        <v>7.0197500000000002</v>
      </c>
      <c r="AD28">
        <v>7.0197500000000002</v>
      </c>
      <c r="AE28">
        <f t="shared" si="0"/>
        <v>7</v>
      </c>
      <c r="AF28" t="str">
        <f t="shared" si="4"/>
        <v>Notable</v>
      </c>
      <c r="AG28" t="str">
        <f t="shared" si="5"/>
        <v>CAMPOS CAMPOS, FRANCISCO ANTONIO</v>
      </c>
      <c r="AH28" t="str">
        <f>IF(ISBLANK(_xlfn.XLOOKUP(AG28,[1]Worksheet!$C$3:$C$189,[1]Worksheet!$E$3:$E$189,"")),"",_xlfn.XLOOKUP(AG28,[1]Worksheet!$C$3:$C$189,[1]Worksheet!$E$3:$E$189,""))</f>
        <v>7,0</v>
      </c>
      <c r="AI28" t="str">
        <f>IF(ISBLANK(_xlfn.XLOOKUP(AG28,[1]Worksheet!$C$3:$C$189,[1]Worksheet!$D$3:$D$189,"")),"",_xlfn.XLOOKUP(AG28,[1]Worksheet!$C$3:$C$189,[1]Worksheet!$D$3:$D$189,""))</f>
        <v>Notable</v>
      </c>
      <c r="AJ28" t="str">
        <f t="shared" si="3"/>
        <v>OK</v>
      </c>
    </row>
    <row r="29" spans="1:37" x14ac:dyDescent="0.2">
      <c r="A29" t="s">
        <v>83</v>
      </c>
      <c r="B29" t="s">
        <v>84</v>
      </c>
      <c r="C29" t="s">
        <v>85</v>
      </c>
      <c r="D29">
        <v>0.3</v>
      </c>
      <c r="E29">
        <v>0.52200000000000002</v>
      </c>
      <c r="F29">
        <v>0.64800000000000002</v>
      </c>
      <c r="G29">
        <v>0.39600000000000002</v>
      </c>
      <c r="H29">
        <v>1.8660000000000001</v>
      </c>
      <c r="I29">
        <v>1.7050000000000001</v>
      </c>
      <c r="J29">
        <v>1.8</v>
      </c>
      <c r="K29">
        <v>1.405</v>
      </c>
      <c r="L29">
        <v>0.83750000000000002</v>
      </c>
      <c r="M29">
        <v>4.91</v>
      </c>
      <c r="N29">
        <v>0.2</v>
      </c>
      <c r="O29">
        <v>0.1</v>
      </c>
      <c r="P29">
        <v>0.2</v>
      </c>
      <c r="Q29">
        <v>0.5</v>
      </c>
      <c r="R29">
        <v>4</v>
      </c>
      <c r="S29">
        <v>4</v>
      </c>
      <c r="T29">
        <v>4</v>
      </c>
      <c r="U29">
        <v>12</v>
      </c>
      <c r="V29">
        <v>1</v>
      </c>
      <c r="W29">
        <v>4.91</v>
      </c>
      <c r="X29">
        <v>5.7474999999999996</v>
      </c>
      <c r="Y29">
        <v>7.6135000000000002</v>
      </c>
      <c r="Z29">
        <v>0.1</v>
      </c>
      <c r="AB29">
        <v>0.6</v>
      </c>
      <c r="AC29">
        <v>8.2134999999999998</v>
      </c>
      <c r="AD29">
        <v>8.2134999999999998</v>
      </c>
      <c r="AE29">
        <f t="shared" si="0"/>
        <v>8.1999999999999993</v>
      </c>
      <c r="AF29" t="str">
        <f t="shared" si="4"/>
        <v>Notable</v>
      </c>
      <c r="AG29" t="str">
        <f t="shared" si="5"/>
        <v>CAMPOS GARRIDO, JUAN JESÚS</v>
      </c>
      <c r="AH29" t="str">
        <f>IF(ISBLANK(_xlfn.XLOOKUP(AG29,[1]Worksheet!$C$3:$C$189,[1]Worksheet!$E$3:$E$189,"")),"",_xlfn.XLOOKUP(AG29,[1]Worksheet!$C$3:$C$189,[1]Worksheet!$E$3:$E$189,""))</f>
        <v>8,2</v>
      </c>
      <c r="AI29" t="str">
        <f>IF(ISBLANK(_xlfn.XLOOKUP(AG29,[1]Worksheet!$C$3:$C$189,[1]Worksheet!$D$3:$D$189,"")),"",_xlfn.XLOOKUP(AG29,[1]Worksheet!$C$3:$C$189,[1]Worksheet!$D$3:$D$189,""))</f>
        <v>Notable</v>
      </c>
      <c r="AJ29" t="str">
        <f t="shared" si="3"/>
        <v>OK</v>
      </c>
    </row>
    <row r="30" spans="1:37" x14ac:dyDescent="0.2">
      <c r="A30" t="s">
        <v>86</v>
      </c>
      <c r="B30" t="s">
        <v>87</v>
      </c>
      <c r="C30" t="s">
        <v>88</v>
      </c>
      <c r="D30">
        <v>0.3</v>
      </c>
      <c r="E30">
        <v>0.81</v>
      </c>
      <c r="F30">
        <v>0.55800000000000005</v>
      </c>
      <c r="G30">
        <v>0.09</v>
      </c>
      <c r="H30">
        <v>1.758</v>
      </c>
      <c r="I30">
        <v>1.615</v>
      </c>
      <c r="J30">
        <v>1.57</v>
      </c>
      <c r="K30">
        <v>1.5649999999999999</v>
      </c>
      <c r="L30">
        <v>0.34799999999999998</v>
      </c>
      <c r="M30">
        <v>4.75</v>
      </c>
      <c r="N30">
        <v>0.3</v>
      </c>
      <c r="O30">
        <v>0</v>
      </c>
      <c r="P30">
        <v>0.10199999999999999</v>
      </c>
      <c r="Q30">
        <v>0.40200000000000002</v>
      </c>
      <c r="R30">
        <v>4</v>
      </c>
      <c r="S30">
        <v>4</v>
      </c>
      <c r="T30">
        <v>4</v>
      </c>
      <c r="U30">
        <v>12</v>
      </c>
      <c r="V30">
        <v>1</v>
      </c>
      <c r="W30">
        <v>4.75</v>
      </c>
      <c r="X30">
        <v>5.0979999999999999</v>
      </c>
      <c r="Y30">
        <v>6.8559999999999999</v>
      </c>
      <c r="AB30">
        <v>0.40200000000000002</v>
      </c>
      <c r="AC30">
        <v>7.258</v>
      </c>
      <c r="AD30">
        <v>7.258</v>
      </c>
      <c r="AE30">
        <f t="shared" si="0"/>
        <v>7.3</v>
      </c>
      <c r="AF30" t="str">
        <f t="shared" si="4"/>
        <v>Notable</v>
      </c>
      <c r="AG30" t="str">
        <f t="shared" si="5"/>
        <v>CAMPOS MEJÍAS, GONZALO</v>
      </c>
      <c r="AH30" t="str">
        <f>IF(ISBLANK(_xlfn.XLOOKUP(AG30,[1]Worksheet!$C$3:$C$189,[1]Worksheet!$E$3:$E$189,"")),"",_xlfn.XLOOKUP(AG30,[1]Worksheet!$C$3:$C$189,[1]Worksheet!$E$3:$E$189,""))</f>
        <v>7,3</v>
      </c>
      <c r="AI30" t="str">
        <f>IF(ISBLANK(_xlfn.XLOOKUP(AG30,[1]Worksheet!$C$3:$C$189,[1]Worksheet!$D$3:$D$189,"")),"",_xlfn.XLOOKUP(AG30,[1]Worksheet!$C$3:$C$189,[1]Worksheet!$D$3:$D$189,""))</f>
        <v>Notable</v>
      </c>
      <c r="AJ30" t="str">
        <f t="shared" si="3"/>
        <v>OK</v>
      </c>
    </row>
    <row r="31" spans="1:37" ht="15" hidden="1" x14ac:dyDescent="0.2">
      <c r="A31" t="s">
        <v>89</v>
      </c>
      <c r="B31" t="s">
        <v>90</v>
      </c>
      <c r="C31" t="s">
        <v>91</v>
      </c>
      <c r="AE31" t="str">
        <f t="shared" si="0"/>
        <v/>
      </c>
      <c r="AF31" t="str">
        <f t="shared" si="4"/>
        <v>No Presentado</v>
      </c>
      <c r="AG31" t="str">
        <f t="shared" si="5"/>
        <v>CARBO SÁNCHEZ, JAIME RAMÓN</v>
      </c>
      <c r="AH31" t="str">
        <f>IF(ISBLANK(_xlfn.XLOOKUP(AG31,[1]Worksheet!$C$3:$C$189,[1]Worksheet!$E$3:$E$189,"")),"",_xlfn.XLOOKUP(AG31,[1]Worksheet!$C$3:$C$189,[1]Worksheet!$E$3:$E$189,""))</f>
        <v/>
      </c>
      <c r="AI31" t="str">
        <f>IF(ISBLANK(_xlfn.XLOOKUP(AG31,[1]Worksheet!$C$3:$C$189,[1]Worksheet!$D$3:$D$189,"")),"",_xlfn.XLOOKUP(AG31,[1]Worksheet!$C$3:$C$189,[1]Worksheet!$D$3:$D$189,""))</f>
        <v/>
      </c>
      <c r="AJ31" t="str">
        <f t="shared" si="3"/>
        <v>ERROR</v>
      </c>
      <c r="AK31" t="s">
        <v>611</v>
      </c>
    </row>
    <row r="32" spans="1:37" ht="15" x14ac:dyDescent="0.2">
      <c r="A32" t="s">
        <v>92</v>
      </c>
      <c r="B32" t="s">
        <v>93</v>
      </c>
      <c r="C32" t="s">
        <v>94</v>
      </c>
      <c r="D32">
        <v>0.16</v>
      </c>
      <c r="E32">
        <v>0.55800000000000005</v>
      </c>
      <c r="F32">
        <v>0.63</v>
      </c>
      <c r="G32">
        <v>0.504</v>
      </c>
      <c r="H32">
        <v>1.8520000000000001</v>
      </c>
      <c r="I32">
        <v>1.71</v>
      </c>
      <c r="J32">
        <v>1.585</v>
      </c>
      <c r="K32">
        <v>1.3</v>
      </c>
      <c r="L32">
        <v>0.66249999999999998</v>
      </c>
      <c r="M32">
        <v>4.5949999999999998</v>
      </c>
      <c r="N32">
        <v>0.2</v>
      </c>
      <c r="O32">
        <v>7.4249999999999997E-2</v>
      </c>
      <c r="P32">
        <v>0</v>
      </c>
      <c r="Q32">
        <v>0.27424999999999999</v>
      </c>
      <c r="R32">
        <v>4</v>
      </c>
      <c r="S32">
        <v>4</v>
      </c>
      <c r="T32">
        <v>4</v>
      </c>
      <c r="U32">
        <v>12</v>
      </c>
      <c r="V32">
        <v>1</v>
      </c>
      <c r="W32">
        <v>4.5949999999999998</v>
      </c>
      <c r="X32">
        <v>5.2575000000000003</v>
      </c>
      <c r="Y32">
        <v>7.1094999999999997</v>
      </c>
      <c r="AB32">
        <v>0.27424999999999999</v>
      </c>
      <c r="AC32">
        <v>7.38375</v>
      </c>
      <c r="AD32">
        <v>7.38375</v>
      </c>
      <c r="AE32">
        <f t="shared" si="0"/>
        <v>7.4</v>
      </c>
      <c r="AF32" t="str">
        <f t="shared" si="4"/>
        <v>Notable</v>
      </c>
      <c r="AG32" t="str">
        <f t="shared" si="5"/>
        <v>CARRERA BERNAL, ALVARO</v>
      </c>
      <c r="AH32" t="str">
        <f>IF(ISBLANK(_xlfn.XLOOKUP(AG32,[1]Worksheet!$C$3:$C$189,[1]Worksheet!$E$3:$E$189,"")),"",_xlfn.XLOOKUP(AG32,[1]Worksheet!$C$3:$C$189,[1]Worksheet!$E$3:$E$189,""))</f>
        <v>7,4</v>
      </c>
      <c r="AI32" t="str">
        <f>IF(ISBLANK(_xlfn.XLOOKUP(AG32,[1]Worksheet!$C$3:$C$189,[1]Worksheet!$D$3:$D$189,"")),"",_xlfn.XLOOKUP(AG32,[1]Worksheet!$C$3:$C$189,[1]Worksheet!$D$3:$D$189,""))</f>
        <v>Notable</v>
      </c>
      <c r="AJ32" t="str">
        <f t="shared" si="3"/>
        <v>OK</v>
      </c>
    </row>
    <row r="33" spans="1:37" x14ac:dyDescent="0.2">
      <c r="A33" t="s">
        <v>95</v>
      </c>
      <c r="B33" t="s">
        <v>96</v>
      </c>
      <c r="C33" t="s">
        <v>97</v>
      </c>
      <c r="D33">
        <v>0.23</v>
      </c>
      <c r="E33">
        <v>0.59399999999999997</v>
      </c>
      <c r="F33">
        <v>0.9</v>
      </c>
      <c r="G33">
        <v>0.252</v>
      </c>
      <c r="H33">
        <v>1.976</v>
      </c>
      <c r="I33">
        <v>1.75</v>
      </c>
      <c r="J33">
        <v>1.8174999999999999</v>
      </c>
      <c r="K33">
        <v>1.2050000000000001</v>
      </c>
      <c r="L33">
        <v>0.49</v>
      </c>
      <c r="M33">
        <v>4.7725</v>
      </c>
      <c r="N33">
        <v>0</v>
      </c>
      <c r="O33">
        <v>9.9000000000000005E-2</v>
      </c>
      <c r="P33">
        <v>0.2</v>
      </c>
      <c r="Q33">
        <v>0.29899999999999999</v>
      </c>
      <c r="R33">
        <v>5</v>
      </c>
      <c r="S33">
        <v>5</v>
      </c>
      <c r="T33">
        <v>5.3</v>
      </c>
      <c r="U33">
        <v>15.3</v>
      </c>
      <c r="V33">
        <v>1.02</v>
      </c>
      <c r="W33">
        <v>4.8679500000000004</v>
      </c>
      <c r="X33">
        <v>5.3579499999999998</v>
      </c>
      <c r="Y33">
        <v>7.3339499999999997</v>
      </c>
      <c r="Z33">
        <v>0.1</v>
      </c>
      <c r="AB33">
        <v>0.40498000000000001</v>
      </c>
      <c r="AC33">
        <v>7.7389299999999999</v>
      </c>
      <c r="AD33">
        <v>7.7389299999999999</v>
      </c>
      <c r="AE33">
        <f t="shared" si="0"/>
        <v>7.7</v>
      </c>
      <c r="AF33" t="str">
        <f t="shared" si="4"/>
        <v>Notable</v>
      </c>
      <c r="AG33" t="str">
        <f t="shared" si="5"/>
        <v>CARRETERO DÍAZ, ANTONIO</v>
      </c>
      <c r="AH33" t="str">
        <f>IF(ISBLANK(_xlfn.XLOOKUP(AG33,[1]Worksheet!$C$3:$C$189,[1]Worksheet!$E$3:$E$189,"")),"",_xlfn.XLOOKUP(AG33,[1]Worksheet!$C$3:$C$189,[1]Worksheet!$E$3:$E$189,""))</f>
        <v>7,7</v>
      </c>
      <c r="AI33" t="str">
        <f>IF(ISBLANK(_xlfn.XLOOKUP(AG33,[1]Worksheet!$C$3:$C$189,[1]Worksheet!$D$3:$D$189,"")),"",_xlfn.XLOOKUP(AG33,[1]Worksheet!$C$3:$C$189,[1]Worksheet!$D$3:$D$189,""))</f>
        <v>Notable</v>
      </c>
      <c r="AJ33" t="str">
        <f t="shared" si="3"/>
        <v>OK</v>
      </c>
    </row>
    <row r="34" spans="1:37" ht="15" x14ac:dyDescent="0.2">
      <c r="A34" t="s">
        <v>98</v>
      </c>
      <c r="B34" t="s">
        <v>99</v>
      </c>
      <c r="C34" t="s">
        <v>100</v>
      </c>
      <c r="D34">
        <v>0.18</v>
      </c>
      <c r="E34">
        <v>0.55800000000000005</v>
      </c>
      <c r="F34">
        <v>0.9</v>
      </c>
      <c r="G34">
        <v>0.16200000000000001</v>
      </c>
      <c r="H34">
        <v>1.8</v>
      </c>
      <c r="I34">
        <v>1.8</v>
      </c>
      <c r="J34">
        <v>1.85</v>
      </c>
      <c r="K34">
        <v>1.71</v>
      </c>
      <c r="L34">
        <v>0.17699999999999999</v>
      </c>
      <c r="M34">
        <v>5.36</v>
      </c>
      <c r="N34">
        <v>0.1</v>
      </c>
      <c r="O34">
        <v>0.2</v>
      </c>
      <c r="P34">
        <v>0</v>
      </c>
      <c r="Q34">
        <v>0.3</v>
      </c>
      <c r="R34">
        <v>5</v>
      </c>
      <c r="S34">
        <v>5</v>
      </c>
      <c r="T34">
        <v>6</v>
      </c>
      <c r="U34">
        <v>16</v>
      </c>
      <c r="V34">
        <v>1.07</v>
      </c>
      <c r="W34">
        <v>5.7351999999999999</v>
      </c>
      <c r="X34">
        <v>5.9122000000000003</v>
      </c>
      <c r="Y34">
        <v>7.7122000000000002</v>
      </c>
      <c r="Z34">
        <v>0</v>
      </c>
      <c r="AB34">
        <v>0.32100000000000001</v>
      </c>
      <c r="AC34">
        <v>8.0332000000000008</v>
      </c>
      <c r="AD34">
        <v>8.0332000000000008</v>
      </c>
      <c r="AE34">
        <f t="shared" si="0"/>
        <v>8</v>
      </c>
      <c r="AF34" t="str">
        <f t="shared" si="4"/>
        <v>Notable</v>
      </c>
      <c r="AG34" t="str">
        <f t="shared" si="5"/>
        <v>CASAL FERRERO, RUBEN</v>
      </c>
      <c r="AH34" t="str">
        <f>IF(ISBLANK(_xlfn.XLOOKUP(AG34,[1]Worksheet!$C$3:$C$189,[1]Worksheet!$E$3:$E$189,"")),"",_xlfn.XLOOKUP(AG34,[1]Worksheet!$C$3:$C$189,[1]Worksheet!$E$3:$E$189,""))</f>
        <v>8,0</v>
      </c>
      <c r="AI34" t="str">
        <f>IF(ISBLANK(_xlfn.XLOOKUP(AG34,[1]Worksheet!$C$3:$C$189,[1]Worksheet!$D$3:$D$189,"")),"",_xlfn.XLOOKUP(AG34,[1]Worksheet!$C$3:$C$189,[1]Worksheet!$D$3:$D$189,""))</f>
        <v>Notable</v>
      </c>
      <c r="AJ34" t="str">
        <f t="shared" si="3"/>
        <v>OK</v>
      </c>
    </row>
    <row r="35" spans="1:37" ht="15" x14ac:dyDescent="0.2">
      <c r="A35" t="s">
        <v>101</v>
      </c>
      <c r="B35" t="s">
        <v>102</v>
      </c>
      <c r="C35" t="s">
        <v>103</v>
      </c>
      <c r="D35">
        <v>0.16</v>
      </c>
      <c r="E35">
        <v>0.68400000000000005</v>
      </c>
      <c r="F35">
        <v>0.72</v>
      </c>
      <c r="G35">
        <v>0.14399999999999999</v>
      </c>
      <c r="H35">
        <v>1.708</v>
      </c>
      <c r="I35">
        <v>1.61</v>
      </c>
      <c r="J35">
        <v>1.78</v>
      </c>
      <c r="K35">
        <v>1.67</v>
      </c>
      <c r="L35">
        <v>0.91249999999999998</v>
      </c>
      <c r="M35">
        <v>5.0599999999999996</v>
      </c>
      <c r="N35">
        <v>0.3</v>
      </c>
      <c r="O35">
        <v>0.17324999999999999</v>
      </c>
      <c r="P35">
        <v>0.3</v>
      </c>
      <c r="Q35">
        <v>0.77324999999999999</v>
      </c>
      <c r="R35">
        <v>4</v>
      </c>
      <c r="S35">
        <v>4</v>
      </c>
      <c r="T35">
        <v>4</v>
      </c>
      <c r="U35">
        <v>12</v>
      </c>
      <c r="V35">
        <v>1</v>
      </c>
      <c r="W35">
        <v>5.0599999999999996</v>
      </c>
      <c r="X35">
        <v>5.9725000000000001</v>
      </c>
      <c r="Y35">
        <v>7.6805000000000003</v>
      </c>
      <c r="Z35">
        <v>0.1</v>
      </c>
      <c r="AA35">
        <v>0.15</v>
      </c>
      <c r="AB35">
        <v>1.02325</v>
      </c>
      <c r="AC35">
        <v>8.7037499999999994</v>
      </c>
      <c r="AD35">
        <v>8.7037499999999994</v>
      </c>
      <c r="AE35">
        <f t="shared" si="0"/>
        <v>8.6999999999999993</v>
      </c>
      <c r="AF35" t="str">
        <f t="shared" si="4"/>
        <v>Notable</v>
      </c>
      <c r="AG35" t="str">
        <f t="shared" si="5"/>
        <v>CASAMITJANA BENITEZ, JUAN JOSE</v>
      </c>
      <c r="AH35" t="str">
        <f>IF(ISBLANK(_xlfn.XLOOKUP(AG35,[1]Worksheet!$C$3:$C$189,[1]Worksheet!$E$3:$E$189,"")),"",_xlfn.XLOOKUP(AG35,[1]Worksheet!$C$3:$C$189,[1]Worksheet!$E$3:$E$189,""))</f>
        <v>8,7</v>
      </c>
      <c r="AI35" t="str">
        <f>IF(ISBLANK(_xlfn.XLOOKUP(AG35,[1]Worksheet!$C$3:$C$189,[1]Worksheet!$D$3:$D$189,"")),"",_xlfn.XLOOKUP(AG35,[1]Worksheet!$C$3:$C$189,[1]Worksheet!$D$3:$D$189,""))</f>
        <v>Notable</v>
      </c>
      <c r="AJ35" t="str">
        <f t="shared" si="3"/>
        <v>OK</v>
      </c>
    </row>
    <row r="36" spans="1:37" ht="15" x14ac:dyDescent="0.2">
      <c r="A36" t="s">
        <v>104</v>
      </c>
      <c r="B36" t="s">
        <v>105</v>
      </c>
      <c r="C36" t="s">
        <v>106</v>
      </c>
      <c r="AE36" t="str">
        <f t="shared" si="0"/>
        <v/>
      </c>
      <c r="AF36" t="str">
        <f t="shared" si="4"/>
        <v>No Presentado</v>
      </c>
      <c r="AG36" t="str">
        <f t="shared" si="5"/>
        <v>CASTILLO ORTIZ, LAURA</v>
      </c>
      <c r="AH36" t="str">
        <f>IF(ISBLANK(_xlfn.XLOOKUP(AG36,[1]Worksheet!$C$3:$C$189,[1]Worksheet!$E$3:$E$189,"")),"",_xlfn.XLOOKUP(AG36,[1]Worksheet!$C$3:$C$189,[1]Worksheet!$E$3:$E$189,""))</f>
        <v/>
      </c>
      <c r="AI36" t="str">
        <f>IF(ISBLANK(_xlfn.XLOOKUP(AG36,[1]Worksheet!$C$3:$C$189,[1]Worksheet!$D$3:$D$189,"")),"",_xlfn.XLOOKUP(AG36,[1]Worksheet!$C$3:$C$189,[1]Worksheet!$D$3:$D$189,""))</f>
        <v>No Presentado</v>
      </c>
      <c r="AJ36" t="str">
        <f t="shared" si="3"/>
        <v>OK</v>
      </c>
    </row>
    <row r="37" spans="1:37" ht="15" hidden="1" x14ac:dyDescent="0.2">
      <c r="A37" t="s">
        <v>107</v>
      </c>
      <c r="B37" t="s">
        <v>108</v>
      </c>
      <c r="C37" t="s">
        <v>109</v>
      </c>
      <c r="AE37" t="str">
        <f t="shared" si="0"/>
        <v/>
      </c>
      <c r="AF37" t="str">
        <f t="shared" si="4"/>
        <v>No Presentado</v>
      </c>
      <c r="AG37" t="str">
        <f t="shared" si="5"/>
        <v>CASTRO ALBERTOS, JUAN</v>
      </c>
      <c r="AH37" t="str">
        <f>IF(ISBLANK(_xlfn.XLOOKUP(AG37,[1]Worksheet!$C$3:$C$189,[1]Worksheet!$E$3:$E$189,"")),"",_xlfn.XLOOKUP(AG37,[1]Worksheet!$C$3:$C$189,[1]Worksheet!$E$3:$E$189,""))</f>
        <v/>
      </c>
      <c r="AI37" t="str">
        <f>IF(ISBLANK(_xlfn.XLOOKUP(AG37,[1]Worksheet!$C$3:$C$189,[1]Worksheet!$D$3:$D$189,"")),"",_xlfn.XLOOKUP(AG37,[1]Worksheet!$C$3:$C$189,[1]Worksheet!$D$3:$D$189,""))</f>
        <v/>
      </c>
      <c r="AJ37" t="str">
        <f t="shared" si="3"/>
        <v>ERROR</v>
      </c>
      <c r="AK37" t="s">
        <v>649</v>
      </c>
    </row>
    <row r="38" spans="1:37" ht="15" x14ac:dyDescent="0.2">
      <c r="A38" t="s">
        <v>110</v>
      </c>
      <c r="B38" t="s">
        <v>111</v>
      </c>
      <c r="C38" t="s">
        <v>112</v>
      </c>
      <c r="D38">
        <v>0.3</v>
      </c>
      <c r="E38">
        <v>0.81</v>
      </c>
      <c r="F38">
        <v>0.9</v>
      </c>
      <c r="G38">
        <v>0.46800000000000003</v>
      </c>
      <c r="H38">
        <v>2.4780000000000002</v>
      </c>
      <c r="I38">
        <v>1.425</v>
      </c>
      <c r="J38">
        <v>1.5225</v>
      </c>
      <c r="K38">
        <v>1.375</v>
      </c>
      <c r="L38">
        <v>0.75</v>
      </c>
      <c r="M38">
        <v>4.3224999999999998</v>
      </c>
      <c r="N38">
        <v>0.3</v>
      </c>
      <c r="O38">
        <v>0.17549999999999999</v>
      </c>
      <c r="P38">
        <v>0.10199999999999999</v>
      </c>
      <c r="Q38">
        <v>0.57750000000000001</v>
      </c>
      <c r="R38">
        <v>3.37</v>
      </c>
      <c r="S38">
        <v>3.4</v>
      </c>
      <c r="T38">
        <v>3.2</v>
      </c>
      <c r="U38">
        <v>9.9700000000000006</v>
      </c>
      <c r="V38">
        <v>1.10778</v>
      </c>
      <c r="W38">
        <v>4.7883800000000001</v>
      </c>
      <c r="X38">
        <v>5.5383800000000001</v>
      </c>
      <c r="Y38">
        <v>8.0163799999999998</v>
      </c>
      <c r="Z38">
        <v>0</v>
      </c>
      <c r="AA38">
        <v>0.15</v>
      </c>
      <c r="AB38">
        <v>0.78974</v>
      </c>
      <c r="AC38">
        <v>8.8061199999999999</v>
      </c>
      <c r="AD38">
        <v>8.8061199999999999</v>
      </c>
      <c r="AE38">
        <f t="shared" si="0"/>
        <v>8.8000000000000007</v>
      </c>
      <c r="AF38" t="str">
        <f t="shared" si="4"/>
        <v>Notable</v>
      </c>
      <c r="AG38" t="str">
        <f t="shared" si="5"/>
        <v>CHASCO BARRY, MARCO</v>
      </c>
      <c r="AH38" t="str">
        <f>IF(ISBLANK(_xlfn.XLOOKUP(AG38,[1]Worksheet!$C$3:$C$189,[1]Worksheet!$E$3:$E$189,"")),"",_xlfn.XLOOKUP(AG38,[1]Worksheet!$C$3:$C$189,[1]Worksheet!$E$3:$E$189,""))</f>
        <v>8,8</v>
      </c>
      <c r="AI38" t="str">
        <f>IF(ISBLANK(_xlfn.XLOOKUP(AG38,[1]Worksheet!$C$3:$C$189,[1]Worksheet!$D$3:$D$189,"")),"",_xlfn.XLOOKUP(AG38,[1]Worksheet!$C$3:$C$189,[1]Worksheet!$D$3:$D$189,""))</f>
        <v>Notable</v>
      </c>
      <c r="AJ38" t="str">
        <f t="shared" si="3"/>
        <v>OK</v>
      </c>
    </row>
    <row r="39" spans="1:37" x14ac:dyDescent="0.2">
      <c r="A39" t="s">
        <v>116</v>
      </c>
      <c r="B39" t="s">
        <v>117</v>
      </c>
      <c r="C39" t="s">
        <v>118</v>
      </c>
      <c r="D39">
        <v>0.02</v>
      </c>
      <c r="E39">
        <v>0</v>
      </c>
      <c r="F39">
        <v>5.3999999999999999E-2</v>
      </c>
      <c r="G39">
        <v>0</v>
      </c>
      <c r="H39">
        <v>7.3999999999999996E-2</v>
      </c>
      <c r="I39">
        <v>1.8</v>
      </c>
      <c r="J39">
        <v>1.85</v>
      </c>
      <c r="K39">
        <v>1.71</v>
      </c>
      <c r="L39">
        <v>0.61950000000000005</v>
      </c>
      <c r="M39">
        <v>5.36</v>
      </c>
      <c r="N39">
        <v>0.1</v>
      </c>
      <c r="O39">
        <v>0.2</v>
      </c>
      <c r="P39">
        <v>0</v>
      </c>
      <c r="Q39">
        <v>0.3</v>
      </c>
      <c r="R39">
        <v>5</v>
      </c>
      <c r="S39">
        <v>5</v>
      </c>
      <c r="T39">
        <v>2</v>
      </c>
      <c r="U39">
        <v>12</v>
      </c>
      <c r="V39">
        <v>0.8</v>
      </c>
      <c r="W39">
        <v>4.2880000000000003</v>
      </c>
      <c r="X39">
        <v>4.9074999999999998</v>
      </c>
      <c r="Y39">
        <v>4.9814999999999996</v>
      </c>
      <c r="Z39">
        <v>0</v>
      </c>
      <c r="AA39">
        <v>0.15</v>
      </c>
      <c r="AB39">
        <v>0.39</v>
      </c>
      <c r="AC39">
        <v>5.3715000000000002</v>
      </c>
      <c r="AD39">
        <v>4</v>
      </c>
      <c r="AE39">
        <f t="shared" si="0"/>
        <v>4</v>
      </c>
      <c r="AF39" t="str">
        <f t="shared" si="4"/>
        <v>Suspenso</v>
      </c>
      <c r="AG39" t="str">
        <f t="shared" si="5"/>
        <v>CHÁVEZ GRIJALVA, ROXANA NILDA</v>
      </c>
      <c r="AH39" t="str">
        <f>IF(ISBLANK(_xlfn.XLOOKUP(AG39,[2]Worksheet!$C$3:$C$189,[2]Worksheet!$E$3:$E$189,"")),"",_xlfn.XLOOKUP(AG39,[2]Worksheet!$C$3:$C$189,[2]Worksheet!$E$3:$E$189,""))</f>
        <v>4,0</v>
      </c>
      <c r="AI39" t="str">
        <f>IF(ISBLANK(_xlfn.XLOOKUP(AG39,[2]Worksheet!$C$3:$C$189,[2]Worksheet!$D$3:$D$189,"")),"",_xlfn.XLOOKUP(AG39,[2]Worksheet!$C$3:$C$189,[2]Worksheet!$D$3:$D$189,""))</f>
        <v>Suspenso</v>
      </c>
      <c r="AJ39" t="str">
        <f t="shared" si="3"/>
        <v>OK</v>
      </c>
      <c r="AK39" t="s">
        <v>651</v>
      </c>
    </row>
    <row r="40" spans="1:37" ht="15" x14ac:dyDescent="0.2">
      <c r="A40" t="s">
        <v>113</v>
      </c>
      <c r="B40" t="s">
        <v>114</v>
      </c>
      <c r="C40" t="s">
        <v>115</v>
      </c>
      <c r="D40">
        <v>0.3</v>
      </c>
      <c r="E40">
        <v>0.55800000000000005</v>
      </c>
      <c r="F40">
        <v>0.64800000000000002</v>
      </c>
      <c r="G40">
        <v>0</v>
      </c>
      <c r="H40">
        <v>1.506</v>
      </c>
      <c r="I40">
        <v>1.75</v>
      </c>
      <c r="J40">
        <v>1.855</v>
      </c>
      <c r="K40">
        <v>1.345</v>
      </c>
      <c r="L40">
        <v>7.2999999999999995E-2</v>
      </c>
      <c r="M40">
        <v>4.95</v>
      </c>
      <c r="N40">
        <v>0.35</v>
      </c>
      <c r="O40">
        <v>0.3</v>
      </c>
      <c r="P40">
        <v>0</v>
      </c>
      <c r="Q40">
        <v>0.65</v>
      </c>
      <c r="R40">
        <v>3.7</v>
      </c>
      <c r="S40">
        <v>3.74</v>
      </c>
      <c r="T40">
        <v>3.2</v>
      </c>
      <c r="U40">
        <v>10.64</v>
      </c>
      <c r="V40">
        <v>0.88</v>
      </c>
      <c r="W40">
        <v>4.3559999999999999</v>
      </c>
      <c r="X40">
        <v>4.4290000000000003</v>
      </c>
      <c r="Y40">
        <v>5.9349999999999996</v>
      </c>
      <c r="Z40">
        <v>0.1</v>
      </c>
      <c r="AB40">
        <v>0.67200000000000004</v>
      </c>
      <c r="AC40">
        <v>6.6070000000000002</v>
      </c>
      <c r="AD40">
        <v>6.6070000000000002</v>
      </c>
      <c r="AE40">
        <f t="shared" si="0"/>
        <v>6.6</v>
      </c>
      <c r="AF40" t="str">
        <f t="shared" si="4"/>
        <v>Aprobado</v>
      </c>
      <c r="AG40" t="str">
        <f t="shared" si="5"/>
        <v>CHICA LOPEZ, MANUEL</v>
      </c>
      <c r="AH40" t="str">
        <f>IF(ISBLANK(_xlfn.XLOOKUP(AG40,[1]Worksheet!$C$3:$C$189,[1]Worksheet!$E$3:$E$189,"")),"",_xlfn.XLOOKUP(AG40,[1]Worksheet!$C$3:$C$189,[1]Worksheet!$E$3:$E$189,""))</f>
        <v>6,6</v>
      </c>
      <c r="AI40" t="str">
        <f>IF(ISBLANK(_xlfn.XLOOKUP(AG40,[1]Worksheet!$C$3:$C$189,[1]Worksheet!$D$3:$D$189,"")),"",_xlfn.XLOOKUP(AG40,[1]Worksheet!$C$3:$C$189,[1]Worksheet!$D$3:$D$189,""))</f>
        <v>Aprobado</v>
      </c>
      <c r="AJ40" t="str">
        <f t="shared" si="3"/>
        <v>OK</v>
      </c>
    </row>
    <row r="41" spans="1:37" x14ac:dyDescent="0.2">
      <c r="A41" t="s">
        <v>119</v>
      </c>
      <c r="B41" t="s">
        <v>120</v>
      </c>
      <c r="C41" t="s">
        <v>121</v>
      </c>
      <c r="D41">
        <v>0.18</v>
      </c>
      <c r="E41">
        <v>0.216</v>
      </c>
      <c r="F41">
        <v>0.63</v>
      </c>
      <c r="G41">
        <v>0.23400000000000001</v>
      </c>
      <c r="H41">
        <v>1.26</v>
      </c>
      <c r="I41">
        <v>1.75</v>
      </c>
      <c r="J41">
        <v>1.8174999999999999</v>
      </c>
      <c r="K41">
        <v>1.2050000000000001</v>
      </c>
      <c r="L41">
        <v>0.49</v>
      </c>
      <c r="M41">
        <v>4.7725</v>
      </c>
      <c r="N41">
        <v>0</v>
      </c>
      <c r="O41">
        <v>9.9000000000000005E-2</v>
      </c>
      <c r="P41">
        <v>0.2</v>
      </c>
      <c r="Q41">
        <v>0.29899999999999999</v>
      </c>
      <c r="R41">
        <v>5</v>
      </c>
      <c r="S41">
        <v>5</v>
      </c>
      <c r="T41">
        <v>4.5</v>
      </c>
      <c r="U41">
        <v>14.5</v>
      </c>
      <c r="V41">
        <v>0.97</v>
      </c>
      <c r="W41">
        <v>4.6293300000000004</v>
      </c>
      <c r="X41">
        <v>5.1193299999999997</v>
      </c>
      <c r="Y41">
        <v>6.3793300000000004</v>
      </c>
      <c r="AB41">
        <v>0.29003000000000001</v>
      </c>
      <c r="AC41">
        <v>6.6693600000000002</v>
      </c>
      <c r="AD41">
        <v>6.6693600000000002</v>
      </c>
      <c r="AE41">
        <f t="shared" si="0"/>
        <v>6.7</v>
      </c>
      <c r="AF41" t="str">
        <f t="shared" si="4"/>
        <v>Aprobado</v>
      </c>
      <c r="AG41" t="str">
        <f t="shared" si="5"/>
        <v>COBO ARIZA, JOSÉ LUIS</v>
      </c>
      <c r="AH41" t="str">
        <f>IF(ISBLANK(_xlfn.XLOOKUP(AG41,[1]Worksheet!$C$3:$C$189,[1]Worksheet!$E$3:$E$189,"")),"",_xlfn.XLOOKUP(AG41,[1]Worksheet!$C$3:$C$189,[1]Worksheet!$E$3:$E$189,""))</f>
        <v>6,7</v>
      </c>
      <c r="AI41" t="str">
        <f>IF(ISBLANK(_xlfn.XLOOKUP(AG41,[1]Worksheet!$C$3:$C$189,[1]Worksheet!$D$3:$D$189,"")),"",_xlfn.XLOOKUP(AG41,[1]Worksheet!$C$3:$C$189,[1]Worksheet!$D$3:$D$189,""))</f>
        <v>Aprobado</v>
      </c>
      <c r="AJ41" t="str">
        <f t="shared" si="3"/>
        <v>OK</v>
      </c>
    </row>
    <row r="42" spans="1:37" ht="15" hidden="1" x14ac:dyDescent="0.2">
      <c r="A42" t="s">
        <v>122</v>
      </c>
      <c r="B42" t="s">
        <v>123</v>
      </c>
      <c r="C42" t="s">
        <v>124</v>
      </c>
      <c r="AE42" t="str">
        <f t="shared" si="0"/>
        <v/>
      </c>
      <c r="AF42" t="str">
        <f t="shared" si="4"/>
        <v>No Presentado</v>
      </c>
      <c r="AG42" t="str">
        <f t="shared" si="5"/>
        <v>COLLADO MORENO, FRANCISCO JAVIER</v>
      </c>
      <c r="AH42" t="str">
        <f>IF(ISBLANK(_xlfn.XLOOKUP(AG42,[1]Worksheet!$C$3:$C$189,[1]Worksheet!$E$3:$E$189,"")),"",_xlfn.XLOOKUP(AG42,[1]Worksheet!$C$3:$C$189,[1]Worksheet!$E$3:$E$189,""))</f>
        <v/>
      </c>
      <c r="AI42" t="str">
        <f>IF(ISBLANK(_xlfn.XLOOKUP(AG42,[1]Worksheet!$C$3:$C$189,[1]Worksheet!$D$3:$D$189,"")),"",_xlfn.XLOOKUP(AG42,[1]Worksheet!$C$3:$C$189,[1]Worksheet!$D$3:$D$189,""))</f>
        <v/>
      </c>
      <c r="AJ42" t="str">
        <f t="shared" si="3"/>
        <v>ERROR</v>
      </c>
      <c r="AK42" t="s">
        <v>612</v>
      </c>
    </row>
    <row r="43" spans="1:37" ht="15" x14ac:dyDescent="0.2">
      <c r="A43" t="s">
        <v>125</v>
      </c>
      <c r="B43" t="s">
        <v>78</v>
      </c>
      <c r="C43" t="s">
        <v>126</v>
      </c>
      <c r="D43">
        <v>0.09</v>
      </c>
      <c r="E43">
        <v>0</v>
      </c>
      <c r="F43">
        <v>0.378</v>
      </c>
      <c r="H43">
        <v>0.46800000000000003</v>
      </c>
      <c r="I43">
        <v>1.48</v>
      </c>
      <c r="J43">
        <v>1.4675</v>
      </c>
      <c r="K43">
        <v>1.2849999999999999</v>
      </c>
      <c r="L43">
        <v>0.28499999999999998</v>
      </c>
      <c r="M43">
        <v>4.2324999999999999</v>
      </c>
      <c r="N43">
        <v>0.25</v>
      </c>
      <c r="O43">
        <v>0.1</v>
      </c>
      <c r="P43">
        <v>0</v>
      </c>
      <c r="Q43">
        <v>0.35</v>
      </c>
      <c r="R43">
        <v>4</v>
      </c>
      <c r="S43">
        <v>4.5</v>
      </c>
      <c r="T43">
        <v>4</v>
      </c>
      <c r="U43">
        <v>12.5</v>
      </c>
      <c r="V43">
        <v>1.04</v>
      </c>
      <c r="W43">
        <v>4.4017999999999997</v>
      </c>
      <c r="X43">
        <v>4.6867999999999999</v>
      </c>
      <c r="Y43">
        <v>5.1547999999999998</v>
      </c>
      <c r="Z43">
        <v>0</v>
      </c>
      <c r="AB43">
        <v>0.36399999999999999</v>
      </c>
      <c r="AC43">
        <v>5.5187999999999997</v>
      </c>
      <c r="AD43">
        <v>4</v>
      </c>
      <c r="AE43">
        <f t="shared" si="0"/>
        <v>4</v>
      </c>
      <c r="AF43" t="str">
        <f t="shared" si="4"/>
        <v>Suspenso</v>
      </c>
      <c r="AG43" t="str">
        <f t="shared" si="5"/>
        <v>CORRAL GONZALEZ, ALEJANDRO</v>
      </c>
      <c r="AH43" t="str">
        <f>IF(ISBLANK(_xlfn.XLOOKUP(AG43,[1]Worksheet!$C$3:$C$189,[1]Worksheet!$E$3:$E$189,"")),"",_xlfn.XLOOKUP(AG43,[1]Worksheet!$C$3:$C$189,[1]Worksheet!$E$3:$E$189,""))</f>
        <v>4,0</v>
      </c>
      <c r="AI43" t="str">
        <f>IF(ISBLANK(_xlfn.XLOOKUP(AG43,[1]Worksheet!$C$3:$C$189,[1]Worksheet!$D$3:$D$189,"")),"",_xlfn.XLOOKUP(AG43,[1]Worksheet!$C$3:$C$189,[1]Worksheet!$D$3:$D$189,""))</f>
        <v>Suspenso</v>
      </c>
      <c r="AJ43" t="str">
        <f t="shared" si="3"/>
        <v>OK</v>
      </c>
    </row>
    <row r="44" spans="1:37" ht="15" x14ac:dyDescent="0.2">
      <c r="A44" t="s">
        <v>127</v>
      </c>
      <c r="B44" t="s">
        <v>57</v>
      </c>
      <c r="C44" t="s">
        <v>128</v>
      </c>
      <c r="D44">
        <v>0.3</v>
      </c>
      <c r="E44">
        <v>0.64800000000000002</v>
      </c>
      <c r="F44">
        <v>0.64800000000000002</v>
      </c>
      <c r="G44">
        <v>0.216</v>
      </c>
      <c r="H44">
        <v>1.8120000000000001</v>
      </c>
      <c r="I44">
        <v>1.75</v>
      </c>
      <c r="J44">
        <v>1.8174999999999999</v>
      </c>
      <c r="K44">
        <v>1.2050000000000001</v>
      </c>
      <c r="L44">
        <v>0.61250000000000004</v>
      </c>
      <c r="M44">
        <v>4.7725</v>
      </c>
      <c r="N44">
        <v>0</v>
      </c>
      <c r="O44">
        <v>9.9000000000000005E-2</v>
      </c>
      <c r="P44">
        <v>0.2</v>
      </c>
      <c r="Q44">
        <v>0.29899999999999999</v>
      </c>
      <c r="R44">
        <v>5</v>
      </c>
      <c r="S44">
        <v>5</v>
      </c>
      <c r="T44">
        <v>5.3</v>
      </c>
      <c r="U44">
        <v>15.3</v>
      </c>
      <c r="V44">
        <v>1.02</v>
      </c>
      <c r="W44">
        <v>4.8679500000000004</v>
      </c>
      <c r="X44">
        <v>5.4804500000000003</v>
      </c>
      <c r="Y44">
        <v>7.2924499999999997</v>
      </c>
      <c r="AB44">
        <v>0.30497999999999997</v>
      </c>
      <c r="AC44">
        <v>7.5974300000000001</v>
      </c>
      <c r="AD44">
        <v>7.5974300000000001</v>
      </c>
      <c r="AE44">
        <f t="shared" si="0"/>
        <v>7.6</v>
      </c>
      <c r="AF44" t="str">
        <f t="shared" ref="AF44:AF75" si="6">IF(ISNUMBER(AE44),IF(AE44&gt;=9,"Sobresaliente",IF(AE44&gt;=7,"Notable",IF(AE44&gt;=5,"Aprobado","Suspenso"))),"No Presentado")</f>
        <v>Notable</v>
      </c>
      <c r="AG44" t="str">
        <f t="shared" si="5"/>
        <v>CORTABARRA ROMERO, DAVID</v>
      </c>
      <c r="AH44" t="str">
        <f>IF(ISBLANK(_xlfn.XLOOKUP(AG44,[1]Worksheet!$C$3:$C$189,[1]Worksheet!$E$3:$E$189,"")),"",_xlfn.XLOOKUP(AG44,[1]Worksheet!$C$3:$C$189,[1]Worksheet!$E$3:$E$189,""))</f>
        <v>7,6</v>
      </c>
      <c r="AI44" t="str">
        <f>IF(ISBLANK(_xlfn.XLOOKUP(AG44,[1]Worksheet!$C$3:$C$189,[1]Worksheet!$D$3:$D$189,"")),"",_xlfn.XLOOKUP(AG44,[1]Worksheet!$C$3:$C$189,[1]Worksheet!$D$3:$D$189,""))</f>
        <v>Notable</v>
      </c>
      <c r="AJ44" t="str">
        <f t="shared" si="3"/>
        <v>OK</v>
      </c>
    </row>
    <row r="45" spans="1:37" x14ac:dyDescent="0.2">
      <c r="A45" t="s">
        <v>129</v>
      </c>
      <c r="B45" t="s">
        <v>31</v>
      </c>
      <c r="C45" t="s">
        <v>130</v>
      </c>
      <c r="D45">
        <v>0.16</v>
      </c>
      <c r="E45">
        <v>0.81</v>
      </c>
      <c r="F45">
        <v>0.81</v>
      </c>
      <c r="G45">
        <v>0</v>
      </c>
      <c r="H45">
        <v>1.78</v>
      </c>
      <c r="I45">
        <v>1.73</v>
      </c>
      <c r="J45">
        <v>1.9575</v>
      </c>
      <c r="K45">
        <v>1.85</v>
      </c>
      <c r="L45">
        <v>0.1825</v>
      </c>
      <c r="M45">
        <v>5.5374999999999996</v>
      </c>
      <c r="N45">
        <v>0.25</v>
      </c>
      <c r="O45">
        <v>0.19800000000000001</v>
      </c>
      <c r="P45">
        <v>9.9000000000000005E-2</v>
      </c>
      <c r="Q45">
        <v>0.54700000000000004</v>
      </c>
      <c r="R45">
        <v>3.9</v>
      </c>
      <c r="S45">
        <v>3.9</v>
      </c>
      <c r="T45">
        <v>3.7</v>
      </c>
      <c r="U45">
        <v>11.5</v>
      </c>
      <c r="V45">
        <v>0.95833000000000002</v>
      </c>
      <c r="W45">
        <v>5.3067500000000001</v>
      </c>
      <c r="X45">
        <v>5.4892500000000002</v>
      </c>
      <c r="Y45">
        <v>7.2692500000000004</v>
      </c>
      <c r="Z45">
        <v>0</v>
      </c>
      <c r="AB45">
        <v>0.52420999999999995</v>
      </c>
      <c r="AC45">
        <v>7.7934599999999996</v>
      </c>
      <c r="AD45">
        <v>7.7934599999999996</v>
      </c>
      <c r="AE45">
        <f t="shared" si="0"/>
        <v>7.8</v>
      </c>
      <c r="AF45" t="str">
        <f t="shared" si="6"/>
        <v>Notable</v>
      </c>
      <c r="AG45" t="str">
        <f t="shared" si="5"/>
        <v>CORTÉS FONSECA, DANIEL</v>
      </c>
      <c r="AH45" t="str">
        <f>IF(ISBLANK(_xlfn.XLOOKUP(AG45,[1]Worksheet!$C$3:$C$189,[1]Worksheet!$E$3:$E$189,"")),"",_xlfn.XLOOKUP(AG45,[1]Worksheet!$C$3:$C$189,[1]Worksheet!$E$3:$E$189,""))</f>
        <v>7,8</v>
      </c>
      <c r="AI45" t="str">
        <f>IF(ISBLANK(_xlfn.XLOOKUP(AG45,[1]Worksheet!$C$3:$C$189,[1]Worksheet!$D$3:$D$189,"")),"",_xlfn.XLOOKUP(AG45,[1]Worksheet!$C$3:$C$189,[1]Worksheet!$D$3:$D$189,""))</f>
        <v>Notable</v>
      </c>
      <c r="AJ45" t="str">
        <f t="shared" si="3"/>
        <v>OK</v>
      </c>
    </row>
    <row r="46" spans="1:37" x14ac:dyDescent="0.2">
      <c r="A46" t="s">
        <v>131</v>
      </c>
      <c r="B46" t="s">
        <v>16</v>
      </c>
      <c r="C46" t="s">
        <v>132</v>
      </c>
      <c r="D46">
        <v>0.23</v>
      </c>
      <c r="E46">
        <v>0.52200000000000002</v>
      </c>
      <c r="F46">
        <v>0.9</v>
      </c>
      <c r="G46">
        <v>0</v>
      </c>
      <c r="H46">
        <v>1.6519999999999999</v>
      </c>
      <c r="I46">
        <v>1.5349999999999999</v>
      </c>
      <c r="J46">
        <v>1.66</v>
      </c>
      <c r="K46">
        <v>1.29</v>
      </c>
      <c r="L46">
        <v>0.40500000000000003</v>
      </c>
      <c r="M46">
        <v>4.4850000000000003</v>
      </c>
      <c r="N46">
        <v>0.2</v>
      </c>
      <c r="O46">
        <v>0</v>
      </c>
      <c r="P46">
        <v>5.0999999999999997E-2</v>
      </c>
      <c r="Q46">
        <v>0.251</v>
      </c>
      <c r="R46">
        <v>1.1000000000000001</v>
      </c>
      <c r="S46">
        <v>1.05</v>
      </c>
      <c r="T46">
        <v>1.01</v>
      </c>
      <c r="U46">
        <v>3.16</v>
      </c>
      <c r="V46">
        <v>1.0533300000000001</v>
      </c>
      <c r="W46">
        <v>4.7241900000000001</v>
      </c>
      <c r="X46">
        <v>5.1291900000000004</v>
      </c>
      <c r="Y46">
        <v>6.7811899999999996</v>
      </c>
      <c r="Z46">
        <v>0.1</v>
      </c>
      <c r="AA46">
        <v>0.15</v>
      </c>
      <c r="AB46">
        <v>0.51439000000000001</v>
      </c>
      <c r="AC46">
        <v>7.2955800000000002</v>
      </c>
      <c r="AD46">
        <v>7.2955800000000002</v>
      </c>
      <c r="AE46">
        <f t="shared" si="0"/>
        <v>7.3</v>
      </c>
      <c r="AF46" t="str">
        <f t="shared" si="6"/>
        <v>Notable</v>
      </c>
      <c r="AG46" t="str">
        <f t="shared" si="5"/>
        <v>CUENCA PÉREZ, PABLO</v>
      </c>
      <c r="AH46" t="str">
        <f>IF(ISBLANK(_xlfn.XLOOKUP(AG46,[1]Worksheet!$C$3:$C$189,[1]Worksheet!$E$3:$E$189,"")),"",_xlfn.XLOOKUP(AG46,[1]Worksheet!$C$3:$C$189,[1]Worksheet!$E$3:$E$189,""))</f>
        <v>7,3</v>
      </c>
      <c r="AI46" t="str">
        <f>IF(ISBLANK(_xlfn.XLOOKUP(AG46,[1]Worksheet!$C$3:$C$189,[1]Worksheet!$D$3:$D$189,"")),"",_xlfn.XLOOKUP(AG46,[1]Worksheet!$C$3:$C$189,[1]Worksheet!$D$3:$D$189,""))</f>
        <v>Notable</v>
      </c>
      <c r="AJ46" t="str">
        <f t="shared" si="3"/>
        <v>OK</v>
      </c>
    </row>
    <row r="47" spans="1:37" ht="15" x14ac:dyDescent="0.2">
      <c r="A47" t="s">
        <v>133</v>
      </c>
      <c r="B47" t="s">
        <v>57</v>
      </c>
      <c r="C47" t="s">
        <v>134</v>
      </c>
      <c r="D47">
        <v>0.23</v>
      </c>
      <c r="E47">
        <v>0.504</v>
      </c>
      <c r="F47">
        <v>0.54</v>
      </c>
      <c r="G47">
        <v>0.19800000000000001</v>
      </c>
      <c r="H47">
        <v>1.472</v>
      </c>
      <c r="I47">
        <v>1.61</v>
      </c>
      <c r="J47">
        <v>1.7625</v>
      </c>
      <c r="K47">
        <v>1.6950000000000001</v>
      </c>
      <c r="L47">
        <v>0.63</v>
      </c>
      <c r="M47">
        <v>5.0674999999999999</v>
      </c>
      <c r="N47">
        <v>0.15</v>
      </c>
      <c r="O47">
        <v>0.20025000000000001</v>
      </c>
      <c r="P47">
        <v>2.4750000000000001E-2</v>
      </c>
      <c r="Q47">
        <v>0.375</v>
      </c>
      <c r="R47">
        <v>4</v>
      </c>
      <c r="S47">
        <v>4</v>
      </c>
      <c r="T47">
        <v>4</v>
      </c>
      <c r="U47">
        <v>12</v>
      </c>
      <c r="V47">
        <v>1</v>
      </c>
      <c r="W47">
        <v>5.0674999999999999</v>
      </c>
      <c r="X47">
        <v>5.6974999999999998</v>
      </c>
      <c r="Y47">
        <v>7.1695000000000002</v>
      </c>
      <c r="Z47">
        <v>0.1</v>
      </c>
      <c r="AB47">
        <v>0.47499999999999998</v>
      </c>
      <c r="AC47">
        <v>7.6444999999999999</v>
      </c>
      <c r="AD47">
        <v>7.6444999999999999</v>
      </c>
      <c r="AE47">
        <f t="shared" si="0"/>
        <v>7.6</v>
      </c>
      <c r="AF47" t="str">
        <f t="shared" si="6"/>
        <v>Notable</v>
      </c>
      <c r="AG47" t="str">
        <f t="shared" si="5"/>
        <v>DEL HOYO CARCABOSO, DAVID</v>
      </c>
      <c r="AH47" t="str">
        <f>IF(ISBLANK(_xlfn.XLOOKUP(AG47,[1]Worksheet!$C$3:$C$189,[1]Worksheet!$E$3:$E$189,"")),"",_xlfn.XLOOKUP(AG47,[1]Worksheet!$C$3:$C$189,[1]Worksheet!$E$3:$E$189,""))</f>
        <v>7,6</v>
      </c>
      <c r="AI47" t="str">
        <f>IF(ISBLANK(_xlfn.XLOOKUP(AG47,[1]Worksheet!$C$3:$C$189,[1]Worksheet!$D$3:$D$189,"")),"",_xlfn.XLOOKUP(AG47,[1]Worksheet!$C$3:$C$189,[1]Worksheet!$D$3:$D$189,""))</f>
        <v>Notable</v>
      </c>
      <c r="AJ47" t="str">
        <f t="shared" si="3"/>
        <v>OK</v>
      </c>
    </row>
    <row r="48" spans="1:37" ht="15" x14ac:dyDescent="0.2">
      <c r="A48" t="s">
        <v>135</v>
      </c>
      <c r="B48" t="s">
        <v>40</v>
      </c>
      <c r="C48" t="s">
        <v>136</v>
      </c>
      <c r="D48">
        <v>0.16</v>
      </c>
      <c r="E48">
        <v>0.30599999999999999</v>
      </c>
      <c r="F48">
        <v>0.81</v>
      </c>
      <c r="G48">
        <v>0.126</v>
      </c>
      <c r="H48">
        <v>1.4019999999999999</v>
      </c>
      <c r="I48">
        <v>1.8049999999999999</v>
      </c>
      <c r="J48">
        <v>1.675</v>
      </c>
      <c r="K48">
        <v>1.155</v>
      </c>
      <c r="L48">
        <v>0.14499999999999999</v>
      </c>
      <c r="M48">
        <v>4.6349999999999998</v>
      </c>
      <c r="N48">
        <v>0.2</v>
      </c>
      <c r="O48">
        <v>0.10199999999999999</v>
      </c>
      <c r="P48">
        <v>0</v>
      </c>
      <c r="Q48">
        <v>0.30199999999999999</v>
      </c>
      <c r="R48">
        <v>5</v>
      </c>
      <c r="S48">
        <v>5</v>
      </c>
      <c r="T48">
        <v>5</v>
      </c>
      <c r="U48">
        <v>15</v>
      </c>
      <c r="V48">
        <v>1</v>
      </c>
      <c r="W48">
        <v>4.6349999999999998</v>
      </c>
      <c r="X48">
        <v>4.78</v>
      </c>
      <c r="Y48">
        <v>6.1820000000000004</v>
      </c>
      <c r="AB48">
        <v>0.30199999999999999</v>
      </c>
      <c r="AC48">
        <v>6.484</v>
      </c>
      <c r="AD48">
        <v>6.484</v>
      </c>
      <c r="AE48">
        <f t="shared" si="0"/>
        <v>6.5</v>
      </c>
      <c r="AF48" t="str">
        <f t="shared" si="6"/>
        <v>Aprobado</v>
      </c>
      <c r="AG48" t="str">
        <f t="shared" si="5"/>
        <v>DEL RIO PEREZ, CARLOS</v>
      </c>
      <c r="AH48" t="str">
        <f>IF(ISBLANK(_xlfn.XLOOKUP(AG48,[1]Worksheet!$C$3:$C$189,[1]Worksheet!$E$3:$E$189,"")),"",_xlfn.XLOOKUP(AG48,[1]Worksheet!$C$3:$C$189,[1]Worksheet!$E$3:$E$189,""))</f>
        <v>6,5</v>
      </c>
      <c r="AI48" t="str">
        <f>IF(ISBLANK(_xlfn.XLOOKUP(AG48,[1]Worksheet!$C$3:$C$189,[1]Worksheet!$D$3:$D$189,"")),"",_xlfn.XLOOKUP(AG48,[1]Worksheet!$C$3:$C$189,[1]Worksheet!$D$3:$D$189,""))</f>
        <v>Aprobado</v>
      </c>
      <c r="AJ48" t="str">
        <f t="shared" si="3"/>
        <v>OK</v>
      </c>
    </row>
    <row r="49" spans="1:37" ht="15" x14ac:dyDescent="0.2">
      <c r="A49" t="s">
        <v>137</v>
      </c>
      <c r="B49" t="s">
        <v>57</v>
      </c>
      <c r="C49" t="s">
        <v>138</v>
      </c>
      <c r="D49">
        <v>0.23</v>
      </c>
      <c r="E49">
        <v>0.64800000000000002</v>
      </c>
      <c r="F49">
        <v>0.34200000000000003</v>
      </c>
      <c r="G49">
        <v>0.30599999999999999</v>
      </c>
      <c r="H49">
        <v>1.526</v>
      </c>
      <c r="I49">
        <v>1.65</v>
      </c>
      <c r="J49">
        <v>1.6575</v>
      </c>
      <c r="K49">
        <v>0.93</v>
      </c>
      <c r="L49">
        <v>0.18099999999999999</v>
      </c>
      <c r="M49">
        <v>4.2374999999999998</v>
      </c>
      <c r="N49">
        <v>0.3</v>
      </c>
      <c r="O49">
        <v>7.4249999999999997E-2</v>
      </c>
      <c r="P49">
        <v>0.20100000000000001</v>
      </c>
      <c r="Q49">
        <v>0.57525000000000004</v>
      </c>
      <c r="R49">
        <v>3.17</v>
      </c>
      <c r="S49">
        <v>3.2</v>
      </c>
      <c r="T49">
        <v>0.7</v>
      </c>
      <c r="U49">
        <v>7.07</v>
      </c>
      <c r="V49">
        <v>0.58899999999999997</v>
      </c>
      <c r="W49">
        <v>2.4958900000000002</v>
      </c>
      <c r="X49">
        <v>2.6768900000000002</v>
      </c>
      <c r="Y49">
        <v>4.20289</v>
      </c>
      <c r="AB49">
        <v>0.33882000000000001</v>
      </c>
      <c r="AC49">
        <v>4.5417100000000001</v>
      </c>
      <c r="AD49">
        <v>4</v>
      </c>
      <c r="AE49">
        <f t="shared" si="0"/>
        <v>4</v>
      </c>
      <c r="AF49" t="str">
        <f t="shared" si="6"/>
        <v>Suspenso</v>
      </c>
      <c r="AG49" t="str">
        <f t="shared" si="5"/>
        <v>DELGADO PALLARES, DAVID</v>
      </c>
      <c r="AH49" t="str">
        <f>IF(ISBLANK(_xlfn.XLOOKUP(AG49,[1]Worksheet!$C$3:$C$189,[1]Worksheet!$E$3:$E$189,"")),"",_xlfn.XLOOKUP(AG49,[1]Worksheet!$C$3:$C$189,[1]Worksheet!$E$3:$E$189,""))</f>
        <v>4,0</v>
      </c>
      <c r="AI49" t="str">
        <f>IF(ISBLANK(_xlfn.XLOOKUP(AG49,[1]Worksheet!$C$3:$C$189,[1]Worksheet!$D$3:$D$189,"")),"",_xlfn.XLOOKUP(AG49,[1]Worksheet!$C$3:$C$189,[1]Worksheet!$D$3:$D$189,""))</f>
        <v>Suspenso</v>
      </c>
      <c r="AJ49" t="str">
        <f t="shared" si="3"/>
        <v>OK</v>
      </c>
    </row>
    <row r="50" spans="1:37" ht="15" x14ac:dyDescent="0.2">
      <c r="A50" t="s">
        <v>139</v>
      </c>
      <c r="B50" t="s">
        <v>140</v>
      </c>
      <c r="C50" t="s">
        <v>141</v>
      </c>
      <c r="D50">
        <v>0</v>
      </c>
      <c r="E50">
        <v>0.378</v>
      </c>
      <c r="F50">
        <v>0.72</v>
      </c>
      <c r="G50">
        <v>0.23400000000000001</v>
      </c>
      <c r="H50">
        <v>1.3320000000000001</v>
      </c>
      <c r="I50">
        <v>1.5449999999999999</v>
      </c>
      <c r="J50">
        <v>1.6074999999999999</v>
      </c>
      <c r="K50">
        <v>1.665</v>
      </c>
      <c r="L50">
        <v>0.60799999999999998</v>
      </c>
      <c r="M50">
        <v>4.8174999999999999</v>
      </c>
      <c r="N50">
        <v>0.15</v>
      </c>
      <c r="O50">
        <v>0.20100000000000001</v>
      </c>
      <c r="P50">
        <v>0.10199999999999999</v>
      </c>
      <c r="Q50">
        <v>0.45300000000000001</v>
      </c>
      <c r="R50">
        <v>5</v>
      </c>
      <c r="S50">
        <v>5</v>
      </c>
      <c r="T50">
        <v>5</v>
      </c>
      <c r="U50">
        <v>15</v>
      </c>
      <c r="V50">
        <v>1</v>
      </c>
      <c r="W50">
        <v>4.8174999999999999</v>
      </c>
      <c r="X50">
        <v>5.4255000000000004</v>
      </c>
      <c r="Y50">
        <v>6.7575000000000003</v>
      </c>
      <c r="AA50">
        <v>0.15</v>
      </c>
      <c r="AB50">
        <v>0.60299999999999998</v>
      </c>
      <c r="AC50">
        <v>7.3605</v>
      </c>
      <c r="AD50">
        <v>7.3605</v>
      </c>
      <c r="AE50">
        <f t="shared" si="0"/>
        <v>7.4</v>
      </c>
      <c r="AF50" t="str">
        <f t="shared" si="6"/>
        <v>Notable</v>
      </c>
      <c r="AG50" t="str">
        <f t="shared" si="5"/>
        <v>DEVOS BONO, AGUSTIN</v>
      </c>
      <c r="AH50" t="str">
        <f>IF(ISBLANK(_xlfn.XLOOKUP(AG50,[1]Worksheet!$C$3:$C$189,[1]Worksheet!$E$3:$E$189,"")),"",_xlfn.XLOOKUP(AG50,[1]Worksheet!$C$3:$C$189,[1]Worksheet!$E$3:$E$189,""))</f>
        <v>7,4</v>
      </c>
      <c r="AI50" t="str">
        <f>IF(ISBLANK(_xlfn.XLOOKUP(AG50,[1]Worksheet!$C$3:$C$189,[1]Worksheet!$D$3:$D$189,"")),"",_xlfn.XLOOKUP(AG50,[1]Worksheet!$C$3:$C$189,[1]Worksheet!$D$3:$D$189,""))</f>
        <v>Notable</v>
      </c>
      <c r="AJ50" t="str">
        <f t="shared" si="3"/>
        <v>OK</v>
      </c>
    </row>
    <row r="51" spans="1:37" x14ac:dyDescent="0.2">
      <c r="A51" t="s">
        <v>148</v>
      </c>
      <c r="B51" t="s">
        <v>16</v>
      </c>
      <c r="C51" t="s">
        <v>149</v>
      </c>
      <c r="D51">
        <v>0.3</v>
      </c>
      <c r="H51">
        <v>0.3</v>
      </c>
      <c r="I51">
        <v>1.595</v>
      </c>
      <c r="J51">
        <v>1.6675</v>
      </c>
      <c r="K51">
        <v>1.01</v>
      </c>
      <c r="M51">
        <v>4.2725</v>
      </c>
      <c r="N51">
        <v>0.35</v>
      </c>
      <c r="O51">
        <v>0.17624999999999999</v>
      </c>
      <c r="Q51">
        <v>0.52625</v>
      </c>
      <c r="R51">
        <v>3</v>
      </c>
      <c r="T51">
        <v>0</v>
      </c>
      <c r="U51">
        <v>3</v>
      </c>
      <c r="Y51">
        <v>0.3</v>
      </c>
      <c r="AB51">
        <v>0</v>
      </c>
      <c r="AC51">
        <v>0.3</v>
      </c>
      <c r="AE51" t="str">
        <f t="shared" si="0"/>
        <v/>
      </c>
      <c r="AF51" t="str">
        <f t="shared" si="6"/>
        <v>No Presentado</v>
      </c>
      <c r="AG51" t="str">
        <f t="shared" si="5"/>
        <v>DÍAZ ORDÓÑEZ, PABLO</v>
      </c>
      <c r="AH51" t="str">
        <f>IF(ISBLANK(_xlfn.XLOOKUP(AG51,[1]Worksheet!$C$3:$C$189,[1]Worksheet!$E$3:$E$189,"")),"",_xlfn.XLOOKUP(AG51,[1]Worksheet!$C$3:$C$189,[1]Worksheet!$E$3:$E$189,""))</f>
        <v/>
      </c>
      <c r="AI51" t="str">
        <f>IF(ISBLANK(_xlfn.XLOOKUP(AG51,[1]Worksheet!$C$3:$C$189,[1]Worksheet!$D$3:$D$189,"")),"",_xlfn.XLOOKUP(AG51,[1]Worksheet!$C$3:$C$189,[1]Worksheet!$D$3:$D$189,""))</f>
        <v>No Presentado</v>
      </c>
      <c r="AJ51" t="str">
        <f t="shared" si="3"/>
        <v>OK</v>
      </c>
    </row>
    <row r="52" spans="1:37" x14ac:dyDescent="0.2">
      <c r="A52" t="s">
        <v>145</v>
      </c>
      <c r="B52" t="s">
        <v>146</v>
      </c>
      <c r="C52" t="s">
        <v>147</v>
      </c>
      <c r="D52">
        <v>0.3</v>
      </c>
      <c r="E52">
        <v>0.55800000000000005</v>
      </c>
      <c r="F52">
        <v>0.9</v>
      </c>
      <c r="G52">
        <v>5.3999999999999999E-2</v>
      </c>
      <c r="H52">
        <v>1.8120000000000001</v>
      </c>
      <c r="I52">
        <v>1.7250000000000001</v>
      </c>
      <c r="J52">
        <v>1.75</v>
      </c>
      <c r="K52">
        <v>1.5049999999999999</v>
      </c>
      <c r="L52">
        <v>0.73124999999999996</v>
      </c>
      <c r="M52">
        <v>4.9800000000000004</v>
      </c>
      <c r="N52">
        <v>0.2</v>
      </c>
      <c r="O52">
        <v>0.25</v>
      </c>
      <c r="P52">
        <v>0.1</v>
      </c>
      <c r="Q52">
        <v>0.55000000000000004</v>
      </c>
      <c r="R52">
        <v>5</v>
      </c>
      <c r="S52">
        <v>5</v>
      </c>
      <c r="T52">
        <v>5.125</v>
      </c>
      <c r="U52">
        <v>15.125</v>
      </c>
      <c r="V52">
        <v>1.01</v>
      </c>
      <c r="W52">
        <v>5.0297999999999998</v>
      </c>
      <c r="X52">
        <v>5.76105</v>
      </c>
      <c r="Y52">
        <v>7.5730500000000003</v>
      </c>
      <c r="Z52">
        <v>0.1</v>
      </c>
      <c r="AA52">
        <v>0.15</v>
      </c>
      <c r="AB52">
        <v>0.80549999999999999</v>
      </c>
      <c r="AC52">
        <v>8.3785500000000006</v>
      </c>
      <c r="AD52">
        <v>8.3785500000000006</v>
      </c>
      <c r="AE52">
        <f t="shared" si="0"/>
        <v>8.4</v>
      </c>
      <c r="AF52" t="str">
        <f t="shared" si="6"/>
        <v>Notable</v>
      </c>
      <c r="AG52" t="str">
        <f t="shared" si="5"/>
        <v>DOMÍNGUEZ RUIZ, ANDRÉS</v>
      </c>
      <c r="AH52" t="str">
        <f>IF(ISBLANK(_xlfn.XLOOKUP(AG52,[1]Worksheet!$C$3:$C$189,[1]Worksheet!$E$3:$E$189,"")),"",_xlfn.XLOOKUP(AG52,[1]Worksheet!$C$3:$C$189,[1]Worksheet!$E$3:$E$189,""))</f>
        <v>8,4</v>
      </c>
      <c r="AI52" t="str">
        <f>IF(ISBLANK(_xlfn.XLOOKUP(AG52,[1]Worksheet!$C$3:$C$189,[1]Worksheet!$D$3:$D$189,"")),"",_xlfn.XLOOKUP(AG52,[1]Worksheet!$C$3:$C$189,[1]Worksheet!$D$3:$D$189,""))</f>
        <v>Notable</v>
      </c>
      <c r="AJ52" t="str">
        <f t="shared" si="3"/>
        <v>OK</v>
      </c>
    </row>
    <row r="53" spans="1:37" ht="15" x14ac:dyDescent="0.2">
      <c r="A53" t="s">
        <v>142</v>
      </c>
      <c r="B53" t="s">
        <v>143</v>
      </c>
      <c r="C53" t="s">
        <v>144</v>
      </c>
      <c r="D53">
        <v>0.23</v>
      </c>
      <c r="E53">
        <v>0.46800000000000003</v>
      </c>
      <c r="F53">
        <v>0.46800000000000003</v>
      </c>
      <c r="G53">
        <v>0.09</v>
      </c>
      <c r="H53">
        <v>1.256</v>
      </c>
      <c r="I53">
        <v>1.56</v>
      </c>
      <c r="J53">
        <v>1.3674999999999999</v>
      </c>
      <c r="K53">
        <v>0.92</v>
      </c>
      <c r="L53">
        <v>0.35249999999999998</v>
      </c>
      <c r="M53">
        <v>3.8475000000000001</v>
      </c>
      <c r="N53">
        <v>0.05</v>
      </c>
      <c r="O53">
        <v>0</v>
      </c>
      <c r="P53">
        <v>0</v>
      </c>
      <c r="Q53">
        <v>0.05</v>
      </c>
      <c r="R53">
        <v>4</v>
      </c>
      <c r="S53">
        <v>4</v>
      </c>
      <c r="T53">
        <v>4</v>
      </c>
      <c r="U53">
        <v>12</v>
      </c>
      <c r="V53">
        <v>1</v>
      </c>
      <c r="W53">
        <v>3.8475000000000001</v>
      </c>
      <c r="X53">
        <v>4.2</v>
      </c>
      <c r="Y53">
        <v>5.4560000000000004</v>
      </c>
      <c r="AA53">
        <v>0.15</v>
      </c>
      <c r="AB53">
        <v>0.2</v>
      </c>
      <c r="AC53">
        <v>5.6559999999999997</v>
      </c>
      <c r="AD53">
        <v>5.6559999999999997</v>
      </c>
      <c r="AE53">
        <f t="shared" si="0"/>
        <v>5.7</v>
      </c>
      <c r="AF53" t="str">
        <f t="shared" si="6"/>
        <v>Aprobado</v>
      </c>
      <c r="AG53" t="str">
        <f t="shared" si="5"/>
        <v>DOMINGUEZ-ADAME RUIZ, ALBERTO</v>
      </c>
      <c r="AH53" t="str">
        <f>IF(ISBLANK(_xlfn.XLOOKUP(AG53,[1]Worksheet!$C$3:$C$189,[1]Worksheet!$E$3:$E$189,"")),"",_xlfn.XLOOKUP(AG53,[1]Worksheet!$C$3:$C$189,[1]Worksheet!$E$3:$E$189,""))</f>
        <v>5,7</v>
      </c>
      <c r="AI53" t="str">
        <f>IF(ISBLANK(_xlfn.XLOOKUP(AG53,[1]Worksheet!$C$3:$C$189,[1]Worksheet!$D$3:$D$189,"")),"",_xlfn.XLOOKUP(AG53,[1]Worksheet!$C$3:$C$189,[1]Worksheet!$D$3:$D$189,""))</f>
        <v>Aprobado</v>
      </c>
      <c r="AJ53" t="str">
        <f t="shared" si="3"/>
        <v>OK</v>
      </c>
    </row>
    <row r="54" spans="1:37" x14ac:dyDescent="0.2">
      <c r="A54" t="s">
        <v>150</v>
      </c>
      <c r="B54" t="s">
        <v>151</v>
      </c>
      <c r="C54" t="s">
        <v>152</v>
      </c>
      <c r="D54">
        <v>0.16</v>
      </c>
      <c r="E54">
        <v>0.63</v>
      </c>
      <c r="F54">
        <v>0.9</v>
      </c>
      <c r="G54">
        <v>0.19800000000000001</v>
      </c>
      <c r="H54">
        <v>1.8879999999999999</v>
      </c>
      <c r="I54">
        <v>1.7250000000000001</v>
      </c>
      <c r="J54">
        <v>1.84</v>
      </c>
      <c r="K54">
        <v>1.39</v>
      </c>
      <c r="L54">
        <v>0.71250000000000002</v>
      </c>
      <c r="M54">
        <v>4.9550000000000001</v>
      </c>
      <c r="N54">
        <v>0.15</v>
      </c>
      <c r="O54">
        <v>0</v>
      </c>
      <c r="P54">
        <v>0</v>
      </c>
      <c r="Q54">
        <v>0.15</v>
      </c>
      <c r="R54">
        <v>4</v>
      </c>
      <c r="S54">
        <v>4</v>
      </c>
      <c r="T54">
        <v>4</v>
      </c>
      <c r="U54">
        <v>12</v>
      </c>
      <c r="V54">
        <v>1</v>
      </c>
      <c r="W54">
        <v>4.9550000000000001</v>
      </c>
      <c r="X54">
        <v>5.6675000000000004</v>
      </c>
      <c r="Y54">
        <v>7.5555000000000003</v>
      </c>
      <c r="AB54">
        <v>0.15</v>
      </c>
      <c r="AC54">
        <v>7.7054999999999998</v>
      </c>
      <c r="AD54">
        <v>7.7054999999999998</v>
      </c>
      <c r="AE54">
        <f t="shared" si="0"/>
        <v>7.7</v>
      </c>
      <c r="AF54" t="str">
        <f t="shared" si="6"/>
        <v>Notable</v>
      </c>
      <c r="AG54" t="str">
        <f t="shared" si="5"/>
        <v>ESCALANTE RAMOS, MARÍA</v>
      </c>
      <c r="AH54" t="str">
        <f>IF(ISBLANK(_xlfn.XLOOKUP(AG54,[1]Worksheet!$C$3:$C$189,[1]Worksheet!$E$3:$E$189,"")),"",_xlfn.XLOOKUP(AG54,[1]Worksheet!$C$3:$C$189,[1]Worksheet!$E$3:$E$189,""))</f>
        <v>7,7</v>
      </c>
      <c r="AI54" t="str">
        <f>IF(ISBLANK(_xlfn.XLOOKUP(AG54,[1]Worksheet!$C$3:$C$189,[1]Worksheet!$D$3:$D$189,"")),"",_xlfn.XLOOKUP(AG54,[1]Worksheet!$C$3:$C$189,[1]Worksheet!$D$3:$D$189,""))</f>
        <v>Notable</v>
      </c>
      <c r="AJ54" t="str">
        <f t="shared" si="3"/>
        <v>OK</v>
      </c>
    </row>
    <row r="55" spans="1:37" ht="15" hidden="1" x14ac:dyDescent="0.2">
      <c r="A55" t="s">
        <v>153</v>
      </c>
      <c r="B55" t="s">
        <v>154</v>
      </c>
      <c r="C55" t="s">
        <v>155</v>
      </c>
      <c r="AE55" t="str">
        <f t="shared" si="0"/>
        <v/>
      </c>
      <c r="AF55" t="str">
        <f t="shared" si="6"/>
        <v>No Presentado</v>
      </c>
      <c r="AG55" t="str">
        <f t="shared" si="5"/>
        <v>ESPINO MARTINEZ, MANUEL ALEJANDRO</v>
      </c>
      <c r="AH55" t="str">
        <f>IF(ISBLANK(_xlfn.XLOOKUP(AG55,[1]Worksheet!$C$3:$C$189,[1]Worksheet!$E$3:$E$189,"")),"",_xlfn.XLOOKUP(AG55,[1]Worksheet!$C$3:$C$189,[1]Worksheet!$E$3:$E$189,""))</f>
        <v/>
      </c>
      <c r="AI55" t="str">
        <f>IF(ISBLANK(_xlfn.XLOOKUP(AG55,[1]Worksheet!$C$3:$C$189,[1]Worksheet!$D$3:$D$189,"")),"",_xlfn.XLOOKUP(AG55,[1]Worksheet!$C$3:$C$189,[1]Worksheet!$D$3:$D$189,""))</f>
        <v/>
      </c>
      <c r="AJ55" t="str">
        <f t="shared" si="3"/>
        <v>ERROR</v>
      </c>
      <c r="AK55" t="s">
        <v>613</v>
      </c>
    </row>
    <row r="56" spans="1:37" ht="15" x14ac:dyDescent="0.2">
      <c r="A56" t="s">
        <v>156</v>
      </c>
      <c r="B56" t="s">
        <v>16</v>
      </c>
      <c r="C56" t="s">
        <v>157</v>
      </c>
      <c r="D56">
        <v>0.09</v>
      </c>
      <c r="E56">
        <v>0.72</v>
      </c>
      <c r="F56">
        <v>0.46800000000000003</v>
      </c>
      <c r="G56">
        <v>0.46800000000000003</v>
      </c>
      <c r="H56">
        <v>1.746</v>
      </c>
      <c r="I56">
        <v>1.61</v>
      </c>
      <c r="J56">
        <v>1.78</v>
      </c>
      <c r="K56">
        <v>1.67</v>
      </c>
      <c r="L56">
        <v>0.91249999999999998</v>
      </c>
      <c r="M56">
        <v>5.0599999999999996</v>
      </c>
      <c r="N56">
        <v>0.3</v>
      </c>
      <c r="O56">
        <v>0.17324999999999999</v>
      </c>
      <c r="P56">
        <v>0.3</v>
      </c>
      <c r="Q56">
        <v>0.77324999999999999</v>
      </c>
      <c r="R56">
        <v>4</v>
      </c>
      <c r="S56">
        <v>4</v>
      </c>
      <c r="T56">
        <v>4</v>
      </c>
      <c r="U56">
        <v>12</v>
      </c>
      <c r="V56">
        <v>1</v>
      </c>
      <c r="W56">
        <v>5.0599999999999996</v>
      </c>
      <c r="X56">
        <v>5.9725000000000001</v>
      </c>
      <c r="Y56">
        <v>7.7184999999999997</v>
      </c>
      <c r="AB56">
        <v>0.77324999999999999</v>
      </c>
      <c r="AC56">
        <v>8.4917499999999997</v>
      </c>
      <c r="AD56">
        <v>8.4917499999999997</v>
      </c>
      <c r="AE56">
        <f t="shared" si="0"/>
        <v>8.5</v>
      </c>
      <c r="AF56" t="str">
        <f t="shared" si="6"/>
        <v>Notable</v>
      </c>
      <c r="AG56" t="str">
        <f t="shared" si="5"/>
        <v>ESPINOSA NARANJO, PABLO</v>
      </c>
      <c r="AH56" t="str">
        <f>IF(ISBLANK(_xlfn.XLOOKUP(AG56,[1]Worksheet!$C$3:$C$189,[1]Worksheet!$E$3:$E$189,"")),"",_xlfn.XLOOKUP(AG56,[1]Worksheet!$C$3:$C$189,[1]Worksheet!$E$3:$E$189,""))</f>
        <v>8,5</v>
      </c>
      <c r="AI56" t="str">
        <f>IF(ISBLANK(_xlfn.XLOOKUP(AG56,[1]Worksheet!$C$3:$C$189,[1]Worksheet!$D$3:$D$189,"")),"",_xlfn.XLOOKUP(AG56,[1]Worksheet!$C$3:$C$189,[1]Worksheet!$D$3:$D$189,""))</f>
        <v>Notable</v>
      </c>
      <c r="AJ56" t="str">
        <f t="shared" si="3"/>
        <v>OK</v>
      </c>
    </row>
    <row r="57" spans="1:37" x14ac:dyDescent="0.2">
      <c r="A57" t="s">
        <v>164</v>
      </c>
      <c r="B57" t="s">
        <v>165</v>
      </c>
      <c r="C57" t="s">
        <v>166</v>
      </c>
      <c r="D57">
        <v>0.16</v>
      </c>
      <c r="E57">
        <v>0.18</v>
      </c>
      <c r="F57">
        <v>0.59399999999999997</v>
      </c>
      <c r="G57">
        <v>0.39600000000000002</v>
      </c>
      <c r="H57">
        <v>1.33</v>
      </c>
      <c r="I57">
        <v>1.8</v>
      </c>
      <c r="J57">
        <v>1.85</v>
      </c>
      <c r="K57">
        <v>1.71</v>
      </c>
      <c r="L57">
        <v>0.79649999999999999</v>
      </c>
      <c r="M57">
        <v>5.36</v>
      </c>
      <c r="N57">
        <v>0.1</v>
      </c>
      <c r="O57">
        <v>0.2</v>
      </c>
      <c r="P57">
        <v>0</v>
      </c>
      <c r="Q57">
        <v>0.3</v>
      </c>
      <c r="R57">
        <v>5</v>
      </c>
      <c r="S57">
        <v>5</v>
      </c>
      <c r="T57">
        <v>6</v>
      </c>
      <c r="U57">
        <v>16</v>
      </c>
      <c r="V57">
        <v>1.07</v>
      </c>
      <c r="W57">
        <v>5.7351999999999999</v>
      </c>
      <c r="X57">
        <v>6.5316999999999998</v>
      </c>
      <c r="Y57">
        <v>7.8616999999999999</v>
      </c>
      <c r="Z57">
        <v>0.1</v>
      </c>
      <c r="AA57">
        <v>0.15</v>
      </c>
      <c r="AB57">
        <v>0.57099999999999995</v>
      </c>
      <c r="AC57">
        <v>8.4327000000000005</v>
      </c>
      <c r="AD57">
        <v>8.4327000000000005</v>
      </c>
      <c r="AE57">
        <f t="shared" si="0"/>
        <v>8.4</v>
      </c>
      <c r="AF57" t="str">
        <f t="shared" si="6"/>
        <v>Notable</v>
      </c>
      <c r="AG57" t="str">
        <f t="shared" si="5"/>
        <v>FERNÁNDEZ CASTILLO, JAVIER</v>
      </c>
      <c r="AH57" t="str">
        <f>IF(ISBLANK(_xlfn.XLOOKUP(AG57,[1]Worksheet!$C$3:$C$189,[1]Worksheet!$E$3:$E$189,"")),"",_xlfn.XLOOKUP(AG57,[1]Worksheet!$C$3:$C$189,[1]Worksheet!$E$3:$E$189,""))</f>
        <v>8,4</v>
      </c>
      <c r="AI57" t="str">
        <f>IF(ISBLANK(_xlfn.XLOOKUP(AG57,[1]Worksheet!$C$3:$C$189,[1]Worksheet!$D$3:$D$189,"")),"",_xlfn.XLOOKUP(AG57,[1]Worksheet!$C$3:$C$189,[1]Worksheet!$D$3:$D$189,""))</f>
        <v>Notable</v>
      </c>
      <c r="AJ57" t="str">
        <f t="shared" si="3"/>
        <v>OK</v>
      </c>
    </row>
    <row r="58" spans="1:37" ht="15" x14ac:dyDescent="0.2">
      <c r="A58" t="s">
        <v>158</v>
      </c>
      <c r="B58" t="s">
        <v>159</v>
      </c>
      <c r="C58" t="s">
        <v>160</v>
      </c>
      <c r="AE58" t="str">
        <f t="shared" si="0"/>
        <v/>
      </c>
      <c r="AF58" t="str">
        <f t="shared" si="6"/>
        <v>No Presentado</v>
      </c>
      <c r="AG58" t="str">
        <f t="shared" si="5"/>
        <v>FERNANDEZ LUQUE, RAFAEL EMILIO</v>
      </c>
      <c r="AH58" t="str">
        <f>IF(ISBLANK(_xlfn.XLOOKUP(AG58,[1]Worksheet!$C$3:$C$189,[1]Worksheet!$E$3:$E$189,"")),"",_xlfn.XLOOKUP(AG58,[1]Worksheet!$C$3:$C$189,[1]Worksheet!$E$3:$E$189,""))</f>
        <v/>
      </c>
      <c r="AI58" t="str">
        <f>IF(ISBLANK(_xlfn.XLOOKUP(AG58,[1]Worksheet!$C$3:$C$189,[1]Worksheet!$D$3:$D$189,"")),"",_xlfn.XLOOKUP(AG58,[1]Worksheet!$C$3:$C$189,[1]Worksheet!$D$3:$D$189,""))</f>
        <v>No Presentado</v>
      </c>
      <c r="AJ58" t="str">
        <f t="shared" si="3"/>
        <v>OK</v>
      </c>
    </row>
    <row r="59" spans="1:37" x14ac:dyDescent="0.2">
      <c r="A59" t="s">
        <v>167</v>
      </c>
      <c r="B59" t="s">
        <v>168</v>
      </c>
      <c r="C59" t="s">
        <v>169</v>
      </c>
      <c r="D59">
        <v>0.16</v>
      </c>
      <c r="E59">
        <v>0.378</v>
      </c>
      <c r="F59">
        <v>0.46800000000000003</v>
      </c>
      <c r="G59">
        <v>0</v>
      </c>
      <c r="H59">
        <v>1.006</v>
      </c>
      <c r="I59">
        <v>1.65</v>
      </c>
      <c r="J59">
        <v>1.87</v>
      </c>
      <c r="K59">
        <v>1.88</v>
      </c>
      <c r="L59">
        <v>0.30625000000000002</v>
      </c>
      <c r="M59">
        <v>5.4</v>
      </c>
      <c r="N59">
        <v>0.2</v>
      </c>
      <c r="O59">
        <v>9.9000000000000005E-2</v>
      </c>
      <c r="P59">
        <v>7.6499999999999999E-2</v>
      </c>
      <c r="Q59">
        <v>0.3755</v>
      </c>
      <c r="R59">
        <v>3.4</v>
      </c>
      <c r="S59">
        <v>4.1500000000000004</v>
      </c>
      <c r="T59">
        <v>4.2</v>
      </c>
      <c r="U59">
        <v>11.75</v>
      </c>
      <c r="V59">
        <v>0.98</v>
      </c>
      <c r="W59">
        <v>5.2919999999999998</v>
      </c>
      <c r="X59">
        <v>5.5982500000000002</v>
      </c>
      <c r="Y59">
        <v>6.6042500000000004</v>
      </c>
      <c r="AB59">
        <v>0.36798999999999998</v>
      </c>
      <c r="AC59">
        <v>6.9722400000000002</v>
      </c>
      <c r="AD59">
        <v>4</v>
      </c>
      <c r="AE59">
        <f t="shared" si="0"/>
        <v>4</v>
      </c>
      <c r="AF59" t="str">
        <f t="shared" si="6"/>
        <v>Suspenso</v>
      </c>
      <c r="AG59" t="str">
        <f t="shared" si="5"/>
        <v>FERNÁNDEZ MOTA, FRANCISCO</v>
      </c>
      <c r="AH59" t="str">
        <f>IF(ISBLANK(_xlfn.XLOOKUP(AG59,[1]Worksheet!$C$3:$C$189,[1]Worksheet!$E$3:$E$189,"")),"",_xlfn.XLOOKUP(AG59,[1]Worksheet!$C$3:$C$189,[1]Worksheet!$E$3:$E$189,""))</f>
        <v>4,0</v>
      </c>
      <c r="AI59" t="str">
        <f>IF(ISBLANK(_xlfn.XLOOKUP(AG59,[1]Worksheet!$C$3:$C$189,[1]Worksheet!$D$3:$D$189,"")),"",_xlfn.XLOOKUP(AG59,[1]Worksheet!$C$3:$C$189,[1]Worksheet!$D$3:$D$189,""))</f>
        <v>Suspenso</v>
      </c>
      <c r="AJ59" t="str">
        <f t="shared" si="3"/>
        <v>OK</v>
      </c>
    </row>
    <row r="60" spans="1:37" ht="15" x14ac:dyDescent="0.2">
      <c r="A60" t="s">
        <v>161</v>
      </c>
      <c r="B60" t="s">
        <v>162</v>
      </c>
      <c r="C60" t="s">
        <v>163</v>
      </c>
      <c r="D60">
        <v>0.11</v>
      </c>
      <c r="E60">
        <v>0.252</v>
      </c>
      <c r="F60">
        <v>0.63</v>
      </c>
      <c r="G60">
        <v>7.1999999999999995E-2</v>
      </c>
      <c r="H60">
        <v>1.0640000000000001</v>
      </c>
      <c r="I60">
        <v>1.65</v>
      </c>
      <c r="J60">
        <v>1.87</v>
      </c>
      <c r="K60">
        <v>1.88</v>
      </c>
      <c r="L60">
        <v>0.61250000000000004</v>
      </c>
      <c r="M60">
        <v>5.4</v>
      </c>
      <c r="N60">
        <v>0.2</v>
      </c>
      <c r="O60">
        <v>9.9000000000000005E-2</v>
      </c>
      <c r="P60">
        <v>7.6499999999999999E-2</v>
      </c>
      <c r="Q60">
        <v>0.3755</v>
      </c>
      <c r="R60">
        <v>3.8250000000000002</v>
      </c>
      <c r="S60">
        <v>3.9</v>
      </c>
      <c r="T60">
        <v>3.8</v>
      </c>
      <c r="U60">
        <v>11.525</v>
      </c>
      <c r="V60">
        <v>0.96</v>
      </c>
      <c r="W60">
        <v>5.1840000000000002</v>
      </c>
      <c r="X60">
        <v>5.7965</v>
      </c>
      <c r="Y60">
        <v>6.8605</v>
      </c>
      <c r="AB60">
        <v>0.36048000000000002</v>
      </c>
      <c r="AC60">
        <v>7.22098</v>
      </c>
      <c r="AD60">
        <v>4</v>
      </c>
      <c r="AE60">
        <f t="shared" si="0"/>
        <v>4</v>
      </c>
      <c r="AF60" t="str">
        <f t="shared" si="6"/>
        <v>Suspenso</v>
      </c>
      <c r="AG60" t="str">
        <f t="shared" si="5"/>
        <v>FERNANDEZ RODRIGUEZ, JESUS</v>
      </c>
      <c r="AH60" t="str">
        <f>IF(ISBLANK(_xlfn.XLOOKUP(AG60,[1]Worksheet!$C$3:$C$189,[1]Worksheet!$E$3:$E$189,"")),"",_xlfn.XLOOKUP(AG60,[1]Worksheet!$C$3:$C$189,[1]Worksheet!$E$3:$E$189,""))</f>
        <v>4,0</v>
      </c>
      <c r="AI60" t="str">
        <f>IF(ISBLANK(_xlfn.XLOOKUP(AG60,[1]Worksheet!$C$3:$C$189,[1]Worksheet!$D$3:$D$189,"")),"",_xlfn.XLOOKUP(AG60,[1]Worksheet!$C$3:$C$189,[1]Worksheet!$D$3:$D$189,""))</f>
        <v>Suspenso</v>
      </c>
      <c r="AJ60" t="str">
        <f t="shared" si="3"/>
        <v>OK</v>
      </c>
    </row>
    <row r="61" spans="1:37" x14ac:dyDescent="0.2">
      <c r="A61" t="s">
        <v>170</v>
      </c>
      <c r="B61" t="s">
        <v>171</v>
      </c>
      <c r="C61" t="s">
        <v>172</v>
      </c>
      <c r="D61">
        <v>0.23</v>
      </c>
      <c r="E61">
        <v>0.378</v>
      </c>
      <c r="F61">
        <v>0.54</v>
      </c>
      <c r="G61">
        <v>0</v>
      </c>
      <c r="H61">
        <v>1.1479999999999999</v>
      </c>
      <c r="I61">
        <v>1.415</v>
      </c>
      <c r="J61">
        <v>1.3125</v>
      </c>
      <c r="K61">
        <v>0.94</v>
      </c>
      <c r="L61">
        <v>0.155</v>
      </c>
      <c r="M61">
        <v>3.6675</v>
      </c>
      <c r="N61">
        <v>0.4</v>
      </c>
      <c r="O61">
        <v>0</v>
      </c>
      <c r="P61">
        <v>5.0999999999999997E-2</v>
      </c>
      <c r="Q61">
        <v>0.45100000000000001</v>
      </c>
      <c r="R61">
        <v>4</v>
      </c>
      <c r="S61">
        <v>4</v>
      </c>
      <c r="T61">
        <v>4</v>
      </c>
      <c r="U61">
        <v>12</v>
      </c>
      <c r="V61">
        <v>1</v>
      </c>
      <c r="W61">
        <v>3.6675</v>
      </c>
      <c r="X61">
        <v>3.8224999999999998</v>
      </c>
      <c r="Y61">
        <v>4.9705000000000004</v>
      </c>
      <c r="AB61">
        <v>0.45100000000000001</v>
      </c>
      <c r="AC61">
        <v>5.4215</v>
      </c>
      <c r="AD61">
        <v>4</v>
      </c>
      <c r="AE61">
        <f t="shared" si="0"/>
        <v>4</v>
      </c>
      <c r="AF61" t="str">
        <f t="shared" si="6"/>
        <v>Suspenso</v>
      </c>
      <c r="AG61" t="str">
        <f t="shared" si="5"/>
        <v>FERRÃO CASTELO BRANCO DE FARIA E ALMEIDA, MARIA FRANCISCA</v>
      </c>
      <c r="AH61" t="str">
        <f>IF(ISBLANK(_xlfn.XLOOKUP(AG61,[1]Worksheet!$C$3:$C$189,[1]Worksheet!$E$3:$E$189,"")),"",_xlfn.XLOOKUP(AG61,[1]Worksheet!$C$3:$C$189,[1]Worksheet!$E$3:$E$189,""))</f>
        <v>4,0</v>
      </c>
      <c r="AI61" t="str">
        <f>IF(ISBLANK(_xlfn.XLOOKUP(AG61,[1]Worksheet!$C$3:$C$189,[1]Worksheet!$D$3:$D$189,"")),"",_xlfn.XLOOKUP(AG61,[1]Worksheet!$C$3:$C$189,[1]Worksheet!$D$3:$D$189,""))</f>
        <v>Suspenso</v>
      </c>
      <c r="AJ61" t="str">
        <f t="shared" si="3"/>
        <v>OK</v>
      </c>
      <c r="AK61" t="s">
        <v>653</v>
      </c>
    </row>
    <row r="62" spans="1:37" ht="15" hidden="1" x14ac:dyDescent="0.2">
      <c r="A62" t="s">
        <v>173</v>
      </c>
      <c r="B62" t="s">
        <v>174</v>
      </c>
      <c r="C62" t="s">
        <v>175</v>
      </c>
      <c r="AE62" t="str">
        <f t="shared" si="0"/>
        <v/>
      </c>
      <c r="AF62" t="str">
        <f t="shared" si="6"/>
        <v>No Presentado</v>
      </c>
      <c r="AG62" t="str">
        <f t="shared" si="5"/>
        <v>FLORES RODRIGUEZ, ROMAN</v>
      </c>
      <c r="AH62" t="str">
        <f>IF(ISBLANK(_xlfn.XLOOKUP(AG62,[1]Worksheet!$C$3:$C$189,[1]Worksheet!$E$3:$E$189,"")),"",_xlfn.XLOOKUP(AG62,[1]Worksheet!$C$3:$C$189,[1]Worksheet!$E$3:$E$189,""))</f>
        <v/>
      </c>
      <c r="AI62" t="str">
        <f>IF(ISBLANK(_xlfn.XLOOKUP(AG62,[1]Worksheet!$C$3:$C$189,[1]Worksheet!$D$3:$D$189,"")),"",_xlfn.XLOOKUP(AG62,[1]Worksheet!$C$3:$C$189,[1]Worksheet!$D$3:$D$189,""))</f>
        <v/>
      </c>
      <c r="AJ62" t="str">
        <f t="shared" si="3"/>
        <v>ERROR</v>
      </c>
      <c r="AK62" t="s">
        <v>654</v>
      </c>
    </row>
    <row r="63" spans="1:37" ht="15" x14ac:dyDescent="0.2">
      <c r="A63" t="s">
        <v>176</v>
      </c>
      <c r="B63" t="s">
        <v>177</v>
      </c>
      <c r="C63" t="s">
        <v>178</v>
      </c>
      <c r="D63">
        <v>0.3</v>
      </c>
      <c r="E63">
        <v>0.77400000000000002</v>
      </c>
      <c r="F63">
        <v>0.9</v>
      </c>
      <c r="G63">
        <v>0.52200000000000002</v>
      </c>
      <c r="H63">
        <v>2.496</v>
      </c>
      <c r="I63">
        <v>1.72</v>
      </c>
      <c r="J63">
        <v>1.93</v>
      </c>
      <c r="K63">
        <v>1.67</v>
      </c>
      <c r="L63">
        <v>0.8</v>
      </c>
      <c r="M63">
        <v>5.32</v>
      </c>
      <c r="N63">
        <v>0.25</v>
      </c>
      <c r="O63">
        <v>0</v>
      </c>
      <c r="P63">
        <v>0</v>
      </c>
      <c r="Q63">
        <v>0.25</v>
      </c>
      <c r="R63">
        <v>5</v>
      </c>
      <c r="S63">
        <v>5</v>
      </c>
      <c r="T63">
        <v>5</v>
      </c>
      <c r="U63">
        <v>15</v>
      </c>
      <c r="V63">
        <v>1</v>
      </c>
      <c r="W63">
        <v>5.32</v>
      </c>
      <c r="X63">
        <v>6.12</v>
      </c>
      <c r="Y63">
        <v>8.6159999999999997</v>
      </c>
      <c r="AB63">
        <v>0.25</v>
      </c>
      <c r="AC63">
        <v>8.8659999999999997</v>
      </c>
      <c r="AD63">
        <v>8.8659999999999997</v>
      </c>
      <c r="AE63">
        <f t="shared" si="0"/>
        <v>9</v>
      </c>
      <c r="AF63" t="str">
        <f t="shared" si="6"/>
        <v>Sobresaliente</v>
      </c>
      <c r="AG63" t="str">
        <f t="shared" si="5"/>
        <v>GALEANO DE PAZ, GUILLERMO</v>
      </c>
      <c r="AH63" t="str">
        <f>IF(ISBLANK(_xlfn.XLOOKUP(AG63,[1]Worksheet!$C$3:$C$189,[1]Worksheet!$E$3:$E$189,"")),"",_xlfn.XLOOKUP(AG63,[1]Worksheet!$C$3:$C$189,[1]Worksheet!$E$3:$E$189,""))</f>
        <v>9,0</v>
      </c>
      <c r="AI63" t="str">
        <f>IF(ISBLANK(_xlfn.XLOOKUP(AG63,[1]Worksheet!$C$3:$C$189,[1]Worksheet!$D$3:$D$189,"")),"",_xlfn.XLOOKUP(AG63,[1]Worksheet!$C$3:$C$189,[1]Worksheet!$D$3:$D$189,""))</f>
        <v>Sobresaliente</v>
      </c>
      <c r="AJ63" t="str">
        <f t="shared" si="3"/>
        <v>OK</v>
      </c>
    </row>
    <row r="64" spans="1:37" ht="15" x14ac:dyDescent="0.2">
      <c r="A64" t="s">
        <v>179</v>
      </c>
      <c r="B64" t="s">
        <v>31</v>
      </c>
      <c r="C64" t="s">
        <v>180</v>
      </c>
      <c r="D64">
        <v>0.3</v>
      </c>
      <c r="E64">
        <v>0.64800000000000002</v>
      </c>
      <c r="F64">
        <v>0.9</v>
      </c>
      <c r="G64">
        <v>0.52200000000000002</v>
      </c>
      <c r="H64">
        <v>2.37</v>
      </c>
      <c r="I64">
        <v>1.5449999999999999</v>
      </c>
      <c r="J64">
        <v>1.6074999999999999</v>
      </c>
      <c r="K64">
        <v>1.665</v>
      </c>
      <c r="L64">
        <v>0.76</v>
      </c>
      <c r="M64">
        <v>4.8174999999999999</v>
      </c>
      <c r="N64">
        <v>0.15</v>
      </c>
      <c r="O64">
        <v>0.20100000000000001</v>
      </c>
      <c r="P64">
        <v>0.10199999999999999</v>
      </c>
      <c r="Q64">
        <v>0.45300000000000001</v>
      </c>
      <c r="R64">
        <v>5</v>
      </c>
      <c r="S64">
        <v>5</v>
      </c>
      <c r="T64">
        <v>5</v>
      </c>
      <c r="U64">
        <v>15</v>
      </c>
      <c r="V64">
        <v>1</v>
      </c>
      <c r="W64">
        <v>4.8174999999999999</v>
      </c>
      <c r="X64">
        <v>5.5774999999999997</v>
      </c>
      <c r="Y64">
        <v>7.9474999999999998</v>
      </c>
      <c r="Z64">
        <v>0.1</v>
      </c>
      <c r="AA64">
        <v>0.15</v>
      </c>
      <c r="AB64">
        <v>0.70299999999999996</v>
      </c>
      <c r="AC64">
        <v>8.6504999999999992</v>
      </c>
      <c r="AD64">
        <v>8.6504999999999992</v>
      </c>
      <c r="AE64">
        <f t="shared" si="0"/>
        <v>8.6999999999999993</v>
      </c>
      <c r="AF64" t="str">
        <f t="shared" si="6"/>
        <v>Notable</v>
      </c>
      <c r="AG64" t="str">
        <f t="shared" si="5"/>
        <v>GALLARDO MARTOS, DANIEL</v>
      </c>
      <c r="AH64" t="str">
        <f>IF(ISBLANK(_xlfn.XLOOKUP(AG64,[1]Worksheet!$C$3:$C$189,[1]Worksheet!$E$3:$E$189,"")),"",_xlfn.XLOOKUP(AG64,[1]Worksheet!$C$3:$C$189,[1]Worksheet!$E$3:$E$189,""))</f>
        <v>8,7</v>
      </c>
      <c r="AI64" t="str">
        <f>IF(ISBLANK(_xlfn.XLOOKUP(AG64,[1]Worksheet!$C$3:$C$189,[1]Worksheet!$D$3:$D$189,"")),"",_xlfn.XLOOKUP(AG64,[1]Worksheet!$C$3:$C$189,[1]Worksheet!$D$3:$D$189,""))</f>
        <v>Notable</v>
      </c>
      <c r="AJ64" t="str">
        <f t="shared" si="3"/>
        <v>OK</v>
      </c>
    </row>
    <row r="65" spans="1:37" ht="15" x14ac:dyDescent="0.2">
      <c r="A65" t="s">
        <v>181</v>
      </c>
      <c r="B65" t="s">
        <v>78</v>
      </c>
      <c r="C65" t="s">
        <v>182</v>
      </c>
      <c r="D65">
        <v>0.3</v>
      </c>
      <c r="E65">
        <v>0.9</v>
      </c>
      <c r="F65">
        <v>0.81</v>
      </c>
      <c r="G65">
        <v>0.216</v>
      </c>
      <c r="H65">
        <v>2.226</v>
      </c>
      <c r="I65">
        <v>1.415</v>
      </c>
      <c r="J65">
        <v>1.3125</v>
      </c>
      <c r="K65">
        <v>0.94</v>
      </c>
      <c r="L65">
        <v>0.155</v>
      </c>
      <c r="M65">
        <v>3.6675</v>
      </c>
      <c r="N65">
        <v>0.4</v>
      </c>
      <c r="O65">
        <v>0</v>
      </c>
      <c r="P65">
        <v>5.0999999999999997E-2</v>
      </c>
      <c r="Q65">
        <v>0.45100000000000001</v>
      </c>
      <c r="R65">
        <v>4</v>
      </c>
      <c r="S65">
        <v>4</v>
      </c>
      <c r="T65">
        <v>4</v>
      </c>
      <c r="U65">
        <v>12</v>
      </c>
      <c r="V65">
        <v>1</v>
      </c>
      <c r="W65">
        <v>3.6675</v>
      </c>
      <c r="X65">
        <v>3.8224999999999998</v>
      </c>
      <c r="Y65">
        <v>6.0484999999999998</v>
      </c>
      <c r="AB65">
        <v>0.45100000000000001</v>
      </c>
      <c r="AC65">
        <v>6.4995000000000003</v>
      </c>
      <c r="AD65">
        <v>6.4995000000000003</v>
      </c>
      <c r="AE65">
        <f t="shared" si="0"/>
        <v>6.5</v>
      </c>
      <c r="AF65" t="str">
        <f t="shared" si="6"/>
        <v>Aprobado</v>
      </c>
      <c r="AG65" t="str">
        <f t="shared" si="5"/>
        <v>GALLARDO PELAYO, ALEJANDRO</v>
      </c>
      <c r="AH65" t="str">
        <f>IF(ISBLANK(_xlfn.XLOOKUP(AG65,[1]Worksheet!$C$3:$C$189,[1]Worksheet!$E$3:$E$189,"")),"",_xlfn.XLOOKUP(AG65,[1]Worksheet!$C$3:$C$189,[1]Worksheet!$E$3:$E$189,""))</f>
        <v>6,5</v>
      </c>
      <c r="AI65" t="str">
        <f>IF(ISBLANK(_xlfn.XLOOKUP(AG65,[1]Worksheet!$C$3:$C$189,[1]Worksheet!$D$3:$D$189,"")),"",_xlfn.XLOOKUP(AG65,[1]Worksheet!$C$3:$C$189,[1]Worksheet!$D$3:$D$189,""))</f>
        <v>Aprobado</v>
      </c>
      <c r="AJ65" t="str">
        <f t="shared" si="3"/>
        <v>OK</v>
      </c>
    </row>
    <row r="66" spans="1:37" ht="15" x14ac:dyDescent="0.2">
      <c r="A66" t="s">
        <v>183</v>
      </c>
      <c r="B66" t="s">
        <v>184</v>
      </c>
      <c r="C66" t="s">
        <v>185</v>
      </c>
      <c r="D66">
        <v>0.23</v>
      </c>
      <c r="E66">
        <v>0.77400000000000002</v>
      </c>
      <c r="F66">
        <v>0.41399999999999998</v>
      </c>
      <c r="G66">
        <v>0.504</v>
      </c>
      <c r="H66">
        <v>1.9219999999999999</v>
      </c>
      <c r="I66">
        <v>1.425</v>
      </c>
      <c r="J66">
        <v>1.5225</v>
      </c>
      <c r="K66">
        <v>1.375</v>
      </c>
      <c r="L66">
        <v>0.75</v>
      </c>
      <c r="M66">
        <v>4.3224999999999998</v>
      </c>
      <c r="N66">
        <v>0.3</v>
      </c>
      <c r="O66">
        <v>0.17549999999999999</v>
      </c>
      <c r="P66">
        <v>0.10199999999999999</v>
      </c>
      <c r="Q66">
        <v>0.57750000000000001</v>
      </c>
      <c r="R66">
        <v>2.61</v>
      </c>
      <c r="S66">
        <v>2.85</v>
      </c>
      <c r="T66">
        <v>2.9</v>
      </c>
      <c r="U66">
        <v>8.36</v>
      </c>
      <c r="V66">
        <v>0.92888999999999999</v>
      </c>
      <c r="W66">
        <v>4.0151300000000001</v>
      </c>
      <c r="X66">
        <v>4.7651300000000001</v>
      </c>
      <c r="Y66">
        <v>6.6871299999999998</v>
      </c>
      <c r="Z66">
        <v>0</v>
      </c>
      <c r="AA66">
        <v>0.15</v>
      </c>
      <c r="AB66">
        <v>0.68642999999999998</v>
      </c>
      <c r="AC66">
        <v>7.3735600000000003</v>
      </c>
      <c r="AD66">
        <v>7.3735600000000003</v>
      </c>
      <c r="AE66">
        <f t="shared" ref="AE66:AE129" si="7">IF(ISNUMBER(AD66),IF(AD66&gt;=10,10,IF(ROUND(AD66,1)+0.1=TRUNC(AD66)+1, ROUND(AD66+0.1,1),ROUND(AD66,1))),"")</f>
        <v>7.4</v>
      </c>
      <c r="AF66" t="str">
        <f t="shared" si="6"/>
        <v>Notable</v>
      </c>
      <c r="AG66" t="str">
        <f t="shared" si="5"/>
        <v>GALVEZ LOPEZ, JUAN PEDRO</v>
      </c>
      <c r="AH66" t="str">
        <f>IF(ISBLANK(_xlfn.XLOOKUP(AG66,[1]Worksheet!$C$3:$C$189,[1]Worksheet!$E$3:$E$189,"")),"",_xlfn.XLOOKUP(AG66,[1]Worksheet!$C$3:$C$189,[1]Worksheet!$E$3:$E$189,""))</f>
        <v>7,4</v>
      </c>
      <c r="AI66" t="str">
        <f>IF(ISBLANK(_xlfn.XLOOKUP(AG66,[1]Worksheet!$C$3:$C$189,[1]Worksheet!$D$3:$D$189,"")),"",_xlfn.XLOOKUP(AG66,[1]Worksheet!$C$3:$C$189,[1]Worksheet!$D$3:$D$189,""))</f>
        <v>Notable</v>
      </c>
      <c r="AJ66" t="str">
        <f t="shared" si="3"/>
        <v>OK</v>
      </c>
    </row>
    <row r="67" spans="1:37" x14ac:dyDescent="0.2">
      <c r="A67" t="s">
        <v>197</v>
      </c>
      <c r="B67" t="s">
        <v>165</v>
      </c>
      <c r="C67" t="s">
        <v>198</v>
      </c>
      <c r="D67">
        <v>0.23</v>
      </c>
      <c r="E67">
        <v>0.64800000000000002</v>
      </c>
      <c r="F67">
        <v>0.9</v>
      </c>
      <c r="G67">
        <v>0.34200000000000003</v>
      </c>
      <c r="H67">
        <v>2.12</v>
      </c>
      <c r="I67">
        <v>1.56</v>
      </c>
      <c r="J67">
        <v>1.3674999999999999</v>
      </c>
      <c r="K67">
        <v>0.92</v>
      </c>
      <c r="L67">
        <v>0.56399999999999995</v>
      </c>
      <c r="M67">
        <v>3.8475000000000001</v>
      </c>
      <c r="N67">
        <v>0.05</v>
      </c>
      <c r="O67">
        <v>0</v>
      </c>
      <c r="P67">
        <v>0</v>
      </c>
      <c r="Q67">
        <v>0.05</v>
      </c>
      <c r="R67">
        <v>4</v>
      </c>
      <c r="S67">
        <v>4</v>
      </c>
      <c r="T67">
        <v>4</v>
      </c>
      <c r="U67">
        <v>12</v>
      </c>
      <c r="V67">
        <v>1</v>
      </c>
      <c r="W67">
        <v>3.8475000000000001</v>
      </c>
      <c r="X67">
        <v>4.4115000000000002</v>
      </c>
      <c r="Y67">
        <v>6.5315000000000003</v>
      </c>
      <c r="Z67">
        <v>0.1</v>
      </c>
      <c r="AA67">
        <v>0.15</v>
      </c>
      <c r="AB67">
        <v>0.3</v>
      </c>
      <c r="AC67">
        <v>6.8315000000000001</v>
      </c>
      <c r="AD67">
        <v>6.8315000000000001</v>
      </c>
      <c r="AE67">
        <f t="shared" si="7"/>
        <v>6.8</v>
      </c>
      <c r="AF67" t="str">
        <f t="shared" si="6"/>
        <v>Aprobado</v>
      </c>
      <c r="AG67" s="1" t="s">
        <v>662</v>
      </c>
      <c r="AH67" t="str">
        <f>IF(ISBLANK(_xlfn.XLOOKUP(AG67,[1]Worksheet!$C$3:$C$189,[1]Worksheet!$E$3:$E$189,"")),"",_xlfn.XLOOKUP(AG67,[1]Worksheet!$C$3:$C$189,[1]Worksheet!$E$3:$E$189,""))</f>
        <v>6,8</v>
      </c>
      <c r="AI67" t="str">
        <f>IF(ISBLANK(_xlfn.XLOOKUP(AG67,[1]Worksheet!$C$3:$C$189,[1]Worksheet!$D$3:$D$189,"")),"",_xlfn.XLOOKUP(AG67,[1]Worksheet!$C$3:$C$189,[1]Worksheet!$D$3:$D$189,""))</f>
        <v>Aprobado</v>
      </c>
      <c r="AJ67" t="str">
        <f t="shared" ref="AJ67:AJ130" si="8">IF(AI67=AF67,IF(AI67="No Presentado","OK",IF(VALUE(AH67)=AE67,"OK","ERROR")),"ERROR")</f>
        <v>OK</v>
      </c>
    </row>
    <row r="68" spans="1:37" x14ac:dyDescent="0.2">
      <c r="A68" t="s">
        <v>199</v>
      </c>
      <c r="B68" t="s">
        <v>200</v>
      </c>
      <c r="C68" t="s">
        <v>201</v>
      </c>
      <c r="D68">
        <v>0.3</v>
      </c>
      <c r="E68">
        <v>0.64800000000000002</v>
      </c>
      <c r="F68">
        <v>0.77400000000000002</v>
      </c>
      <c r="G68">
        <v>0.19800000000000001</v>
      </c>
      <c r="H68">
        <v>1.92</v>
      </c>
      <c r="I68">
        <v>1.55</v>
      </c>
      <c r="J68">
        <v>1.4850000000000001</v>
      </c>
      <c r="K68">
        <v>1.7350000000000001</v>
      </c>
      <c r="L68">
        <v>0.6875</v>
      </c>
      <c r="M68">
        <v>4.7699999999999996</v>
      </c>
      <c r="N68">
        <v>0.2</v>
      </c>
      <c r="O68">
        <v>0</v>
      </c>
      <c r="P68">
        <v>0</v>
      </c>
      <c r="Q68">
        <v>0.2</v>
      </c>
      <c r="R68">
        <v>4</v>
      </c>
      <c r="S68">
        <v>4.3</v>
      </c>
      <c r="T68">
        <v>4.5</v>
      </c>
      <c r="U68">
        <v>12.8</v>
      </c>
      <c r="V68">
        <v>1.0669999999999999</v>
      </c>
      <c r="W68">
        <v>5.0895900000000003</v>
      </c>
      <c r="X68">
        <v>5.7770900000000003</v>
      </c>
      <c r="Y68">
        <v>7.6970900000000002</v>
      </c>
      <c r="Z68">
        <v>0</v>
      </c>
      <c r="AA68">
        <v>0.15</v>
      </c>
      <c r="AB68">
        <v>0.3634</v>
      </c>
      <c r="AC68">
        <v>8.0604899999999997</v>
      </c>
      <c r="AD68">
        <v>8.0604899999999997</v>
      </c>
      <c r="AE68">
        <f t="shared" si="7"/>
        <v>8.1</v>
      </c>
      <c r="AF68" t="str">
        <f t="shared" si="6"/>
        <v>Notable</v>
      </c>
      <c r="AG68" t="str">
        <f t="shared" ref="AG68:AG87" si="9">_xlfn.CONCAT(A68,", ",B68)</f>
        <v>GARCÍA BERDEJO, JOSÉ MARÍA</v>
      </c>
      <c r="AH68" t="str">
        <f>IF(ISBLANK(_xlfn.XLOOKUP(AG68,[1]Worksheet!$C$3:$C$189,[1]Worksheet!$E$3:$E$189,"")),"",_xlfn.XLOOKUP(AG68,[1]Worksheet!$C$3:$C$189,[1]Worksheet!$E$3:$E$189,""))</f>
        <v>8,1</v>
      </c>
      <c r="AI68" t="str">
        <f>IF(ISBLANK(_xlfn.XLOOKUP(AG68,[1]Worksheet!$C$3:$C$189,[1]Worksheet!$D$3:$D$189,"")),"",_xlfn.XLOOKUP(AG68,[1]Worksheet!$C$3:$C$189,[1]Worksheet!$D$3:$D$189,""))</f>
        <v>Notable</v>
      </c>
      <c r="AJ68" t="str">
        <f t="shared" si="8"/>
        <v>OK</v>
      </c>
    </row>
    <row r="69" spans="1:37" ht="15" x14ac:dyDescent="0.2">
      <c r="A69" t="s">
        <v>186</v>
      </c>
      <c r="B69" t="s">
        <v>187</v>
      </c>
      <c r="C69" t="s">
        <v>188</v>
      </c>
      <c r="D69">
        <v>0.3</v>
      </c>
      <c r="E69">
        <v>0.63</v>
      </c>
      <c r="F69">
        <v>0.63</v>
      </c>
      <c r="G69">
        <v>0.378</v>
      </c>
      <c r="H69">
        <v>1.9379999999999999</v>
      </c>
      <c r="I69">
        <v>1.62</v>
      </c>
      <c r="J69">
        <v>1.83</v>
      </c>
      <c r="K69">
        <v>1.7050000000000001</v>
      </c>
      <c r="L69">
        <v>0.875</v>
      </c>
      <c r="M69">
        <v>5.1550000000000002</v>
      </c>
      <c r="N69">
        <v>0.3</v>
      </c>
      <c r="O69">
        <v>0.2505</v>
      </c>
      <c r="Q69">
        <v>0.55049999999999999</v>
      </c>
      <c r="R69">
        <v>3</v>
      </c>
      <c r="S69">
        <v>3</v>
      </c>
      <c r="T69">
        <v>3</v>
      </c>
      <c r="U69">
        <v>9</v>
      </c>
      <c r="V69">
        <v>1</v>
      </c>
      <c r="W69">
        <v>5.1550000000000002</v>
      </c>
      <c r="X69">
        <v>6.03</v>
      </c>
      <c r="Y69">
        <v>7.968</v>
      </c>
      <c r="Z69">
        <v>0.1</v>
      </c>
      <c r="AA69">
        <v>0.15</v>
      </c>
      <c r="AB69">
        <v>0.80049999999999999</v>
      </c>
      <c r="AC69">
        <v>8.7684999999999995</v>
      </c>
      <c r="AD69">
        <v>8.7684999999999995</v>
      </c>
      <c r="AE69">
        <f t="shared" si="7"/>
        <v>8.8000000000000007</v>
      </c>
      <c r="AF69" t="str">
        <f t="shared" si="6"/>
        <v>Notable</v>
      </c>
      <c r="AG69" t="str">
        <f t="shared" si="9"/>
        <v>GARCIA CASILLAS, JOSE MIGUEL</v>
      </c>
      <c r="AH69" t="str">
        <f>IF(ISBLANK(_xlfn.XLOOKUP(AG69,[1]Worksheet!$C$3:$C$189,[1]Worksheet!$E$3:$E$189,"")),"",_xlfn.XLOOKUP(AG69,[1]Worksheet!$C$3:$C$189,[1]Worksheet!$E$3:$E$189,""))</f>
        <v>8,8</v>
      </c>
      <c r="AI69" t="str">
        <f>IF(ISBLANK(_xlfn.XLOOKUP(AG69,[1]Worksheet!$C$3:$C$189,[1]Worksheet!$D$3:$D$189,"")),"",_xlfn.XLOOKUP(AG69,[1]Worksheet!$C$3:$C$189,[1]Worksheet!$D$3:$D$189,""))</f>
        <v>Notable</v>
      </c>
      <c r="AJ69" t="str">
        <f t="shared" si="8"/>
        <v>OK</v>
      </c>
    </row>
    <row r="70" spans="1:37" ht="15" x14ac:dyDescent="0.2">
      <c r="A70" t="s">
        <v>189</v>
      </c>
      <c r="B70" t="s">
        <v>190</v>
      </c>
      <c r="C70" t="s">
        <v>191</v>
      </c>
      <c r="D70">
        <v>0.16</v>
      </c>
      <c r="E70">
        <v>0.28799999999999998</v>
      </c>
      <c r="F70">
        <v>0.59399999999999997</v>
      </c>
      <c r="G70">
        <v>3.5999999999999997E-2</v>
      </c>
      <c r="H70">
        <v>1.0780000000000001</v>
      </c>
      <c r="I70">
        <v>1.63</v>
      </c>
      <c r="J70">
        <v>1.5825</v>
      </c>
      <c r="K70">
        <v>1.63</v>
      </c>
      <c r="L70">
        <v>0.85499999999999998</v>
      </c>
      <c r="M70">
        <v>4.8425000000000002</v>
      </c>
      <c r="N70">
        <v>0.35</v>
      </c>
      <c r="O70">
        <v>7.4249999999999997E-2</v>
      </c>
      <c r="P70">
        <v>0.10199999999999999</v>
      </c>
      <c r="Q70">
        <v>0.52625</v>
      </c>
      <c r="R70">
        <v>5</v>
      </c>
      <c r="S70">
        <v>5</v>
      </c>
      <c r="T70">
        <v>5.0599999999999996</v>
      </c>
      <c r="U70">
        <v>15.06</v>
      </c>
      <c r="V70">
        <v>1.004</v>
      </c>
      <c r="W70">
        <v>4.8618699999999997</v>
      </c>
      <c r="X70">
        <v>5.7168700000000001</v>
      </c>
      <c r="Y70">
        <v>6.7948700000000004</v>
      </c>
      <c r="AB70">
        <v>0.52836000000000005</v>
      </c>
      <c r="AC70">
        <v>7.3232299999999997</v>
      </c>
      <c r="AD70">
        <v>4</v>
      </c>
      <c r="AE70">
        <f t="shared" si="7"/>
        <v>4</v>
      </c>
      <c r="AF70" t="str">
        <f t="shared" si="6"/>
        <v>Suspenso</v>
      </c>
      <c r="AG70" t="str">
        <f t="shared" si="9"/>
        <v>GARCIA CHAVERO, ADRIAN</v>
      </c>
      <c r="AH70" t="str">
        <f>IF(ISBLANK(_xlfn.XLOOKUP(AG70,[1]Worksheet!$C$3:$C$189,[1]Worksheet!$E$3:$E$189,"")),"",_xlfn.XLOOKUP(AG70,[1]Worksheet!$C$3:$C$189,[1]Worksheet!$E$3:$E$189,""))</f>
        <v>4,0</v>
      </c>
      <c r="AI70" t="str">
        <f>IF(ISBLANK(_xlfn.XLOOKUP(AG70,[1]Worksheet!$C$3:$C$189,[1]Worksheet!$D$3:$D$189,"")),"",_xlfn.XLOOKUP(AG70,[1]Worksheet!$C$3:$C$189,[1]Worksheet!$D$3:$D$189,""))</f>
        <v>Suspenso</v>
      </c>
      <c r="AJ70" t="str">
        <f t="shared" si="8"/>
        <v>OK</v>
      </c>
    </row>
    <row r="71" spans="1:37" x14ac:dyDescent="0.2">
      <c r="A71" t="s">
        <v>202</v>
      </c>
      <c r="B71" t="s">
        <v>203</v>
      </c>
      <c r="C71" t="s">
        <v>204</v>
      </c>
      <c r="D71">
        <v>0.23</v>
      </c>
      <c r="E71">
        <v>0.504</v>
      </c>
      <c r="F71">
        <v>0.54</v>
      </c>
      <c r="G71">
        <v>0.16200000000000001</v>
      </c>
      <c r="H71">
        <v>1.4359999999999999</v>
      </c>
      <c r="I71">
        <v>1.61</v>
      </c>
      <c r="J71">
        <v>1.78</v>
      </c>
      <c r="K71">
        <v>1.67</v>
      </c>
      <c r="L71">
        <v>0.1825</v>
      </c>
      <c r="M71">
        <v>5.0599999999999996</v>
      </c>
      <c r="N71">
        <v>0.3</v>
      </c>
      <c r="O71">
        <v>0.17324999999999999</v>
      </c>
      <c r="P71">
        <v>0.3</v>
      </c>
      <c r="Q71">
        <v>0.77324999999999999</v>
      </c>
      <c r="R71">
        <v>4</v>
      </c>
      <c r="S71">
        <v>4</v>
      </c>
      <c r="T71">
        <v>4</v>
      </c>
      <c r="U71">
        <v>12</v>
      </c>
      <c r="V71">
        <v>1</v>
      </c>
      <c r="W71">
        <v>5.0599999999999996</v>
      </c>
      <c r="X71">
        <v>5.2424999999999997</v>
      </c>
      <c r="Y71">
        <v>6.6784999999999997</v>
      </c>
      <c r="AB71">
        <v>0.77324999999999999</v>
      </c>
      <c r="AC71">
        <v>7.4517499999999997</v>
      </c>
      <c r="AD71">
        <v>7.4517499999999997</v>
      </c>
      <c r="AE71">
        <f t="shared" si="7"/>
        <v>7.5</v>
      </c>
      <c r="AF71" t="str">
        <f t="shared" si="6"/>
        <v>Notable</v>
      </c>
      <c r="AG71" t="str">
        <f t="shared" si="9"/>
        <v>GARCÍA GALOCHA, RAFAEL DAVID</v>
      </c>
      <c r="AH71" t="str">
        <f>IF(ISBLANK(_xlfn.XLOOKUP(AG71,[1]Worksheet!$C$3:$C$189,[1]Worksheet!$E$3:$E$189,"")),"",_xlfn.XLOOKUP(AG71,[1]Worksheet!$C$3:$C$189,[1]Worksheet!$E$3:$E$189,""))</f>
        <v>7,5</v>
      </c>
      <c r="AI71" t="str">
        <f>IF(ISBLANK(_xlfn.XLOOKUP(AG71,[1]Worksheet!$C$3:$C$189,[1]Worksheet!$D$3:$D$189,"")),"",_xlfn.XLOOKUP(AG71,[1]Worksheet!$C$3:$C$189,[1]Worksheet!$D$3:$D$189,""))</f>
        <v>Notable</v>
      </c>
      <c r="AJ71" t="str">
        <f t="shared" si="8"/>
        <v>OK</v>
      </c>
    </row>
    <row r="72" spans="1:37" x14ac:dyDescent="0.2">
      <c r="A72" t="s">
        <v>205</v>
      </c>
      <c r="B72" t="s">
        <v>66</v>
      </c>
      <c r="C72" t="s">
        <v>206</v>
      </c>
      <c r="D72">
        <v>0.23</v>
      </c>
      <c r="E72">
        <v>0.52200000000000002</v>
      </c>
      <c r="F72">
        <v>0.432</v>
      </c>
      <c r="G72">
        <v>0.18</v>
      </c>
      <c r="H72">
        <v>1.3640000000000001</v>
      </c>
      <c r="I72">
        <v>1.8049999999999999</v>
      </c>
      <c r="J72">
        <v>1.675</v>
      </c>
      <c r="K72">
        <v>1.155</v>
      </c>
      <c r="L72">
        <v>0.72499999999999998</v>
      </c>
      <c r="M72">
        <v>4.6349999999999998</v>
      </c>
      <c r="N72">
        <v>0.2</v>
      </c>
      <c r="O72">
        <v>0.10199999999999999</v>
      </c>
      <c r="P72">
        <v>0</v>
      </c>
      <c r="Q72">
        <v>0.30199999999999999</v>
      </c>
      <c r="R72">
        <v>5</v>
      </c>
      <c r="S72">
        <v>5</v>
      </c>
      <c r="T72">
        <v>5</v>
      </c>
      <c r="U72">
        <v>15</v>
      </c>
      <c r="V72">
        <v>1</v>
      </c>
      <c r="W72">
        <v>4.6349999999999998</v>
      </c>
      <c r="X72">
        <v>5.36</v>
      </c>
      <c r="Y72">
        <v>6.7240000000000002</v>
      </c>
      <c r="AB72">
        <v>0.30199999999999999</v>
      </c>
      <c r="AC72">
        <v>7.0259999999999998</v>
      </c>
      <c r="AD72">
        <v>7.0259999999999998</v>
      </c>
      <c r="AE72">
        <f t="shared" si="7"/>
        <v>7</v>
      </c>
      <c r="AF72" t="str">
        <f t="shared" si="6"/>
        <v>Notable</v>
      </c>
      <c r="AG72" t="str">
        <f t="shared" si="9"/>
        <v>GARCÍA GARCÍA, JAIME</v>
      </c>
      <c r="AH72" t="str">
        <f>IF(ISBLANK(_xlfn.XLOOKUP(AG72,[1]Worksheet!$C$3:$C$189,[1]Worksheet!$E$3:$E$189,"")),"",_xlfn.XLOOKUP(AG72,[1]Worksheet!$C$3:$C$189,[1]Worksheet!$E$3:$E$189,""))</f>
        <v>7,0</v>
      </c>
      <c r="AI72" t="str">
        <f>IF(ISBLANK(_xlfn.XLOOKUP(AG72,[1]Worksheet!$C$3:$C$189,[1]Worksheet!$D$3:$D$189,"")),"",_xlfn.XLOOKUP(AG72,[1]Worksheet!$C$3:$C$189,[1]Worksheet!$D$3:$D$189,""))</f>
        <v>Notable</v>
      </c>
      <c r="AJ72" t="str">
        <f t="shared" si="8"/>
        <v>OK</v>
      </c>
    </row>
    <row r="73" spans="1:37" x14ac:dyDescent="0.2">
      <c r="A73" t="s">
        <v>207</v>
      </c>
      <c r="B73" t="s">
        <v>208</v>
      </c>
      <c r="C73" t="s">
        <v>209</v>
      </c>
      <c r="D73">
        <v>0.3</v>
      </c>
      <c r="E73">
        <v>0.46800000000000003</v>
      </c>
      <c r="F73">
        <v>0.59399999999999997</v>
      </c>
      <c r="G73">
        <v>0.27</v>
      </c>
      <c r="H73">
        <v>1.6319999999999999</v>
      </c>
      <c r="I73">
        <v>1.56</v>
      </c>
      <c r="J73">
        <v>1.3674999999999999</v>
      </c>
      <c r="K73">
        <v>0.92</v>
      </c>
      <c r="L73">
        <v>0.35249999999999998</v>
      </c>
      <c r="M73">
        <v>3.8475000000000001</v>
      </c>
      <c r="N73">
        <v>0.05</v>
      </c>
      <c r="O73">
        <v>0</v>
      </c>
      <c r="P73">
        <v>0</v>
      </c>
      <c r="Q73">
        <v>0.05</v>
      </c>
      <c r="R73">
        <v>4</v>
      </c>
      <c r="S73">
        <v>4</v>
      </c>
      <c r="T73">
        <v>4</v>
      </c>
      <c r="U73">
        <v>12</v>
      </c>
      <c r="V73">
        <v>1</v>
      </c>
      <c r="W73">
        <v>3.8475000000000001</v>
      </c>
      <c r="X73">
        <v>4.2</v>
      </c>
      <c r="Y73">
        <v>5.8319999999999999</v>
      </c>
      <c r="AA73">
        <v>0.15</v>
      </c>
      <c r="AB73">
        <v>0.2</v>
      </c>
      <c r="AC73">
        <v>6.032</v>
      </c>
      <c r="AD73">
        <v>6.032</v>
      </c>
      <c r="AE73">
        <f t="shared" si="7"/>
        <v>6</v>
      </c>
      <c r="AF73" t="str">
        <f t="shared" si="6"/>
        <v>Aprobado</v>
      </c>
      <c r="AG73" t="str">
        <f t="shared" si="9"/>
        <v>GARCÍA LINARES, DIEGO</v>
      </c>
      <c r="AH73" t="str">
        <f>IF(ISBLANK(_xlfn.XLOOKUP(AG73,[1]Worksheet!$C$3:$C$189,[1]Worksheet!$E$3:$E$189,"")),"",_xlfn.XLOOKUP(AG73,[1]Worksheet!$C$3:$C$189,[1]Worksheet!$E$3:$E$189,""))</f>
        <v>6,0</v>
      </c>
      <c r="AI73" t="str">
        <f>IF(ISBLANK(_xlfn.XLOOKUP(AG73,[1]Worksheet!$C$3:$C$189,[1]Worksheet!$D$3:$D$189,"")),"",_xlfn.XLOOKUP(AG73,[1]Worksheet!$C$3:$C$189,[1]Worksheet!$D$3:$D$189,""))</f>
        <v>Aprobado</v>
      </c>
      <c r="AJ73" t="str">
        <f t="shared" si="8"/>
        <v>OK</v>
      </c>
    </row>
    <row r="74" spans="1:37" ht="15" x14ac:dyDescent="0.2">
      <c r="A74" t="s">
        <v>192</v>
      </c>
      <c r="B74" t="s">
        <v>108</v>
      </c>
      <c r="C74" t="s">
        <v>193</v>
      </c>
      <c r="D74">
        <v>0.3</v>
      </c>
      <c r="E74">
        <v>0.52200000000000002</v>
      </c>
      <c r="F74">
        <v>0.77400000000000002</v>
      </c>
      <c r="G74">
        <v>0.18</v>
      </c>
      <c r="H74">
        <v>1.776</v>
      </c>
      <c r="I74">
        <v>1.65</v>
      </c>
      <c r="J74">
        <v>1.6575</v>
      </c>
      <c r="K74">
        <v>0.93</v>
      </c>
      <c r="L74">
        <v>0.63349999999999995</v>
      </c>
      <c r="M74">
        <v>4.2374999999999998</v>
      </c>
      <c r="N74">
        <v>0.3</v>
      </c>
      <c r="O74">
        <v>7.4249999999999997E-2</v>
      </c>
      <c r="P74">
        <v>0.20100000000000001</v>
      </c>
      <c r="Q74">
        <v>0.57525000000000004</v>
      </c>
      <c r="R74">
        <v>4.18</v>
      </c>
      <c r="S74">
        <v>4.1449999999999996</v>
      </c>
      <c r="T74">
        <v>4.74</v>
      </c>
      <c r="U74">
        <v>13.065</v>
      </c>
      <c r="V74">
        <v>1.089</v>
      </c>
      <c r="W74">
        <v>4.6146399999999996</v>
      </c>
      <c r="X74">
        <v>5.2481400000000002</v>
      </c>
      <c r="Y74">
        <v>7.0241400000000001</v>
      </c>
      <c r="Z74">
        <v>0</v>
      </c>
      <c r="AB74">
        <v>0.62644999999999995</v>
      </c>
      <c r="AC74">
        <v>7.6505900000000002</v>
      </c>
      <c r="AD74">
        <v>7.6505900000000002</v>
      </c>
      <c r="AE74">
        <f t="shared" si="7"/>
        <v>7.7</v>
      </c>
      <c r="AF74" t="str">
        <f t="shared" si="6"/>
        <v>Notable</v>
      </c>
      <c r="AG74" t="str">
        <f t="shared" si="9"/>
        <v>GARCIA OLIVA, JUAN</v>
      </c>
      <c r="AH74" t="str">
        <f>IF(ISBLANK(_xlfn.XLOOKUP(AG74,[1]Worksheet!$C$3:$C$189,[1]Worksheet!$E$3:$E$189,"")),"",_xlfn.XLOOKUP(AG74,[1]Worksheet!$C$3:$C$189,[1]Worksheet!$E$3:$E$189,""))</f>
        <v>7,7</v>
      </c>
      <c r="AI74" t="str">
        <f>IF(ISBLANK(_xlfn.XLOOKUP(AG74,[1]Worksheet!$C$3:$C$189,[1]Worksheet!$D$3:$D$189,"")),"",_xlfn.XLOOKUP(AG74,[1]Worksheet!$C$3:$C$189,[1]Worksheet!$D$3:$D$189,""))</f>
        <v>Notable</v>
      </c>
      <c r="AJ74" t="str">
        <f t="shared" si="8"/>
        <v>OK</v>
      </c>
    </row>
    <row r="75" spans="1:37" ht="15" x14ac:dyDescent="0.2">
      <c r="A75" t="s">
        <v>194</v>
      </c>
      <c r="B75" t="s">
        <v>195</v>
      </c>
      <c r="C75" t="s">
        <v>196</v>
      </c>
      <c r="D75">
        <v>0.16</v>
      </c>
      <c r="E75">
        <v>0.59399999999999997</v>
      </c>
      <c r="F75">
        <v>0.54</v>
      </c>
      <c r="G75">
        <v>0</v>
      </c>
      <c r="H75">
        <v>1.294</v>
      </c>
      <c r="I75">
        <v>1.28</v>
      </c>
      <c r="J75">
        <v>1.2725</v>
      </c>
      <c r="K75">
        <v>1.44</v>
      </c>
      <c r="L75">
        <v>0.33750000000000002</v>
      </c>
      <c r="M75">
        <v>3.9925000000000002</v>
      </c>
      <c r="N75">
        <v>0.1</v>
      </c>
      <c r="O75">
        <v>7.4249999999999997E-2</v>
      </c>
      <c r="P75">
        <v>0</v>
      </c>
      <c r="Q75">
        <v>0.17424999999999999</v>
      </c>
      <c r="R75">
        <v>4</v>
      </c>
      <c r="S75">
        <v>3.7</v>
      </c>
      <c r="T75">
        <v>3.4</v>
      </c>
      <c r="U75">
        <v>11.1</v>
      </c>
      <c r="V75">
        <v>0.92500000000000004</v>
      </c>
      <c r="W75">
        <v>3.69306</v>
      </c>
      <c r="X75">
        <v>4.0305600000000004</v>
      </c>
      <c r="Y75">
        <v>5.32456</v>
      </c>
      <c r="AB75">
        <v>0.16117999999999999</v>
      </c>
      <c r="AC75">
        <v>5.4857399999999998</v>
      </c>
      <c r="AD75">
        <v>5.4857399999999998</v>
      </c>
      <c r="AE75">
        <f t="shared" si="7"/>
        <v>5.5</v>
      </c>
      <c r="AF75" t="str">
        <f t="shared" si="6"/>
        <v>Aprobado</v>
      </c>
      <c r="AG75" t="str">
        <f t="shared" si="9"/>
        <v>GARCIA PARRAS, LUIS</v>
      </c>
      <c r="AH75" t="str">
        <f>IF(ISBLANK(_xlfn.XLOOKUP(AG75,[1]Worksheet!$C$3:$C$189,[1]Worksheet!$E$3:$E$189,"")),"",_xlfn.XLOOKUP(AG75,[1]Worksheet!$C$3:$C$189,[1]Worksheet!$E$3:$E$189,""))</f>
        <v>5,5</v>
      </c>
      <c r="AI75" t="str">
        <f>IF(ISBLANK(_xlfn.XLOOKUP(AG75,[1]Worksheet!$C$3:$C$189,[1]Worksheet!$D$3:$D$189,"")),"",_xlfn.XLOOKUP(AG75,[1]Worksheet!$C$3:$C$189,[1]Worksheet!$D$3:$D$189,""))</f>
        <v>Aprobado</v>
      </c>
      <c r="AJ75" t="str">
        <f t="shared" si="8"/>
        <v>OK</v>
      </c>
    </row>
    <row r="76" spans="1:37" ht="15" hidden="1" x14ac:dyDescent="0.2">
      <c r="A76" t="s">
        <v>210</v>
      </c>
      <c r="B76" t="s">
        <v>114</v>
      </c>
      <c r="C76" t="s">
        <v>211</v>
      </c>
      <c r="AE76" t="str">
        <f t="shared" si="7"/>
        <v/>
      </c>
      <c r="AF76" t="str">
        <f t="shared" ref="AF76:AF107" si="10">IF(ISNUMBER(AE76),IF(AE76&gt;=9,"Sobresaliente",IF(AE76&gt;=7,"Notable",IF(AE76&gt;=5,"Aprobado","Suspenso"))),"No Presentado")</f>
        <v>No Presentado</v>
      </c>
      <c r="AG76" t="str">
        <f t="shared" si="9"/>
        <v>GARCÍA RUIZ, MANUEL</v>
      </c>
      <c r="AH76" t="str">
        <f>IF(ISBLANK(_xlfn.XLOOKUP(AG76,[1]Worksheet!$C$3:$C$189,[1]Worksheet!$E$3:$E$189,"")),"",_xlfn.XLOOKUP(AG76,[1]Worksheet!$C$3:$C$189,[1]Worksheet!$E$3:$E$189,""))</f>
        <v/>
      </c>
      <c r="AI76" t="str">
        <f>IF(ISBLANK(_xlfn.XLOOKUP(AG76,[1]Worksheet!$C$3:$C$189,[1]Worksheet!$D$3:$D$189,"")),"",_xlfn.XLOOKUP(AG76,[1]Worksheet!$C$3:$C$189,[1]Worksheet!$D$3:$D$189,""))</f>
        <v/>
      </c>
      <c r="AJ76" t="str">
        <f t="shared" si="8"/>
        <v>ERROR</v>
      </c>
      <c r="AK76" t="s">
        <v>614</v>
      </c>
    </row>
    <row r="77" spans="1:37" x14ac:dyDescent="0.2">
      <c r="A77" t="s">
        <v>212</v>
      </c>
      <c r="B77" t="s">
        <v>78</v>
      </c>
      <c r="C77" t="s">
        <v>213</v>
      </c>
      <c r="D77">
        <v>0.16</v>
      </c>
      <c r="E77">
        <v>0.504</v>
      </c>
      <c r="F77">
        <v>0.68400000000000005</v>
      </c>
      <c r="G77">
        <v>0.32400000000000001</v>
      </c>
      <c r="H77">
        <v>1.6719999999999999</v>
      </c>
      <c r="I77">
        <v>1.75</v>
      </c>
      <c r="J77">
        <v>1.8174999999999999</v>
      </c>
      <c r="K77">
        <v>1.2050000000000001</v>
      </c>
      <c r="L77">
        <v>0.49</v>
      </c>
      <c r="M77">
        <v>4.7725</v>
      </c>
      <c r="N77">
        <v>0</v>
      </c>
      <c r="O77">
        <v>9.9000000000000005E-2</v>
      </c>
      <c r="P77">
        <v>0.2</v>
      </c>
      <c r="Q77">
        <v>0.29899999999999999</v>
      </c>
      <c r="R77">
        <v>5</v>
      </c>
      <c r="S77">
        <v>5</v>
      </c>
      <c r="T77">
        <v>5.3</v>
      </c>
      <c r="U77">
        <v>15.3</v>
      </c>
      <c r="V77">
        <v>1.02</v>
      </c>
      <c r="W77">
        <v>4.8679500000000004</v>
      </c>
      <c r="X77">
        <v>5.3579499999999998</v>
      </c>
      <c r="Y77">
        <v>7.0299500000000004</v>
      </c>
      <c r="Z77">
        <v>0.1</v>
      </c>
      <c r="AB77">
        <v>0.40498000000000001</v>
      </c>
      <c r="AC77">
        <v>7.4349299999999996</v>
      </c>
      <c r="AD77">
        <v>7.4349299999999996</v>
      </c>
      <c r="AE77">
        <f t="shared" si="7"/>
        <v>7.4</v>
      </c>
      <c r="AF77" t="str">
        <f t="shared" si="10"/>
        <v>Notable</v>
      </c>
      <c r="AG77" t="str">
        <f t="shared" si="9"/>
        <v>GARCÍA SÁNCHEZ-HERMOSILLA, ALEJANDRO</v>
      </c>
      <c r="AH77" t="str">
        <f>IF(ISBLANK(_xlfn.XLOOKUP(AG77,[1]Worksheet!$C$3:$C$189,[1]Worksheet!$E$3:$E$189,"")),"",_xlfn.XLOOKUP(AG77,[1]Worksheet!$C$3:$C$189,[1]Worksheet!$E$3:$E$189,""))</f>
        <v>7,4</v>
      </c>
      <c r="AI77" t="str">
        <f>IF(ISBLANK(_xlfn.XLOOKUP(AG77,[1]Worksheet!$C$3:$C$189,[1]Worksheet!$D$3:$D$189,"")),"",_xlfn.XLOOKUP(AG77,[1]Worksheet!$C$3:$C$189,[1]Worksheet!$D$3:$D$189,""))</f>
        <v>Notable</v>
      </c>
      <c r="AJ77" t="str">
        <f t="shared" si="8"/>
        <v>OK</v>
      </c>
    </row>
    <row r="78" spans="1:37" x14ac:dyDescent="0.2">
      <c r="A78" t="s">
        <v>214</v>
      </c>
      <c r="B78" t="s">
        <v>215</v>
      </c>
      <c r="C78" t="s">
        <v>216</v>
      </c>
      <c r="D78">
        <v>0.3</v>
      </c>
      <c r="E78">
        <v>0.77400000000000002</v>
      </c>
      <c r="F78">
        <v>0.52200000000000002</v>
      </c>
      <c r="G78">
        <v>0.14399999999999999</v>
      </c>
      <c r="H78">
        <v>1.74</v>
      </c>
      <c r="I78">
        <v>1.595</v>
      </c>
      <c r="J78">
        <v>1.6675</v>
      </c>
      <c r="K78">
        <v>1.01</v>
      </c>
      <c r="L78">
        <v>0.56999999999999995</v>
      </c>
      <c r="M78">
        <v>4.2725</v>
      </c>
      <c r="N78">
        <v>0.35</v>
      </c>
      <c r="O78">
        <v>0.17624999999999999</v>
      </c>
      <c r="P78">
        <v>0.15</v>
      </c>
      <c r="Q78">
        <v>0.67625000000000002</v>
      </c>
      <c r="R78">
        <v>3</v>
      </c>
      <c r="S78">
        <v>3.05</v>
      </c>
      <c r="T78">
        <v>3.1</v>
      </c>
      <c r="U78">
        <v>9.15</v>
      </c>
      <c r="V78">
        <v>1.03</v>
      </c>
      <c r="W78">
        <v>4.4006800000000004</v>
      </c>
      <c r="X78">
        <v>4.9706799999999998</v>
      </c>
      <c r="Y78">
        <v>6.71068</v>
      </c>
      <c r="Z78">
        <v>0.1</v>
      </c>
      <c r="AB78">
        <v>0.79654000000000003</v>
      </c>
      <c r="AC78">
        <v>7.5072200000000002</v>
      </c>
      <c r="AD78">
        <v>7.5072200000000002</v>
      </c>
      <c r="AE78">
        <f t="shared" si="7"/>
        <v>7.5</v>
      </c>
      <c r="AF78" t="str">
        <f t="shared" si="10"/>
        <v>Notable</v>
      </c>
      <c r="AG78" t="str">
        <f t="shared" si="9"/>
        <v>GARCÍA-BAQUERO PORRAS, ADRIÁN</v>
      </c>
      <c r="AH78" t="str">
        <f>IF(ISBLANK(_xlfn.XLOOKUP(AG78,[1]Worksheet!$C$3:$C$189,[1]Worksheet!$E$3:$E$189,"")),"",_xlfn.XLOOKUP(AG78,[1]Worksheet!$C$3:$C$189,[1]Worksheet!$E$3:$E$189,""))</f>
        <v>7,5</v>
      </c>
      <c r="AI78" t="str">
        <f>IF(ISBLANK(_xlfn.XLOOKUP(AG78,[1]Worksheet!$C$3:$C$189,[1]Worksheet!$D$3:$D$189,"")),"",_xlfn.XLOOKUP(AG78,[1]Worksheet!$C$3:$C$189,[1]Worksheet!$D$3:$D$189,""))</f>
        <v>Notable</v>
      </c>
      <c r="AJ78" t="str">
        <f t="shared" si="8"/>
        <v>OK</v>
      </c>
    </row>
    <row r="79" spans="1:37" x14ac:dyDescent="0.2">
      <c r="A79" t="s">
        <v>217</v>
      </c>
      <c r="B79" t="s">
        <v>218</v>
      </c>
      <c r="C79" t="s">
        <v>219</v>
      </c>
      <c r="D79">
        <v>0.09</v>
      </c>
      <c r="E79">
        <v>0.55800000000000005</v>
      </c>
      <c r="F79">
        <v>0.77400000000000002</v>
      </c>
      <c r="G79">
        <v>0.32400000000000001</v>
      </c>
      <c r="H79">
        <v>1.746</v>
      </c>
      <c r="I79">
        <v>1.5449999999999999</v>
      </c>
      <c r="J79">
        <v>1.6074999999999999</v>
      </c>
      <c r="K79">
        <v>1.665</v>
      </c>
      <c r="L79">
        <v>0.38</v>
      </c>
      <c r="M79">
        <v>4.8174999999999999</v>
      </c>
      <c r="N79">
        <v>0.15</v>
      </c>
      <c r="O79">
        <v>0.20100000000000001</v>
      </c>
      <c r="P79">
        <v>0.10199999999999999</v>
      </c>
      <c r="Q79">
        <v>0.45300000000000001</v>
      </c>
      <c r="R79">
        <v>5</v>
      </c>
      <c r="S79">
        <v>5</v>
      </c>
      <c r="T79">
        <v>5</v>
      </c>
      <c r="U79">
        <v>15</v>
      </c>
      <c r="V79">
        <v>1</v>
      </c>
      <c r="W79">
        <v>4.8174999999999999</v>
      </c>
      <c r="X79">
        <v>5.1974999999999998</v>
      </c>
      <c r="Y79">
        <v>6.9435000000000002</v>
      </c>
      <c r="Z79">
        <v>0.1</v>
      </c>
      <c r="AA79">
        <v>0.15</v>
      </c>
      <c r="AB79">
        <v>0.70299999999999996</v>
      </c>
      <c r="AC79">
        <v>7.6464999999999996</v>
      </c>
      <c r="AD79">
        <v>7.6464999999999996</v>
      </c>
      <c r="AE79">
        <f t="shared" si="7"/>
        <v>7.6</v>
      </c>
      <c r="AF79" t="str">
        <f t="shared" si="10"/>
        <v>Notable</v>
      </c>
      <c r="AG79" t="str">
        <f t="shared" si="9"/>
        <v>GARRUCHO SANCHEZ, URSULA</v>
      </c>
      <c r="AH79" t="str">
        <f>IF(ISBLANK(_xlfn.XLOOKUP(AG79,[1]Worksheet!$C$3:$C$189,[1]Worksheet!$E$3:$E$189,"")),"",_xlfn.XLOOKUP(AG79,[1]Worksheet!$C$3:$C$189,[1]Worksheet!$E$3:$E$189,""))</f>
        <v>7,6</v>
      </c>
      <c r="AI79" t="str">
        <f>IF(ISBLANK(_xlfn.XLOOKUP(AG79,[1]Worksheet!$C$3:$C$189,[1]Worksheet!$D$3:$D$189,"")),"",_xlfn.XLOOKUP(AG79,[1]Worksheet!$C$3:$C$189,[1]Worksheet!$D$3:$D$189,""))</f>
        <v>Notable</v>
      </c>
      <c r="AJ79" t="str">
        <f t="shared" si="8"/>
        <v>OK</v>
      </c>
    </row>
    <row r="80" spans="1:37" ht="15" hidden="1" x14ac:dyDescent="0.2">
      <c r="A80" t="s">
        <v>220</v>
      </c>
      <c r="B80" t="s">
        <v>221</v>
      </c>
      <c r="C80" t="s">
        <v>222</v>
      </c>
      <c r="AE80" t="str">
        <f t="shared" si="7"/>
        <v/>
      </c>
      <c r="AF80" t="str">
        <f t="shared" si="10"/>
        <v>No Presentado</v>
      </c>
      <c r="AG80" t="str">
        <f t="shared" si="9"/>
        <v>GESTOSO TORRES, ALEJANDRO MANUEL</v>
      </c>
      <c r="AH80" t="str">
        <f>IF(ISBLANK(_xlfn.XLOOKUP(AG80,[1]Worksheet!$C$3:$C$189,[1]Worksheet!$E$3:$E$189,"")),"",_xlfn.XLOOKUP(AG80,[1]Worksheet!$C$3:$C$189,[1]Worksheet!$E$3:$E$189,""))</f>
        <v/>
      </c>
      <c r="AI80" t="str">
        <f>IF(ISBLANK(_xlfn.XLOOKUP(AG80,[1]Worksheet!$C$3:$C$189,[1]Worksheet!$D$3:$D$189,"")),"",_xlfn.XLOOKUP(AG80,[1]Worksheet!$C$3:$C$189,[1]Worksheet!$D$3:$D$189,""))</f>
        <v/>
      </c>
      <c r="AJ80" t="str">
        <f t="shared" si="8"/>
        <v>ERROR</v>
      </c>
      <c r="AK80" t="s">
        <v>615</v>
      </c>
    </row>
    <row r="81" spans="1:37" ht="15" hidden="1" x14ac:dyDescent="0.2">
      <c r="A81" t="s">
        <v>223</v>
      </c>
      <c r="B81" t="s">
        <v>224</v>
      </c>
      <c r="C81" t="s">
        <v>225</v>
      </c>
      <c r="AE81" t="str">
        <f t="shared" si="7"/>
        <v/>
      </c>
      <c r="AF81" t="str">
        <f t="shared" si="10"/>
        <v>No Presentado</v>
      </c>
      <c r="AG81" t="str">
        <f t="shared" si="9"/>
        <v>GILABERT PRIETO, CLAUDIA</v>
      </c>
      <c r="AH81" t="str">
        <f>IF(ISBLANK(_xlfn.XLOOKUP(AG81,[1]Worksheet!$C$3:$C$189,[1]Worksheet!$E$3:$E$189,"")),"",_xlfn.XLOOKUP(AG81,[1]Worksheet!$C$3:$C$189,[1]Worksheet!$E$3:$E$189,""))</f>
        <v/>
      </c>
      <c r="AI81" t="str">
        <f>IF(ISBLANK(_xlfn.XLOOKUP(AG81,[1]Worksheet!$C$3:$C$189,[1]Worksheet!$D$3:$D$189,"")),"",_xlfn.XLOOKUP(AG81,[1]Worksheet!$C$3:$C$189,[1]Worksheet!$D$3:$D$189,""))</f>
        <v/>
      </c>
      <c r="AJ81" t="str">
        <f t="shared" si="8"/>
        <v>ERROR</v>
      </c>
      <c r="AK81" t="s">
        <v>616</v>
      </c>
    </row>
    <row r="82" spans="1:37" x14ac:dyDescent="0.2">
      <c r="A82" t="s">
        <v>251</v>
      </c>
      <c r="B82" t="s">
        <v>177</v>
      </c>
      <c r="C82" t="s">
        <v>252</v>
      </c>
      <c r="D82">
        <v>0.3</v>
      </c>
      <c r="E82">
        <v>0.64800000000000002</v>
      </c>
      <c r="F82">
        <v>0.59399999999999997</v>
      </c>
      <c r="G82">
        <v>0.34200000000000003</v>
      </c>
      <c r="H82">
        <v>1.8839999999999999</v>
      </c>
      <c r="I82">
        <v>1.5349999999999999</v>
      </c>
      <c r="J82">
        <v>1.66</v>
      </c>
      <c r="K82">
        <v>1.29</v>
      </c>
      <c r="L82">
        <v>0.13500000000000001</v>
      </c>
      <c r="M82">
        <v>4.4850000000000003</v>
      </c>
      <c r="N82">
        <v>0.2</v>
      </c>
      <c r="O82">
        <v>0</v>
      </c>
      <c r="P82">
        <v>5.0999999999999997E-2</v>
      </c>
      <c r="Q82">
        <v>0.251</v>
      </c>
      <c r="R82">
        <v>0.7</v>
      </c>
      <c r="S82">
        <v>0.82</v>
      </c>
      <c r="T82">
        <v>1.03</v>
      </c>
      <c r="U82">
        <v>2.5499999999999998</v>
      </c>
      <c r="V82">
        <v>0.85</v>
      </c>
      <c r="W82">
        <v>3.8122500000000001</v>
      </c>
      <c r="X82">
        <v>3.9472499999999999</v>
      </c>
      <c r="Y82">
        <v>5.8312499999999998</v>
      </c>
      <c r="AB82">
        <v>0.21335000000000001</v>
      </c>
      <c r="AC82">
        <v>6.0446</v>
      </c>
      <c r="AD82">
        <v>6.0446</v>
      </c>
      <c r="AE82">
        <f t="shared" si="7"/>
        <v>6</v>
      </c>
      <c r="AF82" t="str">
        <f t="shared" si="10"/>
        <v>Aprobado</v>
      </c>
      <c r="AG82" t="str">
        <f t="shared" si="9"/>
        <v>GÓMEZ ROMERO, GUILLERMO</v>
      </c>
      <c r="AH82" t="str">
        <f>IF(ISBLANK(_xlfn.XLOOKUP(AG82,[1]Worksheet!$C$3:$C$189,[1]Worksheet!$E$3:$E$189,"")),"",_xlfn.XLOOKUP(AG82,[1]Worksheet!$C$3:$C$189,[1]Worksheet!$E$3:$E$189,""))</f>
        <v>6,0</v>
      </c>
      <c r="AI82" t="str">
        <f>IF(ISBLANK(_xlfn.XLOOKUP(AG82,[1]Worksheet!$C$3:$C$189,[1]Worksheet!$D$3:$D$189,"")),"",_xlfn.XLOOKUP(AG82,[1]Worksheet!$C$3:$C$189,[1]Worksheet!$D$3:$D$189,""))</f>
        <v>Aprobado</v>
      </c>
      <c r="AJ82" t="str">
        <f t="shared" si="8"/>
        <v>OK</v>
      </c>
    </row>
    <row r="83" spans="1:37" ht="15" hidden="1" x14ac:dyDescent="0.2">
      <c r="A83" t="s">
        <v>226</v>
      </c>
      <c r="B83" t="s">
        <v>114</v>
      </c>
      <c r="C83" t="s">
        <v>227</v>
      </c>
      <c r="D83">
        <v>0.3</v>
      </c>
      <c r="H83">
        <v>0.3</v>
      </c>
      <c r="I83">
        <v>1.655</v>
      </c>
      <c r="J83">
        <v>1.5225</v>
      </c>
      <c r="K83">
        <v>1.61</v>
      </c>
      <c r="M83">
        <v>4.7874999999999996</v>
      </c>
      <c r="N83">
        <v>0.3</v>
      </c>
      <c r="O83">
        <v>0.2</v>
      </c>
      <c r="P83">
        <v>0</v>
      </c>
      <c r="Q83">
        <v>0.5</v>
      </c>
      <c r="R83">
        <v>5</v>
      </c>
      <c r="S83">
        <v>3.5</v>
      </c>
      <c r="T83">
        <v>0</v>
      </c>
      <c r="U83">
        <v>8.5</v>
      </c>
      <c r="V83">
        <v>0.56000000000000005</v>
      </c>
      <c r="Y83">
        <v>0.3</v>
      </c>
      <c r="Z83">
        <v>0.1</v>
      </c>
      <c r="AB83">
        <v>0.38</v>
      </c>
      <c r="AC83">
        <v>0.68</v>
      </c>
      <c r="AE83" t="str">
        <f t="shared" si="7"/>
        <v/>
      </c>
      <c r="AF83" t="str">
        <f t="shared" si="10"/>
        <v>No Presentado</v>
      </c>
      <c r="AG83" t="str">
        <f t="shared" si="9"/>
        <v>GONZALEZ CACERES, MANUEL</v>
      </c>
      <c r="AH83" t="str">
        <f>IF(ISBLANK(_xlfn.XLOOKUP(AG83,[1]Worksheet!$C$3:$C$189,[1]Worksheet!$E$3:$E$189,"")),"",_xlfn.XLOOKUP(AG83,[1]Worksheet!$C$3:$C$189,[1]Worksheet!$E$3:$E$189,""))</f>
        <v/>
      </c>
      <c r="AI83" t="str">
        <f>IF(ISBLANK(_xlfn.XLOOKUP(AG83,[1]Worksheet!$C$3:$C$189,[1]Worksheet!$D$3:$D$189,"")),"",_xlfn.XLOOKUP(AG83,[1]Worksheet!$C$3:$C$189,[1]Worksheet!$D$3:$D$189,""))</f>
        <v/>
      </c>
      <c r="AJ83" t="str">
        <f t="shared" si="8"/>
        <v>ERROR</v>
      </c>
      <c r="AK83" t="s">
        <v>617</v>
      </c>
    </row>
    <row r="84" spans="1:37" x14ac:dyDescent="0.2">
      <c r="A84" t="s">
        <v>232</v>
      </c>
      <c r="B84" t="s">
        <v>233</v>
      </c>
      <c r="C84" t="s">
        <v>234</v>
      </c>
      <c r="D84">
        <v>0.3</v>
      </c>
      <c r="E84">
        <v>0.55800000000000005</v>
      </c>
      <c r="F84">
        <v>0.55800000000000005</v>
      </c>
      <c r="G84">
        <v>0.432</v>
      </c>
      <c r="H84">
        <v>1.8480000000000001</v>
      </c>
      <c r="I84">
        <v>1.71</v>
      </c>
      <c r="J84">
        <v>1.585</v>
      </c>
      <c r="K84">
        <v>1.3</v>
      </c>
      <c r="L84">
        <v>0.66249999999999998</v>
      </c>
      <c r="M84">
        <v>4.5949999999999998</v>
      </c>
      <c r="N84">
        <v>0.2</v>
      </c>
      <c r="O84">
        <v>7.4249999999999997E-2</v>
      </c>
      <c r="P84">
        <v>0</v>
      </c>
      <c r="Q84">
        <v>0.27424999999999999</v>
      </c>
      <c r="R84">
        <v>4</v>
      </c>
      <c r="S84">
        <v>4</v>
      </c>
      <c r="T84">
        <v>4</v>
      </c>
      <c r="U84">
        <v>12</v>
      </c>
      <c r="V84">
        <v>1</v>
      </c>
      <c r="W84">
        <v>4.5949999999999998</v>
      </c>
      <c r="X84">
        <v>5.2575000000000003</v>
      </c>
      <c r="Y84">
        <v>7.1055000000000001</v>
      </c>
      <c r="Z84">
        <v>0.1</v>
      </c>
      <c r="AA84">
        <v>0.15</v>
      </c>
      <c r="AB84">
        <v>0.52424999999999999</v>
      </c>
      <c r="AC84">
        <v>7.6297499999999996</v>
      </c>
      <c r="AD84">
        <v>7.6297499999999996</v>
      </c>
      <c r="AE84">
        <f t="shared" si="7"/>
        <v>7.6</v>
      </c>
      <c r="AF84" t="str">
        <f t="shared" si="10"/>
        <v>Notable</v>
      </c>
      <c r="AG84" t="str">
        <f t="shared" si="9"/>
        <v>GONZÁLEZ CASTILLERO, RAFAEL</v>
      </c>
      <c r="AH84" t="str">
        <f>IF(ISBLANK(_xlfn.XLOOKUP(AG84,[1]Worksheet!$C$3:$C$189,[1]Worksheet!$E$3:$E$189,"")),"",_xlfn.XLOOKUP(AG84,[1]Worksheet!$C$3:$C$189,[1]Worksheet!$E$3:$E$189,""))</f>
        <v>7,6</v>
      </c>
      <c r="AI84" t="str">
        <f>IF(ISBLANK(_xlfn.XLOOKUP(AG84,[1]Worksheet!$C$3:$C$189,[1]Worksheet!$D$3:$D$189,"")),"",_xlfn.XLOOKUP(AG84,[1]Worksheet!$C$3:$C$189,[1]Worksheet!$D$3:$D$189,""))</f>
        <v>Notable</v>
      </c>
      <c r="AJ84" t="str">
        <f t="shared" si="8"/>
        <v>OK</v>
      </c>
    </row>
    <row r="85" spans="1:37" ht="15" hidden="1" x14ac:dyDescent="0.2">
      <c r="A85" t="s">
        <v>235</v>
      </c>
      <c r="B85" t="s">
        <v>236</v>
      </c>
      <c r="C85" t="s">
        <v>237</v>
      </c>
      <c r="AE85" t="str">
        <f t="shared" si="7"/>
        <v/>
      </c>
      <c r="AF85" t="str">
        <f t="shared" si="10"/>
        <v>No Presentado</v>
      </c>
      <c r="AG85" t="str">
        <f t="shared" si="9"/>
        <v>GONZÁLEZ DIÁNEZ, MARTA INÉS</v>
      </c>
      <c r="AH85" t="str">
        <f>IF(ISBLANK(_xlfn.XLOOKUP(AG85,[1]Worksheet!$C$3:$C$189,[1]Worksheet!$E$3:$E$189,"")),"",_xlfn.XLOOKUP(AG85,[1]Worksheet!$C$3:$C$189,[1]Worksheet!$E$3:$E$189,""))</f>
        <v/>
      </c>
      <c r="AI85" t="str">
        <f>IF(ISBLANK(_xlfn.XLOOKUP(AG85,[1]Worksheet!$C$3:$C$189,[1]Worksheet!$D$3:$D$189,"")),"",_xlfn.XLOOKUP(AG85,[1]Worksheet!$C$3:$C$189,[1]Worksheet!$D$3:$D$189,""))</f>
        <v/>
      </c>
      <c r="AJ85" t="str">
        <f t="shared" si="8"/>
        <v>ERROR</v>
      </c>
      <c r="AK85" t="s">
        <v>618</v>
      </c>
    </row>
    <row r="86" spans="1:37" x14ac:dyDescent="0.2">
      <c r="A86" t="s">
        <v>228</v>
      </c>
      <c r="B86" t="s">
        <v>93</v>
      </c>
      <c r="C86" t="s">
        <v>229</v>
      </c>
      <c r="D86">
        <v>0.23</v>
      </c>
      <c r="E86">
        <v>0.52200000000000002</v>
      </c>
      <c r="F86">
        <v>0.9</v>
      </c>
      <c r="G86">
        <v>0.432</v>
      </c>
      <c r="H86">
        <v>2.0840000000000001</v>
      </c>
      <c r="I86">
        <v>1.73</v>
      </c>
      <c r="J86">
        <v>1.9575</v>
      </c>
      <c r="K86">
        <v>1.85</v>
      </c>
      <c r="L86">
        <v>0.73</v>
      </c>
      <c r="M86">
        <v>5.5374999999999996</v>
      </c>
      <c r="N86">
        <v>0.25</v>
      </c>
      <c r="O86">
        <v>0.19800000000000001</v>
      </c>
      <c r="P86">
        <v>9.9000000000000005E-2</v>
      </c>
      <c r="Q86">
        <v>0.54700000000000004</v>
      </c>
      <c r="R86">
        <v>4.0999999999999996</v>
      </c>
      <c r="S86">
        <v>4.2</v>
      </c>
      <c r="T86">
        <v>4.5999999999999996</v>
      </c>
      <c r="U86">
        <v>12.9</v>
      </c>
      <c r="V86">
        <v>1.075</v>
      </c>
      <c r="W86">
        <v>5.9528100000000004</v>
      </c>
      <c r="X86">
        <v>6.6828099999999999</v>
      </c>
      <c r="Y86">
        <v>8.7668099999999995</v>
      </c>
      <c r="Z86">
        <v>0.1</v>
      </c>
      <c r="AA86">
        <v>0.15</v>
      </c>
      <c r="AB86">
        <v>0.83803000000000005</v>
      </c>
      <c r="AC86">
        <v>9.6048399999999994</v>
      </c>
      <c r="AD86">
        <v>9.6048399999999994</v>
      </c>
      <c r="AE86">
        <f t="shared" si="7"/>
        <v>9.6</v>
      </c>
      <c r="AF86" t="s">
        <v>608</v>
      </c>
      <c r="AG86" t="str">
        <f t="shared" si="9"/>
        <v>GONZALEZ FRIAS, ALVARO</v>
      </c>
      <c r="AH86" t="str">
        <f>IF(ISBLANK(_xlfn.XLOOKUP(AG86,[1]Worksheet!$C$3:$C$189,[1]Worksheet!$E$3:$E$189,"")),"",_xlfn.XLOOKUP(AG86,[1]Worksheet!$C$3:$C$189,[1]Worksheet!$E$3:$E$189,""))</f>
        <v>9,6</v>
      </c>
      <c r="AI86" t="str">
        <f>IF(ISBLANK(_xlfn.XLOOKUP(AG86,[1]Worksheet!$C$3:$C$189,[1]Worksheet!$D$3:$D$189,"")),"",_xlfn.XLOOKUP(AG86,[1]Worksheet!$C$3:$C$189,[1]Worksheet!$D$3:$D$189,""))</f>
        <v>Mat. de Honor</v>
      </c>
      <c r="AJ86" t="str">
        <f t="shared" si="8"/>
        <v>OK</v>
      </c>
    </row>
    <row r="87" spans="1:37" x14ac:dyDescent="0.2">
      <c r="A87" t="s">
        <v>230</v>
      </c>
      <c r="B87" t="s">
        <v>34</v>
      </c>
      <c r="C87" t="s">
        <v>231</v>
      </c>
      <c r="D87">
        <v>0.09</v>
      </c>
      <c r="E87">
        <v>0.77400000000000002</v>
      </c>
      <c r="F87">
        <v>0.64800000000000002</v>
      </c>
      <c r="G87">
        <v>0.59399999999999997</v>
      </c>
      <c r="H87">
        <v>2.1059999999999999</v>
      </c>
      <c r="I87">
        <v>1.635</v>
      </c>
      <c r="J87">
        <v>1.7549999999999999</v>
      </c>
      <c r="K87">
        <v>1.1850000000000001</v>
      </c>
      <c r="L87">
        <v>0.67500000000000004</v>
      </c>
      <c r="M87">
        <v>4.5750000000000002</v>
      </c>
      <c r="N87">
        <v>0.3</v>
      </c>
      <c r="O87">
        <v>0.15</v>
      </c>
      <c r="P87">
        <v>0.2</v>
      </c>
      <c r="Q87">
        <v>0.65</v>
      </c>
      <c r="R87">
        <v>5</v>
      </c>
      <c r="S87">
        <v>5</v>
      </c>
      <c r="T87">
        <v>5</v>
      </c>
      <c r="U87">
        <v>15</v>
      </c>
      <c r="V87">
        <v>1</v>
      </c>
      <c r="W87">
        <v>4.5750000000000002</v>
      </c>
      <c r="X87">
        <v>5.25</v>
      </c>
      <c r="Y87">
        <v>7.3559999999999999</v>
      </c>
      <c r="Z87">
        <v>0</v>
      </c>
      <c r="AB87">
        <v>0.65</v>
      </c>
      <c r="AC87">
        <v>8.0060000000000002</v>
      </c>
      <c r="AD87">
        <v>8.0060000000000002</v>
      </c>
      <c r="AE87">
        <f t="shared" si="7"/>
        <v>8</v>
      </c>
      <c r="AF87" t="str">
        <f t="shared" ref="AF87:AF98" si="11">IF(ISNUMBER(AE87),IF(AE87&gt;=9,"Sobresaliente",IF(AE87&gt;=7,"Notable",IF(AE87&gt;=5,"Aprobado","Suspenso"))),"No Presentado")</f>
        <v>Notable</v>
      </c>
      <c r="AG87" t="str">
        <f t="shared" si="9"/>
        <v>GONZALEZ GONZALEZ, IGNACIO</v>
      </c>
      <c r="AH87" t="str">
        <f>IF(ISBLANK(_xlfn.XLOOKUP(AG87,[1]Worksheet!$C$3:$C$189,[1]Worksheet!$E$3:$E$189,"")),"",_xlfn.XLOOKUP(AG87,[1]Worksheet!$C$3:$C$189,[1]Worksheet!$E$3:$E$189,""))</f>
        <v>8,0</v>
      </c>
      <c r="AI87" t="str">
        <f>IF(ISBLANK(_xlfn.XLOOKUP(AG87,[1]Worksheet!$C$3:$C$189,[1]Worksheet!$D$3:$D$189,"")),"",_xlfn.XLOOKUP(AG87,[1]Worksheet!$C$3:$C$189,[1]Worksheet!$D$3:$D$189,""))</f>
        <v>Notable</v>
      </c>
      <c r="AJ87" t="str">
        <f t="shared" si="8"/>
        <v>OK</v>
      </c>
    </row>
    <row r="88" spans="1:37" x14ac:dyDescent="0.2">
      <c r="A88" t="s">
        <v>238</v>
      </c>
      <c r="B88" t="s">
        <v>239</v>
      </c>
      <c r="C88" t="s">
        <v>240</v>
      </c>
      <c r="D88">
        <v>0.3</v>
      </c>
      <c r="E88">
        <v>0.72</v>
      </c>
      <c r="F88">
        <v>0.77400000000000002</v>
      </c>
      <c r="G88">
        <v>0.30599999999999999</v>
      </c>
      <c r="H88">
        <v>2.1</v>
      </c>
      <c r="I88">
        <v>1.73</v>
      </c>
      <c r="J88">
        <v>1.62</v>
      </c>
      <c r="K88">
        <v>1.03</v>
      </c>
      <c r="L88">
        <v>0.76</v>
      </c>
      <c r="M88">
        <v>4.38</v>
      </c>
      <c r="N88">
        <v>0.3</v>
      </c>
      <c r="O88">
        <v>0.17324999999999999</v>
      </c>
      <c r="P88">
        <v>0</v>
      </c>
      <c r="Q88">
        <v>0.47325</v>
      </c>
      <c r="R88">
        <v>5</v>
      </c>
      <c r="S88">
        <v>5</v>
      </c>
      <c r="T88">
        <v>5</v>
      </c>
      <c r="U88">
        <v>15</v>
      </c>
      <c r="V88">
        <v>1</v>
      </c>
      <c r="W88">
        <v>4.38</v>
      </c>
      <c r="X88">
        <v>5.14</v>
      </c>
      <c r="Y88">
        <v>7.24</v>
      </c>
      <c r="Z88">
        <v>0.1</v>
      </c>
      <c r="AA88">
        <v>0.15</v>
      </c>
      <c r="AB88">
        <v>0.72324999999999995</v>
      </c>
      <c r="AC88">
        <v>7.9632500000000004</v>
      </c>
      <c r="AD88">
        <v>7.9632500000000004</v>
      </c>
      <c r="AE88">
        <f t="shared" si="7"/>
        <v>8</v>
      </c>
      <c r="AF88" t="str">
        <f t="shared" si="11"/>
        <v>Notable</v>
      </c>
      <c r="AG88" t="s">
        <v>666</v>
      </c>
      <c r="AH88" t="str">
        <f>IF(ISBLANK(_xlfn.XLOOKUP(AG88,[1]Worksheet!$C$3:$C$189,[1]Worksheet!$E$3:$E$189,"")),"",_xlfn.XLOOKUP(AG88,[1]Worksheet!$C$3:$C$189,[1]Worksheet!$E$3:$E$189,""))</f>
        <v>8,0</v>
      </c>
      <c r="AI88" t="str">
        <f>IF(ISBLANK(_xlfn.XLOOKUP(AG88,[1]Worksheet!$C$3:$C$189,[1]Worksheet!$D$3:$D$189,"")),"",_xlfn.XLOOKUP(AG88,[1]Worksheet!$C$3:$C$189,[1]Worksheet!$D$3:$D$189,""))</f>
        <v>Notable</v>
      </c>
      <c r="AJ88" t="str">
        <f t="shared" si="8"/>
        <v>OK</v>
      </c>
    </row>
    <row r="89" spans="1:37" x14ac:dyDescent="0.2">
      <c r="A89" t="s">
        <v>241</v>
      </c>
      <c r="B89" t="s">
        <v>165</v>
      </c>
      <c r="C89" t="s">
        <v>242</v>
      </c>
      <c r="D89">
        <v>0.23</v>
      </c>
      <c r="E89">
        <v>0.34200000000000003</v>
      </c>
      <c r="F89">
        <v>0.59399999999999997</v>
      </c>
      <c r="G89">
        <v>0.18</v>
      </c>
      <c r="H89">
        <v>1.3460000000000001</v>
      </c>
      <c r="I89">
        <v>1.8</v>
      </c>
      <c r="J89">
        <v>1.85</v>
      </c>
      <c r="K89">
        <v>1.71</v>
      </c>
      <c r="L89">
        <v>0.61950000000000005</v>
      </c>
      <c r="M89">
        <v>5.36</v>
      </c>
      <c r="N89">
        <v>0.1</v>
      </c>
      <c r="O89">
        <v>0.2</v>
      </c>
      <c r="P89">
        <v>0</v>
      </c>
      <c r="Q89">
        <v>0.3</v>
      </c>
      <c r="R89">
        <v>5</v>
      </c>
      <c r="S89">
        <v>5</v>
      </c>
      <c r="T89">
        <v>5</v>
      </c>
      <c r="U89">
        <v>15</v>
      </c>
      <c r="V89">
        <v>1</v>
      </c>
      <c r="W89">
        <v>5.36</v>
      </c>
      <c r="X89">
        <v>5.9794999999999998</v>
      </c>
      <c r="Y89">
        <v>7.3254999999999999</v>
      </c>
      <c r="Z89">
        <v>0.1</v>
      </c>
      <c r="AA89">
        <v>0.15</v>
      </c>
      <c r="AB89">
        <v>0.55000000000000004</v>
      </c>
      <c r="AC89">
        <v>7.8754999999999997</v>
      </c>
      <c r="AD89">
        <v>7.8754999999999997</v>
      </c>
      <c r="AE89">
        <f t="shared" si="7"/>
        <v>8</v>
      </c>
      <c r="AF89" t="str">
        <f t="shared" si="11"/>
        <v>Notable</v>
      </c>
      <c r="AG89" t="str">
        <f>_xlfn.CONCAT(A89,", ",B89)</f>
        <v>GROSSO GOMEZ DE TERREROS, JAVIER</v>
      </c>
      <c r="AH89" t="str">
        <f>IF(ISBLANK(_xlfn.XLOOKUP(AG89,[1]Worksheet!$C$3:$C$189,[1]Worksheet!$E$3:$E$189,"")),"",_xlfn.XLOOKUP(AG89,[1]Worksheet!$C$3:$C$189,[1]Worksheet!$E$3:$E$189,""))</f>
        <v>8,0</v>
      </c>
      <c r="AI89" t="str">
        <f>IF(ISBLANK(_xlfn.XLOOKUP(AG89,[1]Worksheet!$C$3:$C$189,[1]Worksheet!$D$3:$D$189,"")),"",_xlfn.XLOOKUP(AG89,[1]Worksheet!$C$3:$C$189,[1]Worksheet!$D$3:$D$189,""))</f>
        <v>Notable</v>
      </c>
      <c r="AJ89" t="str">
        <f t="shared" si="8"/>
        <v>OK</v>
      </c>
    </row>
    <row r="90" spans="1:37" x14ac:dyDescent="0.2">
      <c r="A90" t="s">
        <v>243</v>
      </c>
      <c r="B90" t="s">
        <v>244</v>
      </c>
      <c r="C90" t="s">
        <v>245</v>
      </c>
      <c r="D90">
        <v>0.23</v>
      </c>
      <c r="E90">
        <v>0.59399999999999997</v>
      </c>
      <c r="F90">
        <v>0.34200000000000003</v>
      </c>
      <c r="G90">
        <v>0.28799999999999998</v>
      </c>
      <c r="H90">
        <v>1.454</v>
      </c>
      <c r="I90">
        <v>1.62</v>
      </c>
      <c r="J90">
        <v>1.83</v>
      </c>
      <c r="K90">
        <v>1.7050000000000001</v>
      </c>
      <c r="L90">
        <v>0.875</v>
      </c>
      <c r="M90">
        <v>5.1550000000000002</v>
      </c>
      <c r="N90">
        <v>0.3</v>
      </c>
      <c r="O90">
        <v>0.2505</v>
      </c>
      <c r="Q90">
        <v>0.55049999999999999</v>
      </c>
      <c r="R90">
        <v>3</v>
      </c>
      <c r="S90">
        <v>3</v>
      </c>
      <c r="T90">
        <v>3</v>
      </c>
      <c r="U90">
        <v>9</v>
      </c>
      <c r="V90">
        <v>1</v>
      </c>
      <c r="W90">
        <v>5.1550000000000002</v>
      </c>
      <c r="X90">
        <v>6.03</v>
      </c>
      <c r="Y90">
        <v>7.484</v>
      </c>
      <c r="AA90">
        <v>0.15</v>
      </c>
      <c r="AB90">
        <v>0.70050000000000001</v>
      </c>
      <c r="AC90">
        <v>8.1844999999999999</v>
      </c>
      <c r="AD90">
        <v>8.1844999999999999</v>
      </c>
      <c r="AE90">
        <f t="shared" si="7"/>
        <v>8.1999999999999993</v>
      </c>
      <c r="AF90" t="str">
        <f t="shared" si="11"/>
        <v>Notable</v>
      </c>
      <c r="AG90" t="str">
        <f>_xlfn.CONCAT(A90,", ",B90)</f>
        <v>GUDIEL GÜEMES, FÉLIX ÁNGEL</v>
      </c>
      <c r="AH90" t="str">
        <f>IF(ISBLANK(_xlfn.XLOOKUP(AG90,[1]Worksheet!$C$3:$C$189,[1]Worksheet!$E$3:$E$189,"")),"",_xlfn.XLOOKUP(AG90,[1]Worksheet!$C$3:$C$189,[1]Worksheet!$E$3:$E$189,""))</f>
        <v>8,2</v>
      </c>
      <c r="AI90" t="str">
        <f>IF(ISBLANK(_xlfn.XLOOKUP(AG90,[1]Worksheet!$C$3:$C$189,[1]Worksheet!$D$3:$D$189,"")),"",_xlfn.XLOOKUP(AG90,[1]Worksheet!$C$3:$C$189,[1]Worksheet!$D$3:$D$189,""))</f>
        <v>Notable</v>
      </c>
      <c r="AJ90" t="str">
        <f t="shared" si="8"/>
        <v>OK</v>
      </c>
    </row>
    <row r="91" spans="1:37" x14ac:dyDescent="0.2">
      <c r="A91" t="s">
        <v>246</v>
      </c>
      <c r="B91" t="s">
        <v>31</v>
      </c>
      <c r="C91" t="s">
        <v>247</v>
      </c>
      <c r="D91">
        <v>0.3</v>
      </c>
      <c r="E91">
        <v>0.55800000000000005</v>
      </c>
      <c r="F91">
        <v>0.59399999999999997</v>
      </c>
      <c r="G91">
        <v>0.09</v>
      </c>
      <c r="H91">
        <v>1.542</v>
      </c>
      <c r="I91">
        <v>1.635</v>
      </c>
      <c r="J91">
        <v>1.7549999999999999</v>
      </c>
      <c r="K91">
        <v>1.1850000000000001</v>
      </c>
      <c r="L91">
        <v>0.375</v>
      </c>
      <c r="M91">
        <v>4.5750000000000002</v>
      </c>
      <c r="N91">
        <v>0.3</v>
      </c>
      <c r="O91">
        <v>0.15</v>
      </c>
      <c r="P91">
        <v>0.2</v>
      </c>
      <c r="Q91">
        <v>0.65</v>
      </c>
      <c r="R91">
        <v>5</v>
      </c>
      <c r="S91">
        <v>5</v>
      </c>
      <c r="T91">
        <v>5</v>
      </c>
      <c r="U91">
        <v>15</v>
      </c>
      <c r="V91">
        <v>1</v>
      </c>
      <c r="W91">
        <v>4.5750000000000002</v>
      </c>
      <c r="X91">
        <v>4.95</v>
      </c>
      <c r="Y91">
        <v>6.492</v>
      </c>
      <c r="Z91">
        <v>0.1</v>
      </c>
      <c r="AB91">
        <v>0.75</v>
      </c>
      <c r="AC91">
        <v>7.242</v>
      </c>
      <c r="AD91">
        <v>7.242</v>
      </c>
      <c r="AE91">
        <f t="shared" si="7"/>
        <v>7.2</v>
      </c>
      <c r="AF91" t="str">
        <f t="shared" si="11"/>
        <v>Notable</v>
      </c>
      <c r="AG91" t="str">
        <f>_xlfn.CONCAT(A91,", ",B91)</f>
        <v>GUEDES PRECIADOS, DANIEL</v>
      </c>
      <c r="AH91" t="str">
        <f>IF(ISBLANK(_xlfn.XLOOKUP(AG91,[1]Worksheet!$C$3:$C$189,[1]Worksheet!$E$3:$E$189,"")),"",_xlfn.XLOOKUP(AG91,[1]Worksheet!$C$3:$C$189,[1]Worksheet!$E$3:$E$189,""))</f>
        <v>7,2</v>
      </c>
      <c r="AI91" t="str">
        <f>IF(ISBLANK(_xlfn.XLOOKUP(AG91,[1]Worksheet!$C$3:$C$189,[1]Worksheet!$D$3:$D$189,"")),"",_xlfn.XLOOKUP(AG91,[1]Worksheet!$C$3:$C$189,[1]Worksheet!$D$3:$D$189,""))</f>
        <v>Notable</v>
      </c>
      <c r="AJ91" t="str">
        <f t="shared" si="8"/>
        <v>OK</v>
      </c>
    </row>
    <row r="92" spans="1:37" ht="15" hidden="1" x14ac:dyDescent="0.2">
      <c r="A92" t="s">
        <v>248</v>
      </c>
      <c r="B92" t="s">
        <v>249</v>
      </c>
      <c r="C92" t="s">
        <v>250</v>
      </c>
      <c r="AE92" t="str">
        <f t="shared" si="7"/>
        <v/>
      </c>
      <c r="AF92" t="str">
        <f t="shared" si="11"/>
        <v>No Presentado</v>
      </c>
      <c r="AG92" t="str">
        <f>_xlfn.CONCAT(A92,", ",B92)</f>
        <v>GUERRERO ROMERO, RAMON JOSE</v>
      </c>
      <c r="AH92" t="str">
        <f>IF(ISBLANK(_xlfn.XLOOKUP(AG92,[1]Worksheet!$C$3:$C$189,[1]Worksheet!$E$3:$E$189,"")),"",_xlfn.XLOOKUP(AG92,[1]Worksheet!$C$3:$C$189,[1]Worksheet!$E$3:$E$189,""))</f>
        <v/>
      </c>
      <c r="AI92" t="str">
        <f>IF(ISBLANK(_xlfn.XLOOKUP(AG92,[1]Worksheet!$C$3:$C$189,[1]Worksheet!$D$3:$D$189,"")),"",_xlfn.XLOOKUP(AG92,[1]Worksheet!$C$3:$C$189,[1]Worksheet!$D$3:$D$189,""))</f>
        <v/>
      </c>
      <c r="AJ92" t="str">
        <f t="shared" si="8"/>
        <v>ERROR</v>
      </c>
      <c r="AK92" t="s">
        <v>619</v>
      </c>
    </row>
    <row r="93" spans="1:37" x14ac:dyDescent="0.2">
      <c r="A93" t="s">
        <v>253</v>
      </c>
      <c r="B93" t="s">
        <v>254</v>
      </c>
      <c r="C93" t="s">
        <v>255</v>
      </c>
      <c r="D93">
        <v>0.3</v>
      </c>
      <c r="E93">
        <v>0.432</v>
      </c>
      <c r="F93">
        <v>0.32400000000000001</v>
      </c>
      <c r="G93">
        <v>0</v>
      </c>
      <c r="H93">
        <v>1.056</v>
      </c>
      <c r="I93">
        <v>1.04</v>
      </c>
      <c r="J93">
        <v>1.6850000000000001</v>
      </c>
      <c r="K93">
        <v>1.7</v>
      </c>
      <c r="L93">
        <v>0.84250000000000003</v>
      </c>
      <c r="M93">
        <v>4.4249999999999998</v>
      </c>
      <c r="N93">
        <v>0.1</v>
      </c>
      <c r="O93">
        <v>0</v>
      </c>
      <c r="P93">
        <v>0.10199999999999999</v>
      </c>
      <c r="Q93">
        <v>0.20200000000000001</v>
      </c>
      <c r="R93">
        <v>4</v>
      </c>
      <c r="S93">
        <v>4</v>
      </c>
      <c r="T93">
        <v>4</v>
      </c>
      <c r="U93">
        <v>12</v>
      </c>
      <c r="V93">
        <v>1</v>
      </c>
      <c r="W93">
        <v>4.4249999999999998</v>
      </c>
      <c r="X93">
        <v>5.2675000000000001</v>
      </c>
      <c r="Y93">
        <v>6.3235000000000001</v>
      </c>
      <c r="Z93">
        <v>0.1</v>
      </c>
      <c r="AA93">
        <v>0.15</v>
      </c>
      <c r="AB93">
        <v>0.45200000000000001</v>
      </c>
      <c r="AC93">
        <v>6.7755000000000001</v>
      </c>
      <c r="AD93">
        <v>4</v>
      </c>
      <c r="AE93">
        <f t="shared" si="7"/>
        <v>4</v>
      </c>
      <c r="AF93" t="str">
        <f t="shared" si="11"/>
        <v>Suspenso</v>
      </c>
      <c r="AG93" t="str">
        <f>_xlfn.CONCAT(A93,", ",B93)</f>
        <v>HERRERA LOBO, NICOLÁS</v>
      </c>
      <c r="AH93" t="str">
        <f>IF(ISBLANK(_xlfn.XLOOKUP(AG93,[1]Worksheet!$C$3:$C$189,[1]Worksheet!$E$3:$E$189,"")),"",_xlfn.XLOOKUP(AG93,[1]Worksheet!$C$3:$C$189,[1]Worksheet!$E$3:$E$189,""))</f>
        <v>4,0</v>
      </c>
      <c r="AI93" t="str">
        <f>IF(ISBLANK(_xlfn.XLOOKUP(AG93,[1]Worksheet!$C$3:$C$189,[1]Worksheet!$D$3:$D$189,"")),"",_xlfn.XLOOKUP(AG93,[1]Worksheet!$C$3:$C$189,[1]Worksheet!$D$3:$D$189,""))</f>
        <v>Suspenso</v>
      </c>
      <c r="AJ93" t="str">
        <f t="shared" si="8"/>
        <v>OK</v>
      </c>
    </row>
    <row r="94" spans="1:37" x14ac:dyDescent="0.2">
      <c r="A94" t="s">
        <v>256</v>
      </c>
      <c r="B94" t="s">
        <v>46</v>
      </c>
      <c r="C94" t="s">
        <v>257</v>
      </c>
      <c r="D94">
        <v>0.23</v>
      </c>
      <c r="E94">
        <v>0.77400000000000002</v>
      </c>
      <c r="F94">
        <v>0.504</v>
      </c>
      <c r="G94">
        <v>0.09</v>
      </c>
      <c r="H94">
        <v>1.5980000000000001</v>
      </c>
      <c r="I94">
        <v>1.63</v>
      </c>
      <c r="J94">
        <v>1.5825</v>
      </c>
      <c r="K94">
        <v>1.63</v>
      </c>
      <c r="L94">
        <v>0.85499999999999998</v>
      </c>
      <c r="M94">
        <v>4.8425000000000002</v>
      </c>
      <c r="N94">
        <v>0.35</v>
      </c>
      <c r="O94">
        <v>7.4249999999999997E-2</v>
      </c>
      <c r="P94">
        <v>0.10199999999999999</v>
      </c>
      <c r="Q94">
        <v>0.52625</v>
      </c>
      <c r="R94">
        <v>5</v>
      </c>
      <c r="S94">
        <v>5.3</v>
      </c>
      <c r="T94">
        <v>5.03</v>
      </c>
      <c r="U94">
        <v>15.33</v>
      </c>
      <c r="V94">
        <v>1.022</v>
      </c>
      <c r="W94">
        <v>4.9490400000000001</v>
      </c>
      <c r="X94">
        <v>5.8040399999999996</v>
      </c>
      <c r="Y94">
        <v>7.4020400000000004</v>
      </c>
      <c r="AB94">
        <v>0.53783000000000003</v>
      </c>
      <c r="AC94">
        <v>7.93987</v>
      </c>
      <c r="AD94">
        <v>7.93987</v>
      </c>
      <c r="AE94">
        <f t="shared" si="7"/>
        <v>8</v>
      </c>
      <c r="AF94" t="str">
        <f t="shared" si="11"/>
        <v>Notable</v>
      </c>
      <c r="AG94" t="s">
        <v>667</v>
      </c>
      <c r="AH94" t="str">
        <f>IF(ISBLANK(_xlfn.XLOOKUP(AG94,[1]Worksheet!$C$3:$C$189,[1]Worksheet!$E$3:$E$189,"")),"",_xlfn.XLOOKUP(AG94,[1]Worksheet!$C$3:$C$189,[1]Worksheet!$E$3:$E$189,""))</f>
        <v>8,0</v>
      </c>
      <c r="AI94" t="str">
        <f>IF(ISBLANK(_xlfn.XLOOKUP(AG94,[1]Worksheet!$C$3:$C$189,[1]Worksheet!$D$3:$D$189,"")),"",_xlfn.XLOOKUP(AG94,[1]Worksheet!$C$3:$C$189,[1]Worksheet!$D$3:$D$189,""))</f>
        <v>Notable</v>
      </c>
      <c r="AJ94" t="str">
        <f t="shared" si="8"/>
        <v>OK</v>
      </c>
    </row>
    <row r="95" spans="1:37" x14ac:dyDescent="0.2">
      <c r="A95" t="s">
        <v>258</v>
      </c>
      <c r="B95" t="s">
        <v>259</v>
      </c>
      <c r="C95" t="s">
        <v>260</v>
      </c>
      <c r="D95">
        <v>0.25</v>
      </c>
      <c r="E95">
        <v>0.09</v>
      </c>
      <c r="F95">
        <v>0.63</v>
      </c>
      <c r="G95">
        <v>0.23400000000000001</v>
      </c>
      <c r="H95">
        <v>1.204</v>
      </c>
      <c r="I95">
        <v>1.7549999999999999</v>
      </c>
      <c r="J95">
        <v>1.4675</v>
      </c>
      <c r="K95">
        <v>1.2649999999999999</v>
      </c>
      <c r="L95">
        <v>0.72499999999999998</v>
      </c>
      <c r="M95">
        <v>4.4874999999999998</v>
      </c>
      <c r="N95">
        <v>0.4</v>
      </c>
      <c r="O95">
        <v>0.05</v>
      </c>
      <c r="P95">
        <v>0.1</v>
      </c>
      <c r="Q95">
        <v>0.55000000000000004</v>
      </c>
      <c r="R95">
        <v>5</v>
      </c>
      <c r="S95">
        <v>6</v>
      </c>
      <c r="T95">
        <v>6</v>
      </c>
      <c r="U95">
        <v>17</v>
      </c>
      <c r="V95">
        <v>1.1299999999999999</v>
      </c>
      <c r="W95">
        <v>5.0708799999999998</v>
      </c>
      <c r="X95">
        <v>5.7958800000000004</v>
      </c>
      <c r="Y95">
        <v>6.9998800000000001</v>
      </c>
      <c r="Z95">
        <v>0.1</v>
      </c>
      <c r="AB95">
        <v>0.72150000000000003</v>
      </c>
      <c r="AC95">
        <v>7.7213799999999999</v>
      </c>
      <c r="AD95">
        <v>7.7213799999999999</v>
      </c>
      <c r="AE95">
        <f t="shared" si="7"/>
        <v>7.7</v>
      </c>
      <c r="AF95" t="str">
        <f t="shared" si="11"/>
        <v>Notable</v>
      </c>
      <c r="AG95" t="str">
        <f>_xlfn.CONCAT(A95,", ",B95)</f>
        <v>HIDALGO RODRÍGUEZ, ÁLVARO</v>
      </c>
      <c r="AH95" t="str">
        <f>IF(ISBLANK(_xlfn.XLOOKUP(AG95,[1]Worksheet!$C$3:$C$189,[1]Worksheet!$E$3:$E$189,"")),"",_xlfn.XLOOKUP(AG95,[1]Worksheet!$C$3:$C$189,[1]Worksheet!$E$3:$E$189,""))</f>
        <v>7,7</v>
      </c>
      <c r="AI95" t="str">
        <f>IF(ISBLANK(_xlfn.XLOOKUP(AG95,[1]Worksheet!$C$3:$C$189,[1]Worksheet!$D$3:$D$189,"")),"",_xlfn.XLOOKUP(AG95,[1]Worksheet!$C$3:$C$189,[1]Worksheet!$D$3:$D$189,""))</f>
        <v>Notable</v>
      </c>
      <c r="AJ95" t="str">
        <f t="shared" si="8"/>
        <v>OK</v>
      </c>
    </row>
    <row r="96" spans="1:37" x14ac:dyDescent="0.2">
      <c r="A96" t="s">
        <v>261</v>
      </c>
      <c r="B96" t="s">
        <v>25</v>
      </c>
      <c r="C96" t="s">
        <v>262</v>
      </c>
      <c r="D96">
        <v>0.16</v>
      </c>
      <c r="E96">
        <v>0.34200000000000003</v>
      </c>
      <c r="F96">
        <v>0.59399999999999997</v>
      </c>
      <c r="G96">
        <v>0.16200000000000001</v>
      </c>
      <c r="H96">
        <v>1.258</v>
      </c>
      <c r="I96">
        <v>1.615</v>
      </c>
      <c r="J96">
        <v>1.7649999999999999</v>
      </c>
      <c r="K96">
        <v>1.4550000000000001</v>
      </c>
      <c r="L96">
        <v>0.4995</v>
      </c>
      <c r="M96">
        <v>4.835</v>
      </c>
      <c r="N96">
        <v>0</v>
      </c>
      <c r="O96">
        <v>0</v>
      </c>
      <c r="P96">
        <v>0</v>
      </c>
      <c r="Q96">
        <v>0</v>
      </c>
      <c r="R96">
        <v>5</v>
      </c>
      <c r="S96">
        <v>5</v>
      </c>
      <c r="T96">
        <v>5</v>
      </c>
      <c r="U96">
        <v>15</v>
      </c>
      <c r="V96">
        <v>1</v>
      </c>
      <c r="W96">
        <v>4.835</v>
      </c>
      <c r="X96">
        <v>5.3345000000000002</v>
      </c>
      <c r="Y96">
        <v>6.5925000000000002</v>
      </c>
      <c r="Z96">
        <v>0</v>
      </c>
      <c r="AA96">
        <v>0.15</v>
      </c>
      <c r="AB96">
        <v>0.15</v>
      </c>
      <c r="AC96">
        <v>6.7424999999999997</v>
      </c>
      <c r="AD96">
        <v>6.7424999999999997</v>
      </c>
      <c r="AE96">
        <f t="shared" si="7"/>
        <v>6.7</v>
      </c>
      <c r="AF96" t="str">
        <f t="shared" si="11"/>
        <v>Aprobado</v>
      </c>
      <c r="AG96" t="str">
        <f>_xlfn.CONCAT(A96,", ",B96)</f>
        <v>IZQUIERDO LAVADO, MARIO</v>
      </c>
      <c r="AH96" t="str">
        <f>IF(ISBLANK(_xlfn.XLOOKUP(AG96,[1]Worksheet!$C$3:$C$189,[1]Worksheet!$E$3:$E$189,"")),"",_xlfn.XLOOKUP(AG96,[1]Worksheet!$C$3:$C$189,[1]Worksheet!$E$3:$E$189,""))</f>
        <v>6,7</v>
      </c>
      <c r="AI96" t="str">
        <f>IF(ISBLANK(_xlfn.XLOOKUP(AG96,[1]Worksheet!$C$3:$C$189,[1]Worksheet!$D$3:$D$189,"")),"",_xlfn.XLOOKUP(AG96,[1]Worksheet!$C$3:$C$189,[1]Worksheet!$D$3:$D$189,""))</f>
        <v>Aprobado</v>
      </c>
      <c r="AJ96" t="str">
        <f t="shared" si="8"/>
        <v>OK</v>
      </c>
    </row>
    <row r="97" spans="1:37" x14ac:dyDescent="0.2">
      <c r="A97" t="s">
        <v>263</v>
      </c>
      <c r="B97" t="s">
        <v>264</v>
      </c>
      <c r="C97" t="s">
        <v>265</v>
      </c>
      <c r="D97">
        <v>0.23</v>
      </c>
      <c r="E97">
        <v>0.52200000000000002</v>
      </c>
      <c r="F97">
        <v>0.52200000000000002</v>
      </c>
      <c r="G97">
        <v>0.14399999999999999</v>
      </c>
      <c r="H97">
        <v>1.4179999999999999</v>
      </c>
      <c r="I97">
        <v>1.65</v>
      </c>
      <c r="J97">
        <v>1.87</v>
      </c>
      <c r="K97">
        <v>1.88</v>
      </c>
      <c r="L97">
        <v>0.30625000000000002</v>
      </c>
      <c r="M97">
        <v>5.4</v>
      </c>
      <c r="N97">
        <v>0.2</v>
      </c>
      <c r="O97">
        <v>9.9000000000000005E-2</v>
      </c>
      <c r="P97">
        <v>7.6499999999999999E-2</v>
      </c>
      <c r="Q97">
        <v>0.3755</v>
      </c>
      <c r="R97">
        <v>3.7250000000000001</v>
      </c>
      <c r="S97">
        <v>3.45</v>
      </c>
      <c r="T97">
        <v>3.87</v>
      </c>
      <c r="U97">
        <v>11.045</v>
      </c>
      <c r="V97">
        <v>0.92</v>
      </c>
      <c r="W97">
        <v>4.968</v>
      </c>
      <c r="X97">
        <v>5.2742500000000003</v>
      </c>
      <c r="Y97">
        <v>6.6922499999999996</v>
      </c>
      <c r="AB97">
        <v>0.34545999999999999</v>
      </c>
      <c r="AC97">
        <v>7.0377099999999997</v>
      </c>
      <c r="AD97">
        <v>7.0377099999999997</v>
      </c>
      <c r="AE97">
        <f t="shared" si="7"/>
        <v>7</v>
      </c>
      <c r="AF97" t="str">
        <f t="shared" si="11"/>
        <v>Notable</v>
      </c>
      <c r="AG97" t="str">
        <f>_xlfn.CONCAT(A97,", ",B97)</f>
        <v>JIMÉNEZ DEL VILLAR, JUAN ANTONIO</v>
      </c>
      <c r="AH97" t="str">
        <f>IF(ISBLANK(_xlfn.XLOOKUP(AG97,[1]Worksheet!$C$3:$C$189,[1]Worksheet!$E$3:$E$189,"")),"",_xlfn.XLOOKUP(AG97,[1]Worksheet!$C$3:$C$189,[1]Worksheet!$E$3:$E$189,""))</f>
        <v>7,0</v>
      </c>
      <c r="AI97" t="str">
        <f>IF(ISBLANK(_xlfn.XLOOKUP(AG97,[1]Worksheet!$C$3:$C$189,[1]Worksheet!$D$3:$D$189,"")),"",_xlfn.XLOOKUP(AG97,[1]Worksheet!$C$3:$C$189,[1]Worksheet!$D$3:$D$189,""))</f>
        <v>Notable</v>
      </c>
      <c r="AJ97" t="str">
        <f t="shared" si="8"/>
        <v>OK</v>
      </c>
    </row>
    <row r="98" spans="1:37" ht="15" hidden="1" x14ac:dyDescent="0.2">
      <c r="A98" t="s">
        <v>266</v>
      </c>
      <c r="B98" t="s">
        <v>267</v>
      </c>
      <c r="C98" t="s">
        <v>268</v>
      </c>
      <c r="AE98" t="str">
        <f t="shared" si="7"/>
        <v/>
      </c>
      <c r="AF98" t="str">
        <f t="shared" si="11"/>
        <v>No Presentado</v>
      </c>
      <c r="AG98" t="str">
        <f>_xlfn.CONCAT(A98,", ",B98)</f>
        <v>JIMÉNEZ MEDINA, ELOY</v>
      </c>
      <c r="AH98" t="str">
        <f>IF(ISBLANK(_xlfn.XLOOKUP(AG98,[1]Worksheet!$C$3:$C$189,[1]Worksheet!$E$3:$E$189,"")),"",_xlfn.XLOOKUP(AG98,[1]Worksheet!$C$3:$C$189,[1]Worksheet!$E$3:$E$189,""))</f>
        <v/>
      </c>
      <c r="AI98" t="str">
        <f>IF(ISBLANK(_xlfn.XLOOKUP(AG98,[1]Worksheet!$C$3:$C$189,[1]Worksheet!$D$3:$D$189,"")),"",_xlfn.XLOOKUP(AG98,[1]Worksheet!$C$3:$C$189,[1]Worksheet!$D$3:$D$189,""))</f>
        <v/>
      </c>
      <c r="AJ98" t="str">
        <f t="shared" si="8"/>
        <v>ERROR</v>
      </c>
      <c r="AK98" t="s">
        <v>620</v>
      </c>
    </row>
    <row r="99" spans="1:37" x14ac:dyDescent="0.2">
      <c r="A99" t="s">
        <v>269</v>
      </c>
      <c r="B99" t="s">
        <v>34</v>
      </c>
      <c r="C99" t="s">
        <v>270</v>
      </c>
      <c r="D99">
        <v>0.3</v>
      </c>
      <c r="E99">
        <v>0.77400000000000002</v>
      </c>
      <c r="F99">
        <v>0.64800000000000002</v>
      </c>
      <c r="G99">
        <v>0.64800000000000002</v>
      </c>
      <c r="H99">
        <v>2.37</v>
      </c>
      <c r="I99">
        <v>1.61</v>
      </c>
      <c r="J99">
        <v>1.78</v>
      </c>
      <c r="K99">
        <v>1.67</v>
      </c>
      <c r="L99">
        <v>0.91249999999999998</v>
      </c>
      <c r="M99">
        <v>5.0599999999999996</v>
      </c>
      <c r="N99">
        <v>0.3</v>
      </c>
      <c r="O99">
        <v>0.17324999999999999</v>
      </c>
      <c r="P99">
        <v>0.3</v>
      </c>
      <c r="Q99">
        <v>0.77324999999999999</v>
      </c>
      <c r="R99">
        <v>4</v>
      </c>
      <c r="S99">
        <v>4</v>
      </c>
      <c r="T99">
        <v>4</v>
      </c>
      <c r="U99">
        <v>12</v>
      </c>
      <c r="V99">
        <v>1</v>
      </c>
      <c r="W99">
        <v>5.0599999999999996</v>
      </c>
      <c r="X99">
        <v>5.9725000000000001</v>
      </c>
      <c r="Y99">
        <v>8.3424999999999994</v>
      </c>
      <c r="Z99">
        <v>0.1</v>
      </c>
      <c r="AA99">
        <v>0.15</v>
      </c>
      <c r="AB99">
        <v>1.02325</v>
      </c>
      <c r="AC99">
        <v>9.3657500000000002</v>
      </c>
      <c r="AD99">
        <v>9.3657500000000002</v>
      </c>
      <c r="AE99">
        <f t="shared" si="7"/>
        <v>9.4</v>
      </c>
      <c r="AF99" t="s">
        <v>608</v>
      </c>
      <c r="AG99" t="str">
        <f>_xlfn.CONCAT(A99,", ",B99)</f>
        <v>JORDANO DE CASTRO, IGNACIO</v>
      </c>
      <c r="AH99" t="str">
        <f>IF(ISBLANK(_xlfn.XLOOKUP(AG99,[1]Worksheet!$C$3:$C$189,[1]Worksheet!$E$3:$E$189,"")),"",_xlfn.XLOOKUP(AG99,[1]Worksheet!$C$3:$C$189,[1]Worksheet!$E$3:$E$189,""))</f>
        <v>9,4</v>
      </c>
      <c r="AI99" t="str">
        <f>IF(ISBLANK(_xlfn.XLOOKUP(AG99,[1]Worksheet!$C$3:$C$189,[1]Worksheet!$D$3:$D$189,"")),"",_xlfn.XLOOKUP(AG99,[1]Worksheet!$C$3:$C$189,[1]Worksheet!$D$3:$D$189,""))</f>
        <v>Mat. de Honor</v>
      </c>
      <c r="AJ99" t="str">
        <f t="shared" si="8"/>
        <v>OK</v>
      </c>
    </row>
    <row r="100" spans="1:37" x14ac:dyDescent="0.2">
      <c r="A100" t="s">
        <v>271</v>
      </c>
      <c r="B100" t="s">
        <v>272</v>
      </c>
      <c r="C100" t="s">
        <v>273</v>
      </c>
      <c r="D100">
        <v>0.09</v>
      </c>
      <c r="E100">
        <v>0.34200000000000003</v>
      </c>
      <c r="F100">
        <v>0.59399999999999997</v>
      </c>
      <c r="G100">
        <v>7.1999999999999995E-2</v>
      </c>
      <c r="H100">
        <v>1.0980000000000001</v>
      </c>
      <c r="I100">
        <v>1.61</v>
      </c>
      <c r="J100">
        <v>1.7625</v>
      </c>
      <c r="K100">
        <v>1.6950000000000001</v>
      </c>
      <c r="L100">
        <v>0.47249999999999998</v>
      </c>
      <c r="M100">
        <v>5.0674999999999999</v>
      </c>
      <c r="N100">
        <v>0.15</v>
      </c>
      <c r="O100">
        <v>0.20025000000000001</v>
      </c>
      <c r="P100">
        <v>2.4750000000000001E-2</v>
      </c>
      <c r="Q100">
        <v>0.375</v>
      </c>
      <c r="R100">
        <v>4</v>
      </c>
      <c r="S100">
        <v>4</v>
      </c>
      <c r="T100">
        <v>4</v>
      </c>
      <c r="U100">
        <v>12</v>
      </c>
      <c r="V100">
        <v>1</v>
      </c>
      <c r="W100">
        <v>5.0674999999999999</v>
      </c>
      <c r="X100">
        <v>5.54</v>
      </c>
      <c r="Y100">
        <v>6.6379999999999999</v>
      </c>
      <c r="AA100">
        <v>0.15</v>
      </c>
      <c r="AB100">
        <v>0.52500000000000002</v>
      </c>
      <c r="AC100">
        <v>7.1630000000000003</v>
      </c>
      <c r="AD100">
        <v>4</v>
      </c>
      <c r="AE100">
        <f t="shared" si="7"/>
        <v>4</v>
      </c>
      <c r="AF100" t="str">
        <f t="shared" ref="AF100:AF121" si="12">IF(ISNUMBER(AE100),IF(AE100&gt;=9,"Sobresaliente",IF(AE100&gt;=7,"Notable",IF(AE100&gt;=5,"Aprobado","Suspenso"))),"No Presentado")</f>
        <v>Suspenso</v>
      </c>
      <c r="AG100" s="1" t="s">
        <v>664</v>
      </c>
      <c r="AH100" t="str">
        <f>IF(ISBLANK(_xlfn.XLOOKUP(AG100,[1]Worksheet!$C$3:$C$189,[1]Worksheet!$E$3:$E$189,"")),"",_xlfn.XLOOKUP(AG100,[1]Worksheet!$C$3:$C$189,[1]Worksheet!$E$3:$E$189,""))</f>
        <v>4,0</v>
      </c>
      <c r="AI100" t="str">
        <f>IF(ISBLANK(_xlfn.XLOOKUP(AG100,[1]Worksheet!$C$3:$C$189,[1]Worksheet!$D$3:$D$189,"")),"",_xlfn.XLOOKUP(AG100,[1]Worksheet!$C$3:$C$189,[1]Worksheet!$D$3:$D$189,""))</f>
        <v>Suspenso</v>
      </c>
      <c r="AJ100" t="str">
        <f t="shared" si="8"/>
        <v>OK</v>
      </c>
    </row>
    <row r="101" spans="1:37" x14ac:dyDescent="0.2">
      <c r="A101" t="s">
        <v>274</v>
      </c>
      <c r="B101" t="s">
        <v>275</v>
      </c>
      <c r="C101" t="s">
        <v>276</v>
      </c>
      <c r="D101">
        <v>0.3</v>
      </c>
      <c r="E101">
        <v>0.46800000000000003</v>
      </c>
      <c r="F101">
        <v>0.54</v>
      </c>
      <c r="G101">
        <v>0.28799999999999998</v>
      </c>
      <c r="H101">
        <v>1.5960000000000001</v>
      </c>
      <c r="I101">
        <v>1.73</v>
      </c>
      <c r="J101">
        <v>1.9575</v>
      </c>
      <c r="K101">
        <v>1.85</v>
      </c>
      <c r="L101">
        <v>0.1825</v>
      </c>
      <c r="M101">
        <v>5.5374999999999996</v>
      </c>
      <c r="N101">
        <v>0.25</v>
      </c>
      <c r="O101">
        <v>0.19800000000000001</v>
      </c>
      <c r="P101">
        <v>9.9000000000000005E-2</v>
      </c>
      <c r="Q101">
        <v>0.54700000000000004</v>
      </c>
      <c r="R101">
        <v>4</v>
      </c>
      <c r="S101">
        <v>3.9</v>
      </c>
      <c r="T101">
        <v>3.6</v>
      </c>
      <c r="U101">
        <v>11.5</v>
      </c>
      <c r="V101">
        <v>0.95833000000000002</v>
      </c>
      <c r="W101">
        <v>5.3067500000000001</v>
      </c>
      <c r="X101">
        <v>5.4892500000000002</v>
      </c>
      <c r="Y101">
        <v>7.0852500000000003</v>
      </c>
      <c r="AB101">
        <v>0.52420999999999995</v>
      </c>
      <c r="AC101">
        <v>7.6094600000000003</v>
      </c>
      <c r="AD101">
        <v>7.6094600000000003</v>
      </c>
      <c r="AE101">
        <f t="shared" si="7"/>
        <v>7.6</v>
      </c>
      <c r="AF101" t="str">
        <f t="shared" si="12"/>
        <v>Notable</v>
      </c>
      <c r="AG101" t="str">
        <f>_xlfn.CONCAT(A101,", ",B101)</f>
        <v>LEÓN MADROÑAL, JUAN CARLOS</v>
      </c>
      <c r="AH101" t="str">
        <f>IF(ISBLANK(_xlfn.XLOOKUP(AG101,[1]Worksheet!$C$3:$C$189,[1]Worksheet!$E$3:$E$189,"")),"",_xlfn.XLOOKUP(AG101,[1]Worksheet!$C$3:$C$189,[1]Worksheet!$E$3:$E$189,""))</f>
        <v>7,6</v>
      </c>
      <c r="AI101" t="str">
        <f>IF(ISBLANK(_xlfn.XLOOKUP(AG101,[1]Worksheet!$C$3:$C$189,[1]Worksheet!$D$3:$D$189,"")),"",_xlfn.XLOOKUP(AG101,[1]Worksheet!$C$3:$C$189,[1]Worksheet!$D$3:$D$189,""))</f>
        <v>Notable</v>
      </c>
      <c r="AJ101" t="str">
        <f t="shared" si="8"/>
        <v>OK</v>
      </c>
    </row>
    <row r="102" spans="1:37" x14ac:dyDescent="0.2">
      <c r="A102" t="s">
        <v>277</v>
      </c>
      <c r="B102" t="s">
        <v>278</v>
      </c>
      <c r="C102" t="s">
        <v>279</v>
      </c>
      <c r="AE102" t="str">
        <f t="shared" si="7"/>
        <v/>
      </c>
      <c r="AF102" t="str">
        <f t="shared" si="12"/>
        <v>No Presentado</v>
      </c>
      <c r="AG102" t="s">
        <v>663</v>
      </c>
      <c r="AH102" t="str">
        <f>IF(ISBLANK(_xlfn.XLOOKUP(AG102,[1]Worksheet!$C$3:$C$189,[1]Worksheet!$E$3:$E$189,"")),"",_xlfn.XLOOKUP(AG102,[1]Worksheet!$C$3:$C$189,[1]Worksheet!$E$3:$E$189,""))</f>
        <v/>
      </c>
      <c r="AI102" t="str">
        <f>IF(ISBLANK(_xlfn.XLOOKUP(AG102,[1]Worksheet!$C$3:$C$189,[1]Worksheet!$D$3:$D$189,"")),"",_xlfn.XLOOKUP(AG102,[1]Worksheet!$C$3:$C$189,[1]Worksheet!$D$3:$D$189,""))</f>
        <v>No Presentado</v>
      </c>
      <c r="AJ102" t="str">
        <f t="shared" si="8"/>
        <v>OK</v>
      </c>
      <c r="AK102" t="s">
        <v>655</v>
      </c>
    </row>
    <row r="103" spans="1:37" x14ac:dyDescent="0.2">
      <c r="A103" t="s">
        <v>280</v>
      </c>
      <c r="B103" t="s">
        <v>281</v>
      </c>
      <c r="C103" t="s">
        <v>282</v>
      </c>
      <c r="D103">
        <v>0.23</v>
      </c>
      <c r="H103">
        <v>0.23</v>
      </c>
      <c r="I103">
        <v>1.48</v>
      </c>
      <c r="J103">
        <v>1.4675</v>
      </c>
      <c r="K103">
        <v>1.2849999999999999</v>
      </c>
      <c r="L103">
        <v>0.38</v>
      </c>
      <c r="M103">
        <v>4.2324999999999999</v>
      </c>
      <c r="N103">
        <v>0.25</v>
      </c>
      <c r="O103">
        <v>0.1</v>
      </c>
      <c r="P103">
        <v>0</v>
      </c>
      <c r="Q103">
        <v>0.35</v>
      </c>
      <c r="R103">
        <v>4</v>
      </c>
      <c r="S103">
        <v>2</v>
      </c>
      <c r="T103">
        <v>4</v>
      </c>
      <c r="U103">
        <v>10</v>
      </c>
      <c r="V103">
        <v>0.83</v>
      </c>
      <c r="W103">
        <v>3.5129800000000002</v>
      </c>
      <c r="X103">
        <v>3.8929800000000001</v>
      </c>
      <c r="Y103">
        <v>4.1229800000000001</v>
      </c>
      <c r="AB103">
        <v>0.29049999999999998</v>
      </c>
      <c r="AC103">
        <v>4.4134799999999998</v>
      </c>
      <c r="AD103">
        <v>4</v>
      </c>
      <c r="AE103">
        <f t="shared" si="7"/>
        <v>4</v>
      </c>
      <c r="AF103" t="str">
        <f t="shared" si="12"/>
        <v>Suspenso</v>
      </c>
      <c r="AG103" t="str">
        <f t="shared" ref="AG103:AG134" si="13">_xlfn.CONCAT(A103,", ",B103)</f>
        <v>LOPEZ CUBILES, ANTONIO JOSE</v>
      </c>
      <c r="AH103" t="str">
        <f>IF(ISBLANK(_xlfn.XLOOKUP(AG103,[1]Worksheet!$C$3:$C$189,[1]Worksheet!$E$3:$E$189,"")),"",_xlfn.XLOOKUP(AG103,[1]Worksheet!$C$3:$C$189,[1]Worksheet!$E$3:$E$189,""))</f>
        <v>4,0</v>
      </c>
      <c r="AI103" t="str">
        <f>IF(ISBLANK(_xlfn.XLOOKUP(AG103,[1]Worksheet!$C$3:$C$189,[1]Worksheet!$D$3:$D$189,"")),"",_xlfn.XLOOKUP(AG103,[1]Worksheet!$C$3:$C$189,[1]Worksheet!$D$3:$D$189,""))</f>
        <v>Suspenso</v>
      </c>
      <c r="AJ103" t="str">
        <f t="shared" si="8"/>
        <v>OK</v>
      </c>
    </row>
    <row r="104" spans="1:37" x14ac:dyDescent="0.2">
      <c r="A104" t="s">
        <v>283</v>
      </c>
      <c r="B104" t="s">
        <v>284</v>
      </c>
      <c r="C104" t="s">
        <v>285</v>
      </c>
      <c r="D104">
        <v>0.23</v>
      </c>
      <c r="E104">
        <v>0.30599999999999999</v>
      </c>
      <c r="F104">
        <v>0.64800000000000002</v>
      </c>
      <c r="G104">
        <v>0.18</v>
      </c>
      <c r="H104">
        <v>1.3640000000000001</v>
      </c>
      <c r="I104">
        <v>1.73</v>
      </c>
      <c r="J104">
        <v>1.62</v>
      </c>
      <c r="K104">
        <v>1.03</v>
      </c>
      <c r="L104">
        <v>0.76</v>
      </c>
      <c r="M104">
        <v>4.38</v>
      </c>
      <c r="N104">
        <v>0.3</v>
      </c>
      <c r="O104">
        <v>0.17324999999999999</v>
      </c>
      <c r="P104">
        <v>0</v>
      </c>
      <c r="Q104">
        <v>0.47325</v>
      </c>
      <c r="R104">
        <v>5</v>
      </c>
      <c r="S104">
        <v>5</v>
      </c>
      <c r="T104">
        <v>5</v>
      </c>
      <c r="U104">
        <v>15</v>
      </c>
      <c r="V104">
        <v>1</v>
      </c>
      <c r="W104">
        <v>4.38</v>
      </c>
      <c r="X104">
        <v>5.14</v>
      </c>
      <c r="Y104">
        <v>6.5039999999999996</v>
      </c>
      <c r="Z104">
        <v>0.1</v>
      </c>
      <c r="AA104">
        <v>0.15</v>
      </c>
      <c r="AB104">
        <v>0.72324999999999995</v>
      </c>
      <c r="AC104">
        <v>7.2272499999999997</v>
      </c>
      <c r="AD104">
        <v>7.2272499999999997</v>
      </c>
      <c r="AE104">
        <f t="shared" si="7"/>
        <v>7.2</v>
      </c>
      <c r="AF104" t="str">
        <f t="shared" si="12"/>
        <v>Notable</v>
      </c>
      <c r="AG104" t="str">
        <f t="shared" si="13"/>
        <v>LOPEZ MOYANO, ROCIO</v>
      </c>
      <c r="AH104" t="str">
        <f>IF(ISBLANK(_xlfn.XLOOKUP(AG104,[1]Worksheet!$C$3:$C$189,[1]Worksheet!$E$3:$E$189,"")),"",_xlfn.XLOOKUP(AG104,[1]Worksheet!$C$3:$C$189,[1]Worksheet!$E$3:$E$189,""))</f>
        <v>7,2</v>
      </c>
      <c r="AI104" t="str">
        <f>IF(ISBLANK(_xlfn.XLOOKUP(AG104,[1]Worksheet!$C$3:$C$189,[1]Worksheet!$D$3:$D$189,"")),"",_xlfn.XLOOKUP(AG104,[1]Worksheet!$C$3:$C$189,[1]Worksheet!$D$3:$D$189,""))</f>
        <v>Notable</v>
      </c>
      <c r="AJ104" t="str">
        <f t="shared" si="8"/>
        <v>OK</v>
      </c>
    </row>
    <row r="105" spans="1:37" x14ac:dyDescent="0.2">
      <c r="A105" t="s">
        <v>286</v>
      </c>
      <c r="B105" t="s">
        <v>239</v>
      </c>
      <c r="C105" t="s">
        <v>287</v>
      </c>
      <c r="D105">
        <v>0.16</v>
      </c>
      <c r="E105">
        <v>0.68400000000000005</v>
      </c>
      <c r="F105">
        <v>0.81</v>
      </c>
      <c r="G105">
        <v>0.216</v>
      </c>
      <c r="H105">
        <v>1.87</v>
      </c>
      <c r="I105">
        <v>1.7250000000000001</v>
      </c>
      <c r="J105">
        <v>1.75</v>
      </c>
      <c r="K105">
        <v>1.5049999999999999</v>
      </c>
      <c r="L105">
        <v>0.65</v>
      </c>
      <c r="M105">
        <v>4.9800000000000004</v>
      </c>
      <c r="N105">
        <v>0.2</v>
      </c>
      <c r="O105">
        <v>0.25</v>
      </c>
      <c r="P105">
        <v>0.1</v>
      </c>
      <c r="Q105">
        <v>0.55000000000000004</v>
      </c>
      <c r="R105">
        <v>5</v>
      </c>
      <c r="S105">
        <v>5</v>
      </c>
      <c r="T105">
        <v>5.125</v>
      </c>
      <c r="U105">
        <v>15.125</v>
      </c>
      <c r="V105">
        <v>1.01</v>
      </c>
      <c r="W105">
        <v>5.0297999999999998</v>
      </c>
      <c r="X105">
        <v>5.6798000000000002</v>
      </c>
      <c r="Y105">
        <v>7.5498000000000003</v>
      </c>
      <c r="Z105">
        <v>0</v>
      </c>
      <c r="AA105">
        <v>0.15</v>
      </c>
      <c r="AB105">
        <v>0.70550000000000002</v>
      </c>
      <c r="AC105">
        <v>8.2553000000000001</v>
      </c>
      <c r="AD105">
        <v>8.2553000000000001</v>
      </c>
      <c r="AE105">
        <f t="shared" si="7"/>
        <v>8.3000000000000007</v>
      </c>
      <c r="AF105" t="str">
        <f t="shared" si="12"/>
        <v>Notable</v>
      </c>
      <c r="AG105" t="str">
        <f t="shared" si="13"/>
        <v>LOPEZ RUZ, PEDRO</v>
      </c>
      <c r="AH105" t="str">
        <f>IF(ISBLANK(_xlfn.XLOOKUP(AG105,[1]Worksheet!$C$3:$C$189,[1]Worksheet!$E$3:$E$189,"")),"",_xlfn.XLOOKUP(AG105,[1]Worksheet!$C$3:$C$189,[1]Worksheet!$E$3:$E$189,""))</f>
        <v>8,3</v>
      </c>
      <c r="AI105" t="str">
        <f>IF(ISBLANK(_xlfn.XLOOKUP(AG105,[1]Worksheet!$C$3:$C$189,[1]Worksheet!$D$3:$D$189,"")),"",_xlfn.XLOOKUP(AG105,[1]Worksheet!$C$3:$C$189,[1]Worksheet!$D$3:$D$189,""))</f>
        <v>Notable</v>
      </c>
      <c r="AJ105" t="str">
        <f t="shared" si="8"/>
        <v>OK</v>
      </c>
    </row>
    <row r="106" spans="1:37" x14ac:dyDescent="0.2">
      <c r="A106" t="s">
        <v>288</v>
      </c>
      <c r="B106" t="s">
        <v>275</v>
      </c>
      <c r="C106" t="s">
        <v>289</v>
      </c>
      <c r="D106">
        <v>0.3</v>
      </c>
      <c r="E106">
        <v>0.432</v>
      </c>
      <c r="F106">
        <v>0.64800000000000002</v>
      </c>
      <c r="G106">
        <v>0</v>
      </c>
      <c r="H106">
        <v>1.38</v>
      </c>
      <c r="I106">
        <v>1.8049999999999999</v>
      </c>
      <c r="J106">
        <v>1.675</v>
      </c>
      <c r="K106">
        <v>1.155</v>
      </c>
      <c r="L106">
        <v>0.14499999999999999</v>
      </c>
      <c r="M106">
        <v>4.6349999999999998</v>
      </c>
      <c r="N106">
        <v>0.2</v>
      </c>
      <c r="O106">
        <v>0.10199999999999999</v>
      </c>
      <c r="P106">
        <v>0</v>
      </c>
      <c r="Q106">
        <v>0.30199999999999999</v>
      </c>
      <c r="R106">
        <v>5</v>
      </c>
      <c r="S106">
        <v>5</v>
      </c>
      <c r="T106">
        <v>5</v>
      </c>
      <c r="U106">
        <v>15</v>
      </c>
      <c r="V106">
        <v>1</v>
      </c>
      <c r="W106">
        <v>4.6349999999999998</v>
      </c>
      <c r="X106">
        <v>4.78</v>
      </c>
      <c r="Y106">
        <v>6.16</v>
      </c>
      <c r="AB106">
        <v>0.30199999999999999</v>
      </c>
      <c r="AC106">
        <v>6.4619999999999997</v>
      </c>
      <c r="AD106">
        <v>6.4619999999999997</v>
      </c>
      <c r="AE106">
        <f t="shared" si="7"/>
        <v>6.5</v>
      </c>
      <c r="AF106" t="str">
        <f t="shared" si="12"/>
        <v>Aprobado</v>
      </c>
      <c r="AG106" t="str">
        <f t="shared" si="13"/>
        <v>LOPEZ VEIGA, JUAN CARLOS</v>
      </c>
      <c r="AH106" t="str">
        <f>IF(ISBLANK(_xlfn.XLOOKUP(AG106,[1]Worksheet!$C$3:$C$189,[1]Worksheet!$E$3:$E$189,"")),"",_xlfn.XLOOKUP(AG106,[1]Worksheet!$C$3:$C$189,[1]Worksheet!$E$3:$E$189,""))</f>
        <v>6,5</v>
      </c>
      <c r="AI106" t="str">
        <f>IF(ISBLANK(_xlfn.XLOOKUP(AG106,[1]Worksheet!$C$3:$C$189,[1]Worksheet!$D$3:$D$189,"")),"",_xlfn.XLOOKUP(AG106,[1]Worksheet!$C$3:$C$189,[1]Worksheet!$D$3:$D$189,""))</f>
        <v>Aprobado</v>
      </c>
      <c r="AJ106" t="str">
        <f t="shared" si="8"/>
        <v>OK</v>
      </c>
    </row>
    <row r="107" spans="1:37" x14ac:dyDescent="0.2">
      <c r="A107" t="s">
        <v>290</v>
      </c>
      <c r="B107" t="s">
        <v>291</v>
      </c>
      <c r="C107" t="s">
        <v>292</v>
      </c>
      <c r="D107">
        <v>0.09</v>
      </c>
      <c r="E107">
        <v>0.72</v>
      </c>
      <c r="F107">
        <v>0.504</v>
      </c>
      <c r="G107">
        <v>0.18</v>
      </c>
      <c r="H107">
        <v>1.494</v>
      </c>
      <c r="I107">
        <v>1.5349999999999999</v>
      </c>
      <c r="J107">
        <v>1.66</v>
      </c>
      <c r="K107">
        <v>1.29</v>
      </c>
      <c r="L107">
        <v>0.13500000000000001</v>
      </c>
      <c r="M107">
        <v>4.4850000000000003</v>
      </c>
      <c r="N107">
        <v>0.2</v>
      </c>
      <c r="O107">
        <v>0</v>
      </c>
      <c r="P107">
        <v>5.0999999999999997E-2</v>
      </c>
      <c r="Q107">
        <v>0.251</v>
      </c>
      <c r="R107">
        <v>1.1000000000000001</v>
      </c>
      <c r="S107">
        <v>1.05</v>
      </c>
      <c r="T107">
        <v>1.01</v>
      </c>
      <c r="U107">
        <v>3.16</v>
      </c>
      <c r="V107">
        <v>1.0533300000000001</v>
      </c>
      <c r="W107">
        <v>4.7241900000000001</v>
      </c>
      <c r="X107">
        <v>4.8591899999999999</v>
      </c>
      <c r="Y107">
        <v>6.3531899999999997</v>
      </c>
      <c r="AB107">
        <v>0.26439000000000001</v>
      </c>
      <c r="AC107">
        <v>6.6175800000000002</v>
      </c>
      <c r="AD107">
        <v>6.6175800000000002</v>
      </c>
      <c r="AE107">
        <f t="shared" si="7"/>
        <v>6.6</v>
      </c>
      <c r="AF107" t="str">
        <f t="shared" si="12"/>
        <v>Aprobado</v>
      </c>
      <c r="AG107" t="str">
        <f t="shared" si="13"/>
        <v>LOPEZ-BENJUMEA NOVELLA, ALBERTO MIGUEL</v>
      </c>
      <c r="AH107" t="str">
        <f>IF(ISBLANK(_xlfn.XLOOKUP(AG107,[1]Worksheet!$C$3:$C$189,[1]Worksheet!$E$3:$E$189,"")),"",_xlfn.XLOOKUP(AG107,[1]Worksheet!$C$3:$C$189,[1]Worksheet!$E$3:$E$189,""))</f>
        <v>6,6</v>
      </c>
      <c r="AI107" t="str">
        <f>IF(ISBLANK(_xlfn.XLOOKUP(AG107,[1]Worksheet!$C$3:$C$189,[1]Worksheet!$D$3:$D$189,"")),"",_xlfn.XLOOKUP(AG107,[1]Worksheet!$C$3:$C$189,[1]Worksheet!$D$3:$D$189,""))</f>
        <v>Aprobado</v>
      </c>
      <c r="AJ107" t="str">
        <f t="shared" si="8"/>
        <v>OK</v>
      </c>
    </row>
    <row r="108" spans="1:37" x14ac:dyDescent="0.2">
      <c r="A108" t="s">
        <v>293</v>
      </c>
      <c r="B108" t="s">
        <v>25</v>
      </c>
      <c r="C108" t="s">
        <v>294</v>
      </c>
      <c r="D108">
        <v>0.02</v>
      </c>
      <c r="E108">
        <v>0.16200000000000001</v>
      </c>
      <c r="F108">
        <v>0.41399999999999998</v>
      </c>
      <c r="G108">
        <v>0.27</v>
      </c>
      <c r="H108">
        <v>0.86599999999999999</v>
      </c>
      <c r="I108">
        <v>1.67</v>
      </c>
      <c r="J108">
        <v>1.7</v>
      </c>
      <c r="K108">
        <v>1.405</v>
      </c>
      <c r="L108">
        <v>0.30375000000000002</v>
      </c>
      <c r="M108">
        <v>4.7750000000000004</v>
      </c>
      <c r="N108">
        <v>0.3</v>
      </c>
      <c r="O108">
        <v>0.25</v>
      </c>
      <c r="P108">
        <v>0.1</v>
      </c>
      <c r="Q108">
        <v>0.65</v>
      </c>
      <c r="R108">
        <v>5.0999999999999996</v>
      </c>
      <c r="S108">
        <v>5</v>
      </c>
      <c r="T108">
        <v>5</v>
      </c>
      <c r="U108">
        <v>15.1</v>
      </c>
      <c r="V108">
        <v>1.01</v>
      </c>
      <c r="W108">
        <v>4.8227500000000001</v>
      </c>
      <c r="X108">
        <v>5.1265000000000001</v>
      </c>
      <c r="Y108">
        <v>5.9924999999999997</v>
      </c>
      <c r="AB108">
        <v>0.65649999999999997</v>
      </c>
      <c r="AC108">
        <v>6.649</v>
      </c>
      <c r="AD108">
        <v>4</v>
      </c>
      <c r="AE108">
        <f t="shared" si="7"/>
        <v>4</v>
      </c>
      <c r="AF108" t="str">
        <f t="shared" si="12"/>
        <v>Suspenso</v>
      </c>
      <c r="AG108" t="str">
        <f t="shared" si="13"/>
        <v>LUQUE GÓMEZ, MARIO</v>
      </c>
      <c r="AH108" t="str">
        <f>IF(ISBLANK(_xlfn.XLOOKUP(AG108,[1]Worksheet!$C$3:$C$189,[1]Worksheet!$E$3:$E$189,"")),"",_xlfn.XLOOKUP(AG108,[1]Worksheet!$C$3:$C$189,[1]Worksheet!$E$3:$E$189,""))</f>
        <v>4,0</v>
      </c>
      <c r="AI108" t="str">
        <f>IF(ISBLANK(_xlfn.XLOOKUP(AG108,[1]Worksheet!$C$3:$C$189,[1]Worksheet!$D$3:$D$189,"")),"",_xlfn.XLOOKUP(AG108,[1]Worksheet!$C$3:$C$189,[1]Worksheet!$D$3:$D$189,""))</f>
        <v>Suspenso</v>
      </c>
      <c r="AJ108" t="str">
        <f t="shared" si="8"/>
        <v>OK</v>
      </c>
      <c r="AK108" t="s">
        <v>656</v>
      </c>
    </row>
    <row r="109" spans="1:37" x14ac:dyDescent="0.2">
      <c r="A109" t="s">
        <v>295</v>
      </c>
      <c r="B109" t="s">
        <v>296</v>
      </c>
      <c r="C109" t="s">
        <v>297</v>
      </c>
      <c r="D109">
        <v>0.3</v>
      </c>
      <c r="E109">
        <v>0.63</v>
      </c>
      <c r="F109">
        <v>0.36</v>
      </c>
      <c r="G109">
        <v>0.14399999999999999</v>
      </c>
      <c r="H109">
        <v>1.4339999999999999</v>
      </c>
      <c r="I109">
        <v>1.65</v>
      </c>
      <c r="J109">
        <v>1.87</v>
      </c>
      <c r="K109">
        <v>1.88</v>
      </c>
      <c r="L109">
        <v>0.61250000000000004</v>
      </c>
      <c r="M109">
        <v>5.4</v>
      </c>
      <c r="N109">
        <v>0.2</v>
      </c>
      <c r="O109">
        <v>9.9000000000000005E-2</v>
      </c>
      <c r="P109">
        <v>7.6499999999999999E-2</v>
      </c>
      <c r="Q109">
        <v>0.3755</v>
      </c>
      <c r="R109">
        <v>4.5999999999999996</v>
      </c>
      <c r="S109">
        <v>4.25</v>
      </c>
      <c r="T109">
        <v>3.85</v>
      </c>
      <c r="U109">
        <v>12.7</v>
      </c>
      <c r="V109">
        <v>1.06</v>
      </c>
      <c r="W109">
        <v>5.7240000000000002</v>
      </c>
      <c r="X109">
        <v>6.3365</v>
      </c>
      <c r="Y109">
        <v>7.7705000000000002</v>
      </c>
      <c r="Z109">
        <v>0.1</v>
      </c>
      <c r="AB109">
        <v>0.49802999999999997</v>
      </c>
      <c r="AC109">
        <v>8.2685300000000002</v>
      </c>
      <c r="AD109">
        <v>8.2685300000000002</v>
      </c>
      <c r="AE109">
        <f t="shared" si="7"/>
        <v>8.3000000000000007</v>
      </c>
      <c r="AF109" t="str">
        <f t="shared" si="12"/>
        <v>Notable</v>
      </c>
      <c r="AG109" t="str">
        <f t="shared" si="13"/>
        <v>MANZANO ALVAREZ, MIGUEL</v>
      </c>
      <c r="AH109" t="str">
        <f>IF(ISBLANK(_xlfn.XLOOKUP(AG109,[1]Worksheet!$C$3:$C$189,[1]Worksheet!$E$3:$E$189,"")),"",_xlfn.XLOOKUP(AG109,[1]Worksheet!$C$3:$C$189,[1]Worksheet!$E$3:$E$189,""))</f>
        <v>8,3</v>
      </c>
      <c r="AI109" t="str">
        <f>IF(ISBLANK(_xlfn.XLOOKUP(AG109,[1]Worksheet!$C$3:$C$189,[1]Worksheet!$D$3:$D$189,"")),"",_xlfn.XLOOKUP(AG109,[1]Worksheet!$C$3:$C$189,[1]Worksheet!$D$3:$D$189,""))</f>
        <v>Notable</v>
      </c>
      <c r="AJ109" t="str">
        <f t="shared" si="8"/>
        <v>OK</v>
      </c>
    </row>
    <row r="110" spans="1:37" ht="15" hidden="1" x14ac:dyDescent="0.2">
      <c r="A110" t="s">
        <v>298</v>
      </c>
      <c r="B110" t="s">
        <v>96</v>
      </c>
      <c r="C110" t="s">
        <v>299</v>
      </c>
      <c r="AE110" t="str">
        <f t="shared" si="7"/>
        <v/>
      </c>
      <c r="AF110" t="str">
        <f t="shared" si="12"/>
        <v>No Presentado</v>
      </c>
      <c r="AG110" t="str">
        <f t="shared" si="13"/>
        <v>MAQUEDA ACAL, ANTONIO</v>
      </c>
      <c r="AH110" t="str">
        <f>IF(ISBLANK(_xlfn.XLOOKUP(AG110,[1]Worksheet!$C$3:$C$189,[1]Worksheet!$E$3:$E$189,"")),"",_xlfn.XLOOKUP(AG110,[1]Worksheet!$C$3:$C$189,[1]Worksheet!$E$3:$E$189,""))</f>
        <v/>
      </c>
      <c r="AI110" t="str">
        <f>IF(ISBLANK(_xlfn.XLOOKUP(AG110,[1]Worksheet!$C$3:$C$189,[1]Worksheet!$D$3:$D$189,"")),"",_xlfn.XLOOKUP(AG110,[1]Worksheet!$C$3:$C$189,[1]Worksheet!$D$3:$D$189,""))</f>
        <v/>
      </c>
      <c r="AJ110" t="str">
        <f t="shared" si="8"/>
        <v>ERROR</v>
      </c>
      <c r="AK110" t="s">
        <v>621</v>
      </c>
    </row>
    <row r="111" spans="1:37" x14ac:dyDescent="0.2">
      <c r="A111" t="s">
        <v>300</v>
      </c>
      <c r="B111" t="s">
        <v>301</v>
      </c>
      <c r="C111" t="s">
        <v>302</v>
      </c>
      <c r="D111">
        <v>0.18</v>
      </c>
      <c r="E111">
        <v>0.81</v>
      </c>
      <c r="F111">
        <v>0.68400000000000005</v>
      </c>
      <c r="G111">
        <v>0.378</v>
      </c>
      <c r="H111">
        <v>2.052</v>
      </c>
      <c r="I111">
        <v>1.04</v>
      </c>
      <c r="J111">
        <v>1.6850000000000001</v>
      </c>
      <c r="K111">
        <v>1.7</v>
      </c>
      <c r="L111">
        <v>0.63187000000000004</v>
      </c>
      <c r="M111">
        <v>4.4249999999999998</v>
      </c>
      <c r="N111">
        <v>0.1</v>
      </c>
      <c r="O111">
        <v>0</v>
      </c>
      <c r="P111">
        <v>0.10199999999999999</v>
      </c>
      <c r="Q111">
        <v>0.20200000000000001</v>
      </c>
      <c r="R111">
        <v>4</v>
      </c>
      <c r="S111">
        <v>4</v>
      </c>
      <c r="T111">
        <v>4</v>
      </c>
      <c r="U111">
        <v>12</v>
      </c>
      <c r="V111">
        <v>1</v>
      </c>
      <c r="W111">
        <v>4.4249999999999998</v>
      </c>
      <c r="X111">
        <v>5.05687</v>
      </c>
      <c r="Y111">
        <v>7.1088699999999996</v>
      </c>
      <c r="AB111">
        <v>0.20200000000000001</v>
      </c>
      <c r="AC111">
        <v>7.3108700000000004</v>
      </c>
      <c r="AD111">
        <v>7.3108700000000004</v>
      </c>
      <c r="AE111">
        <f t="shared" si="7"/>
        <v>7.3</v>
      </c>
      <c r="AF111" t="str">
        <f t="shared" si="12"/>
        <v>Notable</v>
      </c>
      <c r="AG111" t="str">
        <f t="shared" si="13"/>
        <v>MARQUEZ SIERRA, MARIA</v>
      </c>
      <c r="AH111" t="str">
        <f>IF(ISBLANK(_xlfn.XLOOKUP(AG111,[1]Worksheet!$C$3:$C$189,[1]Worksheet!$E$3:$E$189,"")),"",_xlfn.XLOOKUP(AG111,[1]Worksheet!$C$3:$C$189,[1]Worksheet!$E$3:$E$189,""))</f>
        <v>7,3</v>
      </c>
      <c r="AI111" t="str">
        <f>IF(ISBLANK(_xlfn.XLOOKUP(AG111,[1]Worksheet!$C$3:$C$189,[1]Worksheet!$D$3:$D$189,"")),"",_xlfn.XLOOKUP(AG111,[1]Worksheet!$C$3:$C$189,[1]Worksheet!$D$3:$D$189,""))</f>
        <v>Notable</v>
      </c>
      <c r="AJ111" t="str">
        <f t="shared" si="8"/>
        <v>OK</v>
      </c>
    </row>
    <row r="112" spans="1:37" x14ac:dyDescent="0.2">
      <c r="A112" t="s">
        <v>362</v>
      </c>
      <c r="B112" t="s">
        <v>151</v>
      </c>
      <c r="C112" t="s">
        <v>363</v>
      </c>
      <c r="D112">
        <v>0.23</v>
      </c>
      <c r="E112">
        <v>0.72</v>
      </c>
      <c r="F112">
        <v>0.77400000000000002</v>
      </c>
      <c r="G112">
        <v>0.46800000000000003</v>
      </c>
      <c r="H112">
        <v>2.1920000000000002</v>
      </c>
      <c r="I112">
        <v>1.63</v>
      </c>
      <c r="J112">
        <v>1.5825</v>
      </c>
      <c r="K112">
        <v>1.63</v>
      </c>
      <c r="L112">
        <v>0.51300000000000001</v>
      </c>
      <c r="M112">
        <v>4.8425000000000002</v>
      </c>
      <c r="N112">
        <v>0.35</v>
      </c>
      <c r="O112">
        <v>7.4249999999999997E-2</v>
      </c>
      <c r="P112">
        <v>0.10199999999999999</v>
      </c>
      <c r="Q112">
        <v>0.52625</v>
      </c>
      <c r="R112">
        <v>5</v>
      </c>
      <c r="S112">
        <v>5.3</v>
      </c>
      <c r="T112">
        <v>5.03</v>
      </c>
      <c r="U112">
        <v>15.33</v>
      </c>
      <c r="V112">
        <v>1.022</v>
      </c>
      <c r="W112">
        <v>4.9490400000000001</v>
      </c>
      <c r="X112">
        <v>5.46204</v>
      </c>
      <c r="Y112">
        <v>7.6540400000000002</v>
      </c>
      <c r="Z112">
        <v>0.1</v>
      </c>
      <c r="AA112">
        <v>0.15</v>
      </c>
      <c r="AB112">
        <v>0.78783000000000003</v>
      </c>
      <c r="AC112">
        <v>8.4418699999999998</v>
      </c>
      <c r="AD112">
        <v>8.4418699999999998</v>
      </c>
      <c r="AE112">
        <f t="shared" si="7"/>
        <v>8.4</v>
      </c>
      <c r="AF112" t="str">
        <f t="shared" si="12"/>
        <v>Notable</v>
      </c>
      <c r="AG112" t="str">
        <f t="shared" si="13"/>
        <v>MÁRQUEZ SOLDÁN, MARÍA</v>
      </c>
      <c r="AH112" t="str">
        <f>IF(ISBLANK(_xlfn.XLOOKUP(AG112,[1]Worksheet!$C$3:$C$189,[1]Worksheet!$E$3:$E$189,"")),"",_xlfn.XLOOKUP(AG112,[1]Worksheet!$C$3:$C$189,[1]Worksheet!$E$3:$E$189,""))</f>
        <v>8,4</v>
      </c>
      <c r="AI112" t="str">
        <f>IF(ISBLANK(_xlfn.XLOOKUP(AG112,[1]Worksheet!$C$3:$C$189,[1]Worksheet!$D$3:$D$189,"")),"",_xlfn.XLOOKUP(AG112,[1]Worksheet!$C$3:$C$189,[1]Worksheet!$D$3:$D$189,""))</f>
        <v>Notable</v>
      </c>
      <c r="AJ112" t="str">
        <f t="shared" si="8"/>
        <v>OK</v>
      </c>
    </row>
    <row r="113" spans="1:37" ht="15" hidden="1" x14ac:dyDescent="0.2">
      <c r="A113" t="s">
        <v>313</v>
      </c>
      <c r="B113" t="s">
        <v>28</v>
      </c>
      <c r="C113" t="s">
        <v>314</v>
      </c>
      <c r="AE113" t="str">
        <f t="shared" si="7"/>
        <v/>
      </c>
      <c r="AF113" t="str">
        <f t="shared" si="12"/>
        <v>No Presentado</v>
      </c>
      <c r="AG113" t="str">
        <f t="shared" si="13"/>
        <v>MARTÍN ACUÑA, JOAQUÍN</v>
      </c>
      <c r="AH113" t="str">
        <f>IF(ISBLANK(_xlfn.XLOOKUP(AG113,[1]Worksheet!$C$3:$C$189,[1]Worksheet!$E$3:$E$189,"")),"",_xlfn.XLOOKUP(AG113,[1]Worksheet!$C$3:$C$189,[1]Worksheet!$E$3:$E$189,""))</f>
        <v/>
      </c>
      <c r="AI113" t="str">
        <f>IF(ISBLANK(_xlfn.XLOOKUP(AG113,[1]Worksheet!$C$3:$C$189,[1]Worksheet!$D$3:$D$189,"")),"",_xlfn.XLOOKUP(AG113,[1]Worksheet!$C$3:$C$189,[1]Worksheet!$D$3:$D$189,""))</f>
        <v/>
      </c>
      <c r="AJ113" t="str">
        <f t="shared" si="8"/>
        <v>ERROR</v>
      </c>
      <c r="AK113" t="s">
        <v>622</v>
      </c>
    </row>
    <row r="114" spans="1:37" x14ac:dyDescent="0.2">
      <c r="A114" t="s">
        <v>303</v>
      </c>
      <c r="B114" t="s">
        <v>304</v>
      </c>
      <c r="C114" t="s">
        <v>305</v>
      </c>
      <c r="D114">
        <v>0.3</v>
      </c>
      <c r="E114">
        <v>0.77400000000000002</v>
      </c>
      <c r="F114">
        <v>0.9</v>
      </c>
      <c r="G114">
        <v>0.23400000000000001</v>
      </c>
      <c r="H114">
        <v>2.2080000000000002</v>
      </c>
      <c r="I114">
        <v>1.655</v>
      </c>
      <c r="J114">
        <v>1.5225</v>
      </c>
      <c r="K114">
        <v>1.61</v>
      </c>
      <c r="L114">
        <v>0.72</v>
      </c>
      <c r="M114">
        <v>4.7874999999999996</v>
      </c>
      <c r="N114">
        <v>0.3</v>
      </c>
      <c r="O114">
        <v>0.2</v>
      </c>
      <c r="P114">
        <v>0</v>
      </c>
      <c r="Q114">
        <v>0.5</v>
      </c>
      <c r="R114">
        <v>5</v>
      </c>
      <c r="S114">
        <v>6.9</v>
      </c>
      <c r="T114">
        <v>4.0999999999999996</v>
      </c>
      <c r="U114">
        <v>16</v>
      </c>
      <c r="V114">
        <v>1.07</v>
      </c>
      <c r="W114">
        <v>5.12263</v>
      </c>
      <c r="X114">
        <v>5.8426299999999998</v>
      </c>
      <c r="Y114">
        <v>8.05063</v>
      </c>
      <c r="Z114">
        <v>0</v>
      </c>
      <c r="AA114">
        <v>0.15</v>
      </c>
      <c r="AB114">
        <v>0.68500000000000005</v>
      </c>
      <c r="AC114">
        <v>8.7356300000000005</v>
      </c>
      <c r="AD114">
        <v>8.7356300000000005</v>
      </c>
      <c r="AE114">
        <f t="shared" si="7"/>
        <v>8.6999999999999993</v>
      </c>
      <c r="AF114" t="str">
        <f t="shared" si="12"/>
        <v>Notable</v>
      </c>
      <c r="AG114" t="str">
        <f t="shared" si="13"/>
        <v>MARTIN CALDERON, ISABEL MARIA</v>
      </c>
      <c r="AH114" t="str">
        <f>IF(ISBLANK(_xlfn.XLOOKUP(AG114,[2]Worksheet!$C$3:$C$189,[2]Worksheet!$E$3:$E$189,"")),"",_xlfn.XLOOKUP(AG114,[2]Worksheet!$C$3:$C$189,[2]Worksheet!$E$3:$E$189,""))</f>
        <v>8,7</v>
      </c>
      <c r="AI114" t="str">
        <f>IF(ISBLANK(_xlfn.XLOOKUP(AG114,[2]Worksheet!$C$3:$C$189,[2]Worksheet!$D$3:$D$189,"")),"",_xlfn.XLOOKUP(AG114,[2]Worksheet!$C$3:$C$189,[2]Worksheet!$D$3:$D$189,""))</f>
        <v>Notable</v>
      </c>
      <c r="AJ114" t="str">
        <f t="shared" si="8"/>
        <v>OK</v>
      </c>
      <c r="AK114" t="s">
        <v>652</v>
      </c>
    </row>
    <row r="115" spans="1:37" ht="15" hidden="1" x14ac:dyDescent="0.2">
      <c r="A115" t="s">
        <v>306</v>
      </c>
      <c r="B115" t="s">
        <v>307</v>
      </c>
      <c r="C115" t="s">
        <v>308</v>
      </c>
      <c r="AE115" t="str">
        <f t="shared" si="7"/>
        <v/>
      </c>
      <c r="AF115" t="str">
        <f t="shared" si="12"/>
        <v>No Presentado</v>
      </c>
      <c r="AG115" t="str">
        <f t="shared" si="13"/>
        <v>MARTIN HERNANDEZ, JUAN JESUS</v>
      </c>
      <c r="AH115" t="str">
        <f>IF(ISBLANK(_xlfn.XLOOKUP(AG115,[1]Worksheet!$C$3:$C$189,[1]Worksheet!$E$3:$E$189,"")),"",_xlfn.XLOOKUP(AG115,[1]Worksheet!$C$3:$C$189,[1]Worksheet!$E$3:$E$189,""))</f>
        <v/>
      </c>
      <c r="AI115" t="str">
        <f>IF(ISBLANK(_xlfn.XLOOKUP(AG115,[1]Worksheet!$C$3:$C$189,[1]Worksheet!$D$3:$D$189,"")),"",_xlfn.XLOOKUP(AG115,[1]Worksheet!$C$3:$C$189,[1]Worksheet!$D$3:$D$189,""))</f>
        <v/>
      </c>
      <c r="AJ115" t="str">
        <f t="shared" si="8"/>
        <v>ERROR</v>
      </c>
      <c r="AK115" t="s">
        <v>657</v>
      </c>
    </row>
    <row r="116" spans="1:37" x14ac:dyDescent="0.2">
      <c r="A116" t="s">
        <v>309</v>
      </c>
      <c r="B116" t="s">
        <v>108</v>
      </c>
      <c r="C116" t="s">
        <v>310</v>
      </c>
      <c r="D116">
        <v>0.16</v>
      </c>
      <c r="E116">
        <v>0.63</v>
      </c>
      <c r="F116">
        <v>0.32400000000000001</v>
      </c>
      <c r="G116">
        <v>1.7999999999999999E-2</v>
      </c>
      <c r="H116">
        <v>1.1319999999999999</v>
      </c>
      <c r="I116">
        <v>1.75</v>
      </c>
      <c r="J116">
        <v>1.855</v>
      </c>
      <c r="K116">
        <v>1.345</v>
      </c>
      <c r="L116">
        <v>0.36499999999999999</v>
      </c>
      <c r="M116">
        <v>4.95</v>
      </c>
      <c r="N116">
        <v>0.35</v>
      </c>
      <c r="O116">
        <v>0.3</v>
      </c>
      <c r="P116">
        <v>0</v>
      </c>
      <c r="Q116">
        <v>0.65</v>
      </c>
      <c r="R116">
        <v>4.0999999999999996</v>
      </c>
      <c r="S116">
        <v>3.92</v>
      </c>
      <c r="T116">
        <v>4.2</v>
      </c>
      <c r="U116">
        <v>12.22</v>
      </c>
      <c r="V116">
        <v>1.02</v>
      </c>
      <c r="W116">
        <v>5.0490000000000004</v>
      </c>
      <c r="X116">
        <v>5.4139999999999997</v>
      </c>
      <c r="Y116">
        <v>6.5460000000000003</v>
      </c>
      <c r="AB116">
        <v>0.66300000000000003</v>
      </c>
      <c r="AC116">
        <v>7.2089999999999996</v>
      </c>
      <c r="AD116">
        <v>4</v>
      </c>
      <c r="AE116">
        <f t="shared" si="7"/>
        <v>4</v>
      </c>
      <c r="AF116" t="str">
        <f t="shared" si="12"/>
        <v>Suspenso</v>
      </c>
      <c r="AG116" t="str">
        <f t="shared" si="13"/>
        <v>MARTINEZ CANO, JUAN</v>
      </c>
      <c r="AH116" t="str">
        <f>IF(ISBLANK(_xlfn.XLOOKUP(AG116,[1]Worksheet!$C$3:$C$189,[1]Worksheet!$E$3:$E$189,"")),"",_xlfn.XLOOKUP(AG116,[1]Worksheet!$C$3:$C$189,[1]Worksheet!$E$3:$E$189,""))</f>
        <v>4,0</v>
      </c>
      <c r="AI116" t="str">
        <f>IF(ISBLANK(_xlfn.XLOOKUP(AG116,[1]Worksheet!$C$3:$C$189,[1]Worksheet!$D$3:$D$189,"")),"",_xlfn.XLOOKUP(AG116,[1]Worksheet!$C$3:$C$189,[1]Worksheet!$D$3:$D$189,""))</f>
        <v>Suspenso</v>
      </c>
      <c r="AJ116" t="str">
        <f t="shared" si="8"/>
        <v>OK</v>
      </c>
    </row>
    <row r="117" spans="1:37" ht="15" hidden="1" x14ac:dyDescent="0.2">
      <c r="A117" t="s">
        <v>311</v>
      </c>
      <c r="B117" t="s">
        <v>87</v>
      </c>
      <c r="C117" t="s">
        <v>312</v>
      </c>
      <c r="AE117" t="str">
        <f t="shared" si="7"/>
        <v/>
      </c>
      <c r="AF117" t="str">
        <f t="shared" si="12"/>
        <v>No Presentado</v>
      </c>
      <c r="AG117" t="str">
        <f t="shared" si="13"/>
        <v>MARTINEZ MARTINEZ, GONZALO</v>
      </c>
      <c r="AH117" t="str">
        <f>IF(ISBLANK(_xlfn.XLOOKUP(AG117,[1]Worksheet!$C$3:$C$189,[1]Worksheet!$E$3:$E$189,"")),"",_xlfn.XLOOKUP(AG117,[1]Worksheet!$C$3:$C$189,[1]Worksheet!$E$3:$E$189,""))</f>
        <v/>
      </c>
      <c r="AI117" t="str">
        <f>IF(ISBLANK(_xlfn.XLOOKUP(AG117,[1]Worksheet!$C$3:$C$189,[1]Worksheet!$D$3:$D$189,"")),"",_xlfn.XLOOKUP(AG117,[1]Worksheet!$C$3:$C$189,[1]Worksheet!$D$3:$D$189,""))</f>
        <v/>
      </c>
      <c r="AJ117" t="str">
        <f t="shared" si="8"/>
        <v>ERROR</v>
      </c>
      <c r="AK117" t="s">
        <v>623</v>
      </c>
    </row>
    <row r="118" spans="1:37" x14ac:dyDescent="0.2">
      <c r="A118" t="s">
        <v>315</v>
      </c>
      <c r="B118" t="s">
        <v>16</v>
      </c>
      <c r="C118" t="s">
        <v>316</v>
      </c>
      <c r="D118">
        <v>0.23</v>
      </c>
      <c r="E118">
        <v>0.52200000000000002</v>
      </c>
      <c r="F118">
        <v>0.504</v>
      </c>
      <c r="G118">
        <v>0.378</v>
      </c>
      <c r="H118">
        <v>1.6339999999999999</v>
      </c>
      <c r="I118">
        <v>1.71</v>
      </c>
      <c r="J118">
        <v>1.585</v>
      </c>
      <c r="K118">
        <v>1.3</v>
      </c>
      <c r="L118">
        <v>0.49686999999999998</v>
      </c>
      <c r="M118">
        <v>4.5949999999999998</v>
      </c>
      <c r="N118">
        <v>0.2</v>
      </c>
      <c r="O118">
        <v>7.4249999999999997E-2</v>
      </c>
      <c r="P118">
        <v>0</v>
      </c>
      <c r="Q118">
        <v>0.27424999999999999</v>
      </c>
      <c r="R118">
        <v>4</v>
      </c>
      <c r="S118">
        <v>4</v>
      </c>
      <c r="T118">
        <v>4</v>
      </c>
      <c r="U118">
        <v>12</v>
      </c>
      <c r="V118">
        <v>1</v>
      </c>
      <c r="W118">
        <v>4.5949999999999998</v>
      </c>
      <c r="X118">
        <v>5.0918700000000001</v>
      </c>
      <c r="Y118">
        <v>6.7258699999999996</v>
      </c>
      <c r="Z118">
        <v>0.1</v>
      </c>
      <c r="AB118">
        <v>0.37425000000000003</v>
      </c>
      <c r="AC118">
        <v>7.1001200000000004</v>
      </c>
      <c r="AD118">
        <v>7.1001200000000004</v>
      </c>
      <c r="AE118">
        <f t="shared" si="7"/>
        <v>7.1</v>
      </c>
      <c r="AF118" t="str">
        <f t="shared" si="12"/>
        <v>Notable</v>
      </c>
      <c r="AG118" t="str">
        <f t="shared" si="13"/>
        <v>MARTÍNEZ VALLADARES, PABLO</v>
      </c>
      <c r="AH118" t="str">
        <f>IF(ISBLANK(_xlfn.XLOOKUP(AG118,[1]Worksheet!$C$3:$C$189,[1]Worksheet!$E$3:$E$189,"")),"",_xlfn.XLOOKUP(AG118,[1]Worksheet!$C$3:$C$189,[1]Worksheet!$E$3:$E$189,""))</f>
        <v>7,1</v>
      </c>
      <c r="AI118" t="str">
        <f>IF(ISBLANK(_xlfn.XLOOKUP(AG118,[1]Worksheet!$C$3:$C$189,[1]Worksheet!$D$3:$D$189,"")),"",_xlfn.XLOOKUP(AG118,[1]Worksheet!$C$3:$C$189,[1]Worksheet!$D$3:$D$189,""))</f>
        <v>Notable</v>
      </c>
      <c r="AJ118" t="str">
        <f t="shared" si="8"/>
        <v>OK</v>
      </c>
    </row>
    <row r="119" spans="1:37" x14ac:dyDescent="0.2">
      <c r="A119" t="s">
        <v>317</v>
      </c>
      <c r="B119" t="s">
        <v>78</v>
      </c>
      <c r="C119" t="s">
        <v>318</v>
      </c>
      <c r="D119">
        <v>0.23</v>
      </c>
      <c r="E119">
        <v>0.72</v>
      </c>
      <c r="F119">
        <v>0.77400000000000002</v>
      </c>
      <c r="G119">
        <v>0.16200000000000001</v>
      </c>
      <c r="H119">
        <v>1.8859999999999999</v>
      </c>
      <c r="I119">
        <v>1.61</v>
      </c>
      <c r="J119">
        <v>1.7625</v>
      </c>
      <c r="K119">
        <v>1.6950000000000001</v>
      </c>
      <c r="L119">
        <v>0.39374999999999999</v>
      </c>
      <c r="M119">
        <v>5.0674999999999999</v>
      </c>
      <c r="N119">
        <v>0.15</v>
      </c>
      <c r="O119">
        <v>0.20025000000000001</v>
      </c>
      <c r="P119">
        <v>2.4750000000000001E-2</v>
      </c>
      <c r="Q119">
        <v>0.375</v>
      </c>
      <c r="R119">
        <v>4</v>
      </c>
      <c r="S119">
        <v>4</v>
      </c>
      <c r="T119">
        <v>4</v>
      </c>
      <c r="U119">
        <v>12</v>
      </c>
      <c r="V119">
        <v>1</v>
      </c>
      <c r="W119">
        <v>5.0674999999999999</v>
      </c>
      <c r="X119">
        <v>5.4612499999999997</v>
      </c>
      <c r="Y119">
        <v>7.3472499999999998</v>
      </c>
      <c r="AB119">
        <v>0.375</v>
      </c>
      <c r="AC119">
        <v>7.7222499999999998</v>
      </c>
      <c r="AD119">
        <v>7.7222499999999998</v>
      </c>
      <c r="AE119">
        <f t="shared" si="7"/>
        <v>7.7</v>
      </c>
      <c r="AF119" t="str">
        <f t="shared" si="12"/>
        <v>Notable</v>
      </c>
      <c r="AG119" t="str">
        <f t="shared" si="13"/>
        <v>MATEO CAPILLA, ALEJANDRO</v>
      </c>
      <c r="AH119" t="str">
        <f>IF(ISBLANK(_xlfn.XLOOKUP(AG119,[1]Worksheet!$C$3:$C$189,[1]Worksheet!$E$3:$E$189,"")),"",_xlfn.XLOOKUP(AG119,[1]Worksheet!$C$3:$C$189,[1]Worksheet!$E$3:$E$189,""))</f>
        <v>7,7</v>
      </c>
      <c r="AI119" t="str">
        <f>IF(ISBLANK(_xlfn.XLOOKUP(AG119,[1]Worksheet!$C$3:$C$189,[1]Worksheet!$D$3:$D$189,"")),"",_xlfn.XLOOKUP(AG119,[1]Worksheet!$C$3:$C$189,[1]Worksheet!$D$3:$D$189,""))</f>
        <v>Notable</v>
      </c>
      <c r="AJ119" t="str">
        <f t="shared" si="8"/>
        <v>OK</v>
      </c>
    </row>
    <row r="120" spans="1:37" x14ac:dyDescent="0.2">
      <c r="A120" t="s">
        <v>319</v>
      </c>
      <c r="B120" t="s">
        <v>320</v>
      </c>
      <c r="C120" t="s">
        <v>321</v>
      </c>
      <c r="D120">
        <v>0.16</v>
      </c>
      <c r="E120">
        <v>0.39600000000000002</v>
      </c>
      <c r="F120">
        <v>0.64800000000000002</v>
      </c>
      <c r="G120">
        <v>0.27</v>
      </c>
      <c r="H120">
        <v>1.474</v>
      </c>
      <c r="I120">
        <v>1.655</v>
      </c>
      <c r="J120">
        <v>1.5225</v>
      </c>
      <c r="K120">
        <v>1.61</v>
      </c>
      <c r="L120">
        <v>0.72</v>
      </c>
      <c r="M120">
        <v>4.7874999999999996</v>
      </c>
      <c r="N120">
        <v>0.3</v>
      </c>
      <c r="O120">
        <v>0.2</v>
      </c>
      <c r="P120">
        <v>0</v>
      </c>
      <c r="Q120">
        <v>0.5</v>
      </c>
      <c r="R120">
        <v>5</v>
      </c>
      <c r="S120">
        <v>6.5</v>
      </c>
      <c r="T120">
        <v>4</v>
      </c>
      <c r="U120">
        <v>15.5</v>
      </c>
      <c r="V120">
        <v>1.03</v>
      </c>
      <c r="W120">
        <v>4.9311299999999996</v>
      </c>
      <c r="X120">
        <v>5.6511300000000002</v>
      </c>
      <c r="Y120">
        <v>7.1251300000000004</v>
      </c>
      <c r="AA120">
        <v>0.15</v>
      </c>
      <c r="AB120">
        <v>0.66500000000000004</v>
      </c>
      <c r="AC120">
        <v>7.7901300000000004</v>
      </c>
      <c r="AD120">
        <v>7.7901300000000004</v>
      </c>
      <c r="AE120">
        <f t="shared" si="7"/>
        <v>7.8</v>
      </c>
      <c r="AF120" t="str">
        <f t="shared" si="12"/>
        <v>Notable</v>
      </c>
      <c r="AG120" t="str">
        <f t="shared" si="13"/>
        <v>MATEOS GOMEZ, FERNANDO JOSE</v>
      </c>
      <c r="AH120" t="str">
        <f>IF(ISBLANK(_xlfn.XLOOKUP(AG120,[1]Worksheet!$C$3:$C$189,[1]Worksheet!$E$3:$E$189,"")),"",_xlfn.XLOOKUP(AG120,[1]Worksheet!$C$3:$C$189,[1]Worksheet!$E$3:$E$189,""))</f>
        <v>7,8</v>
      </c>
      <c r="AI120" t="str">
        <f>IF(ISBLANK(_xlfn.XLOOKUP(AG120,[1]Worksheet!$C$3:$C$189,[1]Worksheet!$D$3:$D$189,"")),"",_xlfn.XLOOKUP(AG120,[1]Worksheet!$C$3:$C$189,[1]Worksheet!$D$3:$D$189,""))</f>
        <v>Notable</v>
      </c>
      <c r="AJ120" t="str">
        <f t="shared" si="8"/>
        <v>OK</v>
      </c>
    </row>
    <row r="121" spans="1:37" x14ac:dyDescent="0.2">
      <c r="A121" t="s">
        <v>322</v>
      </c>
      <c r="B121" t="s">
        <v>78</v>
      </c>
      <c r="C121" t="s">
        <v>323</v>
      </c>
      <c r="D121">
        <v>0.23</v>
      </c>
      <c r="E121">
        <v>0.81</v>
      </c>
      <c r="F121">
        <v>0.59399999999999997</v>
      </c>
      <c r="G121">
        <v>5.3999999999999999E-2</v>
      </c>
      <c r="H121">
        <v>1.6879999999999999</v>
      </c>
      <c r="I121">
        <v>1.75</v>
      </c>
      <c r="J121">
        <v>1.855</v>
      </c>
      <c r="K121">
        <v>1.345</v>
      </c>
      <c r="L121">
        <v>7.2999999999999995E-2</v>
      </c>
      <c r="M121">
        <v>4.95</v>
      </c>
      <c r="N121">
        <v>0.35</v>
      </c>
      <c r="O121">
        <v>0.3</v>
      </c>
      <c r="P121">
        <v>0</v>
      </c>
      <c r="Q121">
        <v>0.65</v>
      </c>
      <c r="R121">
        <v>4.8</v>
      </c>
      <c r="S121">
        <v>4.75</v>
      </c>
      <c r="T121">
        <v>4.7</v>
      </c>
      <c r="U121">
        <v>14.25</v>
      </c>
      <c r="V121">
        <v>1.18</v>
      </c>
      <c r="W121">
        <v>5.8410000000000002</v>
      </c>
      <c r="X121">
        <v>5.9139999999999997</v>
      </c>
      <c r="Y121">
        <v>7.6020000000000003</v>
      </c>
      <c r="Z121">
        <v>0.1</v>
      </c>
      <c r="AB121">
        <v>0.86699999999999999</v>
      </c>
      <c r="AC121">
        <v>8.4689999999999994</v>
      </c>
      <c r="AD121">
        <v>8.4689999999999994</v>
      </c>
      <c r="AE121">
        <f t="shared" si="7"/>
        <v>8.5</v>
      </c>
      <c r="AF121" t="str">
        <f t="shared" si="12"/>
        <v>Notable</v>
      </c>
      <c r="AG121" t="str">
        <f t="shared" si="13"/>
        <v>MEDINA DURAN, ALEJANDRO</v>
      </c>
      <c r="AH121" t="str">
        <f>IF(ISBLANK(_xlfn.XLOOKUP(AG121,[1]Worksheet!$C$3:$C$189,[1]Worksheet!$E$3:$E$189,"")),"",_xlfn.XLOOKUP(AG121,[1]Worksheet!$C$3:$C$189,[1]Worksheet!$E$3:$E$189,""))</f>
        <v>8,5</v>
      </c>
      <c r="AI121" t="str">
        <f>IF(ISBLANK(_xlfn.XLOOKUP(AG121,[1]Worksheet!$C$3:$C$189,[1]Worksheet!$D$3:$D$189,"")),"",_xlfn.XLOOKUP(AG121,[1]Worksheet!$C$3:$C$189,[1]Worksheet!$D$3:$D$189,""))</f>
        <v>Notable</v>
      </c>
      <c r="AJ121" t="str">
        <f t="shared" si="8"/>
        <v>OK</v>
      </c>
    </row>
    <row r="122" spans="1:37" x14ac:dyDescent="0.2">
      <c r="A122" t="s">
        <v>324</v>
      </c>
      <c r="B122" t="s">
        <v>16</v>
      </c>
      <c r="C122" t="s">
        <v>325</v>
      </c>
      <c r="D122">
        <v>0.3</v>
      </c>
      <c r="E122">
        <v>0.9</v>
      </c>
      <c r="F122">
        <v>0.77400000000000002</v>
      </c>
      <c r="G122">
        <v>0.55800000000000005</v>
      </c>
      <c r="H122">
        <v>2.532</v>
      </c>
      <c r="I122">
        <v>1.7549999999999999</v>
      </c>
      <c r="J122">
        <v>1.4675</v>
      </c>
      <c r="K122">
        <v>1.2649999999999999</v>
      </c>
      <c r="L122">
        <v>0.72499999999999998</v>
      </c>
      <c r="M122">
        <v>4.4874999999999998</v>
      </c>
      <c r="N122">
        <v>0.4</v>
      </c>
      <c r="O122">
        <v>0.05</v>
      </c>
      <c r="P122">
        <v>0.1</v>
      </c>
      <c r="Q122">
        <v>0.55000000000000004</v>
      </c>
      <c r="R122">
        <v>5</v>
      </c>
      <c r="S122">
        <v>6</v>
      </c>
      <c r="T122">
        <v>6</v>
      </c>
      <c r="U122">
        <v>17</v>
      </c>
      <c r="V122">
        <v>1.1299999999999999</v>
      </c>
      <c r="W122">
        <v>5.0708799999999998</v>
      </c>
      <c r="X122">
        <v>5.7958800000000004</v>
      </c>
      <c r="Y122">
        <v>8.3278800000000004</v>
      </c>
      <c r="Z122">
        <v>0.1</v>
      </c>
      <c r="AB122">
        <v>0.72150000000000003</v>
      </c>
      <c r="AC122">
        <v>9.0493799999999993</v>
      </c>
      <c r="AD122">
        <v>9.0493799999999993</v>
      </c>
      <c r="AE122">
        <f t="shared" si="7"/>
        <v>9</v>
      </c>
      <c r="AF122" t="s">
        <v>608</v>
      </c>
      <c r="AG122" t="str">
        <f t="shared" si="13"/>
        <v>MERA GOMEZ, PABLO</v>
      </c>
      <c r="AH122" t="str">
        <f>IF(ISBLANK(_xlfn.XLOOKUP(AG122,[1]Worksheet!$C$3:$C$189,[1]Worksheet!$E$3:$E$189,"")),"",_xlfn.XLOOKUP(AG122,[1]Worksheet!$C$3:$C$189,[1]Worksheet!$E$3:$E$189,""))</f>
        <v>9,0</v>
      </c>
      <c r="AI122" t="str">
        <f>IF(ISBLANK(_xlfn.XLOOKUP(AG122,[1]Worksheet!$C$3:$C$189,[1]Worksheet!$D$3:$D$189,"")),"",_xlfn.XLOOKUP(AG122,[1]Worksheet!$C$3:$C$189,[1]Worksheet!$D$3:$D$189,""))</f>
        <v>Mat. de Honor</v>
      </c>
      <c r="AJ122" t="str">
        <f t="shared" si="8"/>
        <v>OK</v>
      </c>
    </row>
    <row r="123" spans="1:37" x14ac:dyDescent="0.2">
      <c r="A123" t="s">
        <v>364</v>
      </c>
      <c r="B123" t="s">
        <v>365</v>
      </c>
      <c r="C123" t="s">
        <v>366</v>
      </c>
      <c r="D123">
        <v>0.3</v>
      </c>
      <c r="E123">
        <v>0.55800000000000005</v>
      </c>
      <c r="F123">
        <v>0.81</v>
      </c>
      <c r="G123">
        <v>3.5999999999999997E-2</v>
      </c>
      <c r="H123">
        <v>1.704</v>
      </c>
      <c r="I123">
        <v>1.28</v>
      </c>
      <c r="J123">
        <v>1.2725</v>
      </c>
      <c r="K123">
        <v>1.44</v>
      </c>
      <c r="L123">
        <v>0.13500000000000001</v>
      </c>
      <c r="M123">
        <v>3.9925000000000002</v>
      </c>
      <c r="N123">
        <v>0.1</v>
      </c>
      <c r="O123">
        <v>7.4249999999999997E-2</v>
      </c>
      <c r="P123">
        <v>0</v>
      </c>
      <c r="Q123">
        <v>0.17424999999999999</v>
      </c>
      <c r="R123">
        <v>4</v>
      </c>
      <c r="S123">
        <v>4.37</v>
      </c>
      <c r="T123">
        <v>4.266</v>
      </c>
      <c r="U123">
        <v>12.635999999999999</v>
      </c>
      <c r="V123">
        <v>1.0529999999999999</v>
      </c>
      <c r="W123">
        <v>4.2041000000000004</v>
      </c>
      <c r="X123">
        <v>4.3391000000000002</v>
      </c>
      <c r="Y123">
        <v>6.0430999999999999</v>
      </c>
      <c r="AB123">
        <v>0.18348999999999999</v>
      </c>
      <c r="AC123">
        <v>6.2265899999999998</v>
      </c>
      <c r="AD123">
        <v>6.2265899999999998</v>
      </c>
      <c r="AE123">
        <f t="shared" si="7"/>
        <v>6.2</v>
      </c>
      <c r="AF123" t="str">
        <f t="shared" ref="AF123:AF129" si="14">IF(ISNUMBER(AE123),IF(AE123&gt;=9,"Sobresaliente",IF(AE123&gt;=7,"Notable",IF(AE123&gt;=5,"Aprobado","Suspenso"))),"No Presentado")</f>
        <v>Aprobado</v>
      </c>
      <c r="AG123" t="str">
        <f t="shared" si="13"/>
        <v>MÉRIDA BASCÓN, RAÚL HERNÁN</v>
      </c>
      <c r="AH123" t="str">
        <f>IF(ISBLANK(_xlfn.XLOOKUP(AG123,[1]Worksheet!$C$3:$C$189,[1]Worksheet!$E$3:$E$189,"")),"",_xlfn.XLOOKUP(AG123,[1]Worksheet!$C$3:$C$189,[1]Worksheet!$E$3:$E$189,""))</f>
        <v>6,2</v>
      </c>
      <c r="AI123" t="str">
        <f>IF(ISBLANK(_xlfn.XLOOKUP(AG123,[1]Worksheet!$C$3:$C$189,[1]Worksheet!$D$3:$D$189,"")),"",_xlfn.XLOOKUP(AG123,[1]Worksheet!$C$3:$C$189,[1]Worksheet!$D$3:$D$189,""))</f>
        <v>Aprobado</v>
      </c>
      <c r="AJ123" t="str">
        <f t="shared" si="8"/>
        <v>OK</v>
      </c>
    </row>
    <row r="124" spans="1:37" x14ac:dyDescent="0.2">
      <c r="A124" t="s">
        <v>326</v>
      </c>
      <c r="B124" t="s">
        <v>327</v>
      </c>
      <c r="C124" t="s">
        <v>328</v>
      </c>
      <c r="D124">
        <v>0.3</v>
      </c>
      <c r="E124">
        <v>0.68400000000000005</v>
      </c>
      <c r="F124">
        <v>0.81</v>
      </c>
      <c r="G124">
        <v>0.252</v>
      </c>
      <c r="H124">
        <v>2.0459999999999998</v>
      </c>
      <c r="I124">
        <v>1.615</v>
      </c>
      <c r="J124">
        <v>1.57</v>
      </c>
      <c r="K124">
        <v>1.5649999999999999</v>
      </c>
      <c r="L124">
        <v>8.6999999999999994E-2</v>
      </c>
      <c r="M124">
        <v>4.75</v>
      </c>
      <c r="N124">
        <v>0.3</v>
      </c>
      <c r="O124">
        <v>0</v>
      </c>
      <c r="P124">
        <v>0.10199999999999999</v>
      </c>
      <c r="Q124">
        <v>0.40200000000000002</v>
      </c>
      <c r="R124">
        <v>4</v>
      </c>
      <c r="S124">
        <v>4</v>
      </c>
      <c r="T124">
        <v>4</v>
      </c>
      <c r="U124">
        <v>12</v>
      </c>
      <c r="V124">
        <v>1</v>
      </c>
      <c r="W124">
        <v>4.75</v>
      </c>
      <c r="X124">
        <v>4.8369999999999997</v>
      </c>
      <c r="Y124">
        <v>6.883</v>
      </c>
      <c r="AB124">
        <v>0.40200000000000002</v>
      </c>
      <c r="AC124">
        <v>7.2850000000000001</v>
      </c>
      <c r="AD124">
        <v>7.2850000000000001</v>
      </c>
      <c r="AE124">
        <f t="shared" si="7"/>
        <v>7.3</v>
      </c>
      <c r="AF124" t="str">
        <f t="shared" si="14"/>
        <v>Notable</v>
      </c>
      <c r="AG124" t="str">
        <f t="shared" si="13"/>
        <v>MERINO PALMA, ALEJANDRO JOSE</v>
      </c>
      <c r="AH124" t="str">
        <f>IF(ISBLANK(_xlfn.XLOOKUP(AG124,[1]Worksheet!$C$3:$C$189,[1]Worksheet!$E$3:$E$189,"")),"",_xlfn.XLOOKUP(AG124,[1]Worksheet!$C$3:$C$189,[1]Worksheet!$E$3:$E$189,""))</f>
        <v>7,3</v>
      </c>
      <c r="AI124" t="str">
        <f>IF(ISBLANK(_xlfn.XLOOKUP(AG124,[1]Worksheet!$C$3:$C$189,[1]Worksheet!$D$3:$D$189,"")),"",_xlfn.XLOOKUP(AG124,[1]Worksheet!$C$3:$C$189,[1]Worksheet!$D$3:$D$189,""))</f>
        <v>Notable</v>
      </c>
      <c r="AJ124" t="str">
        <f t="shared" si="8"/>
        <v>OK</v>
      </c>
    </row>
    <row r="125" spans="1:37" x14ac:dyDescent="0.2">
      <c r="A125" t="s">
        <v>329</v>
      </c>
      <c r="B125" t="s">
        <v>330</v>
      </c>
      <c r="C125" t="s">
        <v>331</v>
      </c>
      <c r="AE125" t="str">
        <f t="shared" si="7"/>
        <v/>
      </c>
      <c r="AF125" t="str">
        <f t="shared" si="14"/>
        <v>No Presentado</v>
      </c>
      <c r="AG125" t="str">
        <f t="shared" si="13"/>
        <v>MOGROVEJO CAMPERO, MIGUEL ANGEL</v>
      </c>
      <c r="AH125" t="str">
        <f>IF(ISBLANK(_xlfn.XLOOKUP(AG125,[1]Worksheet!$C$3:$C$189,[1]Worksheet!$E$3:$E$189,"")),"",_xlfn.XLOOKUP(AG125,[1]Worksheet!$C$3:$C$189,[1]Worksheet!$E$3:$E$189,""))</f>
        <v/>
      </c>
      <c r="AI125" t="str">
        <f>IF(ISBLANK(_xlfn.XLOOKUP(AG125,[1]Worksheet!$C$3:$C$189,[1]Worksheet!$D$3:$D$189,"")),"",_xlfn.XLOOKUP(AG125,[1]Worksheet!$C$3:$C$189,[1]Worksheet!$D$3:$D$189,""))</f>
        <v>No Presentado</v>
      </c>
      <c r="AJ125" t="str">
        <f t="shared" si="8"/>
        <v>OK</v>
      </c>
    </row>
    <row r="126" spans="1:37" x14ac:dyDescent="0.2">
      <c r="A126" t="s">
        <v>332</v>
      </c>
      <c r="B126" t="s">
        <v>333</v>
      </c>
      <c r="C126" t="s">
        <v>334</v>
      </c>
      <c r="D126">
        <v>0.3</v>
      </c>
      <c r="E126">
        <v>0.52200000000000002</v>
      </c>
      <c r="F126">
        <v>0.9</v>
      </c>
      <c r="G126">
        <v>0.14399999999999999</v>
      </c>
      <c r="H126">
        <v>1.8660000000000001</v>
      </c>
      <c r="I126">
        <v>1.615</v>
      </c>
      <c r="J126">
        <v>1.7649999999999999</v>
      </c>
      <c r="K126">
        <v>1.4550000000000001</v>
      </c>
      <c r="L126">
        <v>0</v>
      </c>
      <c r="M126">
        <v>4.835</v>
      </c>
      <c r="N126">
        <v>0</v>
      </c>
      <c r="O126">
        <v>0</v>
      </c>
      <c r="P126">
        <v>0</v>
      </c>
      <c r="Q126">
        <v>0</v>
      </c>
      <c r="R126">
        <v>5</v>
      </c>
      <c r="S126">
        <v>5</v>
      </c>
      <c r="T126">
        <v>5</v>
      </c>
      <c r="U126">
        <v>15</v>
      </c>
      <c r="V126">
        <v>1</v>
      </c>
      <c r="W126">
        <v>4.835</v>
      </c>
      <c r="X126">
        <v>4.835</v>
      </c>
      <c r="Y126">
        <v>6.7009999999999996</v>
      </c>
      <c r="Z126">
        <v>0</v>
      </c>
      <c r="AB126">
        <v>0</v>
      </c>
      <c r="AC126">
        <v>6.7009999999999996</v>
      </c>
      <c r="AD126">
        <v>6.7009999999999996</v>
      </c>
      <c r="AE126">
        <f t="shared" si="7"/>
        <v>6.7</v>
      </c>
      <c r="AF126" t="str">
        <f t="shared" si="14"/>
        <v>Aprobado</v>
      </c>
      <c r="AG126" t="str">
        <f t="shared" si="13"/>
        <v>MONTALBAN MARTIN, RAUL</v>
      </c>
      <c r="AH126" t="str">
        <f>IF(ISBLANK(_xlfn.XLOOKUP(AG126,[1]Worksheet!$C$3:$C$189,[1]Worksheet!$E$3:$E$189,"")),"",_xlfn.XLOOKUP(AG126,[1]Worksheet!$C$3:$C$189,[1]Worksheet!$E$3:$E$189,""))</f>
        <v>6,7</v>
      </c>
      <c r="AI126" t="str">
        <f>IF(ISBLANK(_xlfn.XLOOKUP(AG126,[1]Worksheet!$C$3:$C$189,[1]Worksheet!$D$3:$D$189,"")),"",_xlfn.XLOOKUP(AG126,[1]Worksheet!$C$3:$C$189,[1]Worksheet!$D$3:$D$189,""))</f>
        <v>Aprobado</v>
      </c>
      <c r="AJ126" t="str">
        <f t="shared" si="8"/>
        <v>OK</v>
      </c>
    </row>
    <row r="127" spans="1:37" x14ac:dyDescent="0.2">
      <c r="A127" t="s">
        <v>335</v>
      </c>
      <c r="B127" t="s">
        <v>336</v>
      </c>
      <c r="C127" t="s">
        <v>337</v>
      </c>
      <c r="D127">
        <v>0.3</v>
      </c>
      <c r="E127">
        <v>0.59399999999999997</v>
      </c>
      <c r="F127">
        <v>0.45</v>
      </c>
      <c r="G127">
        <v>1.7999999999999999E-2</v>
      </c>
      <c r="H127">
        <v>1.3620000000000001</v>
      </c>
      <c r="I127">
        <v>1.8</v>
      </c>
      <c r="J127">
        <v>1.85</v>
      </c>
      <c r="K127">
        <v>1.71</v>
      </c>
      <c r="L127">
        <v>0.88500000000000001</v>
      </c>
      <c r="M127">
        <v>5.36</v>
      </c>
      <c r="N127">
        <v>0.1</v>
      </c>
      <c r="O127">
        <v>0.2</v>
      </c>
      <c r="P127">
        <v>0</v>
      </c>
      <c r="Q127">
        <v>0.3</v>
      </c>
      <c r="R127">
        <v>5</v>
      </c>
      <c r="S127">
        <v>5</v>
      </c>
      <c r="T127">
        <v>6</v>
      </c>
      <c r="U127">
        <v>16</v>
      </c>
      <c r="V127">
        <v>1.07</v>
      </c>
      <c r="W127">
        <v>5.7351999999999999</v>
      </c>
      <c r="X127">
        <v>6.6201999999999996</v>
      </c>
      <c r="Y127">
        <v>7.9821999999999997</v>
      </c>
      <c r="AB127">
        <v>0.32100000000000001</v>
      </c>
      <c r="AC127">
        <v>8.3032000000000004</v>
      </c>
      <c r="AD127">
        <v>8.3032000000000004</v>
      </c>
      <c r="AE127">
        <f t="shared" si="7"/>
        <v>8.3000000000000007</v>
      </c>
      <c r="AF127" t="str">
        <f t="shared" si="14"/>
        <v>Notable</v>
      </c>
      <c r="AG127" t="str">
        <f t="shared" si="13"/>
        <v>MONTERO MARTINEZ, FRANCISCO JESUS</v>
      </c>
      <c r="AH127" t="str">
        <f>IF(ISBLANK(_xlfn.XLOOKUP(AG127,[1]Worksheet!$C$3:$C$189,[1]Worksheet!$E$3:$E$189,"")),"",_xlfn.XLOOKUP(AG127,[1]Worksheet!$C$3:$C$189,[1]Worksheet!$E$3:$E$189,""))</f>
        <v>8,3</v>
      </c>
      <c r="AI127" t="str">
        <f>IF(ISBLANK(_xlfn.XLOOKUP(AG127,[1]Worksheet!$C$3:$C$189,[1]Worksheet!$D$3:$D$189,"")),"",_xlfn.XLOOKUP(AG127,[1]Worksheet!$C$3:$C$189,[1]Worksheet!$D$3:$D$189,""))</f>
        <v>Notable</v>
      </c>
      <c r="AJ127" t="str">
        <f t="shared" si="8"/>
        <v>OK</v>
      </c>
    </row>
    <row r="128" spans="1:37" ht="15" hidden="1" x14ac:dyDescent="0.2">
      <c r="A128" t="s">
        <v>338</v>
      </c>
      <c r="B128" t="s">
        <v>16</v>
      </c>
      <c r="C128" t="s">
        <v>339</v>
      </c>
      <c r="AE128" t="str">
        <f t="shared" si="7"/>
        <v/>
      </c>
      <c r="AF128" t="str">
        <f t="shared" si="14"/>
        <v>No Presentado</v>
      </c>
      <c r="AG128" t="str">
        <f t="shared" si="13"/>
        <v>MONTERO ROLLAN, PABLO</v>
      </c>
      <c r="AH128" t="str">
        <f>IF(ISBLANK(_xlfn.XLOOKUP(AG128,[1]Worksheet!$C$3:$C$189,[1]Worksheet!$E$3:$E$189,"")),"",_xlfn.XLOOKUP(AG128,[1]Worksheet!$C$3:$C$189,[1]Worksheet!$E$3:$E$189,""))</f>
        <v/>
      </c>
      <c r="AI128" t="str">
        <f>IF(ISBLANK(_xlfn.XLOOKUP(AG128,[1]Worksheet!$C$3:$C$189,[1]Worksheet!$D$3:$D$189,"")),"",_xlfn.XLOOKUP(AG128,[1]Worksheet!$C$3:$C$189,[1]Worksheet!$D$3:$D$189,""))</f>
        <v/>
      </c>
      <c r="AJ128" t="str">
        <f t="shared" si="8"/>
        <v>ERROR</v>
      </c>
      <c r="AK128" t="s">
        <v>624</v>
      </c>
    </row>
    <row r="129" spans="1:37" x14ac:dyDescent="0.2">
      <c r="A129" t="s">
        <v>340</v>
      </c>
      <c r="B129" t="s">
        <v>341</v>
      </c>
      <c r="C129" t="s">
        <v>342</v>
      </c>
      <c r="D129">
        <v>0.23</v>
      </c>
      <c r="E129">
        <v>0.46800000000000003</v>
      </c>
      <c r="F129">
        <v>0.55800000000000005</v>
      </c>
      <c r="G129">
        <v>0.216</v>
      </c>
      <c r="H129">
        <v>1.472</v>
      </c>
      <c r="I129">
        <v>1.615</v>
      </c>
      <c r="J129">
        <v>1.57</v>
      </c>
      <c r="K129">
        <v>1.5649999999999999</v>
      </c>
      <c r="L129">
        <v>0.435</v>
      </c>
      <c r="M129">
        <v>4.75</v>
      </c>
      <c r="N129">
        <v>0.3</v>
      </c>
      <c r="O129">
        <v>0</v>
      </c>
      <c r="P129">
        <v>0.10199999999999999</v>
      </c>
      <c r="Q129">
        <v>0.40200000000000002</v>
      </c>
      <c r="R129">
        <v>4</v>
      </c>
      <c r="S129">
        <v>4</v>
      </c>
      <c r="T129">
        <v>4</v>
      </c>
      <c r="U129">
        <v>12</v>
      </c>
      <c r="V129">
        <v>1</v>
      </c>
      <c r="W129">
        <v>4.75</v>
      </c>
      <c r="X129">
        <v>5.1849999999999996</v>
      </c>
      <c r="Y129">
        <v>6.657</v>
      </c>
      <c r="Z129">
        <v>0.1</v>
      </c>
      <c r="AA129">
        <v>0.15</v>
      </c>
      <c r="AB129">
        <v>0.65200000000000002</v>
      </c>
      <c r="AC129">
        <v>7.3090000000000002</v>
      </c>
      <c r="AD129">
        <v>7.3090000000000002</v>
      </c>
      <c r="AE129">
        <f t="shared" si="7"/>
        <v>7.3</v>
      </c>
      <c r="AF129" t="str">
        <f t="shared" si="14"/>
        <v>Notable</v>
      </c>
      <c r="AG129" t="str">
        <f t="shared" si="13"/>
        <v>MONTOYA ALBITRES, RONALD ALEXANDER</v>
      </c>
      <c r="AH129" t="str">
        <f>IF(ISBLANK(_xlfn.XLOOKUP(AG129,[1]Worksheet!$C$3:$C$189,[1]Worksheet!$E$3:$E$189,"")),"",_xlfn.XLOOKUP(AG129,[1]Worksheet!$C$3:$C$189,[1]Worksheet!$E$3:$E$189,""))</f>
        <v>7,3</v>
      </c>
      <c r="AI129" t="str">
        <f>IF(ISBLANK(_xlfn.XLOOKUP(AG129,[1]Worksheet!$C$3:$C$189,[1]Worksheet!$D$3:$D$189,"")),"",_xlfn.XLOOKUP(AG129,[1]Worksheet!$C$3:$C$189,[1]Worksheet!$D$3:$D$189,""))</f>
        <v>Notable</v>
      </c>
      <c r="AJ129" t="str">
        <f t="shared" si="8"/>
        <v>OK</v>
      </c>
    </row>
    <row r="130" spans="1:37" x14ac:dyDescent="0.2">
      <c r="A130" t="s">
        <v>343</v>
      </c>
      <c r="B130" t="s">
        <v>275</v>
      </c>
      <c r="C130" t="s">
        <v>344</v>
      </c>
      <c r="D130">
        <v>0.3</v>
      </c>
      <c r="E130">
        <v>0.81</v>
      </c>
      <c r="F130">
        <v>0.9</v>
      </c>
      <c r="G130">
        <v>0.64800000000000002</v>
      </c>
      <c r="H130">
        <v>2.6579999999999999</v>
      </c>
      <c r="I130">
        <v>1.67</v>
      </c>
      <c r="J130">
        <v>1.7</v>
      </c>
      <c r="K130">
        <v>1.405</v>
      </c>
      <c r="L130">
        <v>0.60750000000000004</v>
      </c>
      <c r="M130">
        <v>4.7750000000000004</v>
      </c>
      <c r="N130">
        <v>0.3</v>
      </c>
      <c r="O130">
        <v>0.25</v>
      </c>
      <c r="P130">
        <v>0.1</v>
      </c>
      <c r="Q130">
        <v>0.65</v>
      </c>
      <c r="R130">
        <v>5.03</v>
      </c>
      <c r="S130">
        <v>5</v>
      </c>
      <c r="T130">
        <v>5</v>
      </c>
      <c r="U130">
        <v>15.03</v>
      </c>
      <c r="V130">
        <v>1</v>
      </c>
      <c r="W130">
        <v>4.7750000000000004</v>
      </c>
      <c r="X130">
        <v>5.3825000000000003</v>
      </c>
      <c r="Y130">
        <v>8.0404999999999998</v>
      </c>
      <c r="Z130">
        <v>0.1</v>
      </c>
      <c r="AA130">
        <v>0.15</v>
      </c>
      <c r="AB130">
        <v>0.9</v>
      </c>
      <c r="AC130">
        <v>8.9405000000000001</v>
      </c>
      <c r="AD130">
        <v>8.9405000000000001</v>
      </c>
      <c r="AE130">
        <f t="shared" ref="AE130:AE193" si="15">IF(ISNUMBER(AD130),IF(AD130&gt;=10,10,IF(ROUND(AD130,1)+0.1=TRUNC(AD130)+1, ROUND(AD130+0.1,1),ROUND(AD130,1))),"")</f>
        <v>9</v>
      </c>
      <c r="AF130" t="s">
        <v>608</v>
      </c>
      <c r="AG130" t="str">
        <f t="shared" si="13"/>
        <v>MORATO NAVARRO, JUAN CARLOS</v>
      </c>
      <c r="AH130" t="str">
        <f>IF(ISBLANK(_xlfn.XLOOKUP(AG130,[1]Worksheet!$C$3:$C$189,[1]Worksheet!$E$3:$E$189,"")),"",_xlfn.XLOOKUP(AG130,[1]Worksheet!$C$3:$C$189,[1]Worksheet!$E$3:$E$189,""))</f>
        <v>9,0</v>
      </c>
      <c r="AI130" t="str">
        <f>IF(ISBLANK(_xlfn.XLOOKUP(AG130,[1]Worksheet!$C$3:$C$189,[1]Worksheet!$D$3:$D$189,"")),"",_xlfn.XLOOKUP(AG130,[1]Worksheet!$C$3:$C$189,[1]Worksheet!$D$3:$D$189,""))</f>
        <v>Mat. de Honor</v>
      </c>
      <c r="AJ130" t="str">
        <f t="shared" si="8"/>
        <v>OK</v>
      </c>
    </row>
    <row r="131" spans="1:37" x14ac:dyDescent="0.2">
      <c r="A131" t="s">
        <v>343</v>
      </c>
      <c r="B131" t="s">
        <v>345</v>
      </c>
      <c r="C131" t="s">
        <v>346</v>
      </c>
      <c r="D131">
        <v>0.23</v>
      </c>
      <c r="E131">
        <v>0.81</v>
      </c>
      <c r="F131">
        <v>0.9</v>
      </c>
      <c r="G131">
        <v>0.55800000000000005</v>
      </c>
      <c r="H131">
        <v>2.4980000000000002</v>
      </c>
      <c r="I131">
        <v>1.655</v>
      </c>
      <c r="J131">
        <v>1.5225</v>
      </c>
      <c r="K131">
        <v>1.61</v>
      </c>
      <c r="L131">
        <v>0.32</v>
      </c>
      <c r="M131">
        <v>4.7874999999999996</v>
      </c>
      <c r="N131">
        <v>0.3</v>
      </c>
      <c r="O131">
        <v>0.2</v>
      </c>
      <c r="P131">
        <v>0</v>
      </c>
      <c r="Q131">
        <v>0.5</v>
      </c>
      <c r="R131">
        <v>5</v>
      </c>
      <c r="S131">
        <v>6.7</v>
      </c>
      <c r="T131">
        <v>4.0999999999999996</v>
      </c>
      <c r="U131">
        <v>15.8</v>
      </c>
      <c r="V131">
        <v>1.05</v>
      </c>
      <c r="W131">
        <v>5.0268800000000002</v>
      </c>
      <c r="X131">
        <v>5.3468799999999996</v>
      </c>
      <c r="Y131">
        <v>7.8448799999999999</v>
      </c>
      <c r="Z131">
        <v>0.1</v>
      </c>
      <c r="AA131">
        <v>0.15</v>
      </c>
      <c r="AB131">
        <v>0.77500000000000002</v>
      </c>
      <c r="AC131">
        <v>8.6198800000000002</v>
      </c>
      <c r="AD131">
        <v>8.6198800000000002</v>
      </c>
      <c r="AE131">
        <f t="shared" si="15"/>
        <v>8.6</v>
      </c>
      <c r="AF131" t="str">
        <f t="shared" ref="AF131:AF162" si="16">IF(ISNUMBER(AE131),IF(AE131&gt;=9,"Sobresaliente",IF(AE131&gt;=7,"Notable",IF(AE131&gt;=5,"Aprobado","Suspenso"))),"No Presentado")</f>
        <v>Notable</v>
      </c>
      <c r="AG131" t="str">
        <f t="shared" si="13"/>
        <v>MORATO NAVARRO, OLEGARIO</v>
      </c>
      <c r="AH131" t="str">
        <f>IF(ISBLANK(_xlfn.XLOOKUP(AG131,[1]Worksheet!$C$3:$C$189,[1]Worksheet!$E$3:$E$189,"")),"",_xlfn.XLOOKUP(AG131,[1]Worksheet!$C$3:$C$189,[1]Worksheet!$E$3:$E$189,""))</f>
        <v>8,6</v>
      </c>
      <c r="AI131" t="str">
        <f>IF(ISBLANK(_xlfn.XLOOKUP(AG131,[1]Worksheet!$C$3:$C$189,[1]Worksheet!$D$3:$D$189,"")),"",_xlfn.XLOOKUP(AG131,[1]Worksheet!$C$3:$C$189,[1]Worksheet!$D$3:$D$189,""))</f>
        <v>Notable</v>
      </c>
      <c r="AJ131" t="str">
        <f t="shared" ref="AJ131:AJ194" si="17">IF(AI131=AF131,IF(AI131="No Presentado","OK",IF(VALUE(AH131)=AE131,"OK","ERROR")),"ERROR")</f>
        <v>OK</v>
      </c>
    </row>
    <row r="132" spans="1:37" x14ac:dyDescent="0.2">
      <c r="A132" t="s">
        <v>347</v>
      </c>
      <c r="B132" t="s">
        <v>348</v>
      </c>
      <c r="C132" t="s">
        <v>349</v>
      </c>
      <c r="D132">
        <v>0.3</v>
      </c>
      <c r="E132">
        <v>0.72</v>
      </c>
      <c r="F132">
        <v>0.9</v>
      </c>
      <c r="G132">
        <v>0.39600000000000002</v>
      </c>
      <c r="H132">
        <v>2.3159999999999998</v>
      </c>
      <c r="I132">
        <v>1.425</v>
      </c>
      <c r="J132">
        <v>1.5225</v>
      </c>
      <c r="K132">
        <v>1.375</v>
      </c>
      <c r="L132">
        <v>0.75</v>
      </c>
      <c r="M132">
        <v>4.3224999999999998</v>
      </c>
      <c r="N132">
        <v>0.3</v>
      </c>
      <c r="O132">
        <v>0.17549999999999999</v>
      </c>
      <c r="P132">
        <v>0.10199999999999999</v>
      </c>
      <c r="Q132">
        <v>0.57750000000000001</v>
      </c>
      <c r="R132">
        <v>3.3</v>
      </c>
      <c r="S132">
        <v>3.3</v>
      </c>
      <c r="T132">
        <v>3</v>
      </c>
      <c r="U132">
        <v>9.6</v>
      </c>
      <c r="V132">
        <v>1.06667</v>
      </c>
      <c r="W132">
        <v>4.6106800000000003</v>
      </c>
      <c r="X132">
        <v>5.3606800000000003</v>
      </c>
      <c r="Y132">
        <v>7.6766800000000002</v>
      </c>
      <c r="Z132">
        <v>0.1</v>
      </c>
      <c r="AA132">
        <v>0.15</v>
      </c>
      <c r="AB132">
        <v>0.86599999999999999</v>
      </c>
      <c r="AC132">
        <v>8.5426800000000007</v>
      </c>
      <c r="AD132">
        <v>8.5426800000000007</v>
      </c>
      <c r="AE132">
        <f t="shared" si="15"/>
        <v>8.5</v>
      </c>
      <c r="AF132" t="str">
        <f t="shared" si="16"/>
        <v>Notable</v>
      </c>
      <c r="AG132" t="str">
        <f t="shared" si="13"/>
        <v>MORENO CONTRERAS, VICTORIA EUGENIA</v>
      </c>
      <c r="AH132" t="str">
        <f>IF(ISBLANK(_xlfn.XLOOKUP(AG132,[1]Worksheet!$C$3:$C$189,[1]Worksheet!$E$3:$E$189,"")),"",_xlfn.XLOOKUP(AG132,[1]Worksheet!$C$3:$C$189,[1]Worksheet!$E$3:$E$189,""))</f>
        <v>8,5</v>
      </c>
      <c r="AI132" t="str">
        <f>IF(ISBLANK(_xlfn.XLOOKUP(AG132,[1]Worksheet!$C$3:$C$189,[1]Worksheet!$D$3:$D$189,"")),"",_xlfn.XLOOKUP(AG132,[1]Worksheet!$C$3:$C$189,[1]Worksheet!$D$3:$D$189,""))</f>
        <v>Notable</v>
      </c>
      <c r="AJ132" t="str">
        <f t="shared" si="17"/>
        <v>OK</v>
      </c>
    </row>
    <row r="133" spans="1:37" x14ac:dyDescent="0.2">
      <c r="A133" t="s">
        <v>350</v>
      </c>
      <c r="B133" t="s">
        <v>351</v>
      </c>
      <c r="C133" t="s">
        <v>352</v>
      </c>
      <c r="E133">
        <v>0.52200000000000002</v>
      </c>
      <c r="F133">
        <v>0.63</v>
      </c>
      <c r="G133">
        <v>0.23400000000000001</v>
      </c>
      <c r="H133">
        <v>1.3859999999999999</v>
      </c>
      <c r="I133">
        <v>1.73</v>
      </c>
      <c r="J133">
        <v>1.62</v>
      </c>
      <c r="K133">
        <v>1.03</v>
      </c>
      <c r="L133">
        <v>0.152</v>
      </c>
      <c r="M133">
        <v>4.38</v>
      </c>
      <c r="N133">
        <v>0.3</v>
      </c>
      <c r="O133">
        <v>0.17324999999999999</v>
      </c>
      <c r="P133">
        <v>0</v>
      </c>
      <c r="Q133">
        <v>0.47325</v>
      </c>
      <c r="R133">
        <v>5</v>
      </c>
      <c r="S133">
        <v>5</v>
      </c>
      <c r="T133">
        <v>5</v>
      </c>
      <c r="U133">
        <v>15</v>
      </c>
      <c r="V133">
        <v>1</v>
      </c>
      <c r="W133">
        <v>4.38</v>
      </c>
      <c r="X133">
        <v>4.532</v>
      </c>
      <c r="Y133">
        <v>5.9180000000000001</v>
      </c>
      <c r="AA133">
        <v>0.15</v>
      </c>
      <c r="AB133">
        <v>0.62324999999999997</v>
      </c>
      <c r="AC133">
        <v>6.5412499999999998</v>
      </c>
      <c r="AD133">
        <v>6.5412499999999998</v>
      </c>
      <c r="AE133">
        <f t="shared" si="15"/>
        <v>6.5</v>
      </c>
      <c r="AF133" t="str">
        <f t="shared" si="16"/>
        <v>Aprobado</v>
      </c>
      <c r="AG133" t="str">
        <f t="shared" si="13"/>
        <v>MORENO GUERRERO, JOSE MANUEL</v>
      </c>
      <c r="AH133" t="str">
        <f>IF(ISBLANK(_xlfn.XLOOKUP(AG133,[1]Worksheet!$C$3:$C$189,[1]Worksheet!$E$3:$E$189,"")),"",_xlfn.XLOOKUP(AG133,[1]Worksheet!$C$3:$C$189,[1]Worksheet!$E$3:$E$189,""))</f>
        <v>6,5</v>
      </c>
      <c r="AI133" t="str">
        <f>IF(ISBLANK(_xlfn.XLOOKUP(AG133,[1]Worksheet!$C$3:$C$189,[1]Worksheet!$D$3:$D$189,"")),"",_xlfn.XLOOKUP(AG133,[1]Worksheet!$C$3:$C$189,[1]Worksheet!$D$3:$D$189,""))</f>
        <v>Aprobado</v>
      </c>
      <c r="AJ133" t="str">
        <f t="shared" si="17"/>
        <v>OK</v>
      </c>
    </row>
    <row r="134" spans="1:37" ht="15" hidden="1" x14ac:dyDescent="0.2">
      <c r="A134" t="s">
        <v>353</v>
      </c>
      <c r="B134" t="s">
        <v>275</v>
      </c>
      <c r="C134" t="s">
        <v>354</v>
      </c>
      <c r="AE134" t="str">
        <f t="shared" si="15"/>
        <v/>
      </c>
      <c r="AF134" t="str">
        <f t="shared" si="16"/>
        <v>No Presentado</v>
      </c>
      <c r="AG134" t="str">
        <f t="shared" si="13"/>
        <v>MORENO PEREZ, JUAN CARLOS</v>
      </c>
      <c r="AH134" t="str">
        <f>IF(ISBLANK(_xlfn.XLOOKUP(AG134,[1]Worksheet!$C$3:$C$189,[1]Worksheet!$E$3:$E$189,"")),"",_xlfn.XLOOKUP(AG134,[1]Worksheet!$C$3:$C$189,[1]Worksheet!$E$3:$E$189,""))</f>
        <v/>
      </c>
      <c r="AI134" t="str">
        <f>IF(ISBLANK(_xlfn.XLOOKUP(AG134,[1]Worksheet!$C$3:$C$189,[1]Worksheet!$D$3:$D$189,"")),"",_xlfn.XLOOKUP(AG134,[1]Worksheet!$C$3:$C$189,[1]Worksheet!$D$3:$D$189,""))</f>
        <v/>
      </c>
      <c r="AJ134" t="str">
        <f t="shared" si="17"/>
        <v>ERROR</v>
      </c>
      <c r="AK134" t="s">
        <v>625</v>
      </c>
    </row>
    <row r="135" spans="1:37" ht="15" hidden="1" x14ac:dyDescent="0.2">
      <c r="A135" t="s">
        <v>355</v>
      </c>
      <c r="B135" t="s">
        <v>66</v>
      </c>
      <c r="C135" t="s">
        <v>356</v>
      </c>
      <c r="AE135" t="str">
        <f t="shared" si="15"/>
        <v/>
      </c>
      <c r="AF135" t="str">
        <f t="shared" si="16"/>
        <v>No Presentado</v>
      </c>
      <c r="AG135" t="str">
        <f t="shared" ref="AG135:AG166" si="18">_xlfn.CONCAT(A135,", ",B135)</f>
        <v>MOSCOSO BERNAL, JAIME</v>
      </c>
      <c r="AH135" t="str">
        <f>IF(ISBLANK(_xlfn.XLOOKUP(AG135,[1]Worksheet!$C$3:$C$189,[1]Worksheet!$E$3:$E$189,"")),"",_xlfn.XLOOKUP(AG135,[1]Worksheet!$C$3:$C$189,[1]Worksheet!$E$3:$E$189,""))</f>
        <v/>
      </c>
      <c r="AI135" t="str">
        <f>IF(ISBLANK(_xlfn.XLOOKUP(AG135,[1]Worksheet!$C$3:$C$189,[1]Worksheet!$D$3:$D$189,"")),"",_xlfn.XLOOKUP(AG135,[1]Worksheet!$C$3:$C$189,[1]Worksheet!$D$3:$D$189,""))</f>
        <v/>
      </c>
      <c r="AJ135" t="str">
        <f t="shared" si="17"/>
        <v>ERROR</v>
      </c>
      <c r="AK135" t="s">
        <v>626</v>
      </c>
    </row>
    <row r="136" spans="1:37" x14ac:dyDescent="0.2">
      <c r="A136" t="s">
        <v>359</v>
      </c>
      <c r="B136" t="s">
        <v>360</v>
      </c>
      <c r="C136" t="s">
        <v>361</v>
      </c>
      <c r="D136">
        <v>0.3</v>
      </c>
      <c r="E136">
        <v>0.432</v>
      </c>
      <c r="F136">
        <v>0.81</v>
      </c>
      <c r="G136">
        <v>0</v>
      </c>
      <c r="H136">
        <v>1.542</v>
      </c>
      <c r="I136">
        <v>1.67</v>
      </c>
      <c r="J136">
        <v>1.7</v>
      </c>
      <c r="K136">
        <v>1.405</v>
      </c>
      <c r="L136">
        <v>0.45562000000000002</v>
      </c>
      <c r="M136">
        <v>4.7750000000000004</v>
      </c>
      <c r="N136">
        <v>0.3</v>
      </c>
      <c r="O136">
        <v>0.25</v>
      </c>
      <c r="P136">
        <v>0.1</v>
      </c>
      <c r="Q136">
        <v>0.65</v>
      </c>
      <c r="R136">
        <v>5.13</v>
      </c>
      <c r="S136">
        <v>5</v>
      </c>
      <c r="T136">
        <v>5</v>
      </c>
      <c r="U136">
        <v>15.13</v>
      </c>
      <c r="V136">
        <v>1.01</v>
      </c>
      <c r="W136">
        <v>4.8227500000000001</v>
      </c>
      <c r="X136">
        <v>5.2783699999999998</v>
      </c>
      <c r="Y136">
        <v>6.8203699999999996</v>
      </c>
      <c r="Z136">
        <v>0.1</v>
      </c>
      <c r="AB136">
        <v>0.75649999999999995</v>
      </c>
      <c r="AC136">
        <v>7.5768700000000004</v>
      </c>
      <c r="AD136">
        <v>7.5768700000000004</v>
      </c>
      <c r="AE136">
        <f t="shared" si="15"/>
        <v>7.6</v>
      </c>
      <c r="AF136" t="str">
        <f t="shared" si="16"/>
        <v>Notable</v>
      </c>
      <c r="AG136" t="str">
        <f t="shared" si="18"/>
        <v>MUÑOZ PRIETO, ÁNGEL</v>
      </c>
      <c r="AH136" t="str">
        <f>IF(ISBLANK(_xlfn.XLOOKUP(AG136,[1]Worksheet!$C$3:$C$189,[1]Worksheet!$E$3:$E$189,"")),"",_xlfn.XLOOKUP(AG136,[1]Worksheet!$C$3:$C$189,[1]Worksheet!$E$3:$E$189,""))</f>
        <v>7,6</v>
      </c>
      <c r="AI136" t="str">
        <f>IF(ISBLANK(_xlfn.XLOOKUP(AG136,[1]Worksheet!$C$3:$C$189,[1]Worksheet!$D$3:$D$189,"")),"",_xlfn.XLOOKUP(AG136,[1]Worksheet!$C$3:$C$189,[1]Worksheet!$D$3:$D$189,""))</f>
        <v>Notable</v>
      </c>
      <c r="AJ136" t="str">
        <f t="shared" si="17"/>
        <v>OK</v>
      </c>
    </row>
    <row r="137" spans="1:37" x14ac:dyDescent="0.2">
      <c r="A137" t="s">
        <v>357</v>
      </c>
      <c r="B137" t="s">
        <v>96</v>
      </c>
      <c r="C137" t="s">
        <v>358</v>
      </c>
      <c r="D137">
        <v>0.09</v>
      </c>
      <c r="E137">
        <v>0.59399999999999997</v>
      </c>
      <c r="F137">
        <v>0.81</v>
      </c>
      <c r="G137">
        <v>7.1999999999999995E-2</v>
      </c>
      <c r="H137">
        <v>1.5660000000000001</v>
      </c>
      <c r="I137">
        <v>1.28</v>
      </c>
      <c r="J137">
        <v>1.2725</v>
      </c>
      <c r="K137">
        <v>1.44</v>
      </c>
      <c r="L137">
        <v>0.13500000000000001</v>
      </c>
      <c r="M137">
        <v>3.9925000000000002</v>
      </c>
      <c r="N137">
        <v>0.1</v>
      </c>
      <c r="O137">
        <v>7.4249999999999997E-2</v>
      </c>
      <c r="P137">
        <v>0</v>
      </c>
      <c r="Q137">
        <v>0.17424999999999999</v>
      </c>
      <c r="R137">
        <v>4</v>
      </c>
      <c r="S137">
        <v>3</v>
      </c>
      <c r="T137">
        <v>3.3</v>
      </c>
      <c r="U137">
        <v>10.3</v>
      </c>
      <c r="V137">
        <v>0.85799999999999998</v>
      </c>
      <c r="W137">
        <v>3.42557</v>
      </c>
      <c r="X137">
        <v>3.5605699999999998</v>
      </c>
      <c r="Y137">
        <v>5.1265700000000001</v>
      </c>
      <c r="AB137">
        <v>0.14951</v>
      </c>
      <c r="AC137">
        <v>5.2760800000000003</v>
      </c>
      <c r="AD137">
        <v>5.2760800000000003</v>
      </c>
      <c r="AE137">
        <f t="shared" si="15"/>
        <v>5.3</v>
      </c>
      <c r="AF137" t="str">
        <f t="shared" si="16"/>
        <v>Aprobado</v>
      </c>
      <c r="AG137" t="str">
        <f t="shared" si="18"/>
        <v>MURILLO SEVILLANO, ANTONIO</v>
      </c>
      <c r="AH137" t="str">
        <f>IF(ISBLANK(_xlfn.XLOOKUP(AG137,[1]Worksheet!$C$3:$C$189,[1]Worksheet!$E$3:$E$189,"")),"",_xlfn.XLOOKUP(AG137,[1]Worksheet!$C$3:$C$189,[1]Worksheet!$E$3:$E$189,""))</f>
        <v>5,3</v>
      </c>
      <c r="AI137" t="str">
        <f>IF(ISBLANK(_xlfn.XLOOKUP(AG137,[1]Worksheet!$C$3:$C$189,[1]Worksheet!$D$3:$D$189,"")),"",_xlfn.XLOOKUP(AG137,[1]Worksheet!$C$3:$C$189,[1]Worksheet!$D$3:$D$189,""))</f>
        <v>Aprobado</v>
      </c>
      <c r="AJ137" t="str">
        <f t="shared" si="17"/>
        <v>OK</v>
      </c>
    </row>
    <row r="138" spans="1:37" x14ac:dyDescent="0.2">
      <c r="A138" t="s">
        <v>367</v>
      </c>
      <c r="B138" t="s">
        <v>34</v>
      </c>
      <c r="C138" t="s">
        <v>368</v>
      </c>
      <c r="D138">
        <v>0.3</v>
      </c>
      <c r="E138">
        <v>0.378</v>
      </c>
      <c r="F138">
        <v>0.59399999999999997</v>
      </c>
      <c r="G138">
        <v>0</v>
      </c>
      <c r="H138">
        <v>1.272</v>
      </c>
      <c r="I138">
        <v>1.5349999999999999</v>
      </c>
      <c r="J138">
        <v>1.66</v>
      </c>
      <c r="K138">
        <v>1.29</v>
      </c>
      <c r="L138">
        <v>0.13500000000000001</v>
      </c>
      <c r="M138">
        <v>4.4850000000000003</v>
      </c>
      <c r="N138">
        <v>0.2</v>
      </c>
      <c r="O138">
        <v>0</v>
      </c>
      <c r="P138">
        <v>5.0999999999999997E-2</v>
      </c>
      <c r="Q138">
        <v>0.251</v>
      </c>
      <c r="R138">
        <v>0.8</v>
      </c>
      <c r="S138">
        <v>0.96</v>
      </c>
      <c r="T138">
        <v>0.89</v>
      </c>
      <c r="U138">
        <v>2.65</v>
      </c>
      <c r="V138">
        <v>0.88332999999999995</v>
      </c>
      <c r="W138">
        <v>3.9617399999999998</v>
      </c>
      <c r="X138">
        <v>4.0967399999999996</v>
      </c>
      <c r="Y138">
        <v>5.3687399999999998</v>
      </c>
      <c r="AB138">
        <v>0.22172</v>
      </c>
      <c r="AC138">
        <v>5.5904600000000002</v>
      </c>
      <c r="AD138">
        <v>5.5904600000000002</v>
      </c>
      <c r="AE138">
        <f t="shared" si="15"/>
        <v>5.6</v>
      </c>
      <c r="AF138" t="str">
        <f t="shared" si="16"/>
        <v>Aprobado</v>
      </c>
      <c r="AG138" t="str">
        <f t="shared" si="18"/>
        <v>NAREDO BERNARDOS, IGNACIO</v>
      </c>
      <c r="AH138" t="str">
        <f>IF(ISBLANK(_xlfn.XLOOKUP(AG138,[1]Worksheet!$C$3:$C$189,[1]Worksheet!$E$3:$E$189,"")),"",_xlfn.XLOOKUP(AG138,[1]Worksheet!$C$3:$C$189,[1]Worksheet!$E$3:$E$189,""))</f>
        <v>5,6</v>
      </c>
      <c r="AI138" t="str">
        <f>IF(ISBLANK(_xlfn.XLOOKUP(AG138,[1]Worksheet!$C$3:$C$189,[1]Worksheet!$D$3:$D$189,"")),"",_xlfn.XLOOKUP(AG138,[1]Worksheet!$C$3:$C$189,[1]Worksheet!$D$3:$D$189,""))</f>
        <v>Aprobado</v>
      </c>
      <c r="AJ138" t="str">
        <f t="shared" si="17"/>
        <v>OK</v>
      </c>
    </row>
    <row r="139" spans="1:37" x14ac:dyDescent="0.2">
      <c r="A139" t="s">
        <v>369</v>
      </c>
      <c r="B139" t="s">
        <v>93</v>
      </c>
      <c r="C139" t="s">
        <v>370</v>
      </c>
      <c r="D139">
        <v>0.16</v>
      </c>
      <c r="E139">
        <v>0.432</v>
      </c>
      <c r="F139">
        <v>0.30599999999999999</v>
      </c>
      <c r="G139">
        <v>0</v>
      </c>
      <c r="H139">
        <v>0.89800000000000002</v>
      </c>
      <c r="I139">
        <v>1.595</v>
      </c>
      <c r="J139">
        <v>1.6675</v>
      </c>
      <c r="K139">
        <v>1.01</v>
      </c>
      <c r="L139">
        <v>0.71250000000000002</v>
      </c>
      <c r="M139">
        <v>4.2725</v>
      </c>
      <c r="N139">
        <v>0.35</v>
      </c>
      <c r="O139">
        <v>0.17624999999999999</v>
      </c>
      <c r="P139">
        <v>0.15</v>
      </c>
      <c r="Q139">
        <v>0.67625000000000002</v>
      </c>
      <c r="R139">
        <v>3</v>
      </c>
      <c r="S139">
        <v>3</v>
      </c>
      <c r="T139">
        <v>3.1</v>
      </c>
      <c r="U139">
        <v>9.1</v>
      </c>
      <c r="V139">
        <v>1.02</v>
      </c>
      <c r="W139">
        <v>4.3579499999999998</v>
      </c>
      <c r="X139">
        <v>5.0704500000000001</v>
      </c>
      <c r="Y139">
        <v>5.9684499999999998</v>
      </c>
      <c r="AB139">
        <v>0.68977999999999995</v>
      </c>
      <c r="AC139">
        <v>6.6582299999999996</v>
      </c>
      <c r="AD139">
        <v>4</v>
      </c>
      <c r="AE139">
        <f t="shared" si="15"/>
        <v>4</v>
      </c>
      <c r="AF139" t="str">
        <f t="shared" si="16"/>
        <v>Suspenso</v>
      </c>
      <c r="AG139" t="str">
        <f t="shared" si="18"/>
        <v>NAVARRO RIVERA, ALVARO</v>
      </c>
      <c r="AH139" t="str">
        <f>IF(ISBLANK(_xlfn.XLOOKUP(AG139,[1]Worksheet!$C$3:$C$189,[1]Worksheet!$E$3:$E$189,"")),"",_xlfn.XLOOKUP(AG139,[1]Worksheet!$C$3:$C$189,[1]Worksheet!$E$3:$E$189,""))</f>
        <v>4,0</v>
      </c>
      <c r="AI139" t="str">
        <f>IF(ISBLANK(_xlfn.XLOOKUP(AG139,[1]Worksheet!$C$3:$C$189,[1]Worksheet!$D$3:$D$189,"")),"",_xlfn.XLOOKUP(AG139,[1]Worksheet!$C$3:$C$189,[1]Worksheet!$D$3:$D$189,""))</f>
        <v>Suspenso</v>
      </c>
      <c r="AJ139" t="str">
        <f t="shared" si="17"/>
        <v>OK</v>
      </c>
    </row>
    <row r="140" spans="1:37" x14ac:dyDescent="0.2">
      <c r="A140" t="s">
        <v>371</v>
      </c>
      <c r="B140" t="s">
        <v>114</v>
      </c>
      <c r="C140" t="s">
        <v>372</v>
      </c>
      <c r="D140">
        <v>0.09</v>
      </c>
      <c r="E140">
        <v>0.216</v>
      </c>
      <c r="F140">
        <v>0.59399999999999997</v>
      </c>
      <c r="G140">
        <v>0.108</v>
      </c>
      <c r="H140">
        <v>1.008</v>
      </c>
      <c r="I140">
        <v>1.04</v>
      </c>
      <c r="J140">
        <v>1.6850000000000001</v>
      </c>
      <c r="K140">
        <v>1.7</v>
      </c>
      <c r="L140">
        <v>0.63187000000000004</v>
      </c>
      <c r="M140">
        <v>4.4249999999999998</v>
      </c>
      <c r="N140">
        <v>0.1</v>
      </c>
      <c r="O140">
        <v>0</v>
      </c>
      <c r="P140">
        <v>0.10199999999999999</v>
      </c>
      <c r="Q140">
        <v>0.20200000000000001</v>
      </c>
      <c r="R140">
        <v>4</v>
      </c>
      <c r="S140">
        <v>4</v>
      </c>
      <c r="T140">
        <v>4</v>
      </c>
      <c r="U140">
        <v>12</v>
      </c>
      <c r="V140">
        <v>1</v>
      </c>
      <c r="W140">
        <v>4.4249999999999998</v>
      </c>
      <c r="X140">
        <v>5.05687</v>
      </c>
      <c r="Y140">
        <v>6.06487</v>
      </c>
      <c r="AA140">
        <v>0.15</v>
      </c>
      <c r="AB140">
        <v>0.35199999999999998</v>
      </c>
      <c r="AC140">
        <v>6.4168700000000003</v>
      </c>
      <c r="AD140">
        <v>4</v>
      </c>
      <c r="AE140">
        <f t="shared" si="15"/>
        <v>4</v>
      </c>
      <c r="AF140" t="str">
        <f t="shared" si="16"/>
        <v>Suspenso</v>
      </c>
      <c r="AG140" t="str">
        <f t="shared" si="18"/>
        <v>NAVARRO SICRE, MANUEL</v>
      </c>
      <c r="AH140" t="str">
        <f>IF(ISBLANK(_xlfn.XLOOKUP(AG140,[1]Worksheet!$C$3:$C$189,[1]Worksheet!$E$3:$E$189,"")),"",_xlfn.XLOOKUP(AG140,[1]Worksheet!$C$3:$C$189,[1]Worksheet!$E$3:$E$189,""))</f>
        <v>4,0</v>
      </c>
      <c r="AI140" t="str">
        <f>IF(ISBLANK(_xlfn.XLOOKUP(AG140,[1]Worksheet!$C$3:$C$189,[1]Worksheet!$D$3:$D$189,"")),"",_xlfn.XLOOKUP(AG140,[1]Worksheet!$C$3:$C$189,[1]Worksheet!$D$3:$D$189,""))</f>
        <v>Suspenso</v>
      </c>
      <c r="AJ140" t="str">
        <f t="shared" si="17"/>
        <v>OK</v>
      </c>
    </row>
    <row r="141" spans="1:37" ht="15" hidden="1" x14ac:dyDescent="0.2">
      <c r="A141" t="s">
        <v>373</v>
      </c>
      <c r="B141" t="s">
        <v>374</v>
      </c>
      <c r="C141" t="s">
        <v>375</v>
      </c>
      <c r="AE141" t="str">
        <f t="shared" si="15"/>
        <v/>
      </c>
      <c r="AF141" t="str">
        <f t="shared" si="16"/>
        <v>No Presentado</v>
      </c>
      <c r="AG141" t="str">
        <f t="shared" si="18"/>
        <v>NAVAS JIMENEZ, AURORA</v>
      </c>
      <c r="AH141" t="str">
        <f>IF(ISBLANK(_xlfn.XLOOKUP(AG141,[1]Worksheet!$C$3:$C$189,[1]Worksheet!$E$3:$E$189,"")),"",_xlfn.XLOOKUP(AG141,[1]Worksheet!$C$3:$C$189,[1]Worksheet!$E$3:$E$189,""))</f>
        <v/>
      </c>
      <c r="AI141" t="str">
        <f>IF(ISBLANK(_xlfn.XLOOKUP(AG141,[1]Worksheet!$C$3:$C$189,[1]Worksheet!$D$3:$D$189,"")),"",_xlfn.XLOOKUP(AG141,[1]Worksheet!$C$3:$C$189,[1]Worksheet!$D$3:$D$189,""))</f>
        <v/>
      </c>
      <c r="AJ141" t="str">
        <f t="shared" si="17"/>
        <v>ERROR</v>
      </c>
      <c r="AK141" t="s">
        <v>627</v>
      </c>
    </row>
    <row r="142" spans="1:37" x14ac:dyDescent="0.2">
      <c r="A142" t="s">
        <v>376</v>
      </c>
      <c r="B142" t="s">
        <v>78</v>
      </c>
      <c r="C142" t="s">
        <v>377</v>
      </c>
      <c r="D142">
        <v>0.3</v>
      </c>
      <c r="E142">
        <v>5.3999999999999999E-2</v>
      </c>
      <c r="F142">
        <v>0.63</v>
      </c>
      <c r="G142">
        <v>0.18</v>
      </c>
      <c r="H142">
        <v>1.1639999999999999</v>
      </c>
      <c r="I142">
        <v>1.8049999999999999</v>
      </c>
      <c r="J142">
        <v>1.675</v>
      </c>
      <c r="K142">
        <v>1.155</v>
      </c>
      <c r="L142">
        <v>0.14499999999999999</v>
      </c>
      <c r="M142">
        <v>4.6349999999999998</v>
      </c>
      <c r="N142">
        <v>0.2</v>
      </c>
      <c r="O142">
        <v>0.10199999999999999</v>
      </c>
      <c r="P142">
        <v>0</v>
      </c>
      <c r="Q142">
        <v>0.30199999999999999</v>
      </c>
      <c r="R142">
        <v>5</v>
      </c>
      <c r="S142">
        <v>5</v>
      </c>
      <c r="T142">
        <v>5</v>
      </c>
      <c r="U142">
        <v>15</v>
      </c>
      <c r="V142">
        <v>1</v>
      </c>
      <c r="W142">
        <v>4.6349999999999998</v>
      </c>
      <c r="X142">
        <v>4.78</v>
      </c>
      <c r="Y142">
        <v>5.944</v>
      </c>
      <c r="Z142">
        <v>0</v>
      </c>
      <c r="AB142">
        <v>0.30199999999999999</v>
      </c>
      <c r="AC142">
        <v>6.2460000000000004</v>
      </c>
      <c r="AD142">
        <v>4</v>
      </c>
      <c r="AE142">
        <f t="shared" si="15"/>
        <v>4</v>
      </c>
      <c r="AF142" t="str">
        <f t="shared" si="16"/>
        <v>Suspenso</v>
      </c>
      <c r="AG142" t="str">
        <f t="shared" si="18"/>
        <v>NICOLALDE BRAVO, ALEJANDRO</v>
      </c>
      <c r="AH142" t="str">
        <f>IF(ISBLANK(_xlfn.XLOOKUP(AG142,[1]Worksheet!$C$3:$C$189,[1]Worksheet!$E$3:$E$189,"")),"",_xlfn.XLOOKUP(AG142,[1]Worksheet!$C$3:$C$189,[1]Worksheet!$E$3:$E$189,""))</f>
        <v>4,0</v>
      </c>
      <c r="AI142" t="str">
        <f>IF(ISBLANK(_xlfn.XLOOKUP(AG142,[1]Worksheet!$C$3:$C$189,[1]Worksheet!$D$3:$D$189,"")),"",_xlfn.XLOOKUP(AG142,[1]Worksheet!$C$3:$C$189,[1]Worksheet!$D$3:$D$189,""))</f>
        <v>Suspenso</v>
      </c>
      <c r="AJ142" t="str">
        <f t="shared" si="17"/>
        <v>OK</v>
      </c>
    </row>
    <row r="143" spans="1:37" x14ac:dyDescent="0.2">
      <c r="A143" t="s">
        <v>378</v>
      </c>
      <c r="B143" t="s">
        <v>165</v>
      </c>
      <c r="C143" t="s">
        <v>379</v>
      </c>
      <c r="D143">
        <v>0.3</v>
      </c>
      <c r="E143">
        <v>0.68400000000000005</v>
      </c>
      <c r="F143">
        <v>0.9</v>
      </c>
      <c r="G143">
        <v>0</v>
      </c>
      <c r="H143">
        <v>1.8839999999999999</v>
      </c>
      <c r="I143">
        <v>1.7050000000000001</v>
      </c>
      <c r="J143">
        <v>1.8</v>
      </c>
      <c r="K143">
        <v>1.405</v>
      </c>
      <c r="L143">
        <v>0.62812000000000001</v>
      </c>
      <c r="M143">
        <v>4.91</v>
      </c>
      <c r="N143">
        <v>0.2</v>
      </c>
      <c r="O143">
        <v>0.1</v>
      </c>
      <c r="P143">
        <v>0.2</v>
      </c>
      <c r="Q143">
        <v>0.5</v>
      </c>
      <c r="R143">
        <v>4</v>
      </c>
      <c r="S143">
        <v>4</v>
      </c>
      <c r="T143">
        <v>4</v>
      </c>
      <c r="U143">
        <v>12</v>
      </c>
      <c r="V143">
        <v>1</v>
      </c>
      <c r="W143">
        <v>4.91</v>
      </c>
      <c r="X143">
        <v>5.5381200000000002</v>
      </c>
      <c r="Y143">
        <v>7.4221199999999996</v>
      </c>
      <c r="Z143">
        <v>0.1</v>
      </c>
      <c r="AA143">
        <v>0.15</v>
      </c>
      <c r="AB143">
        <v>0.75</v>
      </c>
      <c r="AC143">
        <v>8.1721199999999996</v>
      </c>
      <c r="AD143">
        <v>8.1721199999999996</v>
      </c>
      <c r="AE143">
        <f t="shared" si="15"/>
        <v>8.1999999999999993</v>
      </c>
      <c r="AF143" t="str">
        <f t="shared" si="16"/>
        <v>Notable</v>
      </c>
      <c r="AG143" t="str">
        <f t="shared" si="18"/>
        <v>NUNES RUIZ, JAVIER</v>
      </c>
      <c r="AH143" t="str">
        <f>IF(ISBLANK(_xlfn.XLOOKUP(AG143,[1]Worksheet!$C$3:$C$189,[1]Worksheet!$E$3:$E$189,"")),"",_xlfn.XLOOKUP(AG143,[1]Worksheet!$C$3:$C$189,[1]Worksheet!$E$3:$E$189,""))</f>
        <v>8,2</v>
      </c>
      <c r="AI143" t="str">
        <f>IF(ISBLANK(_xlfn.XLOOKUP(AG143,[1]Worksheet!$C$3:$C$189,[1]Worksheet!$D$3:$D$189,"")),"",_xlfn.XLOOKUP(AG143,[1]Worksheet!$C$3:$C$189,[1]Worksheet!$D$3:$D$189,""))</f>
        <v>Notable</v>
      </c>
      <c r="AJ143" t="str">
        <f t="shared" si="17"/>
        <v>OK</v>
      </c>
    </row>
    <row r="144" spans="1:37" ht="15" hidden="1" x14ac:dyDescent="0.2">
      <c r="A144" t="s">
        <v>380</v>
      </c>
      <c r="B144" t="s">
        <v>16</v>
      </c>
      <c r="C144" t="s">
        <v>381</v>
      </c>
      <c r="AE144" t="str">
        <f t="shared" si="15"/>
        <v/>
      </c>
      <c r="AF144" t="str">
        <f t="shared" si="16"/>
        <v>No Presentado</v>
      </c>
      <c r="AG144" t="str">
        <f t="shared" si="18"/>
        <v>NUÑEZ MORENO, PABLO</v>
      </c>
      <c r="AH144" t="str">
        <f>IF(ISBLANK(_xlfn.XLOOKUP(AG144,[1]Worksheet!$C$3:$C$189,[1]Worksheet!$E$3:$E$189,"")),"",_xlfn.XLOOKUP(AG144,[1]Worksheet!$C$3:$C$189,[1]Worksheet!$E$3:$E$189,""))</f>
        <v/>
      </c>
      <c r="AI144" t="str">
        <f>IF(ISBLANK(_xlfn.XLOOKUP(AG144,[1]Worksheet!$C$3:$C$189,[1]Worksheet!$D$3:$D$189,"")),"",_xlfn.XLOOKUP(AG144,[1]Worksheet!$C$3:$C$189,[1]Worksheet!$D$3:$D$189,""))</f>
        <v/>
      </c>
      <c r="AJ144" t="str">
        <f t="shared" si="17"/>
        <v>ERROR</v>
      </c>
      <c r="AK144" t="s">
        <v>628</v>
      </c>
    </row>
    <row r="145" spans="1:37" ht="15" hidden="1" x14ac:dyDescent="0.2">
      <c r="A145" t="s">
        <v>382</v>
      </c>
      <c r="B145" t="s">
        <v>151</v>
      </c>
      <c r="C145" t="s">
        <v>383</v>
      </c>
      <c r="AE145" t="str">
        <f t="shared" si="15"/>
        <v/>
      </c>
      <c r="AF145" t="str">
        <f t="shared" si="16"/>
        <v>No Presentado</v>
      </c>
      <c r="AG145" t="str">
        <f t="shared" si="18"/>
        <v>NÚÑEZ REYES, MARÍA</v>
      </c>
      <c r="AH145" t="str">
        <f>IF(ISBLANK(_xlfn.XLOOKUP(AG145,[1]Worksheet!$C$3:$C$189,[1]Worksheet!$E$3:$E$189,"")),"",_xlfn.XLOOKUP(AG145,[1]Worksheet!$C$3:$C$189,[1]Worksheet!$E$3:$E$189,""))</f>
        <v/>
      </c>
      <c r="AI145" t="str">
        <f>IF(ISBLANK(_xlfn.XLOOKUP(AG145,[1]Worksheet!$C$3:$C$189,[1]Worksheet!$D$3:$D$189,"")),"",_xlfn.XLOOKUP(AG145,[1]Worksheet!$C$3:$C$189,[1]Worksheet!$D$3:$D$189,""))</f>
        <v/>
      </c>
      <c r="AJ145" t="str">
        <f t="shared" si="17"/>
        <v>ERROR</v>
      </c>
      <c r="AK145" t="s">
        <v>629</v>
      </c>
    </row>
    <row r="146" spans="1:37" x14ac:dyDescent="0.2">
      <c r="A146" t="s">
        <v>384</v>
      </c>
      <c r="B146" t="s">
        <v>385</v>
      </c>
      <c r="C146" t="s">
        <v>386</v>
      </c>
      <c r="D146">
        <v>0.3</v>
      </c>
      <c r="E146">
        <v>0.77400000000000002</v>
      </c>
      <c r="F146">
        <v>0.64800000000000002</v>
      </c>
      <c r="G146">
        <v>0</v>
      </c>
      <c r="H146">
        <v>1.722</v>
      </c>
      <c r="I146">
        <v>1.7549999999999999</v>
      </c>
      <c r="J146">
        <v>1.4675</v>
      </c>
      <c r="K146">
        <v>1.2649999999999999</v>
      </c>
      <c r="L146">
        <v>0.36249999999999999</v>
      </c>
      <c r="M146">
        <v>4.4874999999999998</v>
      </c>
      <c r="N146">
        <v>0.4</v>
      </c>
      <c r="O146">
        <v>0.05</v>
      </c>
      <c r="P146">
        <v>0.1</v>
      </c>
      <c r="Q146">
        <v>0.55000000000000004</v>
      </c>
      <c r="R146">
        <v>5</v>
      </c>
      <c r="S146">
        <v>6</v>
      </c>
      <c r="T146">
        <v>6</v>
      </c>
      <c r="U146">
        <v>17</v>
      </c>
      <c r="V146">
        <v>1.1299999999999999</v>
      </c>
      <c r="W146">
        <v>5.0708799999999998</v>
      </c>
      <c r="X146">
        <v>5.4333799999999997</v>
      </c>
      <c r="Y146">
        <v>7.1553800000000001</v>
      </c>
      <c r="AB146">
        <v>0.62150000000000005</v>
      </c>
      <c r="AC146">
        <v>7.7768800000000002</v>
      </c>
      <c r="AD146">
        <v>7.7768800000000002</v>
      </c>
      <c r="AE146">
        <f t="shared" si="15"/>
        <v>7.8</v>
      </c>
      <c r="AF146" t="str">
        <f t="shared" si="16"/>
        <v>Notable</v>
      </c>
      <c r="AG146" t="str">
        <f t="shared" si="18"/>
        <v>OLIVA ALONSO, VIRGILIO</v>
      </c>
      <c r="AH146" t="str">
        <f>IF(ISBLANK(_xlfn.XLOOKUP(AG146,[1]Worksheet!$C$3:$C$189,[1]Worksheet!$E$3:$E$189,"")),"",_xlfn.XLOOKUP(AG146,[1]Worksheet!$C$3:$C$189,[1]Worksheet!$E$3:$E$189,""))</f>
        <v>7,8</v>
      </c>
      <c r="AI146" t="str">
        <f>IF(ISBLANK(_xlfn.XLOOKUP(AG146,[1]Worksheet!$C$3:$C$189,[1]Worksheet!$D$3:$D$189,"")),"",_xlfn.XLOOKUP(AG146,[1]Worksheet!$C$3:$C$189,[1]Worksheet!$D$3:$D$189,""))</f>
        <v>Notable</v>
      </c>
      <c r="AJ146" t="str">
        <f t="shared" si="17"/>
        <v>OK</v>
      </c>
    </row>
    <row r="147" spans="1:37" x14ac:dyDescent="0.2">
      <c r="A147" t="s">
        <v>387</v>
      </c>
      <c r="B147" t="s">
        <v>239</v>
      </c>
      <c r="C147" t="s">
        <v>388</v>
      </c>
      <c r="D147">
        <v>0</v>
      </c>
      <c r="E147">
        <v>0.46800000000000003</v>
      </c>
      <c r="F147">
        <v>0.378</v>
      </c>
      <c r="G147">
        <v>0.252</v>
      </c>
      <c r="H147">
        <v>1.0980000000000001</v>
      </c>
      <c r="W147">
        <v>5.1513200000000001</v>
      </c>
      <c r="X147">
        <v>5.1513200000000001</v>
      </c>
      <c r="Y147">
        <v>6.24932</v>
      </c>
      <c r="AC147">
        <v>6.24932</v>
      </c>
      <c r="AD147">
        <v>4</v>
      </c>
      <c r="AE147">
        <f t="shared" si="15"/>
        <v>4</v>
      </c>
      <c r="AF147" t="str">
        <f t="shared" si="16"/>
        <v>Suspenso</v>
      </c>
      <c r="AG147" t="str">
        <f t="shared" si="18"/>
        <v>OLIVA RODRIGUEZ, PEDRO</v>
      </c>
      <c r="AH147" t="str">
        <f>IF(ISBLANK(_xlfn.XLOOKUP(AG147,[1]Worksheet!$C$3:$C$189,[1]Worksheet!$E$3:$E$189,"")),"",_xlfn.XLOOKUP(AG147,[1]Worksheet!$C$3:$C$189,[1]Worksheet!$E$3:$E$189,""))</f>
        <v>4,0</v>
      </c>
      <c r="AI147" t="str">
        <f>IF(ISBLANK(_xlfn.XLOOKUP(AG147,[1]Worksheet!$C$3:$C$189,[1]Worksheet!$D$3:$D$189,"")),"",_xlfn.XLOOKUP(AG147,[1]Worksheet!$C$3:$C$189,[1]Worksheet!$D$3:$D$189,""))</f>
        <v>Suspenso</v>
      </c>
      <c r="AJ147" t="str">
        <f t="shared" si="17"/>
        <v>OK</v>
      </c>
    </row>
    <row r="148" spans="1:37" x14ac:dyDescent="0.2">
      <c r="A148" t="s">
        <v>389</v>
      </c>
      <c r="B148" t="s">
        <v>390</v>
      </c>
      <c r="C148" t="s">
        <v>391</v>
      </c>
      <c r="D148">
        <v>0.09</v>
      </c>
      <c r="E148">
        <v>0.30599999999999999</v>
      </c>
      <c r="F148">
        <v>0.64800000000000002</v>
      </c>
      <c r="G148">
        <v>0.34200000000000003</v>
      </c>
      <c r="H148">
        <v>1.3859999999999999</v>
      </c>
      <c r="I148">
        <v>1.56</v>
      </c>
      <c r="J148">
        <v>1.3674999999999999</v>
      </c>
      <c r="K148">
        <v>0.92</v>
      </c>
      <c r="L148">
        <v>0.35249999999999998</v>
      </c>
      <c r="M148">
        <v>3.8475000000000001</v>
      </c>
      <c r="N148">
        <v>0.05</v>
      </c>
      <c r="O148">
        <v>0</v>
      </c>
      <c r="P148">
        <v>0</v>
      </c>
      <c r="Q148">
        <v>0.05</v>
      </c>
      <c r="R148">
        <v>4</v>
      </c>
      <c r="S148">
        <v>4</v>
      </c>
      <c r="T148">
        <v>4</v>
      </c>
      <c r="U148">
        <v>12</v>
      </c>
      <c r="V148">
        <v>1</v>
      </c>
      <c r="W148">
        <v>3.8475000000000001</v>
      </c>
      <c r="X148">
        <v>4.2</v>
      </c>
      <c r="Y148">
        <v>5.5860000000000003</v>
      </c>
      <c r="AA148">
        <v>0.15</v>
      </c>
      <c r="AB148">
        <v>0.2</v>
      </c>
      <c r="AC148">
        <v>5.7859999999999996</v>
      </c>
      <c r="AD148">
        <v>5.7859999999999996</v>
      </c>
      <c r="AE148">
        <f t="shared" si="15"/>
        <v>5.8</v>
      </c>
      <c r="AF148" t="str">
        <f t="shared" si="16"/>
        <v>Aprobado</v>
      </c>
      <c r="AG148" t="str">
        <f t="shared" si="18"/>
        <v>OLMEDO MARIN, MARCOS</v>
      </c>
      <c r="AH148" t="str">
        <f>IF(ISBLANK(_xlfn.XLOOKUP(AG148,[1]Worksheet!$C$3:$C$189,[1]Worksheet!$E$3:$E$189,"")),"",_xlfn.XLOOKUP(AG148,[1]Worksheet!$C$3:$C$189,[1]Worksheet!$E$3:$E$189,""))</f>
        <v>5,8</v>
      </c>
      <c r="AI148" t="str">
        <f>IF(ISBLANK(_xlfn.XLOOKUP(AG148,[1]Worksheet!$C$3:$C$189,[1]Worksheet!$D$3:$D$189,"")),"",_xlfn.XLOOKUP(AG148,[1]Worksheet!$C$3:$C$189,[1]Worksheet!$D$3:$D$189,""))</f>
        <v>Aprobado</v>
      </c>
      <c r="AJ148" t="str">
        <f t="shared" si="17"/>
        <v>OK</v>
      </c>
    </row>
    <row r="149" spans="1:37" x14ac:dyDescent="0.2">
      <c r="A149" t="s">
        <v>392</v>
      </c>
      <c r="B149" t="s">
        <v>162</v>
      </c>
      <c r="C149" t="s">
        <v>393</v>
      </c>
      <c r="D149">
        <v>0.02</v>
      </c>
      <c r="E149">
        <v>0.34200000000000003</v>
      </c>
      <c r="F149">
        <v>0.34200000000000003</v>
      </c>
      <c r="H149">
        <v>0.70399999999999996</v>
      </c>
      <c r="I149">
        <v>1.7549999999999999</v>
      </c>
      <c r="J149">
        <v>1.4675</v>
      </c>
      <c r="K149">
        <v>1.2649999999999999</v>
      </c>
      <c r="M149">
        <v>4.4874999999999998</v>
      </c>
      <c r="N149">
        <v>0.4</v>
      </c>
      <c r="O149">
        <v>0.05</v>
      </c>
      <c r="P149">
        <v>0.1</v>
      </c>
      <c r="Q149">
        <v>0.55000000000000004</v>
      </c>
      <c r="R149">
        <v>5</v>
      </c>
      <c r="S149">
        <v>0</v>
      </c>
      <c r="T149">
        <v>0</v>
      </c>
      <c r="U149">
        <v>5</v>
      </c>
      <c r="V149">
        <v>0.33</v>
      </c>
      <c r="Y149">
        <v>0.70399999999999996</v>
      </c>
      <c r="AB149">
        <v>0.18149999999999999</v>
      </c>
      <c r="AC149">
        <v>0.88549999999999995</v>
      </c>
      <c r="AE149" t="str">
        <f t="shared" si="15"/>
        <v/>
      </c>
      <c r="AF149" t="str">
        <f t="shared" si="16"/>
        <v>No Presentado</v>
      </c>
      <c r="AG149" t="str">
        <f t="shared" si="18"/>
        <v>ORIA ARENAS, JESUS</v>
      </c>
      <c r="AH149" t="str">
        <f>IF(ISBLANK(_xlfn.XLOOKUP(AG149,[1]Worksheet!$C$3:$C$189,[1]Worksheet!$E$3:$E$189,"")),"",_xlfn.XLOOKUP(AG149,[1]Worksheet!$C$3:$C$189,[1]Worksheet!$E$3:$E$189,""))</f>
        <v/>
      </c>
      <c r="AI149" t="str">
        <f>IF(ISBLANK(_xlfn.XLOOKUP(AG149,[1]Worksheet!$C$3:$C$189,[1]Worksheet!$D$3:$D$189,"")),"",_xlfn.XLOOKUP(AG149,[1]Worksheet!$C$3:$C$189,[1]Worksheet!$D$3:$D$189,""))</f>
        <v>No Presentado</v>
      </c>
      <c r="AJ149" t="str">
        <f t="shared" si="17"/>
        <v>OK</v>
      </c>
    </row>
    <row r="150" spans="1:37" x14ac:dyDescent="0.2">
      <c r="A150" t="s">
        <v>394</v>
      </c>
      <c r="B150" t="s">
        <v>114</v>
      </c>
      <c r="C150" t="s">
        <v>395</v>
      </c>
      <c r="D150">
        <v>0</v>
      </c>
      <c r="E150">
        <v>0.216</v>
      </c>
      <c r="F150">
        <v>0.216</v>
      </c>
      <c r="G150">
        <v>0.30599999999999999</v>
      </c>
      <c r="H150">
        <v>0.73799999999999999</v>
      </c>
      <c r="I150">
        <v>1.8049999999999999</v>
      </c>
      <c r="J150">
        <v>1.675</v>
      </c>
      <c r="K150">
        <v>1.155</v>
      </c>
      <c r="L150">
        <v>0.14499999999999999</v>
      </c>
      <c r="M150">
        <v>4.6349999999999998</v>
      </c>
      <c r="N150">
        <v>0.2</v>
      </c>
      <c r="O150">
        <v>0.10199999999999999</v>
      </c>
      <c r="P150">
        <v>0</v>
      </c>
      <c r="Q150">
        <v>0.30199999999999999</v>
      </c>
      <c r="R150">
        <v>5</v>
      </c>
      <c r="S150">
        <v>5</v>
      </c>
      <c r="T150">
        <v>5</v>
      </c>
      <c r="U150">
        <v>15</v>
      </c>
      <c r="V150">
        <v>1</v>
      </c>
      <c r="W150">
        <v>4.6349999999999998</v>
      </c>
      <c r="X150">
        <v>4.78</v>
      </c>
      <c r="Y150">
        <v>5.5179999999999998</v>
      </c>
      <c r="AB150">
        <v>0.30199999999999999</v>
      </c>
      <c r="AC150">
        <v>5.82</v>
      </c>
      <c r="AD150">
        <v>4</v>
      </c>
      <c r="AE150">
        <f t="shared" si="15"/>
        <v>4</v>
      </c>
      <c r="AF150" t="str">
        <f t="shared" si="16"/>
        <v>Suspenso</v>
      </c>
      <c r="AG150" t="str">
        <f t="shared" si="18"/>
        <v>ORTA PEREZ, MANUEL</v>
      </c>
      <c r="AH150" t="str">
        <f>IF(ISBLANK(_xlfn.XLOOKUP(AG150,[1]Worksheet!$C$3:$C$189,[1]Worksheet!$E$3:$E$189,"")),"",_xlfn.XLOOKUP(AG150,[1]Worksheet!$C$3:$C$189,[1]Worksheet!$E$3:$E$189,""))</f>
        <v>4,0</v>
      </c>
      <c r="AI150" t="str">
        <f>IF(ISBLANK(_xlfn.XLOOKUP(AG150,[1]Worksheet!$C$3:$C$189,[1]Worksheet!$D$3:$D$189,"")),"",_xlfn.XLOOKUP(AG150,[1]Worksheet!$C$3:$C$189,[1]Worksheet!$D$3:$D$189,""))</f>
        <v>Suspenso</v>
      </c>
      <c r="AJ150" t="str">
        <f t="shared" si="17"/>
        <v>OK</v>
      </c>
    </row>
    <row r="151" spans="1:37" x14ac:dyDescent="0.2">
      <c r="A151" t="s">
        <v>396</v>
      </c>
      <c r="B151" t="s">
        <v>114</v>
      </c>
      <c r="C151" t="s">
        <v>397</v>
      </c>
      <c r="D151">
        <v>0.25</v>
      </c>
      <c r="E151">
        <v>0.432</v>
      </c>
      <c r="F151">
        <v>0.504</v>
      </c>
      <c r="G151">
        <v>0.34200000000000003</v>
      </c>
      <c r="H151">
        <v>1.528</v>
      </c>
      <c r="I151">
        <v>1.5349999999999999</v>
      </c>
      <c r="J151">
        <v>1.66</v>
      </c>
      <c r="K151">
        <v>1.29</v>
      </c>
      <c r="L151">
        <v>0.13500000000000001</v>
      </c>
      <c r="M151">
        <v>4.4850000000000003</v>
      </c>
      <c r="N151">
        <v>0.2</v>
      </c>
      <c r="O151">
        <v>0</v>
      </c>
      <c r="P151">
        <v>5.0999999999999997E-2</v>
      </c>
      <c r="Q151">
        <v>0.251</v>
      </c>
      <c r="R151">
        <v>1.1000000000000001</v>
      </c>
      <c r="S151">
        <v>1.05</v>
      </c>
      <c r="T151">
        <v>1.01</v>
      </c>
      <c r="U151">
        <v>3.16</v>
      </c>
      <c r="V151">
        <v>1.0533300000000001</v>
      </c>
      <c r="W151">
        <v>4.7241900000000001</v>
      </c>
      <c r="X151">
        <v>4.8591899999999999</v>
      </c>
      <c r="Y151">
        <v>6.3871900000000004</v>
      </c>
      <c r="Z151">
        <v>0.1</v>
      </c>
      <c r="AA151">
        <v>0.15</v>
      </c>
      <c r="AB151">
        <v>0.51439000000000001</v>
      </c>
      <c r="AC151">
        <v>6.90158</v>
      </c>
      <c r="AD151">
        <v>6.90158</v>
      </c>
      <c r="AE151">
        <f t="shared" si="15"/>
        <v>7</v>
      </c>
      <c r="AF151" t="str">
        <f t="shared" si="16"/>
        <v>Notable</v>
      </c>
      <c r="AG151" t="str">
        <f t="shared" si="18"/>
        <v>ORTIZ BLANCO, MANUEL</v>
      </c>
      <c r="AH151" t="str">
        <f>IF(ISBLANK(_xlfn.XLOOKUP(AG151,[1]Worksheet!$C$3:$C$189,[1]Worksheet!$E$3:$E$189,"")),"",_xlfn.XLOOKUP(AG151,[1]Worksheet!$C$3:$C$189,[1]Worksheet!$E$3:$E$189,""))</f>
        <v>7,0</v>
      </c>
      <c r="AI151" t="str">
        <f>IF(ISBLANK(_xlfn.XLOOKUP(AG151,[1]Worksheet!$C$3:$C$189,[1]Worksheet!$D$3:$D$189,"")),"",_xlfn.XLOOKUP(AG151,[1]Worksheet!$C$3:$C$189,[1]Worksheet!$D$3:$D$189,""))</f>
        <v>Notable</v>
      </c>
      <c r="AJ151" t="str">
        <f t="shared" si="17"/>
        <v>OK</v>
      </c>
    </row>
    <row r="152" spans="1:37" x14ac:dyDescent="0.2">
      <c r="A152" t="s">
        <v>398</v>
      </c>
      <c r="B152" t="s">
        <v>399</v>
      </c>
      <c r="C152" t="s">
        <v>400</v>
      </c>
      <c r="D152">
        <v>0.16</v>
      </c>
      <c r="E152">
        <v>0.30599999999999999</v>
      </c>
      <c r="F152">
        <v>0.77400000000000002</v>
      </c>
      <c r="G152">
        <v>0.39600000000000002</v>
      </c>
      <c r="H152">
        <v>1.6359999999999999</v>
      </c>
      <c r="I152">
        <v>1.56</v>
      </c>
      <c r="J152">
        <v>1.3674999999999999</v>
      </c>
      <c r="K152">
        <v>0.92</v>
      </c>
      <c r="L152">
        <v>0.14099999999999999</v>
      </c>
      <c r="M152">
        <v>3.8475000000000001</v>
      </c>
      <c r="N152">
        <v>0.05</v>
      </c>
      <c r="O152">
        <v>0</v>
      </c>
      <c r="P152">
        <v>0</v>
      </c>
      <c r="Q152">
        <v>0.05</v>
      </c>
      <c r="R152">
        <v>4</v>
      </c>
      <c r="S152">
        <v>4</v>
      </c>
      <c r="T152">
        <v>4</v>
      </c>
      <c r="U152">
        <v>12</v>
      </c>
      <c r="V152">
        <v>1</v>
      </c>
      <c r="W152">
        <v>3.8475000000000001</v>
      </c>
      <c r="X152">
        <v>3.9885000000000002</v>
      </c>
      <c r="Y152">
        <v>5.6245000000000003</v>
      </c>
      <c r="AB152">
        <v>0.05</v>
      </c>
      <c r="AC152">
        <v>5.6745000000000001</v>
      </c>
      <c r="AD152">
        <v>5.6745000000000001</v>
      </c>
      <c r="AE152">
        <f t="shared" si="15"/>
        <v>5.7</v>
      </c>
      <c r="AF152" t="str">
        <f t="shared" si="16"/>
        <v>Aprobado</v>
      </c>
      <c r="AG152" t="str">
        <f t="shared" si="18"/>
        <v>ORTIZ GUTIERREZ, JOSE CARLOS</v>
      </c>
      <c r="AH152" t="str">
        <f>IF(ISBLANK(_xlfn.XLOOKUP(AG152,[1]Worksheet!$C$3:$C$189,[1]Worksheet!$E$3:$E$189,"")),"",_xlfn.XLOOKUP(AG152,[1]Worksheet!$C$3:$C$189,[1]Worksheet!$E$3:$E$189,""))</f>
        <v>5,7</v>
      </c>
      <c r="AI152" t="str">
        <f>IF(ISBLANK(_xlfn.XLOOKUP(AG152,[1]Worksheet!$C$3:$C$189,[1]Worksheet!$D$3:$D$189,"")),"",_xlfn.XLOOKUP(AG152,[1]Worksheet!$C$3:$C$189,[1]Worksheet!$D$3:$D$189,""))</f>
        <v>Aprobado</v>
      </c>
      <c r="AJ152" t="str">
        <f t="shared" si="17"/>
        <v>OK</v>
      </c>
    </row>
    <row r="153" spans="1:37" ht="15" hidden="1" x14ac:dyDescent="0.2">
      <c r="A153" t="s">
        <v>401</v>
      </c>
      <c r="B153" t="s">
        <v>78</v>
      </c>
      <c r="C153" t="s">
        <v>402</v>
      </c>
      <c r="AE153" t="str">
        <f t="shared" si="15"/>
        <v/>
      </c>
      <c r="AF153" t="str">
        <f t="shared" si="16"/>
        <v>No Presentado</v>
      </c>
      <c r="AG153" t="str">
        <f t="shared" si="18"/>
        <v>ORTIZ PAGADOR, ALEJANDRO</v>
      </c>
      <c r="AH153" t="str">
        <f>IF(ISBLANK(_xlfn.XLOOKUP(AG153,[1]Worksheet!$C$3:$C$189,[1]Worksheet!$E$3:$E$189,"")),"",_xlfn.XLOOKUP(AG153,[1]Worksheet!$C$3:$C$189,[1]Worksheet!$E$3:$E$189,""))</f>
        <v/>
      </c>
      <c r="AI153" t="str">
        <f>IF(ISBLANK(_xlfn.XLOOKUP(AG153,[1]Worksheet!$C$3:$C$189,[1]Worksheet!$D$3:$D$189,"")),"",_xlfn.XLOOKUP(AG153,[1]Worksheet!$C$3:$C$189,[1]Worksheet!$D$3:$D$189,""))</f>
        <v/>
      </c>
      <c r="AJ153" t="str">
        <f t="shared" si="17"/>
        <v>ERROR</v>
      </c>
      <c r="AK153" t="s">
        <v>658</v>
      </c>
    </row>
    <row r="154" spans="1:37" x14ac:dyDescent="0.2">
      <c r="A154" t="s">
        <v>403</v>
      </c>
      <c r="B154" t="s">
        <v>114</v>
      </c>
      <c r="C154" t="s">
        <v>404</v>
      </c>
      <c r="D154">
        <v>0.23</v>
      </c>
      <c r="E154">
        <v>0.77400000000000002</v>
      </c>
      <c r="F154">
        <v>0.9</v>
      </c>
      <c r="G154">
        <v>0.52200000000000002</v>
      </c>
      <c r="H154">
        <v>2.4260000000000002</v>
      </c>
      <c r="I154">
        <v>1.615</v>
      </c>
      <c r="J154">
        <v>1.7649999999999999</v>
      </c>
      <c r="K154">
        <v>1.4550000000000001</v>
      </c>
      <c r="L154">
        <v>0.111</v>
      </c>
      <c r="M154">
        <v>4.835</v>
      </c>
      <c r="N154">
        <v>0</v>
      </c>
      <c r="O154">
        <v>0</v>
      </c>
      <c r="P154">
        <v>0</v>
      </c>
      <c r="Q154">
        <v>0</v>
      </c>
      <c r="R154">
        <v>5</v>
      </c>
      <c r="S154">
        <v>5</v>
      </c>
      <c r="T154">
        <v>5</v>
      </c>
      <c r="U154">
        <v>15</v>
      </c>
      <c r="V154">
        <v>1</v>
      </c>
      <c r="W154">
        <v>4.835</v>
      </c>
      <c r="X154">
        <v>4.9459999999999997</v>
      </c>
      <c r="Y154">
        <v>7.3719999999999999</v>
      </c>
      <c r="AA154">
        <v>0.15</v>
      </c>
      <c r="AB154">
        <v>0.15</v>
      </c>
      <c r="AC154">
        <v>7.5220000000000002</v>
      </c>
      <c r="AD154">
        <v>7.5220000000000002</v>
      </c>
      <c r="AE154">
        <f t="shared" si="15"/>
        <v>7.5</v>
      </c>
      <c r="AF154" t="str">
        <f t="shared" si="16"/>
        <v>Notable</v>
      </c>
      <c r="AG154" t="str">
        <f t="shared" si="18"/>
        <v>OTERO BARBASAN, MANUEL</v>
      </c>
      <c r="AH154" t="str">
        <f>IF(ISBLANK(_xlfn.XLOOKUP(AG154,[1]Worksheet!$C$3:$C$189,[1]Worksheet!$E$3:$E$189,"")),"",_xlfn.XLOOKUP(AG154,[1]Worksheet!$C$3:$C$189,[1]Worksheet!$E$3:$E$189,""))</f>
        <v>7,5</v>
      </c>
      <c r="AI154" t="str">
        <f>IF(ISBLANK(_xlfn.XLOOKUP(AG154,[1]Worksheet!$C$3:$C$189,[1]Worksheet!$D$3:$D$189,"")),"",_xlfn.XLOOKUP(AG154,[1]Worksheet!$C$3:$C$189,[1]Worksheet!$D$3:$D$189,""))</f>
        <v>Notable</v>
      </c>
      <c r="AJ154" t="str">
        <f t="shared" si="17"/>
        <v>OK</v>
      </c>
    </row>
    <row r="155" spans="1:37" ht="15" hidden="1" x14ac:dyDescent="0.2">
      <c r="A155" t="s">
        <v>405</v>
      </c>
      <c r="B155" t="s">
        <v>406</v>
      </c>
      <c r="C155" t="s">
        <v>407</v>
      </c>
      <c r="AE155" t="str">
        <f t="shared" si="15"/>
        <v/>
      </c>
      <c r="AF155" t="str">
        <f t="shared" si="16"/>
        <v>No Presentado</v>
      </c>
      <c r="AG155" t="str">
        <f t="shared" si="18"/>
        <v>PACHECO RODRIGUES, GUILLERMO ALONSO</v>
      </c>
      <c r="AH155" t="str">
        <f>IF(ISBLANK(_xlfn.XLOOKUP(AG155,[1]Worksheet!$C$3:$C$189,[1]Worksheet!$E$3:$E$189,"")),"",_xlfn.XLOOKUP(AG155,[1]Worksheet!$C$3:$C$189,[1]Worksheet!$E$3:$E$189,""))</f>
        <v/>
      </c>
      <c r="AI155" t="str">
        <f>IF(ISBLANK(_xlfn.XLOOKUP(AG155,[1]Worksheet!$C$3:$C$189,[1]Worksheet!$D$3:$D$189,"")),"",_xlfn.XLOOKUP(AG155,[1]Worksheet!$C$3:$C$189,[1]Worksheet!$D$3:$D$189,""))</f>
        <v/>
      </c>
      <c r="AJ155" t="str">
        <f t="shared" si="17"/>
        <v>ERROR</v>
      </c>
      <c r="AK155" t="s">
        <v>630</v>
      </c>
    </row>
    <row r="156" spans="1:37" x14ac:dyDescent="0.2">
      <c r="A156" t="s">
        <v>408</v>
      </c>
      <c r="B156" t="s">
        <v>114</v>
      </c>
      <c r="C156" t="s">
        <v>409</v>
      </c>
      <c r="D156">
        <v>0.09</v>
      </c>
      <c r="E156">
        <v>0.81</v>
      </c>
      <c r="F156">
        <v>0.54</v>
      </c>
      <c r="G156">
        <v>1.7999999999999999E-2</v>
      </c>
      <c r="H156">
        <v>1.458</v>
      </c>
      <c r="I156">
        <v>1.73</v>
      </c>
      <c r="J156">
        <v>1.9575</v>
      </c>
      <c r="K156">
        <v>1.85</v>
      </c>
      <c r="L156">
        <v>0.1825</v>
      </c>
      <c r="M156">
        <v>5.5374999999999996</v>
      </c>
      <c r="N156">
        <v>0.25</v>
      </c>
      <c r="O156">
        <v>0.19800000000000001</v>
      </c>
      <c r="P156">
        <v>9.9000000000000005E-2</v>
      </c>
      <c r="Q156">
        <v>0.54700000000000004</v>
      </c>
      <c r="R156">
        <v>3.9</v>
      </c>
      <c r="S156">
        <v>3.8</v>
      </c>
      <c r="T156">
        <v>3.5</v>
      </c>
      <c r="U156">
        <v>11.2</v>
      </c>
      <c r="V156">
        <v>0.93332999999999999</v>
      </c>
      <c r="W156">
        <v>5.16831</v>
      </c>
      <c r="X156">
        <v>5.3508100000000001</v>
      </c>
      <c r="Y156">
        <v>6.8088100000000003</v>
      </c>
      <c r="Z156">
        <v>0.1</v>
      </c>
      <c r="AB156">
        <v>0.61053000000000002</v>
      </c>
      <c r="AC156">
        <v>7.41934</v>
      </c>
      <c r="AD156">
        <v>7.41934</v>
      </c>
      <c r="AE156">
        <f t="shared" si="15"/>
        <v>7.4</v>
      </c>
      <c r="AF156" t="str">
        <f t="shared" si="16"/>
        <v>Notable</v>
      </c>
      <c r="AG156" t="str">
        <f t="shared" si="18"/>
        <v>PALACIOS PINEDA, MANUEL</v>
      </c>
      <c r="AH156" t="str">
        <f>IF(ISBLANK(_xlfn.XLOOKUP(AG156,[1]Worksheet!$C$3:$C$189,[1]Worksheet!$E$3:$E$189,"")),"",_xlfn.XLOOKUP(AG156,[1]Worksheet!$C$3:$C$189,[1]Worksheet!$E$3:$E$189,""))</f>
        <v>7,4</v>
      </c>
      <c r="AI156" t="str">
        <f>IF(ISBLANK(_xlfn.XLOOKUP(AG156,[1]Worksheet!$C$3:$C$189,[1]Worksheet!$D$3:$D$189,"")),"",_xlfn.XLOOKUP(AG156,[1]Worksheet!$C$3:$C$189,[1]Worksheet!$D$3:$D$189,""))</f>
        <v>Notable</v>
      </c>
      <c r="AJ156" t="str">
        <f t="shared" si="17"/>
        <v>OK</v>
      </c>
    </row>
    <row r="157" spans="1:37" x14ac:dyDescent="0.2">
      <c r="A157" t="s">
        <v>410</v>
      </c>
      <c r="B157" t="s">
        <v>40</v>
      </c>
      <c r="C157" t="s">
        <v>411</v>
      </c>
      <c r="E157">
        <v>0.77400000000000002</v>
      </c>
      <c r="F157">
        <v>0.77400000000000002</v>
      </c>
      <c r="G157">
        <v>0.34200000000000003</v>
      </c>
      <c r="H157">
        <v>1.89</v>
      </c>
      <c r="I157">
        <v>1.63</v>
      </c>
      <c r="J157">
        <v>1.5825</v>
      </c>
      <c r="K157">
        <v>1.63</v>
      </c>
      <c r="L157">
        <v>0.76949999999999996</v>
      </c>
      <c r="M157">
        <v>4.8425000000000002</v>
      </c>
      <c r="N157">
        <v>0.35</v>
      </c>
      <c r="O157">
        <v>7.4249999999999997E-2</v>
      </c>
      <c r="P157">
        <v>0.10199999999999999</v>
      </c>
      <c r="Q157">
        <v>0.52625</v>
      </c>
      <c r="R157">
        <v>5</v>
      </c>
      <c r="S157">
        <v>5</v>
      </c>
      <c r="T157">
        <v>5</v>
      </c>
      <c r="U157">
        <v>15</v>
      </c>
      <c r="V157">
        <v>1</v>
      </c>
      <c r="W157">
        <v>4.8425000000000002</v>
      </c>
      <c r="X157">
        <v>5.6120000000000001</v>
      </c>
      <c r="Y157">
        <v>7.5019999999999998</v>
      </c>
      <c r="AB157">
        <v>0.52625</v>
      </c>
      <c r="AC157">
        <v>8.0282499999999999</v>
      </c>
      <c r="AD157">
        <v>8.0282499999999999</v>
      </c>
      <c r="AE157">
        <f t="shared" si="15"/>
        <v>8</v>
      </c>
      <c r="AF157" t="str">
        <f t="shared" si="16"/>
        <v>Notable</v>
      </c>
      <c r="AG157" t="str">
        <f t="shared" si="18"/>
        <v>PARDO PASTOR, CARLOS</v>
      </c>
      <c r="AH157" t="str">
        <f>IF(ISBLANK(_xlfn.XLOOKUP(AG157,[1]Worksheet!$C$3:$C$189,[1]Worksheet!$E$3:$E$189,"")),"",_xlfn.XLOOKUP(AG157,[1]Worksheet!$C$3:$C$189,[1]Worksheet!$E$3:$E$189,""))</f>
        <v>8,0</v>
      </c>
      <c r="AI157" t="str">
        <f>IF(ISBLANK(_xlfn.XLOOKUP(AG157,[1]Worksheet!$C$3:$C$189,[1]Worksheet!$D$3:$D$189,"")),"",_xlfn.XLOOKUP(AG157,[1]Worksheet!$C$3:$C$189,[1]Worksheet!$D$3:$D$189,""))</f>
        <v>Notable</v>
      </c>
      <c r="AJ157" t="str">
        <f t="shared" si="17"/>
        <v>OK</v>
      </c>
    </row>
    <row r="158" spans="1:37" ht="15" hidden="1" x14ac:dyDescent="0.2">
      <c r="A158" t="s">
        <v>412</v>
      </c>
      <c r="B158" t="s">
        <v>239</v>
      </c>
      <c r="C158" t="s">
        <v>413</v>
      </c>
      <c r="AE158" t="str">
        <f t="shared" si="15"/>
        <v/>
      </c>
      <c r="AF158" t="str">
        <f t="shared" si="16"/>
        <v>No Presentado</v>
      </c>
      <c r="AG158" t="str">
        <f t="shared" si="18"/>
        <v>PARRILLA BASCON, PEDRO</v>
      </c>
      <c r="AH158" t="str">
        <f>IF(ISBLANK(_xlfn.XLOOKUP(AG158,[1]Worksheet!$C$3:$C$189,[1]Worksheet!$E$3:$E$189,"")),"",_xlfn.XLOOKUP(AG158,[1]Worksheet!$C$3:$C$189,[1]Worksheet!$E$3:$E$189,""))</f>
        <v/>
      </c>
      <c r="AI158" t="str">
        <f>IF(ISBLANK(_xlfn.XLOOKUP(AG158,[1]Worksheet!$C$3:$C$189,[1]Worksheet!$D$3:$D$189,"")),"",_xlfn.XLOOKUP(AG158,[1]Worksheet!$C$3:$C$189,[1]Worksheet!$D$3:$D$189,""))</f>
        <v/>
      </c>
      <c r="AJ158" t="str">
        <f t="shared" si="17"/>
        <v>ERROR</v>
      </c>
      <c r="AK158" t="s">
        <v>631</v>
      </c>
    </row>
    <row r="159" spans="1:37" x14ac:dyDescent="0.2">
      <c r="A159" t="s">
        <v>414</v>
      </c>
      <c r="B159" t="s">
        <v>96</v>
      </c>
      <c r="C159" t="s">
        <v>415</v>
      </c>
      <c r="D159">
        <v>0.23</v>
      </c>
      <c r="E159">
        <v>0.55800000000000005</v>
      </c>
      <c r="F159">
        <v>0.81</v>
      </c>
      <c r="G159">
        <v>0.46800000000000003</v>
      </c>
      <c r="H159">
        <v>2.0659999999999998</v>
      </c>
      <c r="I159">
        <v>1.28</v>
      </c>
      <c r="J159">
        <v>1.2725</v>
      </c>
      <c r="K159">
        <v>1.44</v>
      </c>
      <c r="L159">
        <v>0.33750000000000002</v>
      </c>
      <c r="M159">
        <v>3.9925000000000002</v>
      </c>
      <c r="N159">
        <v>0.1</v>
      </c>
      <c r="O159">
        <v>7.4249999999999997E-2</v>
      </c>
      <c r="P159">
        <v>0</v>
      </c>
      <c r="Q159">
        <v>0.17424999999999999</v>
      </c>
      <c r="R159">
        <v>4</v>
      </c>
      <c r="S159">
        <v>4.63</v>
      </c>
      <c r="T159">
        <v>4.266</v>
      </c>
      <c r="U159">
        <v>12.896000000000001</v>
      </c>
      <c r="V159">
        <v>1.075</v>
      </c>
      <c r="W159">
        <v>4.2919400000000003</v>
      </c>
      <c r="X159">
        <v>4.6294399999999998</v>
      </c>
      <c r="Y159">
        <v>6.6954399999999996</v>
      </c>
      <c r="Z159">
        <v>0.1</v>
      </c>
      <c r="AA159">
        <v>0.15</v>
      </c>
      <c r="AB159">
        <v>0.43731999999999999</v>
      </c>
      <c r="AC159">
        <v>7.1327600000000002</v>
      </c>
      <c r="AD159">
        <v>7.1327600000000002</v>
      </c>
      <c r="AE159">
        <f t="shared" si="15"/>
        <v>7.1</v>
      </c>
      <c r="AF159" t="str">
        <f t="shared" si="16"/>
        <v>Notable</v>
      </c>
      <c r="AG159" t="str">
        <f t="shared" si="18"/>
        <v>PELÁEZ MORENO, ANTONIO</v>
      </c>
      <c r="AH159" t="str">
        <f>IF(ISBLANK(_xlfn.XLOOKUP(AG159,[1]Worksheet!$C$3:$C$189,[1]Worksheet!$E$3:$E$189,"")),"",_xlfn.XLOOKUP(AG159,[1]Worksheet!$C$3:$C$189,[1]Worksheet!$E$3:$E$189,""))</f>
        <v>7,1</v>
      </c>
      <c r="AI159" t="str">
        <f>IF(ISBLANK(_xlfn.XLOOKUP(AG159,[1]Worksheet!$C$3:$C$189,[1]Worksheet!$D$3:$D$189,"")),"",_xlfn.XLOOKUP(AG159,[1]Worksheet!$C$3:$C$189,[1]Worksheet!$D$3:$D$189,""))</f>
        <v>Notable</v>
      </c>
      <c r="AJ159" t="str">
        <f t="shared" si="17"/>
        <v>OK</v>
      </c>
    </row>
    <row r="160" spans="1:37" ht="15" hidden="1" x14ac:dyDescent="0.2">
      <c r="A160" t="s">
        <v>427</v>
      </c>
      <c r="B160" t="s">
        <v>428</v>
      </c>
      <c r="C160" t="s">
        <v>429</v>
      </c>
      <c r="AE160" t="str">
        <f t="shared" si="15"/>
        <v/>
      </c>
      <c r="AF160" t="str">
        <f t="shared" si="16"/>
        <v>No Presentado</v>
      </c>
      <c r="AG160" t="str">
        <f t="shared" si="18"/>
        <v>PEÑA FERNÁNDEZ, PAULA</v>
      </c>
      <c r="AH160" t="str">
        <f>IF(ISBLANK(_xlfn.XLOOKUP(AG160,[1]Worksheet!$C$3:$C$189,[1]Worksheet!$E$3:$E$189,"")),"",_xlfn.XLOOKUP(AG160,[1]Worksheet!$C$3:$C$189,[1]Worksheet!$E$3:$E$189,""))</f>
        <v/>
      </c>
      <c r="AI160" t="str">
        <f>IF(ISBLANK(_xlfn.XLOOKUP(AG160,[1]Worksheet!$C$3:$C$189,[1]Worksheet!$D$3:$D$189,"")),"",_xlfn.XLOOKUP(AG160,[1]Worksheet!$C$3:$C$189,[1]Worksheet!$D$3:$D$189,""))</f>
        <v/>
      </c>
      <c r="AJ160" t="str">
        <f t="shared" si="17"/>
        <v>ERROR</v>
      </c>
      <c r="AK160" t="s">
        <v>632</v>
      </c>
    </row>
    <row r="161" spans="1:37" x14ac:dyDescent="0.2">
      <c r="A161" t="s">
        <v>416</v>
      </c>
      <c r="B161" t="s">
        <v>143</v>
      </c>
      <c r="C161" t="s">
        <v>417</v>
      </c>
      <c r="D161">
        <v>0.3</v>
      </c>
      <c r="E161">
        <v>0.39600000000000002</v>
      </c>
      <c r="F161">
        <v>0.55800000000000005</v>
      </c>
      <c r="G161">
        <v>0.504</v>
      </c>
      <c r="H161">
        <v>1.758</v>
      </c>
      <c r="I161">
        <v>1.48</v>
      </c>
      <c r="J161">
        <v>1.4675</v>
      </c>
      <c r="K161">
        <v>1.2849999999999999</v>
      </c>
      <c r="L161">
        <v>0.38</v>
      </c>
      <c r="M161">
        <v>4.2324999999999999</v>
      </c>
      <c r="N161">
        <v>0.25</v>
      </c>
      <c r="O161">
        <v>0.1</v>
      </c>
      <c r="P161">
        <v>0</v>
      </c>
      <c r="Q161">
        <v>0.35</v>
      </c>
      <c r="R161">
        <v>4</v>
      </c>
      <c r="S161">
        <v>4.5</v>
      </c>
      <c r="T161">
        <v>4</v>
      </c>
      <c r="U161">
        <v>12.5</v>
      </c>
      <c r="V161">
        <v>1.04</v>
      </c>
      <c r="W161">
        <v>4.4017999999999997</v>
      </c>
      <c r="X161">
        <v>4.7817999999999996</v>
      </c>
      <c r="Y161">
        <v>6.5397999999999996</v>
      </c>
      <c r="AA161">
        <v>0.15</v>
      </c>
      <c r="AB161">
        <v>0.51400000000000001</v>
      </c>
      <c r="AC161">
        <v>7.0537999999999998</v>
      </c>
      <c r="AD161">
        <v>7.0537999999999998</v>
      </c>
      <c r="AE161">
        <f t="shared" si="15"/>
        <v>7.1</v>
      </c>
      <c r="AF161" t="str">
        <f t="shared" si="16"/>
        <v>Notable</v>
      </c>
      <c r="AG161" t="str">
        <f t="shared" si="18"/>
        <v>PEREA LEON, ALBERTO</v>
      </c>
      <c r="AH161" t="str">
        <f>IF(ISBLANK(_xlfn.XLOOKUP(AG161,[1]Worksheet!$C$3:$C$189,[1]Worksheet!$E$3:$E$189,"")),"",_xlfn.XLOOKUP(AG161,[1]Worksheet!$C$3:$C$189,[1]Worksheet!$E$3:$E$189,""))</f>
        <v>7,1</v>
      </c>
      <c r="AI161" t="str">
        <f>IF(ISBLANK(_xlfn.XLOOKUP(AG161,[1]Worksheet!$C$3:$C$189,[1]Worksheet!$D$3:$D$189,"")),"",_xlfn.XLOOKUP(AG161,[1]Worksheet!$C$3:$C$189,[1]Worksheet!$D$3:$D$189,""))</f>
        <v>Notable</v>
      </c>
      <c r="AJ161" t="str">
        <f t="shared" si="17"/>
        <v>OK</v>
      </c>
    </row>
    <row r="162" spans="1:37" ht="15" hidden="1" x14ac:dyDescent="0.2">
      <c r="A162" t="s">
        <v>418</v>
      </c>
      <c r="B162" t="s">
        <v>168</v>
      </c>
      <c r="C162" t="s">
        <v>419</v>
      </c>
      <c r="D162">
        <v>0.23</v>
      </c>
      <c r="E162">
        <v>0.378</v>
      </c>
      <c r="F162">
        <v>0.46800000000000003</v>
      </c>
      <c r="G162">
        <v>3.5999999999999997E-2</v>
      </c>
      <c r="H162">
        <v>1.1120000000000001</v>
      </c>
      <c r="I162">
        <v>1.5449999999999999</v>
      </c>
      <c r="J162">
        <v>1.6074999999999999</v>
      </c>
      <c r="K162">
        <v>1.665</v>
      </c>
      <c r="L162">
        <v>0.152</v>
      </c>
      <c r="M162">
        <v>4.8174999999999999</v>
      </c>
      <c r="N162">
        <v>0.15</v>
      </c>
      <c r="O162">
        <v>0.20100000000000001</v>
      </c>
      <c r="P162">
        <v>0.10199999999999999</v>
      </c>
      <c r="Q162">
        <v>0.45300000000000001</v>
      </c>
      <c r="R162">
        <v>5</v>
      </c>
      <c r="S162">
        <v>5</v>
      </c>
      <c r="T162">
        <v>5</v>
      </c>
      <c r="U162">
        <v>15</v>
      </c>
      <c r="V162">
        <v>1</v>
      </c>
      <c r="W162">
        <v>4.8174999999999999</v>
      </c>
      <c r="X162">
        <v>4.9695</v>
      </c>
      <c r="Y162">
        <v>6.0815000000000001</v>
      </c>
      <c r="Z162">
        <v>0</v>
      </c>
      <c r="AB162">
        <v>0.45300000000000001</v>
      </c>
      <c r="AC162">
        <v>6.5345000000000004</v>
      </c>
      <c r="AD162">
        <v>4</v>
      </c>
      <c r="AE162">
        <f t="shared" si="15"/>
        <v>4</v>
      </c>
      <c r="AF162" t="str">
        <f t="shared" si="16"/>
        <v>Suspenso</v>
      </c>
      <c r="AG162" t="str">
        <f t="shared" si="18"/>
        <v>PEREZ PEREZ LAZARO, FRANCISCO</v>
      </c>
      <c r="AH162" t="str">
        <f>IF(ISBLANK(_xlfn.XLOOKUP(AG162,[1]Worksheet!$C$3:$C$189,[1]Worksheet!$E$3:$E$189,"")),"",_xlfn.XLOOKUP(AG162,[1]Worksheet!$C$3:$C$189,[1]Worksheet!$E$3:$E$189,""))</f>
        <v/>
      </c>
      <c r="AI162" t="str">
        <f>IF(ISBLANK(_xlfn.XLOOKUP(AG162,[1]Worksheet!$C$3:$C$189,[1]Worksheet!$D$3:$D$189,"")),"",_xlfn.XLOOKUP(AG162,[1]Worksheet!$C$3:$C$189,[1]Worksheet!$D$3:$D$189,""))</f>
        <v/>
      </c>
      <c r="AJ162" t="str">
        <f t="shared" si="17"/>
        <v>ERROR</v>
      </c>
    </row>
    <row r="163" spans="1:37" x14ac:dyDescent="0.2">
      <c r="A163" t="s">
        <v>420</v>
      </c>
      <c r="B163" t="s">
        <v>421</v>
      </c>
      <c r="C163" t="s">
        <v>422</v>
      </c>
      <c r="D163">
        <v>0.23</v>
      </c>
      <c r="E163">
        <v>0.55800000000000005</v>
      </c>
      <c r="F163">
        <v>0.59399999999999997</v>
      </c>
      <c r="G163">
        <v>0.23400000000000001</v>
      </c>
      <c r="H163">
        <v>1.6160000000000001</v>
      </c>
      <c r="I163">
        <v>1.415</v>
      </c>
      <c r="J163">
        <v>1.3125</v>
      </c>
      <c r="K163">
        <v>0.94</v>
      </c>
      <c r="L163">
        <v>0.38750000000000001</v>
      </c>
      <c r="M163">
        <v>3.6675</v>
      </c>
      <c r="N163">
        <v>0.4</v>
      </c>
      <c r="O163">
        <v>0</v>
      </c>
      <c r="P163">
        <v>5.0999999999999997E-2</v>
      </c>
      <c r="Q163">
        <v>0.45100000000000001</v>
      </c>
      <c r="R163">
        <v>4</v>
      </c>
      <c r="S163">
        <v>4</v>
      </c>
      <c r="T163">
        <v>4</v>
      </c>
      <c r="U163">
        <v>12</v>
      </c>
      <c r="V163">
        <v>1</v>
      </c>
      <c r="W163">
        <v>3.6675</v>
      </c>
      <c r="X163">
        <v>4.0549999999999997</v>
      </c>
      <c r="Y163">
        <v>5.6710000000000003</v>
      </c>
      <c r="AB163">
        <v>0.45100000000000001</v>
      </c>
      <c r="AC163">
        <v>6.1219999999999999</v>
      </c>
      <c r="AD163">
        <v>6.1219999999999999</v>
      </c>
      <c r="AE163">
        <f t="shared" si="15"/>
        <v>6.1</v>
      </c>
      <c r="AF163" t="str">
        <f t="shared" ref="AF163:AF194" si="19">IF(ISNUMBER(AE163),IF(AE163&gt;=9,"Sobresaliente",IF(AE163&gt;=7,"Notable",IF(AE163&gt;=5,"Aprobado","Suspenso"))),"No Presentado")</f>
        <v>Aprobado</v>
      </c>
      <c r="AG163" t="str">
        <f t="shared" si="18"/>
        <v>PEREZ ROMERO, LUCIA</v>
      </c>
      <c r="AH163" t="str">
        <f>IF(ISBLANK(_xlfn.XLOOKUP(AG163,[1]Worksheet!$C$3:$C$189,[1]Worksheet!$E$3:$E$189,"")),"",_xlfn.XLOOKUP(AG163,[1]Worksheet!$C$3:$C$189,[1]Worksheet!$E$3:$E$189,""))</f>
        <v>6,1</v>
      </c>
      <c r="AI163" t="str">
        <f>IF(ISBLANK(_xlfn.XLOOKUP(AG163,[1]Worksheet!$C$3:$C$189,[1]Worksheet!$D$3:$D$189,"")),"",_xlfn.XLOOKUP(AG163,[1]Worksheet!$C$3:$C$189,[1]Worksheet!$D$3:$D$189,""))</f>
        <v>Aprobado</v>
      </c>
      <c r="AJ163" t="str">
        <f t="shared" si="17"/>
        <v>OK</v>
      </c>
    </row>
    <row r="164" spans="1:37" x14ac:dyDescent="0.2">
      <c r="A164" t="s">
        <v>423</v>
      </c>
      <c r="B164" t="s">
        <v>78</v>
      </c>
      <c r="C164" t="s">
        <v>424</v>
      </c>
      <c r="D164">
        <v>0.23</v>
      </c>
      <c r="E164">
        <v>0.36</v>
      </c>
      <c r="F164">
        <v>0.23400000000000001</v>
      </c>
      <c r="G164">
        <v>0.19800000000000001</v>
      </c>
      <c r="H164">
        <v>1.022</v>
      </c>
      <c r="I164">
        <v>1.7549999999999999</v>
      </c>
      <c r="J164">
        <v>1.4675</v>
      </c>
      <c r="K164">
        <v>1.2649999999999999</v>
      </c>
      <c r="L164">
        <v>0.54374999999999996</v>
      </c>
      <c r="M164">
        <v>4.4874999999999998</v>
      </c>
      <c r="N164">
        <v>0.4</v>
      </c>
      <c r="O164">
        <v>0.05</v>
      </c>
      <c r="P164">
        <v>0.1</v>
      </c>
      <c r="Q164">
        <v>0.55000000000000004</v>
      </c>
      <c r="R164">
        <v>5</v>
      </c>
      <c r="S164">
        <v>6</v>
      </c>
      <c r="T164">
        <v>6</v>
      </c>
      <c r="U164">
        <v>17</v>
      </c>
      <c r="V164">
        <v>1.1299999999999999</v>
      </c>
      <c r="W164">
        <v>5.0708799999999998</v>
      </c>
      <c r="X164">
        <v>5.61463</v>
      </c>
      <c r="Y164">
        <v>6.6366300000000003</v>
      </c>
      <c r="AB164">
        <v>0.62150000000000005</v>
      </c>
      <c r="AC164">
        <v>7.2581300000000004</v>
      </c>
      <c r="AD164">
        <v>4</v>
      </c>
      <c r="AE164">
        <f t="shared" si="15"/>
        <v>4</v>
      </c>
      <c r="AF164" t="str">
        <f t="shared" si="19"/>
        <v>Suspenso</v>
      </c>
      <c r="AG164" t="str">
        <f t="shared" si="18"/>
        <v>PEREZ VAZQUEZ, ALEJANDRO</v>
      </c>
      <c r="AH164" t="str">
        <f>IF(ISBLANK(_xlfn.XLOOKUP(AG164,[1]Worksheet!$C$3:$C$189,[1]Worksheet!$E$3:$E$189,"")),"",_xlfn.XLOOKUP(AG164,[1]Worksheet!$C$3:$C$189,[1]Worksheet!$E$3:$E$189,""))</f>
        <v>4,0</v>
      </c>
      <c r="AI164" t="str">
        <f>IF(ISBLANK(_xlfn.XLOOKUP(AG164,[1]Worksheet!$C$3:$C$189,[1]Worksheet!$D$3:$D$189,"")),"",_xlfn.XLOOKUP(AG164,[1]Worksheet!$C$3:$C$189,[1]Worksheet!$D$3:$D$189,""))</f>
        <v>Suspenso</v>
      </c>
      <c r="AJ164" t="str">
        <f t="shared" si="17"/>
        <v>OK</v>
      </c>
    </row>
    <row r="165" spans="1:37" ht="15" hidden="1" x14ac:dyDescent="0.2">
      <c r="A165" t="s">
        <v>425</v>
      </c>
      <c r="B165" t="s">
        <v>16</v>
      </c>
      <c r="C165" t="s">
        <v>426</v>
      </c>
      <c r="AE165" t="str">
        <f t="shared" si="15"/>
        <v/>
      </c>
      <c r="AF165" t="str">
        <f t="shared" si="19"/>
        <v>No Presentado</v>
      </c>
      <c r="AG165" t="str">
        <f t="shared" si="18"/>
        <v>PERIÁÑEZ CABRERO, PABLO</v>
      </c>
      <c r="AH165" t="str">
        <f>IF(ISBLANK(_xlfn.XLOOKUP(AG165,[1]Worksheet!$C$3:$C$189,[1]Worksheet!$E$3:$E$189,"")),"",_xlfn.XLOOKUP(AG165,[1]Worksheet!$C$3:$C$189,[1]Worksheet!$E$3:$E$189,""))</f>
        <v/>
      </c>
      <c r="AI165" t="str">
        <f>IF(ISBLANK(_xlfn.XLOOKUP(AG165,[1]Worksheet!$C$3:$C$189,[1]Worksheet!$D$3:$D$189,"")),"",_xlfn.XLOOKUP(AG165,[1]Worksheet!$C$3:$C$189,[1]Worksheet!$D$3:$D$189,""))</f>
        <v/>
      </c>
      <c r="AJ165" t="str">
        <f t="shared" si="17"/>
        <v>ERROR</v>
      </c>
      <c r="AK165" t="s">
        <v>633</v>
      </c>
    </row>
    <row r="166" spans="1:37" x14ac:dyDescent="0.2">
      <c r="A166" t="s">
        <v>430</v>
      </c>
      <c r="B166" t="s">
        <v>16</v>
      </c>
      <c r="C166" t="s">
        <v>431</v>
      </c>
      <c r="D166">
        <v>0.3</v>
      </c>
      <c r="E166">
        <v>0.46800000000000003</v>
      </c>
      <c r="F166">
        <v>0.46800000000000003</v>
      </c>
      <c r="H166">
        <v>1.236</v>
      </c>
      <c r="I166">
        <v>1.75</v>
      </c>
      <c r="J166">
        <v>1.855</v>
      </c>
      <c r="K166">
        <v>1.345</v>
      </c>
      <c r="L166">
        <v>7.2999999999999995E-2</v>
      </c>
      <c r="M166">
        <v>4.95</v>
      </c>
      <c r="N166">
        <v>0.35</v>
      </c>
      <c r="O166">
        <v>0.3</v>
      </c>
      <c r="P166">
        <v>0</v>
      </c>
      <c r="Q166">
        <v>0.65</v>
      </c>
      <c r="R166">
        <v>4.8</v>
      </c>
      <c r="S166">
        <v>3.87</v>
      </c>
      <c r="T166">
        <v>4.7</v>
      </c>
      <c r="U166">
        <v>13.37</v>
      </c>
      <c r="V166">
        <v>1.1100000000000001</v>
      </c>
      <c r="W166">
        <v>5.4945000000000004</v>
      </c>
      <c r="X166">
        <v>5.5674999999999999</v>
      </c>
      <c r="Y166">
        <v>6.8034999999999997</v>
      </c>
      <c r="AB166">
        <v>0.72150000000000003</v>
      </c>
      <c r="AC166">
        <v>7.5250000000000004</v>
      </c>
      <c r="AD166">
        <v>7.5250000000000004</v>
      </c>
      <c r="AE166">
        <f t="shared" si="15"/>
        <v>7.5</v>
      </c>
      <c r="AF166" t="str">
        <f t="shared" si="19"/>
        <v>Notable</v>
      </c>
      <c r="AG166" t="str">
        <f t="shared" si="18"/>
        <v>PINO MATEO, PABLO</v>
      </c>
      <c r="AH166" t="str">
        <f>IF(ISBLANK(_xlfn.XLOOKUP(AG166,[1]Worksheet!$C$3:$C$189,[1]Worksheet!$E$3:$E$189,"")),"",_xlfn.XLOOKUP(AG166,[1]Worksheet!$C$3:$C$189,[1]Worksheet!$E$3:$E$189,""))</f>
        <v>7,5</v>
      </c>
      <c r="AI166" t="str">
        <f>IF(ISBLANK(_xlfn.XLOOKUP(AG166,[1]Worksheet!$C$3:$C$189,[1]Worksheet!$D$3:$D$189,"")),"",_xlfn.XLOOKUP(AG166,[1]Worksheet!$C$3:$C$189,[1]Worksheet!$D$3:$D$189,""))</f>
        <v>Notable</v>
      </c>
      <c r="AJ166" t="str">
        <f t="shared" si="17"/>
        <v>OK</v>
      </c>
    </row>
    <row r="167" spans="1:37" x14ac:dyDescent="0.2">
      <c r="A167" t="s">
        <v>432</v>
      </c>
      <c r="B167" t="s">
        <v>63</v>
      </c>
      <c r="C167" t="s">
        <v>433</v>
      </c>
      <c r="D167">
        <v>0.23</v>
      </c>
      <c r="E167">
        <v>0.216</v>
      </c>
      <c r="F167">
        <v>0.432</v>
      </c>
      <c r="G167">
        <v>0.39600000000000002</v>
      </c>
      <c r="H167">
        <v>1.274</v>
      </c>
      <c r="I167">
        <v>1.7050000000000001</v>
      </c>
      <c r="J167">
        <v>1.8</v>
      </c>
      <c r="K167">
        <v>1.405</v>
      </c>
      <c r="L167">
        <v>0.83750000000000002</v>
      </c>
      <c r="M167">
        <v>4.91</v>
      </c>
      <c r="N167">
        <v>0.2</v>
      </c>
      <c r="O167">
        <v>0.1</v>
      </c>
      <c r="P167">
        <v>0.2</v>
      </c>
      <c r="Q167">
        <v>0.5</v>
      </c>
      <c r="R167">
        <v>4</v>
      </c>
      <c r="S167">
        <v>4</v>
      </c>
      <c r="T167">
        <v>4</v>
      </c>
      <c r="U167">
        <v>12</v>
      </c>
      <c r="V167">
        <v>1</v>
      </c>
      <c r="W167">
        <v>4.91</v>
      </c>
      <c r="X167">
        <v>5.7474999999999996</v>
      </c>
      <c r="Y167">
        <v>7.0214999999999996</v>
      </c>
      <c r="Z167">
        <v>0.1</v>
      </c>
      <c r="AB167">
        <v>0.6</v>
      </c>
      <c r="AC167">
        <v>7.6215000000000002</v>
      </c>
      <c r="AD167">
        <v>7.6215000000000002</v>
      </c>
      <c r="AE167">
        <f t="shared" si="15"/>
        <v>7.6</v>
      </c>
      <c r="AF167" t="str">
        <f t="shared" si="19"/>
        <v>Notable</v>
      </c>
      <c r="AG167" t="str">
        <f t="shared" ref="AG167:AG195" si="20">_xlfn.CONCAT(A167,", ",B167)</f>
        <v>PIZARRO LÓPEZ, EDUARDO</v>
      </c>
      <c r="AH167" t="str">
        <f>IF(ISBLANK(_xlfn.XLOOKUP(AG167,[1]Worksheet!$C$3:$C$189,[1]Worksheet!$E$3:$E$189,"")),"",_xlfn.XLOOKUP(AG167,[1]Worksheet!$C$3:$C$189,[1]Worksheet!$E$3:$E$189,""))</f>
        <v>7,6</v>
      </c>
      <c r="AI167" t="str">
        <f>IF(ISBLANK(_xlfn.XLOOKUP(AG167,[1]Worksheet!$C$3:$C$189,[1]Worksheet!$D$3:$D$189,"")),"",_xlfn.XLOOKUP(AG167,[1]Worksheet!$C$3:$C$189,[1]Worksheet!$D$3:$D$189,""))</f>
        <v>Notable</v>
      </c>
      <c r="AJ167" t="str">
        <f t="shared" si="17"/>
        <v>OK</v>
      </c>
    </row>
    <row r="168" spans="1:37" x14ac:dyDescent="0.2">
      <c r="A168" t="s">
        <v>434</v>
      </c>
      <c r="B168" t="s">
        <v>34</v>
      </c>
      <c r="C168" t="s">
        <v>435</v>
      </c>
      <c r="D168">
        <v>0.3</v>
      </c>
      <c r="E168">
        <v>0.77400000000000002</v>
      </c>
      <c r="F168">
        <v>0.52200000000000002</v>
      </c>
      <c r="G168">
        <v>0.34200000000000003</v>
      </c>
      <c r="H168">
        <v>1.9379999999999999</v>
      </c>
      <c r="I168">
        <v>1.65</v>
      </c>
      <c r="J168">
        <v>1.6575</v>
      </c>
      <c r="K168">
        <v>0.93</v>
      </c>
      <c r="L168">
        <v>0.8145</v>
      </c>
      <c r="M168">
        <v>4.2374999999999998</v>
      </c>
      <c r="N168">
        <v>0.3</v>
      </c>
      <c r="O168">
        <v>7.4249999999999997E-2</v>
      </c>
      <c r="P168">
        <v>0.20100000000000001</v>
      </c>
      <c r="Q168">
        <v>0.57525000000000004</v>
      </c>
      <c r="R168">
        <v>4.41</v>
      </c>
      <c r="S168">
        <v>4.2750000000000004</v>
      </c>
      <c r="T168">
        <v>4.83</v>
      </c>
      <c r="U168">
        <v>13.515000000000001</v>
      </c>
      <c r="V168">
        <v>1.1259999999999999</v>
      </c>
      <c r="W168">
        <v>4.7714299999999996</v>
      </c>
      <c r="X168">
        <v>5.5859300000000003</v>
      </c>
      <c r="Y168">
        <v>7.52393</v>
      </c>
      <c r="Z168">
        <v>0.1</v>
      </c>
      <c r="AB168">
        <v>0.74773000000000001</v>
      </c>
      <c r="AC168">
        <v>8.2716600000000007</v>
      </c>
      <c r="AD168">
        <v>8.2716600000000007</v>
      </c>
      <c r="AE168">
        <f t="shared" si="15"/>
        <v>8.3000000000000007</v>
      </c>
      <c r="AF168" t="str">
        <f t="shared" si="19"/>
        <v>Notable</v>
      </c>
      <c r="AG168" t="str">
        <f t="shared" si="20"/>
        <v>PLANAS THIRIET, IGNACIO</v>
      </c>
      <c r="AH168" t="str">
        <f>IF(ISBLANK(_xlfn.XLOOKUP(AG168,[1]Worksheet!$C$3:$C$189,[1]Worksheet!$E$3:$E$189,"")),"",_xlfn.XLOOKUP(AG168,[1]Worksheet!$C$3:$C$189,[1]Worksheet!$E$3:$E$189,""))</f>
        <v>8,3</v>
      </c>
      <c r="AI168" t="str">
        <f>IF(ISBLANK(_xlfn.XLOOKUP(AG168,[1]Worksheet!$C$3:$C$189,[1]Worksheet!$D$3:$D$189,"")),"",_xlfn.XLOOKUP(AG168,[1]Worksheet!$C$3:$C$189,[1]Worksheet!$D$3:$D$189,""))</f>
        <v>Notable</v>
      </c>
      <c r="AJ168" t="str">
        <f t="shared" si="17"/>
        <v>OK</v>
      </c>
    </row>
    <row r="169" spans="1:37" ht="15" hidden="1" x14ac:dyDescent="0.2">
      <c r="A169" t="s">
        <v>436</v>
      </c>
      <c r="B169" t="s">
        <v>96</v>
      </c>
      <c r="C169" t="s">
        <v>437</v>
      </c>
      <c r="AE169" t="str">
        <f t="shared" si="15"/>
        <v/>
      </c>
      <c r="AF169" t="str">
        <f t="shared" si="19"/>
        <v>No Presentado</v>
      </c>
      <c r="AG169" t="str">
        <f t="shared" si="20"/>
        <v>QUIJANO HERRERA, ANTONIO</v>
      </c>
      <c r="AH169" t="str">
        <f>IF(ISBLANK(_xlfn.XLOOKUP(AG169,[1]Worksheet!$C$3:$C$189,[1]Worksheet!$E$3:$E$189,"")),"",_xlfn.XLOOKUP(AG169,[1]Worksheet!$C$3:$C$189,[1]Worksheet!$E$3:$E$189,""))</f>
        <v/>
      </c>
      <c r="AI169" t="str">
        <f>IF(ISBLANK(_xlfn.XLOOKUP(AG169,[1]Worksheet!$C$3:$C$189,[1]Worksheet!$D$3:$D$189,"")),"",_xlfn.XLOOKUP(AG169,[1]Worksheet!$C$3:$C$189,[1]Worksheet!$D$3:$D$189,""))</f>
        <v/>
      </c>
      <c r="AJ169" t="str">
        <f t="shared" si="17"/>
        <v>ERROR</v>
      </c>
      <c r="AK169" t="s">
        <v>634</v>
      </c>
    </row>
    <row r="170" spans="1:37" x14ac:dyDescent="0.2">
      <c r="A170" t="s">
        <v>438</v>
      </c>
      <c r="B170" t="s">
        <v>275</v>
      </c>
      <c r="C170" t="s">
        <v>439</v>
      </c>
      <c r="D170">
        <v>0.09</v>
      </c>
      <c r="E170">
        <v>0.52200000000000002</v>
      </c>
      <c r="F170">
        <v>0.28799999999999998</v>
      </c>
      <c r="G170">
        <v>0.19800000000000001</v>
      </c>
      <c r="H170">
        <v>1.0980000000000001</v>
      </c>
      <c r="I170">
        <v>1.04</v>
      </c>
      <c r="J170">
        <v>1.6850000000000001</v>
      </c>
      <c r="K170">
        <v>1.7</v>
      </c>
      <c r="L170">
        <v>0.33700000000000002</v>
      </c>
      <c r="M170">
        <v>4.4249999999999998</v>
      </c>
      <c r="N170">
        <v>0.1</v>
      </c>
      <c r="O170">
        <v>0</v>
      </c>
      <c r="P170">
        <v>0.10199999999999999</v>
      </c>
      <c r="Q170">
        <v>0.20200000000000001</v>
      </c>
      <c r="R170">
        <v>4</v>
      </c>
      <c r="S170">
        <v>4</v>
      </c>
      <c r="T170">
        <v>4</v>
      </c>
      <c r="U170">
        <v>12</v>
      </c>
      <c r="V170">
        <v>1</v>
      </c>
      <c r="W170">
        <v>4.4249999999999998</v>
      </c>
      <c r="X170">
        <v>4.7619999999999996</v>
      </c>
      <c r="Y170">
        <v>5.86</v>
      </c>
      <c r="AB170">
        <v>0.20200000000000001</v>
      </c>
      <c r="AC170">
        <v>6.0620000000000003</v>
      </c>
      <c r="AD170">
        <v>4</v>
      </c>
      <c r="AE170">
        <f t="shared" si="15"/>
        <v>4</v>
      </c>
      <c r="AF170" t="str">
        <f t="shared" si="19"/>
        <v>Suspenso</v>
      </c>
      <c r="AG170" t="str">
        <f t="shared" si="20"/>
        <v>RAMIREZ LOPEZ, JUAN CARLOS</v>
      </c>
      <c r="AH170" t="str">
        <f>IF(ISBLANK(_xlfn.XLOOKUP(AG170,[1]Worksheet!$C$3:$C$189,[1]Worksheet!$E$3:$E$189,"")),"",_xlfn.XLOOKUP(AG170,[1]Worksheet!$C$3:$C$189,[1]Worksheet!$E$3:$E$189,""))</f>
        <v>4,0</v>
      </c>
      <c r="AI170" t="str">
        <f>IF(ISBLANK(_xlfn.XLOOKUP(AG170,[1]Worksheet!$C$3:$C$189,[1]Worksheet!$D$3:$D$189,"")),"",_xlfn.XLOOKUP(AG170,[1]Worksheet!$C$3:$C$189,[1]Worksheet!$D$3:$D$189,""))</f>
        <v>Suspenso</v>
      </c>
      <c r="AJ170" t="str">
        <f t="shared" si="17"/>
        <v>OK</v>
      </c>
    </row>
    <row r="171" spans="1:37" x14ac:dyDescent="0.2">
      <c r="A171" t="s">
        <v>440</v>
      </c>
      <c r="B171" t="s">
        <v>165</v>
      </c>
      <c r="C171" t="s">
        <v>441</v>
      </c>
      <c r="D171">
        <v>0.13</v>
      </c>
      <c r="E171">
        <v>0.46800000000000003</v>
      </c>
      <c r="F171">
        <v>0.63</v>
      </c>
      <c r="G171">
        <v>0.18</v>
      </c>
      <c r="H171">
        <v>1.4079999999999999</v>
      </c>
      <c r="I171">
        <v>1.67</v>
      </c>
      <c r="J171">
        <v>1.7</v>
      </c>
      <c r="K171">
        <v>1.405</v>
      </c>
      <c r="L171">
        <v>0.30375000000000002</v>
      </c>
      <c r="M171">
        <v>4.7750000000000004</v>
      </c>
      <c r="N171">
        <v>0.3</v>
      </c>
      <c r="O171">
        <v>0.25</v>
      </c>
      <c r="P171">
        <v>0.1</v>
      </c>
      <c r="Q171">
        <v>0.65</v>
      </c>
      <c r="R171">
        <v>4.0999999999999996</v>
      </c>
      <c r="S171">
        <v>5</v>
      </c>
      <c r="T171">
        <v>5</v>
      </c>
      <c r="U171">
        <v>14.1</v>
      </c>
      <c r="V171">
        <v>0.94</v>
      </c>
      <c r="W171">
        <v>4.4885000000000002</v>
      </c>
      <c r="X171">
        <v>4.7922500000000001</v>
      </c>
      <c r="Y171">
        <v>6.2002499999999996</v>
      </c>
      <c r="AB171">
        <v>0.61099999999999999</v>
      </c>
      <c r="AC171">
        <v>6.8112500000000002</v>
      </c>
      <c r="AD171">
        <v>6.8112500000000002</v>
      </c>
      <c r="AE171">
        <f t="shared" si="15"/>
        <v>6.8</v>
      </c>
      <c r="AF171" t="str">
        <f t="shared" si="19"/>
        <v>Aprobado</v>
      </c>
      <c r="AG171" t="str">
        <f t="shared" si="20"/>
        <v>RAMIREZ NUÑEZ, JAVIER</v>
      </c>
      <c r="AH171" t="str">
        <f>IF(ISBLANK(_xlfn.XLOOKUP(AG171,[1]Worksheet!$C$3:$C$189,[1]Worksheet!$E$3:$E$189,"")),"",_xlfn.XLOOKUP(AG171,[1]Worksheet!$C$3:$C$189,[1]Worksheet!$E$3:$E$189,""))</f>
        <v>6,8</v>
      </c>
      <c r="AI171" t="str">
        <f>IF(ISBLANK(_xlfn.XLOOKUP(AG171,[1]Worksheet!$C$3:$C$189,[1]Worksheet!$D$3:$D$189,"")),"",_xlfn.XLOOKUP(AG171,[1]Worksheet!$C$3:$C$189,[1]Worksheet!$D$3:$D$189,""))</f>
        <v>Aprobado</v>
      </c>
      <c r="AJ171" t="str">
        <f t="shared" si="17"/>
        <v>OK</v>
      </c>
    </row>
    <row r="172" spans="1:37" x14ac:dyDescent="0.2">
      <c r="A172" t="s">
        <v>442</v>
      </c>
      <c r="B172" t="s">
        <v>57</v>
      </c>
      <c r="C172" t="s">
        <v>443</v>
      </c>
      <c r="D172">
        <v>0.16</v>
      </c>
      <c r="E172">
        <v>0.64800000000000002</v>
      </c>
      <c r="F172">
        <v>0.52200000000000002</v>
      </c>
      <c r="G172">
        <v>0.18</v>
      </c>
      <c r="H172">
        <v>1.51</v>
      </c>
      <c r="I172">
        <v>1.7050000000000001</v>
      </c>
      <c r="J172">
        <v>1.8</v>
      </c>
      <c r="K172">
        <v>1.405</v>
      </c>
      <c r="L172">
        <v>0.62812000000000001</v>
      </c>
      <c r="M172">
        <v>4.91</v>
      </c>
      <c r="N172">
        <v>0.2</v>
      </c>
      <c r="O172">
        <v>0.1</v>
      </c>
      <c r="P172">
        <v>0.2</v>
      </c>
      <c r="Q172">
        <v>0.5</v>
      </c>
      <c r="R172">
        <v>4</v>
      </c>
      <c r="S172">
        <v>4</v>
      </c>
      <c r="T172">
        <v>4</v>
      </c>
      <c r="U172">
        <v>12</v>
      </c>
      <c r="V172">
        <v>1</v>
      </c>
      <c r="W172">
        <v>4.91</v>
      </c>
      <c r="X172">
        <v>5.5381200000000002</v>
      </c>
      <c r="Y172">
        <v>7.0481199999999999</v>
      </c>
      <c r="AB172">
        <v>0.5</v>
      </c>
      <c r="AC172">
        <v>7.5481199999999999</v>
      </c>
      <c r="AD172">
        <v>7.5481199999999999</v>
      </c>
      <c r="AE172">
        <f t="shared" si="15"/>
        <v>7.5</v>
      </c>
      <c r="AF172" t="str">
        <f t="shared" si="19"/>
        <v>Notable</v>
      </c>
      <c r="AG172" t="str">
        <f t="shared" si="20"/>
        <v>REYES ALÉS, DAVID</v>
      </c>
      <c r="AH172" t="str">
        <f>IF(ISBLANK(_xlfn.XLOOKUP(AG172,[1]Worksheet!$C$3:$C$189,[1]Worksheet!$E$3:$E$189,"")),"",_xlfn.XLOOKUP(AG172,[1]Worksheet!$C$3:$C$189,[1]Worksheet!$E$3:$E$189,""))</f>
        <v>7,5</v>
      </c>
      <c r="AI172" t="str">
        <f>IF(ISBLANK(_xlfn.XLOOKUP(AG172,[1]Worksheet!$C$3:$C$189,[1]Worksheet!$D$3:$D$189,"")),"",_xlfn.XLOOKUP(AG172,[1]Worksheet!$C$3:$C$189,[1]Worksheet!$D$3:$D$189,""))</f>
        <v>Notable</v>
      </c>
      <c r="AJ172" t="str">
        <f t="shared" si="17"/>
        <v>OK</v>
      </c>
    </row>
    <row r="173" spans="1:37" x14ac:dyDescent="0.2">
      <c r="A173" t="s">
        <v>444</v>
      </c>
      <c r="B173" t="s">
        <v>445</v>
      </c>
      <c r="C173" t="s">
        <v>446</v>
      </c>
      <c r="D173">
        <v>0.1</v>
      </c>
      <c r="E173">
        <v>0.9</v>
      </c>
      <c r="F173">
        <v>0.72</v>
      </c>
      <c r="G173">
        <v>0.41399999999999998</v>
      </c>
      <c r="H173">
        <v>2.1339999999999999</v>
      </c>
      <c r="I173">
        <v>1.5449999999999999</v>
      </c>
      <c r="J173">
        <v>1.6074999999999999</v>
      </c>
      <c r="K173">
        <v>1.665</v>
      </c>
      <c r="L173">
        <v>0.38</v>
      </c>
      <c r="M173">
        <v>4.8174999999999999</v>
      </c>
      <c r="N173">
        <v>0.15</v>
      </c>
      <c r="O173">
        <v>0.20100000000000001</v>
      </c>
      <c r="P173">
        <v>0.10199999999999999</v>
      </c>
      <c r="Q173">
        <v>0.45300000000000001</v>
      </c>
      <c r="R173">
        <v>5</v>
      </c>
      <c r="S173">
        <v>5</v>
      </c>
      <c r="T173">
        <v>5</v>
      </c>
      <c r="U173">
        <v>15</v>
      </c>
      <c r="V173">
        <v>1</v>
      </c>
      <c r="W173">
        <v>4.8174999999999999</v>
      </c>
      <c r="X173">
        <v>5.1974999999999998</v>
      </c>
      <c r="Y173">
        <v>7.3315000000000001</v>
      </c>
      <c r="AB173">
        <v>0.45300000000000001</v>
      </c>
      <c r="AC173">
        <v>7.7845000000000004</v>
      </c>
      <c r="AD173">
        <v>7.7845000000000004</v>
      </c>
      <c r="AE173">
        <f t="shared" si="15"/>
        <v>7.8</v>
      </c>
      <c r="AF173" t="str">
        <f t="shared" si="19"/>
        <v>Notable</v>
      </c>
      <c r="AG173" t="str">
        <f t="shared" si="20"/>
        <v>RIBAS DE NOVALES, JULIO</v>
      </c>
      <c r="AH173" t="str">
        <f>IF(ISBLANK(_xlfn.XLOOKUP(AG173,[1]Worksheet!$C$3:$C$189,[1]Worksheet!$E$3:$E$189,"")),"",_xlfn.XLOOKUP(AG173,[1]Worksheet!$C$3:$C$189,[1]Worksheet!$E$3:$E$189,""))</f>
        <v>7,8</v>
      </c>
      <c r="AI173" t="str">
        <f>IF(ISBLANK(_xlfn.XLOOKUP(AG173,[1]Worksheet!$C$3:$C$189,[1]Worksheet!$D$3:$D$189,"")),"",_xlfn.XLOOKUP(AG173,[1]Worksheet!$C$3:$C$189,[1]Worksheet!$D$3:$D$189,""))</f>
        <v>Notable</v>
      </c>
      <c r="AJ173" t="str">
        <f t="shared" si="17"/>
        <v>OK</v>
      </c>
    </row>
    <row r="174" spans="1:37" x14ac:dyDescent="0.2">
      <c r="A174" t="s">
        <v>447</v>
      </c>
      <c r="B174" t="s">
        <v>87</v>
      </c>
      <c r="C174" t="s">
        <v>448</v>
      </c>
      <c r="D174">
        <v>0.3</v>
      </c>
      <c r="E174">
        <v>0.504</v>
      </c>
      <c r="F174">
        <v>0.45</v>
      </c>
      <c r="G174">
        <v>0.27</v>
      </c>
      <c r="H174">
        <v>1.524</v>
      </c>
      <c r="I174">
        <v>1.04</v>
      </c>
      <c r="J174">
        <v>1.6850000000000001</v>
      </c>
      <c r="K174">
        <v>1.7</v>
      </c>
      <c r="L174">
        <v>0.16850000000000001</v>
      </c>
      <c r="M174">
        <v>4.4249999999999998</v>
      </c>
      <c r="N174">
        <v>0.1</v>
      </c>
      <c r="O174">
        <v>0</v>
      </c>
      <c r="P174">
        <v>0.10199999999999999</v>
      </c>
      <c r="Q174">
        <v>0.20200000000000001</v>
      </c>
      <c r="R174">
        <v>4</v>
      </c>
      <c r="S174">
        <v>4</v>
      </c>
      <c r="T174">
        <v>4</v>
      </c>
      <c r="U174">
        <v>12</v>
      </c>
      <c r="V174">
        <v>1</v>
      </c>
      <c r="W174">
        <v>4.4249999999999998</v>
      </c>
      <c r="X174">
        <v>4.5934999999999997</v>
      </c>
      <c r="Y174">
        <v>6.1174999999999997</v>
      </c>
      <c r="AB174">
        <v>0.20200000000000001</v>
      </c>
      <c r="AC174">
        <v>6.3194999999999997</v>
      </c>
      <c r="AD174">
        <v>6.3194999999999997</v>
      </c>
      <c r="AE174">
        <f t="shared" si="15"/>
        <v>6.3</v>
      </c>
      <c r="AF174" t="str">
        <f t="shared" si="19"/>
        <v>Aprobado</v>
      </c>
      <c r="AG174" t="str">
        <f t="shared" si="20"/>
        <v>RIBAS LUNA, GONZALO</v>
      </c>
      <c r="AH174" t="str">
        <f>IF(ISBLANK(_xlfn.XLOOKUP(AG174,[1]Worksheet!$C$3:$C$189,[1]Worksheet!$E$3:$E$189,"")),"",_xlfn.XLOOKUP(AG174,[1]Worksheet!$C$3:$C$189,[1]Worksheet!$E$3:$E$189,""))</f>
        <v>6,3</v>
      </c>
      <c r="AI174" t="str">
        <f>IF(ISBLANK(_xlfn.XLOOKUP(AG174,[1]Worksheet!$C$3:$C$189,[1]Worksheet!$D$3:$D$189,"")),"",_xlfn.XLOOKUP(AG174,[1]Worksheet!$C$3:$C$189,[1]Worksheet!$D$3:$D$189,""))</f>
        <v>Aprobado</v>
      </c>
      <c r="AJ174" t="str">
        <f t="shared" si="17"/>
        <v>OK</v>
      </c>
    </row>
    <row r="175" spans="1:37" x14ac:dyDescent="0.2">
      <c r="A175" t="s">
        <v>449</v>
      </c>
      <c r="B175" t="s">
        <v>450</v>
      </c>
      <c r="C175" t="s">
        <v>451</v>
      </c>
      <c r="D175">
        <v>0.11</v>
      </c>
      <c r="E175">
        <v>0.68400000000000005</v>
      </c>
      <c r="F175">
        <v>0.68400000000000005</v>
      </c>
      <c r="G175">
        <v>0</v>
      </c>
      <c r="H175">
        <v>1.478</v>
      </c>
      <c r="I175">
        <v>1.7250000000000001</v>
      </c>
      <c r="J175">
        <v>1.75</v>
      </c>
      <c r="K175">
        <v>1.5049999999999999</v>
      </c>
      <c r="L175">
        <v>0.40625</v>
      </c>
      <c r="M175">
        <v>4.9800000000000004</v>
      </c>
      <c r="N175">
        <v>0.2</v>
      </c>
      <c r="O175">
        <v>0.25</v>
      </c>
      <c r="P175">
        <v>0.1</v>
      </c>
      <c r="Q175">
        <v>0.55000000000000004</v>
      </c>
      <c r="R175">
        <v>5</v>
      </c>
      <c r="S175">
        <v>5</v>
      </c>
      <c r="T175">
        <v>5.125</v>
      </c>
      <c r="U175">
        <v>15.125</v>
      </c>
      <c r="V175">
        <v>1.01</v>
      </c>
      <c r="W175">
        <v>5.0297999999999998</v>
      </c>
      <c r="X175">
        <v>5.4360499999999998</v>
      </c>
      <c r="Y175">
        <v>6.9140499999999996</v>
      </c>
      <c r="AA175">
        <v>0.15</v>
      </c>
      <c r="AB175">
        <v>0.70550000000000002</v>
      </c>
      <c r="AC175">
        <v>7.6195500000000003</v>
      </c>
      <c r="AD175">
        <v>7.6195500000000003</v>
      </c>
      <c r="AE175">
        <f t="shared" si="15"/>
        <v>7.6</v>
      </c>
      <c r="AF175" t="str">
        <f t="shared" si="19"/>
        <v>Notable</v>
      </c>
      <c r="AG175" t="str">
        <f t="shared" si="20"/>
        <v>RIVERO PERALTA, ERNESTO</v>
      </c>
      <c r="AH175" t="str">
        <f>IF(ISBLANK(_xlfn.XLOOKUP(AG175,[1]Worksheet!$C$3:$C$189,[1]Worksheet!$E$3:$E$189,"")),"",_xlfn.XLOOKUP(AG175,[1]Worksheet!$C$3:$C$189,[1]Worksheet!$E$3:$E$189,""))</f>
        <v>7,6</v>
      </c>
      <c r="AI175" t="str">
        <f>IF(ISBLANK(_xlfn.XLOOKUP(AG175,[1]Worksheet!$C$3:$C$189,[1]Worksheet!$D$3:$D$189,"")),"",_xlfn.XLOOKUP(AG175,[1]Worksheet!$C$3:$C$189,[1]Worksheet!$D$3:$D$189,""))</f>
        <v>Notable</v>
      </c>
      <c r="AJ175" t="str">
        <f t="shared" si="17"/>
        <v>OK</v>
      </c>
    </row>
    <row r="176" spans="1:37" ht="15" hidden="1" x14ac:dyDescent="0.2">
      <c r="A176" t="s">
        <v>452</v>
      </c>
      <c r="B176" t="s">
        <v>453</v>
      </c>
      <c r="C176" t="s">
        <v>454</v>
      </c>
      <c r="AE176" t="str">
        <f t="shared" si="15"/>
        <v/>
      </c>
      <c r="AF176" t="str">
        <f t="shared" si="19"/>
        <v>No Presentado</v>
      </c>
      <c r="AG176" t="str">
        <f t="shared" si="20"/>
        <v>ROCA RODRIGUEZ, MARCO ANTONIO</v>
      </c>
      <c r="AH176" t="str">
        <f>IF(ISBLANK(_xlfn.XLOOKUP(AG176,[1]Worksheet!$C$3:$C$189,[1]Worksheet!$E$3:$E$189,"")),"",_xlfn.XLOOKUP(AG176,[1]Worksheet!$C$3:$C$189,[1]Worksheet!$E$3:$E$189,""))</f>
        <v/>
      </c>
      <c r="AI176" t="str">
        <f>IF(ISBLANK(_xlfn.XLOOKUP(AG176,[1]Worksheet!$C$3:$C$189,[1]Worksheet!$D$3:$D$189,"")),"",_xlfn.XLOOKUP(AG176,[1]Worksheet!$C$3:$C$189,[1]Worksheet!$D$3:$D$189,""))</f>
        <v/>
      </c>
      <c r="AJ176" t="str">
        <f t="shared" si="17"/>
        <v>ERROR</v>
      </c>
      <c r="AK176" t="s">
        <v>635</v>
      </c>
    </row>
    <row r="177" spans="1:37" x14ac:dyDescent="0.2">
      <c r="A177" t="s">
        <v>457</v>
      </c>
      <c r="B177" t="s">
        <v>165</v>
      </c>
      <c r="C177" t="s">
        <v>458</v>
      </c>
      <c r="D177">
        <v>0.23</v>
      </c>
      <c r="E177">
        <v>0.55800000000000005</v>
      </c>
      <c r="F177">
        <v>0.81</v>
      </c>
      <c r="G177">
        <v>0.28799999999999998</v>
      </c>
      <c r="H177">
        <v>1.8859999999999999</v>
      </c>
      <c r="I177">
        <v>1.7250000000000001</v>
      </c>
      <c r="J177">
        <v>1.84</v>
      </c>
      <c r="K177">
        <v>1.39</v>
      </c>
      <c r="L177">
        <v>0.53437000000000001</v>
      </c>
      <c r="M177">
        <v>4.9550000000000001</v>
      </c>
      <c r="N177">
        <v>0.15</v>
      </c>
      <c r="O177">
        <v>0</v>
      </c>
      <c r="P177">
        <v>0</v>
      </c>
      <c r="Q177">
        <v>0.15</v>
      </c>
      <c r="R177">
        <v>4</v>
      </c>
      <c r="S177">
        <v>4</v>
      </c>
      <c r="T177">
        <v>4</v>
      </c>
      <c r="U177">
        <v>12</v>
      </c>
      <c r="V177">
        <v>1</v>
      </c>
      <c r="W177">
        <v>4.9550000000000001</v>
      </c>
      <c r="X177">
        <v>5.4893700000000001</v>
      </c>
      <c r="Y177">
        <v>7.3753700000000002</v>
      </c>
      <c r="AB177">
        <v>0.15</v>
      </c>
      <c r="AC177">
        <v>7.5253699999999997</v>
      </c>
      <c r="AD177">
        <v>7.5253699999999997</v>
      </c>
      <c r="AE177">
        <f t="shared" si="15"/>
        <v>7.5</v>
      </c>
      <c r="AF177" t="str">
        <f t="shared" si="19"/>
        <v>Notable</v>
      </c>
      <c r="AG177" t="str">
        <f t="shared" si="20"/>
        <v>RODRÍGUEZ CORDERO, JAVIER</v>
      </c>
      <c r="AH177" t="str">
        <f>IF(ISBLANK(_xlfn.XLOOKUP(AG177,[1]Worksheet!$C$3:$C$189,[1]Worksheet!$E$3:$E$189,"")),"",_xlfn.XLOOKUP(AG177,[1]Worksheet!$C$3:$C$189,[1]Worksheet!$E$3:$E$189,""))</f>
        <v>7,5</v>
      </c>
      <c r="AI177" t="str">
        <f>IF(ISBLANK(_xlfn.XLOOKUP(AG177,[1]Worksheet!$C$3:$C$189,[1]Worksheet!$D$3:$D$189,"")),"",_xlfn.XLOOKUP(AG177,[1]Worksheet!$C$3:$C$189,[1]Worksheet!$D$3:$D$189,""))</f>
        <v>Notable</v>
      </c>
      <c r="AJ177" t="str">
        <f t="shared" si="17"/>
        <v>OK</v>
      </c>
    </row>
    <row r="178" spans="1:37" x14ac:dyDescent="0.2">
      <c r="A178" t="s">
        <v>459</v>
      </c>
      <c r="B178" t="s">
        <v>460</v>
      </c>
      <c r="C178" t="s">
        <v>461</v>
      </c>
      <c r="D178">
        <v>0.3</v>
      </c>
      <c r="E178">
        <v>0.46800000000000003</v>
      </c>
      <c r="F178">
        <v>0.32400000000000001</v>
      </c>
      <c r="G178">
        <v>0.46800000000000003</v>
      </c>
      <c r="H178">
        <v>1.56</v>
      </c>
      <c r="I178">
        <v>1.63</v>
      </c>
      <c r="J178">
        <v>1.5825</v>
      </c>
      <c r="K178">
        <v>1.63</v>
      </c>
      <c r="L178">
        <v>0.85499999999999998</v>
      </c>
      <c r="M178">
        <v>4.8425000000000002</v>
      </c>
      <c r="N178">
        <v>0.35</v>
      </c>
      <c r="O178">
        <v>7.4249999999999997E-2</v>
      </c>
      <c r="P178">
        <v>0.10199999999999999</v>
      </c>
      <c r="Q178">
        <v>0.52625</v>
      </c>
      <c r="R178">
        <v>5</v>
      </c>
      <c r="S178">
        <v>5.3</v>
      </c>
      <c r="T178">
        <v>5.0599999999999996</v>
      </c>
      <c r="U178">
        <v>15.36</v>
      </c>
      <c r="V178">
        <v>1.024</v>
      </c>
      <c r="W178">
        <v>4.9587199999999996</v>
      </c>
      <c r="X178">
        <v>5.81372</v>
      </c>
      <c r="Y178">
        <v>7.3737199999999996</v>
      </c>
      <c r="Z178">
        <v>0.1</v>
      </c>
      <c r="AA178">
        <v>0.15</v>
      </c>
      <c r="AB178">
        <v>0.78888000000000003</v>
      </c>
      <c r="AC178">
        <v>8.1625999999999994</v>
      </c>
      <c r="AD178">
        <v>8.1625999999999994</v>
      </c>
      <c r="AE178">
        <f t="shared" si="15"/>
        <v>8.1999999999999993</v>
      </c>
      <c r="AF178" t="str">
        <f t="shared" si="19"/>
        <v>Notable</v>
      </c>
      <c r="AG178" t="str">
        <f t="shared" si="20"/>
        <v>RODRÍGUEZ DUEÑAS, AITOR</v>
      </c>
      <c r="AH178" t="str">
        <f>IF(ISBLANK(_xlfn.XLOOKUP(AG178,[1]Worksheet!$C$3:$C$189,[1]Worksheet!$E$3:$E$189,"")),"",_xlfn.XLOOKUP(AG178,[1]Worksheet!$C$3:$C$189,[1]Worksheet!$E$3:$E$189,""))</f>
        <v>8,2</v>
      </c>
      <c r="AI178" t="str">
        <f>IF(ISBLANK(_xlfn.XLOOKUP(AG178,[1]Worksheet!$C$3:$C$189,[1]Worksheet!$D$3:$D$189,"")),"",_xlfn.XLOOKUP(AG178,[1]Worksheet!$C$3:$C$189,[1]Worksheet!$D$3:$D$189,""))</f>
        <v>Notable</v>
      </c>
      <c r="AJ178" t="str">
        <f t="shared" si="17"/>
        <v>OK</v>
      </c>
    </row>
    <row r="179" spans="1:37" x14ac:dyDescent="0.2">
      <c r="A179" t="s">
        <v>455</v>
      </c>
      <c r="B179" t="s">
        <v>93</v>
      </c>
      <c r="C179" t="s">
        <v>456</v>
      </c>
      <c r="D179">
        <v>0.23</v>
      </c>
      <c r="E179">
        <v>0.30599999999999999</v>
      </c>
      <c r="F179">
        <v>0.55800000000000005</v>
      </c>
      <c r="G179">
        <v>0.378</v>
      </c>
      <c r="H179">
        <v>1.472</v>
      </c>
      <c r="I179">
        <v>1.55</v>
      </c>
      <c r="J179">
        <v>1.4850000000000001</v>
      </c>
      <c r="K179">
        <v>1.7350000000000001</v>
      </c>
      <c r="L179">
        <v>0.6875</v>
      </c>
      <c r="M179">
        <v>4.7699999999999996</v>
      </c>
      <c r="N179">
        <v>0.2</v>
      </c>
      <c r="O179">
        <v>0</v>
      </c>
      <c r="P179">
        <v>0</v>
      </c>
      <c r="Q179">
        <v>0.2</v>
      </c>
      <c r="R179">
        <v>3.7</v>
      </c>
      <c r="S179">
        <v>3.6</v>
      </c>
      <c r="T179">
        <v>3.4</v>
      </c>
      <c r="U179">
        <v>10.7</v>
      </c>
      <c r="V179">
        <v>0.89200000000000002</v>
      </c>
      <c r="W179">
        <v>4.2548399999999997</v>
      </c>
      <c r="X179">
        <v>4.9423399999999997</v>
      </c>
      <c r="Y179">
        <v>6.4143400000000002</v>
      </c>
      <c r="AB179">
        <v>0.1784</v>
      </c>
      <c r="AC179">
        <v>6.59274</v>
      </c>
      <c r="AD179">
        <v>6.59274</v>
      </c>
      <c r="AE179">
        <f t="shared" si="15"/>
        <v>6.6</v>
      </c>
      <c r="AF179" t="str">
        <f t="shared" si="19"/>
        <v>Aprobado</v>
      </c>
      <c r="AG179" t="str">
        <f t="shared" si="20"/>
        <v>RODRIGUEZ GARCIA, ALVARO</v>
      </c>
      <c r="AH179" t="str">
        <f>IF(ISBLANK(_xlfn.XLOOKUP(AG179,[1]Worksheet!$C$3:$C$189,[1]Worksheet!$E$3:$E$189,"")),"",_xlfn.XLOOKUP(AG179,[1]Worksheet!$C$3:$C$189,[1]Worksheet!$E$3:$E$189,""))</f>
        <v>6,6</v>
      </c>
      <c r="AI179" t="str">
        <f>IF(ISBLANK(_xlfn.XLOOKUP(AG179,[1]Worksheet!$C$3:$C$189,[1]Worksheet!$D$3:$D$189,"")),"",_xlfn.XLOOKUP(AG179,[1]Worksheet!$C$3:$C$189,[1]Worksheet!$D$3:$D$189,""))</f>
        <v>Aprobado</v>
      </c>
      <c r="AJ179" t="str">
        <f t="shared" si="17"/>
        <v>OK</v>
      </c>
    </row>
    <row r="180" spans="1:37" ht="15" hidden="1" x14ac:dyDescent="0.2">
      <c r="A180" t="s">
        <v>462</v>
      </c>
      <c r="B180" t="s">
        <v>463</v>
      </c>
      <c r="C180" t="s">
        <v>464</v>
      </c>
      <c r="AE180" t="str">
        <f t="shared" si="15"/>
        <v/>
      </c>
      <c r="AF180" t="str">
        <f t="shared" si="19"/>
        <v>No Presentado</v>
      </c>
      <c r="AG180" t="str">
        <f t="shared" si="20"/>
        <v>RODRÍGUEZ MANESS, SAMUEL LUIS</v>
      </c>
      <c r="AH180" t="str">
        <f>IF(ISBLANK(_xlfn.XLOOKUP(AG180,[1]Worksheet!$C$3:$C$189,[1]Worksheet!$E$3:$E$189,"")),"",_xlfn.XLOOKUP(AG180,[1]Worksheet!$C$3:$C$189,[1]Worksheet!$E$3:$E$189,""))</f>
        <v/>
      </c>
      <c r="AI180" t="str">
        <f>IF(ISBLANK(_xlfn.XLOOKUP(AG180,[1]Worksheet!$C$3:$C$189,[1]Worksheet!$D$3:$D$189,"")),"",_xlfn.XLOOKUP(AG180,[1]Worksheet!$C$3:$C$189,[1]Worksheet!$D$3:$D$189,""))</f>
        <v/>
      </c>
      <c r="AJ180" t="str">
        <f t="shared" si="17"/>
        <v>ERROR</v>
      </c>
      <c r="AK180" t="s">
        <v>636</v>
      </c>
    </row>
    <row r="181" spans="1:37" x14ac:dyDescent="0.2">
      <c r="A181" t="s">
        <v>465</v>
      </c>
      <c r="B181" t="s">
        <v>96</v>
      </c>
      <c r="C181" t="s">
        <v>466</v>
      </c>
      <c r="D181">
        <v>0.3</v>
      </c>
      <c r="E181">
        <v>0.64800000000000002</v>
      </c>
      <c r="F181">
        <v>0.46800000000000003</v>
      </c>
      <c r="G181">
        <v>0.52200000000000002</v>
      </c>
      <c r="H181">
        <v>1.9379999999999999</v>
      </c>
      <c r="I181">
        <v>1.62</v>
      </c>
      <c r="J181">
        <v>1.83</v>
      </c>
      <c r="K181">
        <v>1.7050000000000001</v>
      </c>
      <c r="L181">
        <v>1</v>
      </c>
      <c r="M181">
        <v>5.1550000000000002</v>
      </c>
      <c r="N181">
        <v>0.3</v>
      </c>
      <c r="O181">
        <v>0.2505</v>
      </c>
      <c r="Q181">
        <v>0.55049999999999999</v>
      </c>
      <c r="R181">
        <v>3</v>
      </c>
      <c r="S181">
        <v>3</v>
      </c>
      <c r="T181">
        <v>3</v>
      </c>
      <c r="U181">
        <v>9</v>
      </c>
      <c r="V181">
        <v>1</v>
      </c>
      <c r="W181">
        <v>5.1550000000000002</v>
      </c>
      <c r="X181">
        <v>6.1550000000000002</v>
      </c>
      <c r="Y181">
        <v>8.093</v>
      </c>
      <c r="Z181">
        <v>0.1</v>
      </c>
      <c r="AA181">
        <v>0.15</v>
      </c>
      <c r="AB181">
        <v>0.80049999999999999</v>
      </c>
      <c r="AC181">
        <v>8.8934999999999995</v>
      </c>
      <c r="AD181">
        <v>8.8934999999999995</v>
      </c>
      <c r="AE181">
        <f t="shared" si="15"/>
        <v>9</v>
      </c>
      <c r="AF181" t="str">
        <f t="shared" si="19"/>
        <v>Sobresaliente</v>
      </c>
      <c r="AG181" t="str">
        <f t="shared" si="20"/>
        <v>RODRÍGUEZ RUIZ, ANTONIO</v>
      </c>
      <c r="AH181" t="str">
        <f>IF(ISBLANK(_xlfn.XLOOKUP(AG181,[1]Worksheet!$C$3:$C$189,[1]Worksheet!$E$3:$E$189,"")),"",_xlfn.XLOOKUP(AG181,[1]Worksheet!$C$3:$C$189,[1]Worksheet!$E$3:$E$189,""))</f>
        <v>9,0</v>
      </c>
      <c r="AI181" t="str">
        <f>IF(ISBLANK(_xlfn.XLOOKUP(AG181,[1]Worksheet!$C$3:$C$189,[1]Worksheet!$D$3:$D$189,"")),"",_xlfn.XLOOKUP(AG181,[1]Worksheet!$C$3:$C$189,[1]Worksheet!$D$3:$D$189,""))</f>
        <v>Sobresaliente</v>
      </c>
      <c r="AJ181" t="str">
        <f t="shared" si="17"/>
        <v>OK</v>
      </c>
    </row>
    <row r="182" spans="1:37" x14ac:dyDescent="0.2">
      <c r="A182" t="s">
        <v>467</v>
      </c>
      <c r="B182" t="s">
        <v>468</v>
      </c>
      <c r="C182" t="s">
        <v>469</v>
      </c>
      <c r="D182">
        <v>0.09</v>
      </c>
      <c r="E182">
        <v>0.64800000000000002</v>
      </c>
      <c r="F182">
        <v>0.504</v>
      </c>
      <c r="G182">
        <v>0.63</v>
      </c>
      <c r="H182">
        <v>1.8720000000000001</v>
      </c>
      <c r="I182">
        <v>1.655</v>
      </c>
      <c r="J182">
        <v>1.5225</v>
      </c>
      <c r="K182">
        <v>1.61</v>
      </c>
      <c r="L182">
        <v>0.4</v>
      </c>
      <c r="M182">
        <v>4.7874999999999996</v>
      </c>
      <c r="N182">
        <v>0.3</v>
      </c>
      <c r="O182">
        <v>0.2</v>
      </c>
      <c r="P182">
        <v>0</v>
      </c>
      <c r="Q182">
        <v>0.5</v>
      </c>
      <c r="R182">
        <v>5</v>
      </c>
      <c r="S182">
        <v>6.8</v>
      </c>
      <c r="T182">
        <v>4.7</v>
      </c>
      <c r="U182">
        <v>16.5</v>
      </c>
      <c r="V182">
        <v>1.1000000000000001</v>
      </c>
      <c r="W182">
        <v>5.2662500000000003</v>
      </c>
      <c r="X182">
        <v>5.6662499999999998</v>
      </c>
      <c r="Y182">
        <v>7.5382499999999997</v>
      </c>
      <c r="AB182">
        <v>0.55000000000000004</v>
      </c>
      <c r="AC182">
        <v>8.0882500000000004</v>
      </c>
      <c r="AD182">
        <v>8.0882500000000004</v>
      </c>
      <c r="AE182">
        <f t="shared" si="15"/>
        <v>8.1</v>
      </c>
      <c r="AF182" t="str">
        <f t="shared" si="19"/>
        <v>Notable</v>
      </c>
      <c r="AG182" t="str">
        <f t="shared" si="20"/>
        <v>ROLDÁN GARCÍA, MIGUEL ÁNGEL</v>
      </c>
      <c r="AH182" t="str">
        <f>IF(ISBLANK(_xlfn.XLOOKUP(AG182,[1]Worksheet!$C$3:$C$189,[1]Worksheet!$E$3:$E$189,"")),"",_xlfn.XLOOKUP(AG182,[1]Worksheet!$C$3:$C$189,[1]Worksheet!$E$3:$E$189,""))</f>
        <v>8,1</v>
      </c>
      <c r="AI182" t="str">
        <f>IF(ISBLANK(_xlfn.XLOOKUP(AG182,[1]Worksheet!$C$3:$C$189,[1]Worksheet!$D$3:$D$189,"")),"",_xlfn.XLOOKUP(AG182,[1]Worksheet!$C$3:$C$189,[1]Worksheet!$D$3:$D$189,""))</f>
        <v>Notable</v>
      </c>
      <c r="AJ182" t="str">
        <f t="shared" si="17"/>
        <v>OK</v>
      </c>
    </row>
    <row r="183" spans="1:37" x14ac:dyDescent="0.2">
      <c r="A183" t="s">
        <v>470</v>
      </c>
      <c r="B183" t="s">
        <v>105</v>
      </c>
      <c r="C183" t="s">
        <v>471</v>
      </c>
      <c r="D183">
        <v>0.3</v>
      </c>
      <c r="E183">
        <v>0.59399999999999997</v>
      </c>
      <c r="F183">
        <v>0.63</v>
      </c>
      <c r="G183">
        <v>0.126</v>
      </c>
      <c r="H183">
        <v>1.65</v>
      </c>
      <c r="I183">
        <v>1.61</v>
      </c>
      <c r="J183">
        <v>1.78</v>
      </c>
      <c r="K183">
        <v>1.67</v>
      </c>
      <c r="L183">
        <v>0.91249999999999998</v>
      </c>
      <c r="M183">
        <v>5.0599999999999996</v>
      </c>
      <c r="N183">
        <v>0.3</v>
      </c>
      <c r="O183">
        <v>0.17324999999999999</v>
      </c>
      <c r="P183">
        <v>0.3</v>
      </c>
      <c r="Q183">
        <v>0.77324999999999999</v>
      </c>
      <c r="R183">
        <v>4</v>
      </c>
      <c r="S183">
        <v>4</v>
      </c>
      <c r="T183">
        <v>4</v>
      </c>
      <c r="U183">
        <v>12</v>
      </c>
      <c r="V183">
        <v>1</v>
      </c>
      <c r="W183">
        <v>5.0599999999999996</v>
      </c>
      <c r="X183">
        <v>5.9725000000000001</v>
      </c>
      <c r="Y183">
        <v>7.6224999999999996</v>
      </c>
      <c r="Z183">
        <v>0.1</v>
      </c>
      <c r="AA183">
        <v>0.15</v>
      </c>
      <c r="AB183">
        <v>1.02325</v>
      </c>
      <c r="AC183">
        <v>8.6457499999999996</v>
      </c>
      <c r="AD183">
        <v>8.6457499999999996</v>
      </c>
      <c r="AE183">
        <f t="shared" si="15"/>
        <v>8.6</v>
      </c>
      <c r="AF183" t="str">
        <f t="shared" si="19"/>
        <v>Notable</v>
      </c>
      <c r="AG183" t="str">
        <f t="shared" si="20"/>
        <v>ROLDÁN MERAT, LAURA</v>
      </c>
      <c r="AH183" t="str">
        <f>IF(ISBLANK(_xlfn.XLOOKUP(AG183,[1]Worksheet!$C$3:$C$189,[1]Worksheet!$E$3:$E$189,"")),"",_xlfn.XLOOKUP(AG183,[1]Worksheet!$C$3:$C$189,[1]Worksheet!$E$3:$E$189,""))</f>
        <v>8,6</v>
      </c>
      <c r="AI183" t="str">
        <f>IF(ISBLANK(_xlfn.XLOOKUP(AG183,[1]Worksheet!$C$3:$C$189,[1]Worksheet!$D$3:$D$189,"")),"",_xlfn.XLOOKUP(AG183,[1]Worksheet!$C$3:$C$189,[1]Worksheet!$D$3:$D$189,""))</f>
        <v>Notable</v>
      </c>
      <c r="AJ183" t="str">
        <f t="shared" si="17"/>
        <v>OK</v>
      </c>
    </row>
    <row r="184" spans="1:37" x14ac:dyDescent="0.2">
      <c r="A184" t="s">
        <v>472</v>
      </c>
      <c r="B184" t="s">
        <v>215</v>
      </c>
      <c r="C184" t="s">
        <v>473</v>
      </c>
      <c r="D184">
        <v>0.23</v>
      </c>
      <c r="E184">
        <v>0.68400000000000005</v>
      </c>
      <c r="F184">
        <v>0.72</v>
      </c>
      <c r="G184">
        <v>0</v>
      </c>
      <c r="H184">
        <v>1.6339999999999999</v>
      </c>
      <c r="I184">
        <v>1.67</v>
      </c>
      <c r="J184">
        <v>1.7</v>
      </c>
      <c r="K184">
        <v>1.405</v>
      </c>
      <c r="L184">
        <v>0.54674999999999996</v>
      </c>
      <c r="M184">
        <v>4.7750000000000004</v>
      </c>
      <c r="N184">
        <v>0.3</v>
      </c>
      <c r="O184">
        <v>0.25</v>
      </c>
      <c r="P184">
        <v>0.1</v>
      </c>
      <c r="Q184">
        <v>0.65</v>
      </c>
      <c r="R184">
        <v>5.4</v>
      </c>
      <c r="S184">
        <v>5</v>
      </c>
      <c r="T184">
        <v>5</v>
      </c>
      <c r="U184">
        <v>15.4</v>
      </c>
      <c r="V184">
        <v>1.03</v>
      </c>
      <c r="W184">
        <v>4.9182499999999996</v>
      </c>
      <c r="X184">
        <v>5.4649999999999999</v>
      </c>
      <c r="Y184">
        <v>7.0990000000000002</v>
      </c>
      <c r="Z184">
        <v>0.1</v>
      </c>
      <c r="AB184">
        <v>0.76949999999999996</v>
      </c>
      <c r="AC184">
        <v>7.8685</v>
      </c>
      <c r="AD184">
        <v>7.8685</v>
      </c>
      <c r="AE184">
        <f t="shared" si="15"/>
        <v>8</v>
      </c>
      <c r="AF184" t="str">
        <f t="shared" si="19"/>
        <v>Notable</v>
      </c>
      <c r="AG184" t="str">
        <f t="shared" si="20"/>
        <v>ROMERO FLORES, ADRIÁN</v>
      </c>
      <c r="AH184" t="str">
        <f>IF(ISBLANK(_xlfn.XLOOKUP(AG184,[1]Worksheet!$C$3:$C$189,[1]Worksheet!$E$3:$E$189,"")),"",_xlfn.XLOOKUP(AG184,[1]Worksheet!$C$3:$C$189,[1]Worksheet!$E$3:$E$189,""))</f>
        <v>8,0</v>
      </c>
      <c r="AI184" t="str">
        <f>IF(ISBLANK(_xlfn.XLOOKUP(AG184,[1]Worksheet!$C$3:$C$189,[1]Worksheet!$D$3:$D$189,"")),"",_xlfn.XLOOKUP(AG184,[1]Worksheet!$C$3:$C$189,[1]Worksheet!$D$3:$D$189,""))</f>
        <v>Notable</v>
      </c>
      <c r="AJ184" t="str">
        <f t="shared" si="17"/>
        <v>OK</v>
      </c>
    </row>
    <row r="185" spans="1:37" x14ac:dyDescent="0.2">
      <c r="A185" t="s">
        <v>474</v>
      </c>
      <c r="B185" t="s">
        <v>108</v>
      </c>
      <c r="C185" t="s">
        <v>475</v>
      </c>
      <c r="D185">
        <v>0.02</v>
      </c>
      <c r="E185">
        <v>0.64800000000000002</v>
      </c>
      <c r="F185">
        <v>0.45</v>
      </c>
      <c r="G185">
        <v>0.23400000000000001</v>
      </c>
      <c r="H185">
        <v>1.3520000000000001</v>
      </c>
      <c r="I185">
        <v>1.75</v>
      </c>
      <c r="J185">
        <v>1.8174999999999999</v>
      </c>
      <c r="K185">
        <v>1.2050000000000001</v>
      </c>
      <c r="L185">
        <v>0.49</v>
      </c>
      <c r="M185">
        <v>4.7725</v>
      </c>
      <c r="N185">
        <v>0</v>
      </c>
      <c r="O185">
        <v>9.9000000000000005E-2</v>
      </c>
      <c r="P185">
        <v>0.2</v>
      </c>
      <c r="Q185">
        <v>0.29899999999999999</v>
      </c>
      <c r="R185">
        <v>5</v>
      </c>
      <c r="S185">
        <v>5</v>
      </c>
      <c r="T185">
        <v>4.5</v>
      </c>
      <c r="U185">
        <v>14.5</v>
      </c>
      <c r="V185">
        <v>0.97</v>
      </c>
      <c r="W185">
        <v>4.6293300000000004</v>
      </c>
      <c r="X185">
        <v>5.1193299999999997</v>
      </c>
      <c r="Y185">
        <v>6.47133</v>
      </c>
      <c r="AB185">
        <v>0.29003000000000001</v>
      </c>
      <c r="AC185">
        <v>6.7613599999999998</v>
      </c>
      <c r="AD185">
        <v>6.7613599999999998</v>
      </c>
      <c r="AE185">
        <f t="shared" si="15"/>
        <v>6.8</v>
      </c>
      <c r="AF185" t="str">
        <f t="shared" si="19"/>
        <v>Aprobado</v>
      </c>
      <c r="AG185" t="str">
        <f t="shared" si="20"/>
        <v>ROMERO GONZALEZ, JUAN</v>
      </c>
      <c r="AH185" t="str">
        <f>IF(ISBLANK(_xlfn.XLOOKUP(AG185,[1]Worksheet!$C$3:$C$189,[1]Worksheet!$E$3:$E$189,"")),"",_xlfn.XLOOKUP(AG185,[1]Worksheet!$C$3:$C$189,[1]Worksheet!$E$3:$E$189,""))</f>
        <v>6,8</v>
      </c>
      <c r="AI185" t="str">
        <f>IF(ISBLANK(_xlfn.XLOOKUP(AG185,[1]Worksheet!$C$3:$C$189,[1]Worksheet!$D$3:$D$189,"")),"",_xlfn.XLOOKUP(AG185,[1]Worksheet!$C$3:$C$189,[1]Worksheet!$D$3:$D$189,""))</f>
        <v>Aprobado</v>
      </c>
      <c r="AJ185" t="str">
        <f t="shared" si="17"/>
        <v>OK</v>
      </c>
    </row>
    <row r="186" spans="1:37" x14ac:dyDescent="0.2">
      <c r="A186" t="s">
        <v>476</v>
      </c>
      <c r="B186" t="s">
        <v>477</v>
      </c>
      <c r="C186" t="s">
        <v>478</v>
      </c>
      <c r="D186">
        <v>0.23</v>
      </c>
      <c r="E186">
        <v>0.18</v>
      </c>
      <c r="F186">
        <v>0.55800000000000005</v>
      </c>
      <c r="G186">
        <v>0.46800000000000003</v>
      </c>
      <c r="H186">
        <v>1.4359999999999999</v>
      </c>
      <c r="I186">
        <v>1.7250000000000001</v>
      </c>
      <c r="J186">
        <v>1.75</v>
      </c>
      <c r="K186">
        <v>1.5049999999999999</v>
      </c>
      <c r="L186">
        <v>0.48749999999999999</v>
      </c>
      <c r="M186">
        <v>4.9800000000000004</v>
      </c>
      <c r="N186">
        <v>0.2</v>
      </c>
      <c r="O186">
        <v>0.25</v>
      </c>
      <c r="P186">
        <v>0.1</v>
      </c>
      <c r="Q186">
        <v>0.55000000000000004</v>
      </c>
      <c r="R186">
        <v>5</v>
      </c>
      <c r="S186">
        <v>5</v>
      </c>
      <c r="T186">
        <v>4.5</v>
      </c>
      <c r="U186">
        <v>14.5</v>
      </c>
      <c r="V186">
        <v>0.97</v>
      </c>
      <c r="W186">
        <v>4.8305999999999996</v>
      </c>
      <c r="X186">
        <v>5.3181000000000003</v>
      </c>
      <c r="Y186">
        <v>6.7541000000000002</v>
      </c>
      <c r="Z186">
        <v>0.1</v>
      </c>
      <c r="AB186">
        <v>0.63349999999999995</v>
      </c>
      <c r="AC186">
        <v>7.3875999999999999</v>
      </c>
      <c r="AD186">
        <v>7.3875999999999999</v>
      </c>
      <c r="AE186">
        <f t="shared" si="15"/>
        <v>7.4</v>
      </c>
      <c r="AF186" t="str">
        <f t="shared" si="19"/>
        <v>Notable</v>
      </c>
      <c r="AG186" t="str">
        <f t="shared" si="20"/>
        <v>ROMERO LIMÓN, JORGE</v>
      </c>
      <c r="AH186" t="str">
        <f>IF(ISBLANK(_xlfn.XLOOKUP(AG186,[1]Worksheet!$C$3:$C$189,[1]Worksheet!$E$3:$E$189,"")),"",_xlfn.XLOOKUP(AG186,[1]Worksheet!$C$3:$C$189,[1]Worksheet!$E$3:$E$189,""))</f>
        <v>7,4</v>
      </c>
      <c r="AI186" t="str">
        <f>IF(ISBLANK(_xlfn.XLOOKUP(AG186,[1]Worksheet!$C$3:$C$189,[1]Worksheet!$D$3:$D$189,"")),"",_xlfn.XLOOKUP(AG186,[1]Worksheet!$C$3:$C$189,[1]Worksheet!$D$3:$D$189,""))</f>
        <v>Notable</v>
      </c>
      <c r="AJ186" t="str">
        <f t="shared" si="17"/>
        <v>OK</v>
      </c>
    </row>
    <row r="187" spans="1:37" ht="15" hidden="1" x14ac:dyDescent="0.2">
      <c r="A187" t="s">
        <v>479</v>
      </c>
      <c r="B187" t="s">
        <v>480</v>
      </c>
      <c r="C187" t="s">
        <v>481</v>
      </c>
      <c r="AE187" t="str">
        <f t="shared" si="15"/>
        <v/>
      </c>
      <c r="AF187" t="str">
        <f t="shared" si="19"/>
        <v>No Presentado</v>
      </c>
      <c r="AG187" t="str">
        <f t="shared" si="20"/>
        <v>ROMERO MARTINS, ELIZABETH</v>
      </c>
      <c r="AH187" t="str">
        <f>IF(ISBLANK(_xlfn.XLOOKUP(AG187,[1]Worksheet!$C$3:$C$189,[1]Worksheet!$E$3:$E$189,"")),"",_xlfn.XLOOKUP(AG187,[1]Worksheet!$C$3:$C$189,[1]Worksheet!$E$3:$E$189,""))</f>
        <v/>
      </c>
      <c r="AI187" t="str">
        <f>IF(ISBLANK(_xlfn.XLOOKUP(AG187,[1]Worksheet!$C$3:$C$189,[1]Worksheet!$D$3:$D$189,"")),"",_xlfn.XLOOKUP(AG187,[1]Worksheet!$C$3:$C$189,[1]Worksheet!$D$3:$D$189,""))</f>
        <v/>
      </c>
      <c r="AJ187" t="str">
        <f t="shared" si="17"/>
        <v>ERROR</v>
      </c>
      <c r="AK187" t="s">
        <v>637</v>
      </c>
    </row>
    <row r="188" spans="1:37" x14ac:dyDescent="0.2">
      <c r="A188" t="s">
        <v>482</v>
      </c>
      <c r="B188" t="s">
        <v>483</v>
      </c>
      <c r="C188" t="s">
        <v>484</v>
      </c>
      <c r="D188">
        <v>0.23</v>
      </c>
      <c r="E188">
        <v>0.9</v>
      </c>
      <c r="F188">
        <v>0.9</v>
      </c>
      <c r="G188">
        <v>0.41399999999999998</v>
      </c>
      <c r="H188">
        <v>2.444</v>
      </c>
      <c r="I188">
        <v>1.595</v>
      </c>
      <c r="J188">
        <v>1.6675</v>
      </c>
      <c r="K188">
        <v>1.01</v>
      </c>
      <c r="L188">
        <v>0.35625000000000001</v>
      </c>
      <c r="M188">
        <v>4.2725</v>
      </c>
      <c r="N188">
        <v>0.35</v>
      </c>
      <c r="O188">
        <v>0.17624999999999999</v>
      </c>
      <c r="P188">
        <v>0.15</v>
      </c>
      <c r="Q188">
        <v>0.67625000000000002</v>
      </c>
      <c r="R188">
        <v>3</v>
      </c>
      <c r="S188">
        <v>2.75</v>
      </c>
      <c r="T188">
        <v>2.7</v>
      </c>
      <c r="U188">
        <v>8.4499999999999993</v>
      </c>
      <c r="V188">
        <v>0.94</v>
      </c>
      <c r="W188">
        <v>4.0161499999999997</v>
      </c>
      <c r="X188">
        <v>4.3723999999999998</v>
      </c>
      <c r="Y188">
        <v>6.8163999999999998</v>
      </c>
      <c r="Z188">
        <v>0.1</v>
      </c>
      <c r="AA188">
        <v>0.15</v>
      </c>
      <c r="AB188">
        <v>0.88568000000000002</v>
      </c>
      <c r="AC188">
        <v>7.7020799999999996</v>
      </c>
      <c r="AD188">
        <v>7.7020799999999996</v>
      </c>
      <c r="AE188">
        <f t="shared" si="15"/>
        <v>7.7</v>
      </c>
      <c r="AF188" t="str">
        <f t="shared" si="19"/>
        <v>Notable</v>
      </c>
      <c r="AG188" t="str">
        <f t="shared" si="20"/>
        <v>ROSSO RAMÍREZ, FRANCISCO DE ASÍS</v>
      </c>
      <c r="AH188" t="str">
        <f>IF(ISBLANK(_xlfn.XLOOKUP(AG188,[1]Worksheet!$C$3:$C$189,[1]Worksheet!$E$3:$E$189,"")),"",_xlfn.XLOOKUP(AG188,[1]Worksheet!$C$3:$C$189,[1]Worksheet!$E$3:$E$189,""))</f>
        <v>7,7</v>
      </c>
      <c r="AI188" t="str">
        <f>IF(ISBLANK(_xlfn.XLOOKUP(AG188,[1]Worksheet!$C$3:$C$189,[1]Worksheet!$D$3:$D$189,"")),"",_xlfn.XLOOKUP(AG188,[1]Worksheet!$C$3:$C$189,[1]Worksheet!$D$3:$D$189,""))</f>
        <v>Notable</v>
      </c>
      <c r="AJ188" t="str">
        <f t="shared" si="17"/>
        <v>OK</v>
      </c>
    </row>
    <row r="189" spans="1:37" x14ac:dyDescent="0.2">
      <c r="A189" t="s">
        <v>485</v>
      </c>
      <c r="B189" t="s">
        <v>486</v>
      </c>
      <c r="C189" t="s">
        <v>487</v>
      </c>
      <c r="D189">
        <v>0.11</v>
      </c>
      <c r="E189">
        <v>0.18</v>
      </c>
      <c r="F189">
        <v>0.55800000000000005</v>
      </c>
      <c r="G189">
        <v>0</v>
      </c>
      <c r="H189">
        <v>0.84799999999999998</v>
      </c>
      <c r="I189">
        <v>1.72</v>
      </c>
      <c r="J189">
        <v>1.93</v>
      </c>
      <c r="K189">
        <v>1.67</v>
      </c>
      <c r="L189">
        <v>0.4</v>
      </c>
      <c r="M189">
        <v>5.32</v>
      </c>
      <c r="N189">
        <v>0.25</v>
      </c>
      <c r="O189">
        <v>0</v>
      </c>
      <c r="P189">
        <v>0</v>
      </c>
      <c r="Q189">
        <v>0.25</v>
      </c>
      <c r="R189">
        <v>5</v>
      </c>
      <c r="S189">
        <v>5</v>
      </c>
      <c r="T189">
        <v>5</v>
      </c>
      <c r="U189">
        <v>15</v>
      </c>
      <c r="V189">
        <v>1</v>
      </c>
      <c r="W189">
        <v>5.32</v>
      </c>
      <c r="X189">
        <v>5.72</v>
      </c>
      <c r="Y189">
        <v>6.5679999999999996</v>
      </c>
      <c r="AB189">
        <v>0.25</v>
      </c>
      <c r="AC189">
        <v>6.8179999999999996</v>
      </c>
      <c r="AD189">
        <v>4</v>
      </c>
      <c r="AE189">
        <f t="shared" si="15"/>
        <v>4</v>
      </c>
      <c r="AF189" t="str">
        <f t="shared" si="19"/>
        <v>Suspenso</v>
      </c>
      <c r="AG189" t="str">
        <f t="shared" si="20"/>
        <v>RUANO MURIEDAS, JUAN LUIS</v>
      </c>
      <c r="AH189" t="str">
        <f>IF(ISBLANK(_xlfn.XLOOKUP(AG189,[1]Worksheet!$C$3:$C$189,[1]Worksheet!$E$3:$E$189,"")),"",_xlfn.XLOOKUP(AG189,[1]Worksheet!$C$3:$C$189,[1]Worksheet!$E$3:$E$189,""))</f>
        <v>4,0</v>
      </c>
      <c r="AI189" t="str">
        <f>IF(ISBLANK(_xlfn.XLOOKUP(AG189,[1]Worksheet!$C$3:$C$189,[1]Worksheet!$D$3:$D$189,"")),"",_xlfn.XLOOKUP(AG189,[1]Worksheet!$C$3:$C$189,[1]Worksheet!$D$3:$D$189,""))</f>
        <v>Suspenso</v>
      </c>
      <c r="AJ189" t="str">
        <f t="shared" si="17"/>
        <v>OK</v>
      </c>
    </row>
    <row r="190" spans="1:37" x14ac:dyDescent="0.2">
      <c r="A190" t="s">
        <v>488</v>
      </c>
      <c r="B190" t="s">
        <v>489</v>
      </c>
      <c r="C190" t="s">
        <v>490</v>
      </c>
      <c r="E190">
        <v>0.81</v>
      </c>
      <c r="F190">
        <v>0.216</v>
      </c>
      <c r="G190">
        <v>0.55800000000000005</v>
      </c>
      <c r="H190">
        <v>1.5840000000000001</v>
      </c>
      <c r="I190">
        <v>1.72</v>
      </c>
      <c r="J190">
        <v>1.93</v>
      </c>
      <c r="K190">
        <v>1.67</v>
      </c>
      <c r="L190">
        <v>0.8</v>
      </c>
      <c r="M190">
        <v>5.32</v>
      </c>
      <c r="N190">
        <v>0.25</v>
      </c>
      <c r="O190">
        <v>0</v>
      </c>
      <c r="P190">
        <v>0</v>
      </c>
      <c r="Q190">
        <v>0.25</v>
      </c>
      <c r="R190">
        <v>5</v>
      </c>
      <c r="S190">
        <v>5</v>
      </c>
      <c r="T190">
        <v>5</v>
      </c>
      <c r="U190">
        <v>15</v>
      </c>
      <c r="V190">
        <v>1</v>
      </c>
      <c r="W190">
        <v>5.32</v>
      </c>
      <c r="X190">
        <v>6.12</v>
      </c>
      <c r="Y190">
        <v>7.7039999999999997</v>
      </c>
      <c r="Z190">
        <v>0.1</v>
      </c>
      <c r="AA190">
        <v>0.15</v>
      </c>
      <c r="AB190">
        <v>0.5</v>
      </c>
      <c r="AC190">
        <v>8.2040000000000006</v>
      </c>
      <c r="AD190">
        <v>8.2040000000000006</v>
      </c>
      <c r="AE190">
        <f t="shared" si="15"/>
        <v>8.1999999999999993</v>
      </c>
      <c r="AF190" t="str">
        <f t="shared" si="19"/>
        <v>Notable</v>
      </c>
      <c r="AG190" t="str">
        <f t="shared" si="20"/>
        <v>RUIZ AGUILAR, PEDRO JESUS</v>
      </c>
      <c r="AH190" t="str">
        <f>IF(ISBLANK(_xlfn.XLOOKUP(AG190,[1]Worksheet!$C$3:$C$189,[1]Worksheet!$E$3:$E$189,"")),"",_xlfn.XLOOKUP(AG190,[1]Worksheet!$C$3:$C$189,[1]Worksheet!$E$3:$E$189,""))</f>
        <v>8,2</v>
      </c>
      <c r="AI190" t="str">
        <f>IF(ISBLANK(_xlfn.XLOOKUP(AG190,[1]Worksheet!$C$3:$C$189,[1]Worksheet!$D$3:$D$189,"")),"",_xlfn.XLOOKUP(AG190,[1]Worksheet!$C$3:$C$189,[1]Worksheet!$D$3:$D$189,""))</f>
        <v>Notable</v>
      </c>
      <c r="AJ190" t="str">
        <f t="shared" si="17"/>
        <v>OK</v>
      </c>
    </row>
    <row r="191" spans="1:37" x14ac:dyDescent="0.2">
      <c r="A191" t="s">
        <v>491</v>
      </c>
      <c r="B191" t="s">
        <v>492</v>
      </c>
      <c r="C191" t="s">
        <v>493</v>
      </c>
      <c r="D191">
        <v>0.23</v>
      </c>
      <c r="E191">
        <v>0.64800000000000002</v>
      </c>
      <c r="F191">
        <v>0.77400000000000002</v>
      </c>
      <c r="G191">
        <v>0.39600000000000002</v>
      </c>
      <c r="H191">
        <v>2.048</v>
      </c>
      <c r="I191">
        <v>1.73</v>
      </c>
      <c r="J191">
        <v>1.62</v>
      </c>
      <c r="K191">
        <v>1.03</v>
      </c>
      <c r="L191">
        <v>0.76</v>
      </c>
      <c r="M191">
        <v>4.38</v>
      </c>
      <c r="N191">
        <v>0.3</v>
      </c>
      <c r="O191">
        <v>0.17324999999999999</v>
      </c>
      <c r="P191">
        <v>0</v>
      </c>
      <c r="Q191">
        <v>0.47325</v>
      </c>
      <c r="R191">
        <v>5</v>
      </c>
      <c r="S191">
        <v>5</v>
      </c>
      <c r="T191">
        <v>5</v>
      </c>
      <c r="U191">
        <v>15</v>
      </c>
      <c r="V191">
        <v>1</v>
      </c>
      <c r="W191">
        <v>4.38</v>
      </c>
      <c r="X191">
        <v>5.14</v>
      </c>
      <c r="Y191">
        <v>7.1879999999999997</v>
      </c>
      <c r="Z191">
        <v>0.1</v>
      </c>
      <c r="AA191">
        <v>0.15</v>
      </c>
      <c r="AB191">
        <v>0.72324999999999995</v>
      </c>
      <c r="AC191">
        <v>7.9112499999999999</v>
      </c>
      <c r="AD191">
        <v>7.9112499999999999</v>
      </c>
      <c r="AE191">
        <f t="shared" si="15"/>
        <v>8</v>
      </c>
      <c r="AF191" t="str">
        <f t="shared" si="19"/>
        <v>Notable</v>
      </c>
      <c r="AG191" t="str">
        <f t="shared" si="20"/>
        <v>RUIZ DELGADO, VICTORIA DEL CARMEN</v>
      </c>
      <c r="AH191" t="str">
        <f>IF(ISBLANK(_xlfn.XLOOKUP(AG191,[1]Worksheet!$C$3:$C$189,[1]Worksheet!$E$3:$E$189,"")),"",_xlfn.XLOOKUP(AG191,[1]Worksheet!$C$3:$C$189,[1]Worksheet!$E$3:$E$189,""))</f>
        <v>8,0</v>
      </c>
      <c r="AI191" t="str">
        <f>IF(ISBLANK(_xlfn.XLOOKUP(AG191,[1]Worksheet!$C$3:$C$189,[1]Worksheet!$D$3:$D$189,"")),"",_xlfn.XLOOKUP(AG191,[1]Worksheet!$C$3:$C$189,[1]Worksheet!$D$3:$D$189,""))</f>
        <v>Notable</v>
      </c>
      <c r="AJ191" t="str">
        <f t="shared" si="17"/>
        <v>OK</v>
      </c>
    </row>
    <row r="192" spans="1:37" x14ac:dyDescent="0.2">
      <c r="A192" t="s">
        <v>494</v>
      </c>
      <c r="B192" t="s">
        <v>46</v>
      </c>
      <c r="C192" t="s">
        <v>495</v>
      </c>
      <c r="D192">
        <v>0.3</v>
      </c>
      <c r="E192">
        <v>0.432</v>
      </c>
      <c r="F192">
        <v>0.63</v>
      </c>
      <c r="G192">
        <v>0.108</v>
      </c>
      <c r="H192">
        <v>1.47</v>
      </c>
      <c r="I192">
        <v>1.7250000000000001</v>
      </c>
      <c r="J192">
        <v>1.84</v>
      </c>
      <c r="K192">
        <v>1.39</v>
      </c>
      <c r="L192">
        <v>0.64124999999999999</v>
      </c>
      <c r="M192">
        <v>4.9550000000000001</v>
      </c>
      <c r="N192">
        <v>0.15</v>
      </c>
      <c r="O192">
        <v>0</v>
      </c>
      <c r="P192">
        <v>0</v>
      </c>
      <c r="Q192">
        <v>0.15</v>
      </c>
      <c r="R192">
        <v>4</v>
      </c>
      <c r="S192">
        <v>4</v>
      </c>
      <c r="T192">
        <v>4</v>
      </c>
      <c r="U192">
        <v>12</v>
      </c>
      <c r="V192">
        <v>1</v>
      </c>
      <c r="W192">
        <v>4.9550000000000001</v>
      </c>
      <c r="X192">
        <v>5.5962500000000004</v>
      </c>
      <c r="Y192">
        <v>7.0662500000000001</v>
      </c>
      <c r="Z192">
        <v>0.1</v>
      </c>
      <c r="AA192">
        <v>0.15</v>
      </c>
      <c r="AB192">
        <v>0.4</v>
      </c>
      <c r="AC192">
        <v>7.4662499999999996</v>
      </c>
      <c r="AD192">
        <v>7.4662499999999996</v>
      </c>
      <c r="AE192">
        <f t="shared" si="15"/>
        <v>7.5</v>
      </c>
      <c r="AF192" t="str">
        <f t="shared" si="19"/>
        <v>Notable</v>
      </c>
      <c r="AG192" t="str">
        <f t="shared" si="20"/>
        <v>RUIZ JURADO, ISMAEL</v>
      </c>
      <c r="AH192" t="str">
        <f>IF(ISBLANK(_xlfn.XLOOKUP(AG192,[1]Worksheet!$C$3:$C$189,[1]Worksheet!$E$3:$E$189,"")),"",_xlfn.XLOOKUP(AG192,[1]Worksheet!$C$3:$C$189,[1]Worksheet!$E$3:$E$189,""))</f>
        <v>7,5</v>
      </c>
      <c r="AI192" t="str">
        <f>IF(ISBLANK(_xlfn.XLOOKUP(AG192,[1]Worksheet!$C$3:$C$189,[1]Worksheet!$D$3:$D$189,"")),"",_xlfn.XLOOKUP(AG192,[1]Worksheet!$C$3:$C$189,[1]Worksheet!$D$3:$D$189,""))</f>
        <v>Notable</v>
      </c>
      <c r="AJ192" t="str">
        <f t="shared" si="17"/>
        <v>OK</v>
      </c>
    </row>
    <row r="193" spans="1:37" ht="15" hidden="1" x14ac:dyDescent="0.2">
      <c r="A193" t="s">
        <v>496</v>
      </c>
      <c r="B193" t="s">
        <v>497</v>
      </c>
      <c r="C193" t="s">
        <v>498</v>
      </c>
      <c r="AE193" t="str">
        <f t="shared" si="15"/>
        <v/>
      </c>
      <c r="AF193" t="str">
        <f t="shared" si="19"/>
        <v>No Presentado</v>
      </c>
      <c r="AG193" t="str">
        <f t="shared" si="20"/>
        <v>RUIZ MARCHUETA, IÑIGO</v>
      </c>
      <c r="AH193" t="str">
        <f>IF(ISBLANK(_xlfn.XLOOKUP(AG193,[1]Worksheet!$C$3:$C$189,[1]Worksheet!$E$3:$E$189,"")),"",_xlfn.XLOOKUP(AG193,[1]Worksheet!$C$3:$C$189,[1]Worksheet!$E$3:$E$189,""))</f>
        <v/>
      </c>
      <c r="AI193" t="str">
        <f>IF(ISBLANK(_xlfn.XLOOKUP(AG193,[1]Worksheet!$C$3:$C$189,[1]Worksheet!$D$3:$D$189,"")),"",_xlfn.XLOOKUP(AG193,[1]Worksheet!$C$3:$C$189,[1]Worksheet!$D$3:$D$189,""))</f>
        <v/>
      </c>
      <c r="AJ193" t="str">
        <f t="shared" si="17"/>
        <v>ERROR</v>
      </c>
      <c r="AK193" t="s">
        <v>638</v>
      </c>
    </row>
    <row r="194" spans="1:37" x14ac:dyDescent="0.2">
      <c r="A194" t="s">
        <v>499</v>
      </c>
      <c r="B194" t="s">
        <v>351</v>
      </c>
      <c r="C194" t="s">
        <v>500</v>
      </c>
      <c r="D194">
        <v>0.16</v>
      </c>
      <c r="E194">
        <v>0.30599999999999999</v>
      </c>
      <c r="F194">
        <v>0.55800000000000005</v>
      </c>
      <c r="G194">
        <v>0.14399999999999999</v>
      </c>
      <c r="H194">
        <v>1.1679999999999999</v>
      </c>
      <c r="I194">
        <v>1.72</v>
      </c>
      <c r="J194">
        <v>1.93</v>
      </c>
      <c r="K194">
        <v>1.67</v>
      </c>
      <c r="L194">
        <v>0.24</v>
      </c>
      <c r="M194">
        <v>5.32</v>
      </c>
      <c r="N194">
        <v>0.25</v>
      </c>
      <c r="O194">
        <v>0</v>
      </c>
      <c r="P194">
        <v>0</v>
      </c>
      <c r="Q194">
        <v>0.25</v>
      </c>
      <c r="R194">
        <v>5</v>
      </c>
      <c r="S194">
        <v>5</v>
      </c>
      <c r="T194">
        <v>5</v>
      </c>
      <c r="U194">
        <v>15</v>
      </c>
      <c r="V194">
        <v>1</v>
      </c>
      <c r="W194">
        <v>5.32</v>
      </c>
      <c r="X194">
        <v>5.56</v>
      </c>
      <c r="Y194">
        <v>6.7279999999999998</v>
      </c>
      <c r="AB194">
        <v>0.25</v>
      </c>
      <c r="AC194">
        <v>6.9779999999999998</v>
      </c>
      <c r="AD194">
        <v>4</v>
      </c>
      <c r="AE194">
        <f t="shared" ref="AE194:AE257" si="21">IF(ISNUMBER(AD194),IF(AD194&gt;=10,10,IF(ROUND(AD194,1)+0.1=TRUNC(AD194)+1, ROUND(AD194+0.1,1),ROUND(AD194,1))),"")</f>
        <v>4</v>
      </c>
      <c r="AF194" t="str">
        <f t="shared" si="19"/>
        <v>Suspenso</v>
      </c>
      <c r="AG194" t="str">
        <f t="shared" si="20"/>
        <v>RUIZ PEREZ, JOSE MANUEL</v>
      </c>
      <c r="AH194" t="str">
        <f>IF(ISBLANK(_xlfn.XLOOKUP(AG194,[1]Worksheet!$C$3:$C$189,[1]Worksheet!$E$3:$E$189,"")),"",_xlfn.XLOOKUP(AG194,[1]Worksheet!$C$3:$C$189,[1]Worksheet!$E$3:$E$189,""))</f>
        <v>4,0</v>
      </c>
      <c r="AI194" t="str">
        <f>IF(ISBLANK(_xlfn.XLOOKUP(AG194,[1]Worksheet!$C$3:$C$189,[1]Worksheet!$D$3:$D$189,"")),"",_xlfn.XLOOKUP(AG194,[1]Worksheet!$C$3:$C$189,[1]Worksheet!$D$3:$D$189,""))</f>
        <v>Suspenso</v>
      </c>
      <c r="AJ194" t="str">
        <f t="shared" si="17"/>
        <v>OK</v>
      </c>
    </row>
    <row r="195" spans="1:37" ht="15" hidden="1" x14ac:dyDescent="0.2">
      <c r="A195" t="s">
        <v>501</v>
      </c>
      <c r="B195" t="s">
        <v>502</v>
      </c>
      <c r="C195" t="s">
        <v>503</v>
      </c>
      <c r="AE195" t="str">
        <f t="shared" si="21"/>
        <v/>
      </c>
      <c r="AF195" t="str">
        <f t="shared" ref="AF195:AF226" si="22">IF(ISNUMBER(AE195),IF(AE195&gt;=9,"Sobresaliente",IF(AE195&gt;=7,"Notable",IF(AE195&gt;=5,"Aprobado","Suspenso"))),"No Presentado")</f>
        <v>No Presentado</v>
      </c>
      <c r="AG195" t="str">
        <f t="shared" si="20"/>
        <v>RUIZ PORCEL, CARMEN</v>
      </c>
      <c r="AH195" t="str">
        <f>IF(ISBLANK(_xlfn.XLOOKUP(AG195,[1]Worksheet!$C$3:$C$189,[1]Worksheet!$E$3:$E$189,"")),"",_xlfn.XLOOKUP(AG195,[1]Worksheet!$C$3:$C$189,[1]Worksheet!$E$3:$E$189,""))</f>
        <v/>
      </c>
      <c r="AI195" t="str">
        <f>IF(ISBLANK(_xlfn.XLOOKUP(AG195,[1]Worksheet!$C$3:$C$189,[1]Worksheet!$D$3:$D$189,"")),"",_xlfn.XLOOKUP(AG195,[1]Worksheet!$C$3:$C$189,[1]Worksheet!$D$3:$D$189,""))</f>
        <v/>
      </c>
      <c r="AJ195" t="str">
        <f t="shared" ref="AJ195:AJ225" si="23">IF(AI195=AF195,IF(AI195="No Presentado","OK",IF(VALUE(AH195)=AE195,"OK","ERROR")),"ERROR")</f>
        <v>ERROR</v>
      </c>
      <c r="AK195" t="s">
        <v>639</v>
      </c>
    </row>
    <row r="196" spans="1:37" x14ac:dyDescent="0.2">
      <c r="A196" t="s">
        <v>504</v>
      </c>
      <c r="B196" t="s">
        <v>505</v>
      </c>
      <c r="C196" t="s">
        <v>506</v>
      </c>
      <c r="D196">
        <v>0.18</v>
      </c>
      <c r="E196">
        <v>0.34200000000000003</v>
      </c>
      <c r="F196">
        <v>0.64800000000000002</v>
      </c>
      <c r="G196">
        <v>0.09</v>
      </c>
      <c r="H196">
        <v>1.26</v>
      </c>
      <c r="I196">
        <v>1.595</v>
      </c>
      <c r="J196">
        <v>1.6675</v>
      </c>
      <c r="K196">
        <v>1.01</v>
      </c>
      <c r="L196">
        <v>0.71250000000000002</v>
      </c>
      <c r="M196">
        <v>4.2725</v>
      </c>
      <c r="N196">
        <v>0.35</v>
      </c>
      <c r="O196">
        <v>0.17624999999999999</v>
      </c>
      <c r="P196">
        <v>0.15</v>
      </c>
      <c r="Q196">
        <v>0.67625000000000002</v>
      </c>
      <c r="R196">
        <v>3</v>
      </c>
      <c r="S196">
        <v>3.2</v>
      </c>
      <c r="T196">
        <v>2.8</v>
      </c>
      <c r="U196">
        <v>9</v>
      </c>
      <c r="V196">
        <v>1</v>
      </c>
      <c r="W196">
        <v>4.2725</v>
      </c>
      <c r="X196">
        <v>4.9850000000000003</v>
      </c>
      <c r="Y196">
        <v>6.2450000000000001</v>
      </c>
      <c r="AA196">
        <v>0.15</v>
      </c>
      <c r="AB196">
        <v>0.82625000000000004</v>
      </c>
      <c r="AC196">
        <v>7.07125</v>
      </c>
      <c r="AD196">
        <v>7.07125</v>
      </c>
      <c r="AE196">
        <f t="shared" si="21"/>
        <v>7.1</v>
      </c>
      <c r="AF196" t="str">
        <f t="shared" si="22"/>
        <v>Notable</v>
      </c>
      <c r="AG196" t="s">
        <v>665</v>
      </c>
      <c r="AH196" t="str">
        <f>IF(ISBLANK(_xlfn.XLOOKUP(AG196,[1]Worksheet!$C$3:$C$189,[1]Worksheet!$E$3:$E$189,"")),"",_xlfn.XLOOKUP(AG196,[1]Worksheet!$C$3:$C$189,[1]Worksheet!$E$3:$E$189,""))</f>
        <v>7,1</v>
      </c>
      <c r="AI196" t="str">
        <f>IF(ISBLANK(_xlfn.XLOOKUP(AG196,[1]Worksheet!$C$3:$C$189,[1]Worksheet!$D$3:$D$189,"")),"",_xlfn.XLOOKUP(AG196,[1]Worksheet!$C$3:$C$189,[1]Worksheet!$D$3:$D$189,""))</f>
        <v>Notable</v>
      </c>
      <c r="AJ196" t="str">
        <f t="shared" si="23"/>
        <v>OK</v>
      </c>
    </row>
    <row r="197" spans="1:37" x14ac:dyDescent="0.2">
      <c r="A197" t="s">
        <v>507</v>
      </c>
      <c r="B197" t="s">
        <v>78</v>
      </c>
      <c r="C197" t="s">
        <v>508</v>
      </c>
      <c r="D197">
        <v>0.23</v>
      </c>
      <c r="E197">
        <v>0.77400000000000002</v>
      </c>
      <c r="F197">
        <v>0.77400000000000002</v>
      </c>
      <c r="G197">
        <v>0.39600000000000002</v>
      </c>
      <c r="H197">
        <v>2.1739999999999999</v>
      </c>
      <c r="I197">
        <v>1.65</v>
      </c>
      <c r="J197">
        <v>1.6575</v>
      </c>
      <c r="K197">
        <v>0.93</v>
      </c>
      <c r="L197">
        <v>0.58825000000000005</v>
      </c>
      <c r="M197">
        <v>4.2374999999999998</v>
      </c>
      <c r="N197">
        <v>0.3</v>
      </c>
      <c r="O197">
        <v>7.4249999999999997E-2</v>
      </c>
      <c r="P197">
        <v>0.20100000000000001</v>
      </c>
      <c r="Q197">
        <v>0.57525000000000004</v>
      </c>
      <c r="R197">
        <v>4.24</v>
      </c>
      <c r="S197">
        <v>4.25</v>
      </c>
      <c r="T197">
        <v>4.93</v>
      </c>
      <c r="U197">
        <v>13.42</v>
      </c>
      <c r="V197">
        <v>1.1180000000000001</v>
      </c>
      <c r="W197">
        <v>4.7375299999999996</v>
      </c>
      <c r="X197">
        <v>5.32578</v>
      </c>
      <c r="Y197">
        <v>7.4997800000000003</v>
      </c>
      <c r="Z197">
        <v>0.1</v>
      </c>
      <c r="AA197">
        <v>0.15</v>
      </c>
      <c r="AB197">
        <v>0.89312999999999998</v>
      </c>
      <c r="AC197">
        <v>8.3929100000000005</v>
      </c>
      <c r="AD197">
        <v>8.3929100000000005</v>
      </c>
      <c r="AE197">
        <f t="shared" si="21"/>
        <v>8.4</v>
      </c>
      <c r="AF197" t="str">
        <f t="shared" si="22"/>
        <v>Notable</v>
      </c>
      <c r="AG197" t="str">
        <f t="shared" ref="AG197:AG225" si="24">_xlfn.CONCAT(A197,", ",B197)</f>
        <v>SANTIAGO FÉLIX, ALEJANDRO</v>
      </c>
      <c r="AH197" t="str">
        <f>IF(ISBLANK(_xlfn.XLOOKUP(AG197,[1]Worksheet!$C$3:$C$189,[1]Worksheet!$E$3:$E$189,"")),"",_xlfn.XLOOKUP(AG197,[1]Worksheet!$C$3:$C$189,[1]Worksheet!$E$3:$E$189,""))</f>
        <v>8,4</v>
      </c>
      <c r="AI197" t="str">
        <f>IF(ISBLANK(_xlfn.XLOOKUP(AG197,[1]Worksheet!$C$3:$C$189,[1]Worksheet!$D$3:$D$189,"")),"",_xlfn.XLOOKUP(AG197,[1]Worksheet!$C$3:$C$189,[1]Worksheet!$D$3:$D$189,""))</f>
        <v>Notable</v>
      </c>
      <c r="AJ197" t="str">
        <f t="shared" si="23"/>
        <v>OK</v>
      </c>
    </row>
    <row r="198" spans="1:37" x14ac:dyDescent="0.2">
      <c r="A198" t="s">
        <v>509</v>
      </c>
      <c r="B198" t="s">
        <v>87</v>
      </c>
      <c r="C198" t="s">
        <v>510</v>
      </c>
      <c r="D198">
        <v>0.25</v>
      </c>
      <c r="E198">
        <v>0.28799999999999998</v>
      </c>
      <c r="F198">
        <v>0.504</v>
      </c>
      <c r="G198">
        <v>0</v>
      </c>
      <c r="H198">
        <v>1.042</v>
      </c>
      <c r="I198">
        <v>1.415</v>
      </c>
      <c r="J198">
        <v>1.3125</v>
      </c>
      <c r="K198">
        <v>0.94</v>
      </c>
      <c r="L198">
        <v>0.155</v>
      </c>
      <c r="M198">
        <v>3.6675</v>
      </c>
      <c r="N198">
        <v>0.4</v>
      </c>
      <c r="O198">
        <v>0</v>
      </c>
      <c r="P198">
        <v>5.0999999999999997E-2</v>
      </c>
      <c r="Q198">
        <v>0.45100000000000001</v>
      </c>
      <c r="R198">
        <v>4</v>
      </c>
      <c r="S198">
        <v>4</v>
      </c>
      <c r="T198">
        <v>4</v>
      </c>
      <c r="U198">
        <v>12</v>
      </c>
      <c r="V198">
        <v>1</v>
      </c>
      <c r="W198">
        <v>3.6675</v>
      </c>
      <c r="X198">
        <v>3.8224999999999998</v>
      </c>
      <c r="Y198">
        <v>4.8644999999999996</v>
      </c>
      <c r="AB198">
        <v>0.45100000000000001</v>
      </c>
      <c r="AC198">
        <v>5.3155000000000001</v>
      </c>
      <c r="AD198">
        <v>4</v>
      </c>
      <c r="AE198">
        <f t="shared" si="21"/>
        <v>4</v>
      </c>
      <c r="AF198" t="str">
        <f t="shared" si="22"/>
        <v>Suspenso</v>
      </c>
      <c r="AG198" t="str">
        <f t="shared" si="24"/>
        <v>SANTIAGO MARTIN, GONZALO</v>
      </c>
      <c r="AH198" t="str">
        <f>IF(ISBLANK(_xlfn.XLOOKUP(AG198,[1]Worksheet!$C$3:$C$189,[1]Worksheet!$E$3:$E$189,"")),"",_xlfn.XLOOKUP(AG198,[1]Worksheet!$C$3:$C$189,[1]Worksheet!$E$3:$E$189,""))</f>
        <v>4,0</v>
      </c>
      <c r="AI198" t="str">
        <f>IF(ISBLANK(_xlfn.XLOOKUP(AG198,[1]Worksheet!$C$3:$C$189,[1]Worksheet!$D$3:$D$189,"")),"",_xlfn.XLOOKUP(AG198,[1]Worksheet!$C$3:$C$189,[1]Worksheet!$D$3:$D$189,""))</f>
        <v>Suspenso</v>
      </c>
      <c r="AJ198" t="str">
        <f t="shared" si="23"/>
        <v>OK</v>
      </c>
    </row>
    <row r="199" spans="1:37" x14ac:dyDescent="0.2">
      <c r="A199" t="s">
        <v>511</v>
      </c>
      <c r="B199" t="s">
        <v>7</v>
      </c>
      <c r="C199" t="s">
        <v>512</v>
      </c>
      <c r="D199">
        <v>0.3</v>
      </c>
      <c r="E199">
        <v>0.77400000000000002</v>
      </c>
      <c r="F199">
        <v>0.9</v>
      </c>
      <c r="G199">
        <v>0.52200000000000002</v>
      </c>
      <c r="H199">
        <v>2.496</v>
      </c>
      <c r="I199">
        <v>1.75</v>
      </c>
      <c r="J199">
        <v>1.8174999999999999</v>
      </c>
      <c r="K199">
        <v>1.2050000000000001</v>
      </c>
      <c r="L199">
        <v>0.42875000000000002</v>
      </c>
      <c r="M199">
        <v>4.7725</v>
      </c>
      <c r="N199">
        <v>0</v>
      </c>
      <c r="O199">
        <v>9.9000000000000005E-2</v>
      </c>
      <c r="P199">
        <v>2</v>
      </c>
      <c r="Q199">
        <v>2.0990000000000002</v>
      </c>
      <c r="R199">
        <v>5</v>
      </c>
      <c r="S199">
        <v>5</v>
      </c>
      <c r="T199">
        <v>5.0999999999999996</v>
      </c>
      <c r="U199">
        <v>15.1</v>
      </c>
      <c r="V199">
        <v>1.01</v>
      </c>
      <c r="W199">
        <v>4.8202299999999996</v>
      </c>
      <c r="X199">
        <v>5.2489800000000004</v>
      </c>
      <c r="Y199">
        <v>7.74498</v>
      </c>
      <c r="Z199">
        <v>0.1</v>
      </c>
      <c r="AB199">
        <v>2.2199900000000001</v>
      </c>
      <c r="AC199">
        <v>9.9649699999999992</v>
      </c>
      <c r="AD199">
        <v>9.9649699999999992</v>
      </c>
      <c r="AE199">
        <f t="shared" si="21"/>
        <v>10</v>
      </c>
      <c r="AF199" t="s">
        <v>608</v>
      </c>
      <c r="AG199" t="str">
        <f t="shared" si="24"/>
        <v>SANTIAGO SANCHEZ, SERGIO</v>
      </c>
      <c r="AH199" t="str">
        <f>IF(ISBLANK(_xlfn.XLOOKUP(AG199,[1]Worksheet!$C$3:$C$189,[1]Worksheet!$E$3:$E$189,"")),"",_xlfn.XLOOKUP(AG199,[1]Worksheet!$C$3:$C$189,[1]Worksheet!$E$3:$E$189,""))</f>
        <v>10,0</v>
      </c>
      <c r="AI199" t="str">
        <f>IF(ISBLANK(_xlfn.XLOOKUP(AG199,[1]Worksheet!$C$3:$C$189,[1]Worksheet!$D$3:$D$189,"")),"",_xlfn.XLOOKUP(AG199,[1]Worksheet!$C$3:$C$189,[1]Worksheet!$D$3:$D$189,""))</f>
        <v>Mat. de Honor</v>
      </c>
      <c r="AJ199" t="str">
        <f t="shared" si="23"/>
        <v>OK</v>
      </c>
    </row>
    <row r="200" spans="1:37" ht="15" hidden="1" x14ac:dyDescent="0.2">
      <c r="A200" t="s">
        <v>513</v>
      </c>
      <c r="B200" t="s">
        <v>16</v>
      </c>
      <c r="C200" t="s">
        <v>514</v>
      </c>
      <c r="AE200" t="str">
        <f t="shared" si="21"/>
        <v/>
      </c>
      <c r="AF200" t="str">
        <f t="shared" ref="AF200:AF205" si="25">IF(ISNUMBER(AE200),IF(AE200&gt;=9,"Sobresaliente",IF(AE200&gt;=7,"Notable",IF(AE200&gt;=5,"Aprobado","Suspenso"))),"No Presentado")</f>
        <v>No Presentado</v>
      </c>
      <c r="AG200" t="str">
        <f t="shared" si="24"/>
        <v>SANTOS PEREZ, PABLO</v>
      </c>
      <c r="AH200" t="str">
        <f>IF(ISBLANK(_xlfn.XLOOKUP(AG200,[1]Worksheet!$C$3:$C$189,[1]Worksheet!$E$3:$E$189,"")),"",_xlfn.XLOOKUP(AG200,[1]Worksheet!$C$3:$C$189,[1]Worksheet!$E$3:$E$189,""))</f>
        <v/>
      </c>
      <c r="AI200" t="str">
        <f>IF(ISBLANK(_xlfn.XLOOKUP(AG200,[1]Worksheet!$C$3:$C$189,[1]Worksheet!$D$3:$D$189,"")),"",_xlfn.XLOOKUP(AG200,[1]Worksheet!$C$3:$C$189,[1]Worksheet!$D$3:$D$189,""))</f>
        <v/>
      </c>
      <c r="AJ200" t="str">
        <f t="shared" si="23"/>
        <v>ERROR</v>
      </c>
      <c r="AK200" t="s">
        <v>640</v>
      </c>
    </row>
    <row r="201" spans="1:37" ht="15" hidden="1" x14ac:dyDescent="0.2">
      <c r="A201" t="s">
        <v>515</v>
      </c>
      <c r="B201" t="s">
        <v>450</v>
      </c>
      <c r="C201" t="s">
        <v>516</v>
      </c>
      <c r="AE201" t="str">
        <f t="shared" si="21"/>
        <v/>
      </c>
      <c r="AF201" t="str">
        <f t="shared" si="25"/>
        <v>No Presentado</v>
      </c>
      <c r="AG201" t="str">
        <f t="shared" si="24"/>
        <v>SAQUETE RIOS, ERNESTO</v>
      </c>
      <c r="AH201" t="str">
        <f>IF(ISBLANK(_xlfn.XLOOKUP(AG201,[1]Worksheet!$C$3:$C$189,[1]Worksheet!$E$3:$E$189,"")),"",_xlfn.XLOOKUP(AG201,[1]Worksheet!$C$3:$C$189,[1]Worksheet!$E$3:$E$189,""))</f>
        <v/>
      </c>
      <c r="AI201" t="str">
        <f>IF(ISBLANK(_xlfn.XLOOKUP(AG201,[1]Worksheet!$C$3:$C$189,[1]Worksheet!$D$3:$D$189,"")),"",_xlfn.XLOOKUP(AG201,[1]Worksheet!$C$3:$C$189,[1]Worksheet!$D$3:$D$189,""))</f>
        <v/>
      </c>
      <c r="AJ201" t="str">
        <f t="shared" si="23"/>
        <v>ERROR</v>
      </c>
      <c r="AK201" t="s">
        <v>641</v>
      </c>
    </row>
    <row r="202" spans="1:37" ht="15" hidden="1" x14ac:dyDescent="0.2">
      <c r="A202" t="s">
        <v>517</v>
      </c>
      <c r="B202" t="s">
        <v>7</v>
      </c>
      <c r="C202" t="s">
        <v>518</v>
      </c>
      <c r="AE202" t="str">
        <f t="shared" si="21"/>
        <v/>
      </c>
      <c r="AF202" t="str">
        <f t="shared" si="25"/>
        <v>No Presentado</v>
      </c>
      <c r="AG202" t="str">
        <f t="shared" si="24"/>
        <v>SERRATO GALLARDO, SERGIO</v>
      </c>
      <c r="AH202" t="str">
        <f>IF(ISBLANK(_xlfn.XLOOKUP(AG202,[1]Worksheet!$C$3:$C$189,[1]Worksheet!$E$3:$E$189,"")),"",_xlfn.XLOOKUP(AG202,[1]Worksheet!$C$3:$C$189,[1]Worksheet!$E$3:$E$189,""))</f>
        <v/>
      </c>
      <c r="AI202" t="str">
        <f>IF(ISBLANK(_xlfn.XLOOKUP(AG202,[1]Worksheet!$C$3:$C$189,[1]Worksheet!$D$3:$D$189,"")),"",_xlfn.XLOOKUP(AG202,[1]Worksheet!$C$3:$C$189,[1]Worksheet!$D$3:$D$189,""))</f>
        <v/>
      </c>
      <c r="AJ202" t="str">
        <f t="shared" si="23"/>
        <v>ERROR</v>
      </c>
      <c r="AK202" t="s">
        <v>642</v>
      </c>
    </row>
    <row r="203" spans="1:37" x14ac:dyDescent="0.2">
      <c r="A203" t="s">
        <v>519</v>
      </c>
      <c r="B203" t="s">
        <v>162</v>
      </c>
      <c r="C203" t="s">
        <v>520</v>
      </c>
      <c r="D203">
        <v>0.3</v>
      </c>
      <c r="E203">
        <v>0.52200000000000002</v>
      </c>
      <c r="F203">
        <v>0.52200000000000002</v>
      </c>
      <c r="G203">
        <v>0.52200000000000002</v>
      </c>
      <c r="H203">
        <v>1.8660000000000001</v>
      </c>
      <c r="I203">
        <v>1.72</v>
      </c>
      <c r="J203">
        <v>1.93</v>
      </c>
      <c r="K203">
        <v>1.67</v>
      </c>
      <c r="L203">
        <v>0.8</v>
      </c>
      <c r="M203">
        <v>5.32</v>
      </c>
      <c r="N203">
        <v>0.25</v>
      </c>
      <c r="O203">
        <v>0</v>
      </c>
      <c r="P203">
        <v>0</v>
      </c>
      <c r="Q203">
        <v>0.25</v>
      </c>
      <c r="R203">
        <v>5</v>
      </c>
      <c r="S203">
        <v>5</v>
      </c>
      <c r="T203">
        <v>5</v>
      </c>
      <c r="U203">
        <v>15</v>
      </c>
      <c r="V203">
        <v>1</v>
      </c>
      <c r="W203">
        <v>5.32</v>
      </c>
      <c r="X203">
        <v>6.12</v>
      </c>
      <c r="Y203">
        <v>7.9859999999999998</v>
      </c>
      <c r="Z203">
        <v>0.1</v>
      </c>
      <c r="AA203">
        <v>0.15</v>
      </c>
      <c r="AB203">
        <v>0.5</v>
      </c>
      <c r="AC203">
        <v>8.4860000000000007</v>
      </c>
      <c r="AD203">
        <v>8.4860000000000007</v>
      </c>
      <c r="AE203">
        <f t="shared" si="21"/>
        <v>8.5</v>
      </c>
      <c r="AF203" t="str">
        <f t="shared" si="25"/>
        <v>Notable</v>
      </c>
      <c r="AG203" t="str">
        <f t="shared" si="24"/>
        <v>SOLIS ORTEGA, JESUS</v>
      </c>
      <c r="AH203" t="str">
        <f>IF(ISBLANK(_xlfn.XLOOKUP(AG203,[1]Worksheet!$C$3:$C$189,[1]Worksheet!$E$3:$E$189,"")),"",_xlfn.XLOOKUP(AG203,[1]Worksheet!$C$3:$C$189,[1]Worksheet!$E$3:$E$189,""))</f>
        <v>8,5</v>
      </c>
      <c r="AI203" t="str">
        <f>IF(ISBLANK(_xlfn.XLOOKUP(AG203,[1]Worksheet!$C$3:$C$189,[1]Worksheet!$D$3:$D$189,"")),"",_xlfn.XLOOKUP(AG203,[1]Worksheet!$C$3:$C$189,[1]Worksheet!$D$3:$D$189,""))</f>
        <v>Notable</v>
      </c>
      <c r="AJ203" t="str">
        <f t="shared" si="23"/>
        <v>OK</v>
      </c>
    </row>
    <row r="204" spans="1:37" ht="15" hidden="1" x14ac:dyDescent="0.2">
      <c r="A204" t="s">
        <v>521</v>
      </c>
      <c r="B204" t="s">
        <v>522</v>
      </c>
      <c r="C204" t="s">
        <v>523</v>
      </c>
      <c r="AE204" t="str">
        <f t="shared" si="21"/>
        <v/>
      </c>
      <c r="AF204" t="str">
        <f t="shared" si="25"/>
        <v>No Presentado</v>
      </c>
      <c r="AG204" t="str">
        <f t="shared" si="24"/>
        <v>SOMOZA SIERRA, ANDRES JESUS</v>
      </c>
      <c r="AH204" t="str">
        <f>IF(ISBLANK(_xlfn.XLOOKUP(AG204,[1]Worksheet!$C$3:$C$189,[1]Worksheet!$E$3:$E$189,"")),"",_xlfn.XLOOKUP(AG204,[1]Worksheet!$C$3:$C$189,[1]Worksheet!$E$3:$E$189,""))</f>
        <v/>
      </c>
      <c r="AI204" t="str">
        <f>IF(ISBLANK(_xlfn.XLOOKUP(AG204,[1]Worksheet!$C$3:$C$189,[1]Worksheet!$D$3:$D$189,"")),"",_xlfn.XLOOKUP(AG204,[1]Worksheet!$C$3:$C$189,[1]Worksheet!$D$3:$D$189,""))</f>
        <v/>
      </c>
      <c r="AJ204" t="str">
        <f t="shared" si="23"/>
        <v>ERROR</v>
      </c>
      <c r="AK204" t="s">
        <v>643</v>
      </c>
    </row>
    <row r="205" spans="1:37" ht="15" hidden="1" x14ac:dyDescent="0.2">
      <c r="A205" t="s">
        <v>524</v>
      </c>
      <c r="B205" t="s">
        <v>78</v>
      </c>
      <c r="C205" t="s">
        <v>525</v>
      </c>
      <c r="AE205" t="str">
        <f t="shared" si="21"/>
        <v/>
      </c>
      <c r="AF205" t="str">
        <f t="shared" si="25"/>
        <v>No Presentado</v>
      </c>
      <c r="AG205" t="str">
        <f t="shared" si="24"/>
        <v>SOSA CORRAL, ALEJANDRO</v>
      </c>
      <c r="AH205" t="str">
        <f>IF(ISBLANK(_xlfn.XLOOKUP(AG205,[1]Worksheet!$C$3:$C$189,[1]Worksheet!$E$3:$E$189,"")),"",_xlfn.XLOOKUP(AG205,[1]Worksheet!$C$3:$C$189,[1]Worksheet!$E$3:$E$189,""))</f>
        <v/>
      </c>
      <c r="AI205" t="str">
        <f>IF(ISBLANK(_xlfn.XLOOKUP(AG205,[1]Worksheet!$C$3:$C$189,[1]Worksheet!$D$3:$D$189,"")),"",_xlfn.XLOOKUP(AG205,[1]Worksheet!$C$3:$C$189,[1]Worksheet!$D$3:$D$189,""))</f>
        <v/>
      </c>
      <c r="AJ205" t="str">
        <f t="shared" si="23"/>
        <v>ERROR</v>
      </c>
      <c r="AK205" t="s">
        <v>644</v>
      </c>
    </row>
    <row r="206" spans="1:37" x14ac:dyDescent="0.2">
      <c r="A206" t="s">
        <v>526</v>
      </c>
      <c r="B206" t="s">
        <v>527</v>
      </c>
      <c r="C206" t="s">
        <v>528</v>
      </c>
      <c r="D206">
        <v>0.3</v>
      </c>
      <c r="E206">
        <v>0.77400000000000002</v>
      </c>
      <c r="F206">
        <v>0.77400000000000002</v>
      </c>
      <c r="G206">
        <v>0.72</v>
      </c>
      <c r="H206">
        <v>2.5680000000000001</v>
      </c>
      <c r="I206">
        <v>1.73</v>
      </c>
      <c r="J206">
        <v>1.9575</v>
      </c>
      <c r="K206">
        <v>1.85</v>
      </c>
      <c r="L206">
        <v>0.91249999999999998</v>
      </c>
      <c r="M206">
        <v>5.5374999999999996</v>
      </c>
      <c r="N206">
        <v>0.25</v>
      </c>
      <c r="O206">
        <v>0.19800000000000001</v>
      </c>
      <c r="P206">
        <v>9.9000000000000005E-2</v>
      </c>
      <c r="Q206">
        <v>0.54700000000000004</v>
      </c>
      <c r="R206">
        <v>4.0999999999999996</v>
      </c>
      <c r="S206">
        <v>4.2</v>
      </c>
      <c r="T206">
        <v>4.5999999999999996</v>
      </c>
      <c r="U206">
        <v>12.9</v>
      </c>
      <c r="V206">
        <v>1.075</v>
      </c>
      <c r="W206">
        <v>5.9528100000000004</v>
      </c>
      <c r="X206">
        <v>6.86531</v>
      </c>
      <c r="Y206">
        <v>9.4333100000000005</v>
      </c>
      <c r="Z206">
        <v>0.1</v>
      </c>
      <c r="AA206">
        <v>0.15</v>
      </c>
      <c r="AB206">
        <v>0.83803000000000005</v>
      </c>
      <c r="AC206">
        <v>10.27134</v>
      </c>
      <c r="AD206">
        <v>10.27134</v>
      </c>
      <c r="AE206">
        <f t="shared" si="21"/>
        <v>10</v>
      </c>
      <c r="AF206" t="s">
        <v>608</v>
      </c>
      <c r="AG206" t="str">
        <f t="shared" si="24"/>
        <v>SOTO BERENGUER, VICTOR</v>
      </c>
      <c r="AH206" t="str">
        <f>IF(ISBLANK(_xlfn.XLOOKUP(AG206,[1]Worksheet!$C$3:$C$189,[1]Worksheet!$E$3:$E$189,"")),"",_xlfn.XLOOKUP(AG206,[1]Worksheet!$C$3:$C$189,[1]Worksheet!$E$3:$E$189,""))</f>
        <v>10,0</v>
      </c>
      <c r="AI206" t="str">
        <f>IF(ISBLANK(_xlfn.XLOOKUP(AG206,[1]Worksheet!$C$3:$C$189,[1]Worksheet!$D$3:$D$189,"")),"",_xlfn.XLOOKUP(AG206,[1]Worksheet!$C$3:$C$189,[1]Worksheet!$D$3:$D$189,""))</f>
        <v>Mat. de Honor</v>
      </c>
      <c r="AJ206" t="str">
        <f t="shared" si="23"/>
        <v>OK</v>
      </c>
    </row>
    <row r="207" spans="1:37" x14ac:dyDescent="0.2">
      <c r="A207" t="s">
        <v>529</v>
      </c>
      <c r="B207" t="s">
        <v>99</v>
      </c>
      <c r="C207" t="s">
        <v>530</v>
      </c>
      <c r="D207">
        <v>0.16</v>
      </c>
      <c r="F207">
        <v>0.28799999999999998</v>
      </c>
      <c r="G207">
        <v>0</v>
      </c>
      <c r="H207">
        <v>0.44800000000000001</v>
      </c>
      <c r="I207">
        <v>1.63</v>
      </c>
      <c r="J207">
        <v>1.5825</v>
      </c>
      <c r="K207">
        <v>1.63</v>
      </c>
      <c r="L207">
        <v>0.42749999999999999</v>
      </c>
      <c r="M207">
        <v>4.8425000000000002</v>
      </c>
      <c r="N207">
        <v>0.35</v>
      </c>
      <c r="O207">
        <v>7.4249999999999997E-2</v>
      </c>
      <c r="P207">
        <v>0.10199999999999999</v>
      </c>
      <c r="Q207">
        <v>0.52625</v>
      </c>
      <c r="R207">
        <v>5</v>
      </c>
      <c r="S207">
        <v>4.0999999999999996</v>
      </c>
      <c r="T207">
        <v>4.8</v>
      </c>
      <c r="U207">
        <v>13.9</v>
      </c>
      <c r="V207">
        <v>0.92600000000000005</v>
      </c>
      <c r="W207">
        <v>4.4841600000000001</v>
      </c>
      <c r="X207">
        <v>4.9116600000000004</v>
      </c>
      <c r="Y207">
        <v>5.3596599999999999</v>
      </c>
      <c r="AB207">
        <v>0.48731000000000002</v>
      </c>
      <c r="AC207">
        <v>5.8469699999999998</v>
      </c>
      <c r="AD207">
        <v>4</v>
      </c>
      <c r="AE207">
        <f t="shared" si="21"/>
        <v>4</v>
      </c>
      <c r="AF207" t="str">
        <f t="shared" ref="AF207:AF219" si="26">IF(ISNUMBER(AE207),IF(AE207&gt;=9,"Sobresaliente",IF(AE207&gt;=7,"Notable",IF(AE207&gt;=5,"Aprobado","Suspenso"))),"No Presentado")</f>
        <v>Suspenso</v>
      </c>
      <c r="AG207" t="str">
        <f t="shared" si="24"/>
        <v>SUAREZ DAVID, RUBEN</v>
      </c>
      <c r="AH207" t="str">
        <f>IF(ISBLANK(_xlfn.XLOOKUP(AG207,[1]Worksheet!$C$3:$C$189,[1]Worksheet!$E$3:$E$189,"")),"",_xlfn.XLOOKUP(AG207,[1]Worksheet!$C$3:$C$189,[1]Worksheet!$E$3:$E$189,""))</f>
        <v>4,0</v>
      </c>
      <c r="AI207" t="str">
        <f>IF(ISBLANK(_xlfn.XLOOKUP(AG207,[1]Worksheet!$C$3:$C$189,[1]Worksheet!$D$3:$D$189,"")),"",_xlfn.XLOOKUP(AG207,[1]Worksheet!$C$3:$C$189,[1]Worksheet!$D$3:$D$189,""))</f>
        <v>Suspenso</v>
      </c>
      <c r="AJ207" t="str">
        <f t="shared" si="23"/>
        <v>OK</v>
      </c>
    </row>
    <row r="208" spans="1:37" x14ac:dyDescent="0.2">
      <c r="A208" t="s">
        <v>531</v>
      </c>
      <c r="B208" t="s">
        <v>532</v>
      </c>
      <c r="C208" t="s">
        <v>533</v>
      </c>
      <c r="D208">
        <v>0.3</v>
      </c>
      <c r="E208">
        <v>0.77400000000000002</v>
      </c>
      <c r="F208">
        <v>0.504</v>
      </c>
      <c r="G208">
        <v>0.77400000000000002</v>
      </c>
      <c r="H208">
        <v>2.3519999999999999</v>
      </c>
      <c r="I208">
        <v>1.635</v>
      </c>
      <c r="J208">
        <v>1.7549999999999999</v>
      </c>
      <c r="K208">
        <v>1.1850000000000001</v>
      </c>
      <c r="L208">
        <v>0.67500000000000004</v>
      </c>
      <c r="M208">
        <v>4.5750000000000002</v>
      </c>
      <c r="N208">
        <v>0.3</v>
      </c>
      <c r="O208">
        <v>0.15</v>
      </c>
      <c r="P208">
        <v>0.2</v>
      </c>
      <c r="Q208">
        <v>0.65</v>
      </c>
      <c r="R208">
        <v>5</v>
      </c>
      <c r="S208">
        <v>5</v>
      </c>
      <c r="T208">
        <v>5</v>
      </c>
      <c r="U208">
        <v>15</v>
      </c>
      <c r="V208">
        <v>1</v>
      </c>
      <c r="W208">
        <v>4.5750000000000002</v>
      </c>
      <c r="X208">
        <v>5.25</v>
      </c>
      <c r="Y208">
        <v>7.6020000000000003</v>
      </c>
      <c r="Z208">
        <v>0.1</v>
      </c>
      <c r="AA208">
        <v>0.15</v>
      </c>
      <c r="AB208">
        <v>0.9</v>
      </c>
      <c r="AC208">
        <v>8.5020000000000007</v>
      </c>
      <c r="AD208">
        <v>8.5020000000000007</v>
      </c>
      <c r="AE208">
        <f t="shared" si="21"/>
        <v>8.5</v>
      </c>
      <c r="AF208" t="str">
        <f t="shared" si="26"/>
        <v>Notable</v>
      </c>
      <c r="AG208" t="str">
        <f t="shared" si="24"/>
        <v>TOMAS VELA, ELENA</v>
      </c>
      <c r="AH208" t="str">
        <f>IF(ISBLANK(_xlfn.XLOOKUP(AG208,[1]Worksheet!$C$3:$C$189,[1]Worksheet!$E$3:$E$189,"")),"",_xlfn.XLOOKUP(AG208,[1]Worksheet!$C$3:$C$189,[1]Worksheet!$E$3:$E$189,""))</f>
        <v>8,5</v>
      </c>
      <c r="AI208" t="str">
        <f>IF(ISBLANK(_xlfn.XLOOKUP(AG208,[1]Worksheet!$C$3:$C$189,[1]Worksheet!$D$3:$D$189,"")),"",_xlfn.XLOOKUP(AG208,[1]Worksheet!$C$3:$C$189,[1]Worksheet!$D$3:$D$189,""))</f>
        <v>Notable</v>
      </c>
      <c r="AJ208" t="str">
        <f t="shared" si="23"/>
        <v>OK</v>
      </c>
    </row>
    <row r="209" spans="1:37" ht="15" hidden="1" x14ac:dyDescent="0.2">
      <c r="A209" t="s">
        <v>534</v>
      </c>
      <c r="B209" t="s">
        <v>333</v>
      </c>
      <c r="C209" t="s">
        <v>535</v>
      </c>
      <c r="AE209" t="str">
        <f t="shared" si="21"/>
        <v/>
      </c>
      <c r="AF209" t="str">
        <f t="shared" si="26"/>
        <v>No Presentado</v>
      </c>
      <c r="AG209" t="str">
        <f t="shared" si="24"/>
        <v>TORO ROMERO, RAUL</v>
      </c>
      <c r="AH209" t="str">
        <f>IF(ISBLANK(_xlfn.XLOOKUP(AG209,[1]Worksheet!$C$3:$C$189,[1]Worksheet!$E$3:$E$189,"")),"",_xlfn.XLOOKUP(AG209,[1]Worksheet!$C$3:$C$189,[1]Worksheet!$E$3:$E$189,""))</f>
        <v/>
      </c>
      <c r="AI209" t="str">
        <f>IF(ISBLANK(_xlfn.XLOOKUP(AG209,[1]Worksheet!$C$3:$C$189,[1]Worksheet!$D$3:$D$189,"")),"",_xlfn.XLOOKUP(AG209,[1]Worksheet!$C$3:$C$189,[1]Worksheet!$D$3:$D$189,""))</f>
        <v/>
      </c>
      <c r="AJ209" t="str">
        <f t="shared" si="23"/>
        <v>ERROR</v>
      </c>
      <c r="AK209" t="s">
        <v>645</v>
      </c>
    </row>
    <row r="210" spans="1:37" x14ac:dyDescent="0.2">
      <c r="A210" t="s">
        <v>536</v>
      </c>
      <c r="B210" t="s">
        <v>165</v>
      </c>
      <c r="C210" t="s">
        <v>537</v>
      </c>
      <c r="D210">
        <v>0.16</v>
      </c>
      <c r="E210">
        <v>0.30599999999999999</v>
      </c>
      <c r="F210">
        <v>0.39600000000000002</v>
      </c>
      <c r="G210">
        <v>0.252</v>
      </c>
      <c r="H210">
        <v>1.1140000000000001</v>
      </c>
      <c r="I210">
        <v>1.615</v>
      </c>
      <c r="J210">
        <v>1.57</v>
      </c>
      <c r="K210">
        <v>1.5649999999999999</v>
      </c>
      <c r="L210">
        <v>8.6999999999999994E-2</v>
      </c>
      <c r="M210">
        <v>4.75</v>
      </c>
      <c r="N210">
        <v>0.3</v>
      </c>
      <c r="O210">
        <v>0</v>
      </c>
      <c r="P210">
        <v>0.10199999999999999</v>
      </c>
      <c r="Q210">
        <v>0.40200000000000002</v>
      </c>
      <c r="R210">
        <v>4</v>
      </c>
      <c r="S210">
        <v>4</v>
      </c>
      <c r="T210">
        <v>4</v>
      </c>
      <c r="U210">
        <v>12</v>
      </c>
      <c r="V210">
        <v>1</v>
      </c>
      <c r="W210">
        <v>4.75</v>
      </c>
      <c r="X210">
        <v>4.8369999999999997</v>
      </c>
      <c r="Y210">
        <v>5.9509999999999996</v>
      </c>
      <c r="AB210">
        <v>0.40200000000000002</v>
      </c>
      <c r="AC210">
        <v>6.3529999999999998</v>
      </c>
      <c r="AD210">
        <v>4</v>
      </c>
      <c r="AE210">
        <f t="shared" si="21"/>
        <v>4</v>
      </c>
      <c r="AF210" t="str">
        <f t="shared" si="26"/>
        <v>Suspenso</v>
      </c>
      <c r="AG210" t="str">
        <f t="shared" si="24"/>
        <v>ULECIA GARCIA, JAVIER</v>
      </c>
      <c r="AH210" t="str">
        <f>IF(ISBLANK(_xlfn.XLOOKUP(AG210,[1]Worksheet!$C$3:$C$189,[1]Worksheet!$E$3:$E$189,"")),"",_xlfn.XLOOKUP(AG210,[1]Worksheet!$C$3:$C$189,[1]Worksheet!$E$3:$E$189,""))</f>
        <v>4,0</v>
      </c>
      <c r="AI210" t="str">
        <f>IF(ISBLANK(_xlfn.XLOOKUP(AG210,[1]Worksheet!$C$3:$C$189,[1]Worksheet!$D$3:$D$189,"")),"",_xlfn.XLOOKUP(AG210,[1]Worksheet!$C$3:$C$189,[1]Worksheet!$D$3:$D$189,""))</f>
        <v>Suspenso</v>
      </c>
      <c r="AJ210" t="str">
        <f t="shared" si="23"/>
        <v>OK</v>
      </c>
    </row>
    <row r="211" spans="1:37" x14ac:dyDescent="0.2">
      <c r="A211" t="s">
        <v>538</v>
      </c>
      <c r="B211" t="s">
        <v>259</v>
      </c>
      <c r="C211" t="s">
        <v>539</v>
      </c>
      <c r="D211">
        <v>0.3</v>
      </c>
      <c r="E211">
        <v>0.59399999999999997</v>
      </c>
      <c r="F211">
        <v>0.72</v>
      </c>
      <c r="G211">
        <v>0.16200000000000001</v>
      </c>
      <c r="H211">
        <v>1.776</v>
      </c>
      <c r="I211">
        <v>1.8</v>
      </c>
      <c r="J211">
        <v>1.85</v>
      </c>
      <c r="K211">
        <v>1.71</v>
      </c>
      <c r="L211">
        <v>0.53100000000000003</v>
      </c>
      <c r="M211">
        <v>5.36</v>
      </c>
      <c r="N211">
        <v>0.1</v>
      </c>
      <c r="O211">
        <v>0.2</v>
      </c>
      <c r="P211">
        <v>0</v>
      </c>
      <c r="Q211">
        <v>0.3</v>
      </c>
      <c r="R211">
        <v>5</v>
      </c>
      <c r="S211">
        <v>5</v>
      </c>
      <c r="T211">
        <v>5</v>
      </c>
      <c r="U211">
        <v>15</v>
      </c>
      <c r="V211">
        <v>1</v>
      </c>
      <c r="W211">
        <v>5.36</v>
      </c>
      <c r="X211">
        <v>5.891</v>
      </c>
      <c r="Y211">
        <v>7.6669999999999998</v>
      </c>
      <c r="AA211">
        <v>0.15</v>
      </c>
      <c r="AB211">
        <v>0.45</v>
      </c>
      <c r="AC211">
        <v>8.1170000000000009</v>
      </c>
      <c r="AD211">
        <v>8.1170000000000009</v>
      </c>
      <c r="AE211">
        <f t="shared" si="21"/>
        <v>8.1</v>
      </c>
      <c r="AF211" t="str">
        <f t="shared" si="26"/>
        <v>Notable</v>
      </c>
      <c r="AG211" t="str">
        <f t="shared" si="24"/>
        <v>URQUIJO MARTÍNEZ, ÁLVARO</v>
      </c>
      <c r="AH211" t="str">
        <f>IF(ISBLANK(_xlfn.XLOOKUP(AG211,[1]Worksheet!$C$3:$C$189,[1]Worksheet!$E$3:$E$189,"")),"",_xlfn.XLOOKUP(AG211,[1]Worksheet!$C$3:$C$189,[1]Worksheet!$E$3:$E$189,""))</f>
        <v>8,1</v>
      </c>
      <c r="AI211" t="str">
        <f>IF(ISBLANK(_xlfn.XLOOKUP(AG211,[1]Worksheet!$C$3:$C$189,[1]Worksheet!$D$3:$D$189,"")),"",_xlfn.XLOOKUP(AG211,[1]Worksheet!$C$3:$C$189,[1]Worksheet!$D$3:$D$189,""))</f>
        <v>Notable</v>
      </c>
      <c r="AJ211" t="str">
        <f t="shared" si="23"/>
        <v>OK</v>
      </c>
    </row>
    <row r="212" spans="1:37" x14ac:dyDescent="0.2">
      <c r="A212" t="s">
        <v>540</v>
      </c>
      <c r="B212" t="s">
        <v>541</v>
      </c>
      <c r="C212" t="s">
        <v>542</v>
      </c>
      <c r="D212">
        <v>0.3</v>
      </c>
      <c r="E212">
        <v>0.59399999999999997</v>
      </c>
      <c r="F212">
        <v>0.77400000000000002</v>
      </c>
      <c r="G212">
        <v>0.32400000000000001</v>
      </c>
      <c r="H212">
        <v>1.992</v>
      </c>
      <c r="I212">
        <v>1.48</v>
      </c>
      <c r="J212">
        <v>1.4675</v>
      </c>
      <c r="K212">
        <v>1.2849999999999999</v>
      </c>
      <c r="L212">
        <v>0.19</v>
      </c>
      <c r="M212">
        <v>4.2324999999999999</v>
      </c>
      <c r="N212">
        <v>0.25</v>
      </c>
      <c r="O212">
        <v>0.1</v>
      </c>
      <c r="P212">
        <v>0</v>
      </c>
      <c r="Q212">
        <v>0.35</v>
      </c>
      <c r="R212">
        <v>4</v>
      </c>
      <c r="S212">
        <v>4.5</v>
      </c>
      <c r="T212">
        <v>4</v>
      </c>
      <c r="U212">
        <v>12.5</v>
      </c>
      <c r="V212">
        <v>1.04</v>
      </c>
      <c r="W212">
        <v>4.4017999999999997</v>
      </c>
      <c r="X212">
        <v>4.5918000000000001</v>
      </c>
      <c r="Y212">
        <v>6.5838000000000001</v>
      </c>
      <c r="AB212">
        <v>0.36399999999999999</v>
      </c>
      <c r="AC212">
        <v>6.9478</v>
      </c>
      <c r="AD212">
        <v>6.9478</v>
      </c>
      <c r="AE212">
        <f t="shared" si="21"/>
        <v>7</v>
      </c>
      <c r="AF212" t="str">
        <f t="shared" si="26"/>
        <v>Notable</v>
      </c>
      <c r="AG212" t="str">
        <f t="shared" si="24"/>
        <v>VACARO GOYTIA, GABRIEL MARÍA</v>
      </c>
      <c r="AH212" t="str">
        <f>IF(ISBLANK(_xlfn.XLOOKUP(AG212,[1]Worksheet!$C$3:$C$189,[1]Worksheet!$E$3:$E$189,"")),"",_xlfn.XLOOKUP(AG212,[1]Worksheet!$C$3:$C$189,[1]Worksheet!$E$3:$E$189,""))</f>
        <v>7,0</v>
      </c>
      <c r="AI212" t="str">
        <f>IF(ISBLANK(_xlfn.XLOOKUP(AG212,[1]Worksheet!$C$3:$C$189,[1]Worksheet!$D$3:$D$189,"")),"",_xlfn.XLOOKUP(AG212,[1]Worksheet!$C$3:$C$189,[1]Worksheet!$D$3:$D$189,""))</f>
        <v>Notable</v>
      </c>
      <c r="AJ212" t="str">
        <f t="shared" si="23"/>
        <v>OK</v>
      </c>
    </row>
    <row r="213" spans="1:37" x14ac:dyDescent="0.2">
      <c r="A213" t="s">
        <v>543</v>
      </c>
      <c r="B213" t="s">
        <v>96</v>
      </c>
      <c r="C213" t="s">
        <v>544</v>
      </c>
      <c r="D213">
        <v>0.23</v>
      </c>
      <c r="E213">
        <v>0.59399999999999997</v>
      </c>
      <c r="F213">
        <v>0.68400000000000005</v>
      </c>
      <c r="G213">
        <v>0</v>
      </c>
      <c r="H213">
        <v>1.508</v>
      </c>
      <c r="I213">
        <v>1.5449999999999999</v>
      </c>
      <c r="J213">
        <v>1.6074999999999999</v>
      </c>
      <c r="K213">
        <v>1.665</v>
      </c>
      <c r="L213">
        <v>0.38</v>
      </c>
      <c r="M213">
        <v>4.8174999999999999</v>
      </c>
      <c r="N213">
        <v>0.15</v>
      </c>
      <c r="O213">
        <v>0.20100000000000001</v>
      </c>
      <c r="P213">
        <v>0.10199999999999999</v>
      </c>
      <c r="Q213">
        <v>0.45300000000000001</v>
      </c>
      <c r="R213">
        <v>5</v>
      </c>
      <c r="S213">
        <v>5</v>
      </c>
      <c r="T213">
        <v>5</v>
      </c>
      <c r="U213">
        <v>15</v>
      </c>
      <c r="V213">
        <v>1</v>
      </c>
      <c r="W213">
        <v>4.8174999999999999</v>
      </c>
      <c r="X213">
        <v>5.1974999999999998</v>
      </c>
      <c r="Y213">
        <v>6.7054999999999998</v>
      </c>
      <c r="Z213">
        <v>0.1</v>
      </c>
      <c r="AB213">
        <v>0.55300000000000005</v>
      </c>
      <c r="AC213">
        <v>7.2584999999999997</v>
      </c>
      <c r="AD213">
        <v>7.2584999999999997</v>
      </c>
      <c r="AE213">
        <f t="shared" si="21"/>
        <v>7.3</v>
      </c>
      <c r="AF213" t="str">
        <f t="shared" si="26"/>
        <v>Notable</v>
      </c>
      <c r="AG213" t="str">
        <f t="shared" si="24"/>
        <v>VALLE AMODEO, ANTONIO</v>
      </c>
      <c r="AH213" t="str">
        <f>IF(ISBLANK(_xlfn.XLOOKUP(AG213,[1]Worksheet!$C$3:$C$189,[1]Worksheet!$E$3:$E$189,"")),"",_xlfn.XLOOKUP(AG213,[1]Worksheet!$C$3:$C$189,[1]Worksheet!$E$3:$E$189,""))</f>
        <v>7,3</v>
      </c>
      <c r="AI213" t="str">
        <f>IF(ISBLANK(_xlfn.XLOOKUP(AG213,[1]Worksheet!$C$3:$C$189,[1]Worksheet!$D$3:$D$189,"")),"",_xlfn.XLOOKUP(AG213,[1]Worksheet!$C$3:$C$189,[1]Worksheet!$D$3:$D$189,""))</f>
        <v>Notable</v>
      </c>
      <c r="AJ213" t="str">
        <f t="shared" si="23"/>
        <v>OK</v>
      </c>
    </row>
    <row r="214" spans="1:37" x14ac:dyDescent="0.2">
      <c r="A214" t="s">
        <v>545</v>
      </c>
      <c r="B214" t="s">
        <v>546</v>
      </c>
      <c r="C214" t="s">
        <v>547</v>
      </c>
      <c r="D214">
        <v>0.3</v>
      </c>
      <c r="E214">
        <v>0.81</v>
      </c>
      <c r="F214">
        <v>0.64800000000000002</v>
      </c>
      <c r="G214">
        <v>0.46800000000000003</v>
      </c>
      <c r="H214">
        <v>2.226</v>
      </c>
      <c r="I214">
        <v>1.55</v>
      </c>
      <c r="J214">
        <v>1.4850000000000001</v>
      </c>
      <c r="K214">
        <v>1.7350000000000001</v>
      </c>
      <c r="L214">
        <v>0.6875</v>
      </c>
      <c r="M214">
        <v>4.7699999999999996</v>
      </c>
      <c r="N214">
        <v>0.2</v>
      </c>
      <c r="O214">
        <v>0</v>
      </c>
      <c r="P214">
        <v>0</v>
      </c>
      <c r="Q214">
        <v>0.2</v>
      </c>
      <c r="R214">
        <v>4.4000000000000004</v>
      </c>
      <c r="S214">
        <v>4.0999999999999996</v>
      </c>
      <c r="T214">
        <v>4.2</v>
      </c>
      <c r="U214">
        <v>12.7</v>
      </c>
      <c r="V214">
        <v>1.0580000000000001</v>
      </c>
      <c r="W214">
        <v>5.0466600000000001</v>
      </c>
      <c r="X214">
        <v>5.7341600000000001</v>
      </c>
      <c r="Y214">
        <v>7.9601600000000001</v>
      </c>
      <c r="Z214">
        <v>0.1</v>
      </c>
      <c r="AA214">
        <v>0.15</v>
      </c>
      <c r="AB214">
        <v>0.46160000000000001</v>
      </c>
      <c r="AC214">
        <v>8.4217600000000008</v>
      </c>
      <c r="AD214">
        <v>8.4217600000000008</v>
      </c>
      <c r="AE214">
        <f t="shared" si="21"/>
        <v>8.4</v>
      </c>
      <c r="AF214" t="str">
        <f t="shared" si="26"/>
        <v>Notable</v>
      </c>
      <c r="AG214" t="str">
        <f t="shared" si="24"/>
        <v>VARGAS CASTRO, FRANCISCO JOSE</v>
      </c>
      <c r="AH214" t="str">
        <f>IF(ISBLANK(_xlfn.XLOOKUP(AG214,[1]Worksheet!$C$3:$C$189,[1]Worksheet!$E$3:$E$189,"")),"",_xlfn.XLOOKUP(AG214,[1]Worksheet!$C$3:$C$189,[1]Worksheet!$E$3:$E$189,""))</f>
        <v>8,4</v>
      </c>
      <c r="AI214" t="str">
        <f>IF(ISBLANK(_xlfn.XLOOKUP(AG214,[1]Worksheet!$C$3:$C$189,[1]Worksheet!$D$3:$D$189,"")),"",_xlfn.XLOOKUP(AG214,[1]Worksheet!$C$3:$C$189,[1]Worksheet!$D$3:$D$189,""))</f>
        <v>Notable</v>
      </c>
      <c r="AJ214" t="str">
        <f t="shared" si="23"/>
        <v>OK</v>
      </c>
    </row>
    <row r="215" spans="1:37" x14ac:dyDescent="0.2">
      <c r="A215" t="s">
        <v>548</v>
      </c>
      <c r="B215" t="s">
        <v>93</v>
      </c>
      <c r="C215" t="s">
        <v>549</v>
      </c>
      <c r="D215">
        <v>0.3</v>
      </c>
      <c r="E215">
        <v>0.59399999999999997</v>
      </c>
      <c r="F215">
        <v>0.77400000000000002</v>
      </c>
      <c r="G215">
        <v>0.16200000000000001</v>
      </c>
      <c r="H215">
        <v>1.83</v>
      </c>
      <c r="I215">
        <v>1.65</v>
      </c>
      <c r="J215">
        <v>1.6575</v>
      </c>
      <c r="K215">
        <v>0.93</v>
      </c>
      <c r="L215">
        <v>0.27150000000000002</v>
      </c>
      <c r="M215">
        <v>4.2374999999999998</v>
      </c>
      <c r="N215">
        <v>0.3</v>
      </c>
      <c r="O215">
        <v>7.4249999999999997E-2</v>
      </c>
      <c r="P215">
        <v>0.20100000000000001</v>
      </c>
      <c r="Q215">
        <v>0.57525000000000004</v>
      </c>
      <c r="R215">
        <v>4</v>
      </c>
      <c r="S215">
        <v>4.13</v>
      </c>
      <c r="T215">
        <v>4.8</v>
      </c>
      <c r="U215">
        <v>12.93</v>
      </c>
      <c r="V215">
        <v>1.0780000000000001</v>
      </c>
      <c r="W215">
        <v>4.5680300000000003</v>
      </c>
      <c r="X215">
        <v>4.8395299999999999</v>
      </c>
      <c r="Y215">
        <v>6.66953</v>
      </c>
      <c r="AB215">
        <v>0.62012</v>
      </c>
      <c r="AC215">
        <v>7.28965</v>
      </c>
      <c r="AD215">
        <v>7.28965</v>
      </c>
      <c r="AE215">
        <f t="shared" si="21"/>
        <v>7.3</v>
      </c>
      <c r="AF215" t="str">
        <f t="shared" si="26"/>
        <v>Notable</v>
      </c>
      <c r="AG215" t="str">
        <f t="shared" si="24"/>
        <v>VAZQUEZ CONEJO, ALVARO</v>
      </c>
      <c r="AH215" t="str">
        <f>IF(ISBLANK(_xlfn.XLOOKUP(AG215,[1]Worksheet!$C$3:$C$189,[1]Worksheet!$E$3:$E$189,"")),"",_xlfn.XLOOKUP(AG215,[1]Worksheet!$C$3:$C$189,[1]Worksheet!$E$3:$E$189,""))</f>
        <v>7,3</v>
      </c>
      <c r="AI215" t="str">
        <f>IF(ISBLANK(_xlfn.XLOOKUP(AG215,[1]Worksheet!$C$3:$C$189,[1]Worksheet!$D$3:$D$189,"")),"",_xlfn.XLOOKUP(AG215,[1]Worksheet!$C$3:$C$189,[1]Worksheet!$D$3:$D$189,""))</f>
        <v>Notable</v>
      </c>
      <c r="AJ215" t="str">
        <f t="shared" si="23"/>
        <v>OK</v>
      </c>
    </row>
    <row r="216" spans="1:37" x14ac:dyDescent="0.2">
      <c r="A216" t="s">
        <v>550</v>
      </c>
      <c r="B216" t="s">
        <v>114</v>
      </c>
      <c r="C216" t="s">
        <v>551</v>
      </c>
      <c r="D216">
        <v>0.18</v>
      </c>
      <c r="E216">
        <v>0.46800000000000003</v>
      </c>
      <c r="F216">
        <v>0.63</v>
      </c>
      <c r="G216">
        <v>0.45</v>
      </c>
      <c r="H216">
        <v>1.728</v>
      </c>
      <c r="I216">
        <v>1.73</v>
      </c>
      <c r="J216">
        <v>1.62</v>
      </c>
      <c r="K216">
        <v>1.03</v>
      </c>
      <c r="L216">
        <v>0.152</v>
      </c>
      <c r="M216">
        <v>4.38</v>
      </c>
      <c r="N216">
        <v>0.3</v>
      </c>
      <c r="O216">
        <v>0.17324999999999999</v>
      </c>
      <c r="P216">
        <v>0</v>
      </c>
      <c r="Q216">
        <v>0.47325</v>
      </c>
      <c r="R216">
        <v>5</v>
      </c>
      <c r="S216">
        <v>5</v>
      </c>
      <c r="T216">
        <v>5</v>
      </c>
      <c r="U216">
        <v>15</v>
      </c>
      <c r="V216">
        <v>1</v>
      </c>
      <c r="W216">
        <v>4.38</v>
      </c>
      <c r="X216">
        <v>4.532</v>
      </c>
      <c r="Y216">
        <v>6.26</v>
      </c>
      <c r="Z216">
        <v>0.1</v>
      </c>
      <c r="AB216">
        <v>0.57325000000000004</v>
      </c>
      <c r="AC216">
        <v>6.8332499999999996</v>
      </c>
      <c r="AD216">
        <v>6.8332499999999996</v>
      </c>
      <c r="AE216">
        <f t="shared" si="21"/>
        <v>6.8</v>
      </c>
      <c r="AF216" t="str">
        <f t="shared" si="26"/>
        <v>Aprobado</v>
      </c>
      <c r="AG216" t="str">
        <f t="shared" si="24"/>
        <v>VAZQUEZ MARTIN, MANUEL</v>
      </c>
      <c r="AH216" t="str">
        <f>IF(ISBLANK(_xlfn.XLOOKUP(AG216,[1]Worksheet!$C$3:$C$189,[1]Worksheet!$E$3:$E$189,"")),"",_xlfn.XLOOKUP(AG216,[1]Worksheet!$C$3:$C$189,[1]Worksheet!$E$3:$E$189,""))</f>
        <v>6,8</v>
      </c>
      <c r="AI216" t="str">
        <f>IF(ISBLANK(_xlfn.XLOOKUP(AG216,[1]Worksheet!$C$3:$C$189,[1]Worksheet!$D$3:$D$189,"")),"",_xlfn.XLOOKUP(AG216,[1]Worksheet!$C$3:$C$189,[1]Worksheet!$D$3:$D$189,""))</f>
        <v>Aprobado</v>
      </c>
      <c r="AJ216" t="str">
        <f t="shared" si="23"/>
        <v>OK</v>
      </c>
    </row>
    <row r="217" spans="1:37" ht="15" hidden="1" x14ac:dyDescent="0.2">
      <c r="A217" t="s">
        <v>552</v>
      </c>
      <c r="B217" t="s">
        <v>553</v>
      </c>
      <c r="C217" t="s">
        <v>554</v>
      </c>
      <c r="AE217" t="str">
        <f t="shared" si="21"/>
        <v/>
      </c>
      <c r="AF217" t="str">
        <f t="shared" si="26"/>
        <v>No Presentado</v>
      </c>
      <c r="AG217" t="str">
        <f t="shared" si="24"/>
        <v>VERA CASAL, BORJA</v>
      </c>
      <c r="AH217" t="str">
        <f>IF(ISBLANK(_xlfn.XLOOKUP(AG217,[1]Worksheet!$C$3:$C$189,[1]Worksheet!$E$3:$E$189,"")),"",_xlfn.XLOOKUP(AG217,[1]Worksheet!$C$3:$C$189,[1]Worksheet!$E$3:$E$189,""))</f>
        <v/>
      </c>
      <c r="AI217" t="str">
        <f>IF(ISBLANK(_xlfn.XLOOKUP(AG217,[1]Worksheet!$C$3:$C$189,[1]Worksheet!$D$3:$D$189,"")),"",_xlfn.XLOOKUP(AG217,[1]Worksheet!$C$3:$C$189,[1]Worksheet!$D$3:$D$189,""))</f>
        <v/>
      </c>
      <c r="AJ217" t="str">
        <f t="shared" si="23"/>
        <v>ERROR</v>
      </c>
      <c r="AK217" t="s">
        <v>646</v>
      </c>
    </row>
    <row r="218" spans="1:37" x14ac:dyDescent="0.2">
      <c r="A218" t="s">
        <v>555</v>
      </c>
      <c r="B218" t="s">
        <v>301</v>
      </c>
      <c r="C218" t="s">
        <v>556</v>
      </c>
      <c r="D218">
        <v>0.3</v>
      </c>
      <c r="E218">
        <v>0.39600000000000002</v>
      </c>
      <c r="F218">
        <v>0.81</v>
      </c>
      <c r="G218">
        <v>0.09</v>
      </c>
      <c r="H218">
        <v>1.5960000000000001</v>
      </c>
      <c r="I218">
        <v>1.635</v>
      </c>
      <c r="J218">
        <v>1.7549999999999999</v>
      </c>
      <c r="K218">
        <v>1.1850000000000001</v>
      </c>
      <c r="L218">
        <v>0.75</v>
      </c>
      <c r="M218">
        <v>4.5750000000000002</v>
      </c>
      <c r="N218">
        <v>0.3</v>
      </c>
      <c r="O218">
        <v>0.15</v>
      </c>
      <c r="P218">
        <v>0.2</v>
      </c>
      <c r="Q218">
        <v>0.65</v>
      </c>
      <c r="R218">
        <v>5</v>
      </c>
      <c r="S218">
        <v>5</v>
      </c>
      <c r="T218">
        <v>5</v>
      </c>
      <c r="U218">
        <v>15</v>
      </c>
      <c r="V218">
        <v>1</v>
      </c>
      <c r="W218">
        <v>4.5750000000000002</v>
      </c>
      <c r="X218">
        <v>5.3250000000000002</v>
      </c>
      <c r="Y218">
        <v>6.9210000000000003</v>
      </c>
      <c r="Z218">
        <v>0</v>
      </c>
      <c r="AB218">
        <v>0.65</v>
      </c>
      <c r="AC218">
        <v>7.5709999999999997</v>
      </c>
      <c r="AD218">
        <v>7.5709999999999997</v>
      </c>
      <c r="AE218">
        <f t="shared" si="21"/>
        <v>7.6</v>
      </c>
      <c r="AF218" t="str">
        <f t="shared" si="26"/>
        <v>Notable</v>
      </c>
      <c r="AG218" t="str">
        <f t="shared" si="24"/>
        <v>VICO MARTIN, MARIA</v>
      </c>
      <c r="AH218" t="str">
        <f>IF(ISBLANK(_xlfn.XLOOKUP(AG218,[1]Worksheet!$C$3:$C$189,[1]Worksheet!$E$3:$E$189,"")),"",_xlfn.XLOOKUP(AG218,[1]Worksheet!$C$3:$C$189,[1]Worksheet!$E$3:$E$189,""))</f>
        <v>7,6</v>
      </c>
      <c r="AI218" t="str">
        <f>IF(ISBLANK(_xlfn.XLOOKUP(AG218,[1]Worksheet!$C$3:$C$189,[1]Worksheet!$D$3:$D$189,"")),"",_xlfn.XLOOKUP(AG218,[1]Worksheet!$C$3:$C$189,[1]Worksheet!$D$3:$D$189,""))</f>
        <v>Notable</v>
      </c>
      <c r="AJ218" t="str">
        <f t="shared" si="23"/>
        <v>OK</v>
      </c>
    </row>
    <row r="219" spans="1:37" ht="15" hidden="1" x14ac:dyDescent="0.2">
      <c r="A219" t="s">
        <v>557</v>
      </c>
      <c r="B219" t="s">
        <v>558</v>
      </c>
      <c r="C219" t="s">
        <v>559</v>
      </c>
      <c r="AE219" t="str">
        <f t="shared" si="21"/>
        <v/>
      </c>
      <c r="AF219" t="str">
        <f t="shared" si="26"/>
        <v>No Presentado</v>
      </c>
      <c r="AG219" t="str">
        <f t="shared" si="24"/>
        <v>VILAPLANA DE TRIAS, FRANCISCO DAVID</v>
      </c>
      <c r="AH219" t="str">
        <f>IF(ISBLANK(_xlfn.XLOOKUP(AG219,[1]Worksheet!$C$3:$C$189,[1]Worksheet!$E$3:$E$189,"")),"",_xlfn.XLOOKUP(AG219,[1]Worksheet!$C$3:$C$189,[1]Worksheet!$E$3:$E$189,""))</f>
        <v/>
      </c>
      <c r="AI219" t="str">
        <f>IF(ISBLANK(_xlfn.XLOOKUP(AG219,[1]Worksheet!$C$3:$C$189,[1]Worksheet!$D$3:$D$189,"")),"",_xlfn.XLOOKUP(AG219,[1]Worksheet!$C$3:$C$189,[1]Worksheet!$D$3:$D$189,""))</f>
        <v/>
      </c>
      <c r="AJ219" t="str">
        <f t="shared" si="23"/>
        <v>ERROR</v>
      </c>
      <c r="AK219" t="s">
        <v>647</v>
      </c>
    </row>
    <row r="220" spans="1:37" x14ac:dyDescent="0.2">
      <c r="A220" t="s">
        <v>560</v>
      </c>
      <c r="B220" t="s">
        <v>561</v>
      </c>
      <c r="C220" t="s">
        <v>562</v>
      </c>
      <c r="D220">
        <v>0.3</v>
      </c>
      <c r="E220">
        <v>0.72</v>
      </c>
      <c r="F220">
        <v>0.9</v>
      </c>
      <c r="G220">
        <v>0.52200000000000002</v>
      </c>
      <c r="H220">
        <v>2.4420000000000002</v>
      </c>
      <c r="I220">
        <v>1.61</v>
      </c>
      <c r="J220">
        <v>1.7625</v>
      </c>
      <c r="K220">
        <v>1.6950000000000001</v>
      </c>
      <c r="L220">
        <v>0.78749999999999998</v>
      </c>
      <c r="M220">
        <v>5.0674999999999999</v>
      </c>
      <c r="N220">
        <v>0.15</v>
      </c>
      <c r="O220">
        <v>0.20025000000000001</v>
      </c>
      <c r="P220">
        <v>2.4750000000000001E-2</v>
      </c>
      <c r="Q220">
        <v>0.375</v>
      </c>
      <c r="R220">
        <v>4</v>
      </c>
      <c r="S220">
        <v>4</v>
      </c>
      <c r="T220">
        <v>4</v>
      </c>
      <c r="U220">
        <v>12</v>
      </c>
      <c r="V220">
        <v>1</v>
      </c>
      <c r="W220">
        <v>5.0674999999999999</v>
      </c>
      <c r="X220">
        <v>5.8550000000000004</v>
      </c>
      <c r="Y220">
        <v>8.2970000000000006</v>
      </c>
      <c r="Z220">
        <v>0.1</v>
      </c>
      <c r="AA220">
        <v>0.15</v>
      </c>
      <c r="AB220">
        <v>0.625</v>
      </c>
      <c r="AC220">
        <v>8.9220000000000006</v>
      </c>
      <c r="AD220">
        <v>8.9220000000000006</v>
      </c>
      <c r="AE220">
        <f t="shared" si="21"/>
        <v>9</v>
      </c>
      <c r="AF220" t="s">
        <v>608</v>
      </c>
      <c r="AG220" t="str">
        <f t="shared" si="24"/>
        <v>VILLALOBOS PÁEZ, FRANCISCO MANUEL</v>
      </c>
      <c r="AH220" t="str">
        <f>IF(ISBLANK(_xlfn.XLOOKUP(AG220,[1]Worksheet!$C$3:$C$189,[1]Worksheet!$E$3:$E$189,"")),"",_xlfn.XLOOKUP(AG220,[1]Worksheet!$C$3:$C$189,[1]Worksheet!$E$3:$E$189,""))</f>
        <v>9,0</v>
      </c>
      <c r="AI220" t="str">
        <f>IF(ISBLANK(_xlfn.XLOOKUP(AG220,[1]Worksheet!$C$3:$C$189,[1]Worksheet!$D$3:$D$189,"")),"",_xlfn.XLOOKUP(AG220,[1]Worksheet!$C$3:$C$189,[1]Worksheet!$D$3:$D$189,""))</f>
        <v>Mat. de Honor</v>
      </c>
      <c r="AJ220" t="str">
        <f t="shared" si="23"/>
        <v>OK</v>
      </c>
    </row>
    <row r="221" spans="1:37" x14ac:dyDescent="0.2">
      <c r="A221" t="s">
        <v>563</v>
      </c>
      <c r="B221" t="s">
        <v>34</v>
      </c>
      <c r="C221" t="s">
        <v>564</v>
      </c>
      <c r="D221">
        <v>0.23</v>
      </c>
      <c r="E221">
        <v>0.30599999999999999</v>
      </c>
      <c r="F221">
        <v>0.16200000000000001</v>
      </c>
      <c r="G221">
        <v>5.3999999999999999E-2</v>
      </c>
      <c r="H221">
        <v>0.752</v>
      </c>
      <c r="I221">
        <v>1.48</v>
      </c>
      <c r="J221">
        <v>1.4675</v>
      </c>
      <c r="K221">
        <v>1.2849999999999999</v>
      </c>
      <c r="L221">
        <v>0.19</v>
      </c>
      <c r="M221">
        <v>4.2324999999999999</v>
      </c>
      <c r="N221">
        <v>0.25</v>
      </c>
      <c r="O221">
        <v>0.1</v>
      </c>
      <c r="P221">
        <v>0</v>
      </c>
      <c r="Q221">
        <v>0.35</v>
      </c>
      <c r="R221">
        <v>4</v>
      </c>
      <c r="S221">
        <v>4.5</v>
      </c>
      <c r="T221">
        <v>4</v>
      </c>
      <c r="U221">
        <v>12.5</v>
      </c>
      <c r="V221">
        <v>1.04</v>
      </c>
      <c r="W221">
        <v>4.4017999999999997</v>
      </c>
      <c r="X221">
        <v>4.5918000000000001</v>
      </c>
      <c r="Y221">
        <v>5.3437999999999999</v>
      </c>
      <c r="AB221">
        <v>0.36399999999999999</v>
      </c>
      <c r="AC221">
        <v>5.7077999999999998</v>
      </c>
      <c r="AD221">
        <v>4</v>
      </c>
      <c r="AE221">
        <f t="shared" si="21"/>
        <v>4</v>
      </c>
      <c r="AF221" t="str">
        <f>IF(ISNUMBER(AE221),IF(AE221&gt;=9,"Sobresaliente",IF(AE221&gt;=7,"Notable",IF(AE221&gt;=5,"Aprobado","Suspenso"))),"No Presentado")</f>
        <v>Suspenso</v>
      </c>
      <c r="AG221" t="str">
        <f t="shared" si="24"/>
        <v>WARLETA MURCIA, IGNACIO</v>
      </c>
      <c r="AH221" t="str">
        <f>IF(ISBLANK(_xlfn.XLOOKUP(AG221,[1]Worksheet!$C$3:$C$189,[1]Worksheet!$E$3:$E$189,"")),"",_xlfn.XLOOKUP(AG221,[1]Worksheet!$C$3:$C$189,[1]Worksheet!$E$3:$E$189,""))</f>
        <v>4,0</v>
      </c>
      <c r="AI221" t="str">
        <f>IF(ISBLANK(_xlfn.XLOOKUP(AG221,[1]Worksheet!$C$3:$C$189,[1]Worksheet!$D$3:$D$189,"")),"",_xlfn.XLOOKUP(AG221,[1]Worksheet!$C$3:$C$189,[1]Worksheet!$D$3:$D$189,""))</f>
        <v>Suspenso</v>
      </c>
      <c r="AJ221" t="str">
        <f t="shared" si="23"/>
        <v>OK</v>
      </c>
    </row>
    <row r="222" spans="1:37" x14ac:dyDescent="0.2">
      <c r="A222" t="s">
        <v>565</v>
      </c>
      <c r="B222" t="s">
        <v>566</v>
      </c>
      <c r="C222" t="s">
        <v>567</v>
      </c>
      <c r="D222">
        <v>0.16</v>
      </c>
      <c r="E222">
        <v>0.77400000000000002</v>
      </c>
      <c r="F222">
        <v>0.77400000000000002</v>
      </c>
      <c r="G222">
        <v>0.39600000000000002</v>
      </c>
      <c r="H222">
        <v>2.1040000000000001</v>
      </c>
      <c r="I222">
        <v>1.61</v>
      </c>
      <c r="J222">
        <v>1.7625</v>
      </c>
      <c r="K222">
        <v>1.6950000000000001</v>
      </c>
      <c r="L222">
        <v>0.78749999999999998</v>
      </c>
      <c r="M222">
        <v>5.0674999999999999</v>
      </c>
      <c r="N222">
        <v>0.15</v>
      </c>
      <c r="O222">
        <v>0.20025000000000001</v>
      </c>
      <c r="P222">
        <v>2.4750000000000001E-2</v>
      </c>
      <c r="Q222">
        <v>0.375</v>
      </c>
      <c r="R222">
        <v>4</v>
      </c>
      <c r="S222">
        <v>4</v>
      </c>
      <c r="T222">
        <v>4</v>
      </c>
      <c r="U222">
        <v>12</v>
      </c>
      <c r="V222">
        <v>1</v>
      </c>
      <c r="W222">
        <v>5.0674999999999999</v>
      </c>
      <c r="X222">
        <v>5.8550000000000004</v>
      </c>
      <c r="Y222">
        <v>7.9589999999999996</v>
      </c>
      <c r="Z222">
        <v>0.1</v>
      </c>
      <c r="AA222">
        <v>0.15</v>
      </c>
      <c r="AB222">
        <v>0.625</v>
      </c>
      <c r="AC222">
        <v>8.5839999999999996</v>
      </c>
      <c r="AD222">
        <v>8.5839999999999996</v>
      </c>
      <c r="AE222">
        <f t="shared" si="21"/>
        <v>8.6</v>
      </c>
      <c r="AF222" t="str">
        <f>IF(ISNUMBER(AE222),IF(AE222&gt;=9,"Sobresaliente",IF(AE222&gt;=7,"Notable",IF(AE222&gt;=5,"Aprobado","Suspenso"))),"No Presentado")</f>
        <v>Notable</v>
      </c>
      <c r="AG222" t="str">
        <f t="shared" si="24"/>
        <v>ZAMBRANA GUERRA, JESÚS</v>
      </c>
      <c r="AH222" t="str">
        <f>IF(ISBLANK(_xlfn.XLOOKUP(AG222,[1]Worksheet!$C$3:$C$189,[1]Worksheet!$E$3:$E$189,"")),"",_xlfn.XLOOKUP(AG222,[1]Worksheet!$C$3:$C$189,[1]Worksheet!$E$3:$E$189,""))</f>
        <v>8,6</v>
      </c>
      <c r="AI222" t="str">
        <f>IF(ISBLANK(_xlfn.XLOOKUP(AG222,[1]Worksheet!$C$3:$C$189,[1]Worksheet!$D$3:$D$189,"")),"",_xlfn.XLOOKUP(AG222,[1]Worksheet!$C$3:$C$189,[1]Worksheet!$D$3:$D$189,""))</f>
        <v>Notable</v>
      </c>
      <c r="AJ222" t="str">
        <f t="shared" si="23"/>
        <v>OK</v>
      </c>
    </row>
    <row r="223" spans="1:37" x14ac:dyDescent="0.2">
      <c r="A223" t="s">
        <v>568</v>
      </c>
      <c r="B223" t="s">
        <v>25</v>
      </c>
      <c r="C223" t="s">
        <v>569</v>
      </c>
      <c r="D223">
        <v>0.3</v>
      </c>
      <c r="E223">
        <v>0.64800000000000002</v>
      </c>
      <c r="F223">
        <v>0.68400000000000005</v>
      </c>
      <c r="G223">
        <v>0.16200000000000001</v>
      </c>
      <c r="H223">
        <v>1.794</v>
      </c>
      <c r="I223">
        <v>1.615</v>
      </c>
      <c r="J223">
        <v>1.7649999999999999</v>
      </c>
      <c r="K223">
        <v>1.4550000000000001</v>
      </c>
      <c r="L223">
        <v>0.55500000000000005</v>
      </c>
      <c r="M223">
        <v>4.835</v>
      </c>
      <c r="N223">
        <v>0</v>
      </c>
      <c r="O223">
        <v>0</v>
      </c>
      <c r="P223">
        <v>0</v>
      </c>
      <c r="Q223">
        <v>0</v>
      </c>
      <c r="R223">
        <v>5</v>
      </c>
      <c r="S223">
        <v>5</v>
      </c>
      <c r="T223">
        <v>5</v>
      </c>
      <c r="U223">
        <v>15</v>
      </c>
      <c r="V223">
        <v>1</v>
      </c>
      <c r="W223">
        <v>4.835</v>
      </c>
      <c r="X223">
        <v>5.39</v>
      </c>
      <c r="Y223">
        <v>7.1840000000000002</v>
      </c>
      <c r="Z223">
        <v>0.1</v>
      </c>
      <c r="AB223">
        <v>0.1</v>
      </c>
      <c r="AC223">
        <v>7.2839999999999998</v>
      </c>
      <c r="AD223">
        <v>7.2839999999999998</v>
      </c>
      <c r="AE223">
        <f t="shared" si="21"/>
        <v>7.3</v>
      </c>
      <c r="AF223" t="str">
        <f>IF(ISNUMBER(AE223),IF(AE223&gt;=9,"Sobresaliente",IF(AE223&gt;=7,"Notable",IF(AE223&gt;=5,"Aprobado","Suspenso"))),"No Presentado")</f>
        <v>Notable</v>
      </c>
      <c r="AG223" t="str">
        <f t="shared" si="24"/>
        <v>ZAMBRANO ZAPATA, MARIO</v>
      </c>
      <c r="AH223" t="str">
        <f>IF(ISBLANK(_xlfn.XLOOKUP(AG223,[1]Worksheet!$C$3:$C$189,[1]Worksheet!$E$3:$E$189,"")),"",_xlfn.XLOOKUP(AG223,[1]Worksheet!$C$3:$C$189,[1]Worksheet!$E$3:$E$189,""))</f>
        <v>7,3</v>
      </c>
      <c r="AI223" t="str">
        <f>IF(ISBLANK(_xlfn.XLOOKUP(AG223,[1]Worksheet!$C$3:$C$189,[1]Worksheet!$D$3:$D$189,"")),"",_xlfn.XLOOKUP(AG223,[1]Worksheet!$C$3:$C$189,[1]Worksheet!$D$3:$D$189,""))</f>
        <v>Notable</v>
      </c>
      <c r="AJ223" t="str">
        <f t="shared" si="23"/>
        <v>OK</v>
      </c>
    </row>
    <row r="224" spans="1:37" x14ac:dyDescent="0.2">
      <c r="A224" t="s">
        <v>570</v>
      </c>
      <c r="B224" t="s">
        <v>57</v>
      </c>
      <c r="C224" t="s">
        <v>571</v>
      </c>
      <c r="D224">
        <v>0.09</v>
      </c>
      <c r="E224">
        <v>0.55800000000000005</v>
      </c>
      <c r="F224">
        <v>0.54</v>
      </c>
      <c r="G224">
        <v>0.36</v>
      </c>
      <c r="H224">
        <v>1.548</v>
      </c>
      <c r="I224">
        <v>1.73</v>
      </c>
      <c r="J224">
        <v>1.62</v>
      </c>
      <c r="K224">
        <v>1.03</v>
      </c>
      <c r="L224">
        <v>0.152</v>
      </c>
      <c r="M224">
        <v>4.38</v>
      </c>
      <c r="N224">
        <v>0.3</v>
      </c>
      <c r="O224">
        <v>0.17324999999999999</v>
      </c>
      <c r="P224">
        <v>0</v>
      </c>
      <c r="Q224">
        <v>0.47325</v>
      </c>
      <c r="R224">
        <v>5</v>
      </c>
      <c r="S224">
        <v>5</v>
      </c>
      <c r="T224">
        <v>5</v>
      </c>
      <c r="U224">
        <v>15</v>
      </c>
      <c r="V224">
        <v>1</v>
      </c>
      <c r="W224">
        <v>4.38</v>
      </c>
      <c r="X224">
        <v>4.532</v>
      </c>
      <c r="Y224">
        <v>6.08</v>
      </c>
      <c r="AB224">
        <v>0.47325</v>
      </c>
      <c r="AC224">
        <v>6.5532500000000002</v>
      </c>
      <c r="AD224">
        <v>6.5532500000000002</v>
      </c>
      <c r="AE224">
        <f t="shared" si="21"/>
        <v>6.6</v>
      </c>
      <c r="AF224" t="str">
        <f>IF(ISNUMBER(AE224),IF(AE224&gt;=9,"Sobresaliente",IF(AE224&gt;=7,"Notable",IF(AE224&gt;=5,"Aprobado","Suspenso"))),"No Presentado")</f>
        <v>Aprobado</v>
      </c>
      <c r="AG224" t="str">
        <f t="shared" si="24"/>
        <v>ZARANDIETA ORTIZ, DAVID</v>
      </c>
      <c r="AH224" t="str">
        <f>IF(ISBLANK(_xlfn.XLOOKUP(AG224,[1]Worksheet!$C$3:$C$189,[1]Worksheet!$E$3:$E$189,"")),"",_xlfn.XLOOKUP(AG224,[1]Worksheet!$C$3:$C$189,[1]Worksheet!$E$3:$E$189,""))</f>
        <v>6,6</v>
      </c>
      <c r="AI224" t="str">
        <f>IF(ISBLANK(_xlfn.XLOOKUP(AG224,[1]Worksheet!$C$3:$C$189,[1]Worksheet!$D$3:$D$189,"")),"",_xlfn.XLOOKUP(AG224,[1]Worksheet!$C$3:$C$189,[1]Worksheet!$D$3:$D$189,""))</f>
        <v>Aprobado</v>
      </c>
      <c r="AJ224" t="str">
        <f t="shared" si="23"/>
        <v>OK</v>
      </c>
    </row>
    <row r="225" spans="1:36" x14ac:dyDescent="0.2">
      <c r="A225" t="s">
        <v>572</v>
      </c>
      <c r="B225" t="s">
        <v>40</v>
      </c>
      <c r="C225" t="s">
        <v>573</v>
      </c>
      <c r="D225">
        <v>0.16</v>
      </c>
      <c r="E225">
        <v>0.34200000000000003</v>
      </c>
      <c r="F225">
        <v>0.59399999999999997</v>
      </c>
      <c r="G225">
        <v>0.16200000000000001</v>
      </c>
      <c r="H225">
        <v>1.258</v>
      </c>
      <c r="I225">
        <v>1.67</v>
      </c>
      <c r="J225">
        <v>1.7</v>
      </c>
      <c r="K225">
        <v>1.405</v>
      </c>
      <c r="L225">
        <v>0.36449999999999999</v>
      </c>
      <c r="M225">
        <v>4.7750000000000004</v>
      </c>
      <c r="N225">
        <v>0.3</v>
      </c>
      <c r="O225">
        <v>0.25</v>
      </c>
      <c r="P225">
        <v>0.1</v>
      </c>
      <c r="Q225">
        <v>0.65</v>
      </c>
      <c r="R225">
        <v>5.13</v>
      </c>
      <c r="S225">
        <v>5</v>
      </c>
      <c r="T225">
        <v>5</v>
      </c>
      <c r="U225">
        <v>15.13</v>
      </c>
      <c r="V225">
        <v>1.01</v>
      </c>
      <c r="W225">
        <v>4.8227500000000001</v>
      </c>
      <c r="X225">
        <v>5.1872499999999997</v>
      </c>
      <c r="Y225">
        <v>6.4452499999999997</v>
      </c>
      <c r="Z225">
        <v>0.1</v>
      </c>
      <c r="AB225">
        <v>0.75649999999999995</v>
      </c>
      <c r="AC225">
        <v>7.2017499999999997</v>
      </c>
      <c r="AD225">
        <v>7.2017499999999997</v>
      </c>
      <c r="AE225">
        <f t="shared" si="21"/>
        <v>7.2</v>
      </c>
      <c r="AF225" t="str">
        <f>IF(ISNUMBER(AE225),IF(AE225&gt;=9,"Sobresaliente",IF(AE225&gt;=7,"Notable",IF(AE225&gt;=5,"Aprobado","Suspenso"))),"No Presentado")</f>
        <v>Notable</v>
      </c>
      <c r="AG225" t="str">
        <f t="shared" si="24"/>
        <v>ZARZUELA REINA, CARLOS</v>
      </c>
      <c r="AH225" t="str">
        <f>IF(ISBLANK(_xlfn.XLOOKUP(AG225,[1]Worksheet!$C$3:$C$189,[1]Worksheet!$E$3:$E$189,"")),"",_xlfn.XLOOKUP(AG225,[1]Worksheet!$C$3:$C$189,[1]Worksheet!$E$3:$E$189,""))</f>
        <v>7,2</v>
      </c>
      <c r="AI225" t="str">
        <f>IF(ISBLANK(_xlfn.XLOOKUP(AG225,[1]Worksheet!$C$3:$C$189,[1]Worksheet!$D$3:$D$189,"")),"",_xlfn.XLOOKUP(AG225,[1]Worksheet!$C$3:$C$189,[1]Worksheet!$D$3:$D$189,""))</f>
        <v>Notable</v>
      </c>
      <c r="AJ225" t="str">
        <f t="shared" si="23"/>
        <v>OK</v>
      </c>
    </row>
  </sheetData>
  <autoFilter ref="A1:AK225" xr:uid="{00000000-0009-0000-0000-000000000000}">
    <sortState xmlns:xlrd2="http://schemas.microsoft.com/office/spreadsheetml/2017/richdata2" ref="A2:AK225">
      <sortCondition ref="A1:A225"/>
    </sortState>
  </autoFilter>
  <pageMargins left="0.75" right="0.75" top="1" bottom="1" header="0.5" footer="0.5"/>
  <ignoredErrors>
    <ignoredError sqref="AH39:AI39 AH114:AI114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17F3D66F56F6346969F8F723CD27C2B" ma:contentTypeVersion="7" ma:contentTypeDescription="Crear nuevo documento." ma:contentTypeScope="" ma:versionID="db830c230ff407b0f097b878bed2b8bc">
  <xsd:schema xmlns:xsd="http://www.w3.org/2001/XMLSchema" xmlns:xs="http://www.w3.org/2001/XMLSchema" xmlns:p="http://schemas.microsoft.com/office/2006/metadata/properties" xmlns:ns2="cae8a3b6-ab6c-4a40-8737-748b4cf242f0" targetNamespace="http://schemas.microsoft.com/office/2006/metadata/properties" ma:root="true" ma:fieldsID="7341e0df01ecbbe74b20530e8ba53d76" ns2:_="">
    <xsd:import namespace="cae8a3b6-ab6c-4a40-8737-748b4cf242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e8a3b6-ab6c-4a40-8737-748b4cf242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4358EA9-F145-4A0B-B910-25D736642E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e8a3b6-ab6c-4a40-8737-748b4cf242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75E027-3699-4D69-AF0F-0989BA2D71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BFD8274-4AE5-4FF4-AC90-DEDAF8EA38A5}">
  <ds:schemaRefs>
    <ds:schemaRef ds:uri="http://schemas.openxmlformats.org/package/2006/metadata/core-properties"/>
    <ds:schemaRef ds:uri="cae8a3b6-ab6c-4a40-8737-748b4cf242f0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gc_202223-2050051-T-EC_fullgc_2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 M GARCIA RODRIGUEZ</cp:lastModifiedBy>
  <dcterms:created xsi:type="dcterms:W3CDTF">2023-06-26T14:06:14Z</dcterms:created>
  <dcterms:modified xsi:type="dcterms:W3CDTF">2023-11-28T11:10:59Z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0x010100B17F3D66F56F6346969F8F723CD27C2B</vt:lpwstr>
  </property>
</Properties>
</file>