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\\sdhoserv01\P&amp;P_RECORDS\Resource Data\Regional Development Libraries\Research\Planning Analytics\Housing Data Book\2025\2025 HDB Excel\Excel tables for website\"/>
    </mc:Choice>
  </mc:AlternateContent>
  <xr:revisionPtr revIDLastSave="0" documentId="13_ncr:1_{5F978B43-63C4-42FE-B198-D395E2596877}" xr6:coauthVersionLast="47" xr6:coauthVersionMax="47" xr10:uidLastSave="{00000000-0000-0000-0000-000000000000}"/>
  <bookViews>
    <workbookView xWindow="2085" yWindow="1410" windowWidth="25650" windowHeight="12825" tabRatio="877" xr2:uid="{00000000-000D-0000-FFFF-FFFF00000000}"/>
  </bookViews>
  <sheets>
    <sheet name="Index" sheetId="3" r:id="rId1"/>
    <sheet name="Table 1.1" sheetId="1" r:id="rId2"/>
    <sheet name="Table 1.2.1" sheetId="13" r:id="rId3"/>
    <sheet name="Table 1.2.2" sheetId="14" r:id="rId4"/>
    <sheet name="Table 1.3.1" sheetId="15" r:id="rId5"/>
    <sheet name="Table 1.3.2" sheetId="22" r:id="rId6"/>
    <sheet name="Table 1.3.3" sheetId="23" r:id="rId7"/>
    <sheet name="Table 1.4.1" sheetId="16" r:id="rId8"/>
    <sheet name="Table 1.4.2" sheetId="17" r:id="rId9"/>
    <sheet name="Table 1.5.1" sheetId="18" r:id="rId10"/>
    <sheet name="Table 1.5.2" sheetId="19" r:id="rId11"/>
    <sheet name="Table 1.6.1" sheetId="28" r:id="rId12"/>
    <sheet name="Table 1.6.2" sheetId="20" r:id="rId13"/>
    <sheet name="Table 1.7" sheetId="24" r:id="rId14"/>
    <sheet name="Table 1.8" sheetId="21" r:id="rId15"/>
    <sheet name="Table 1.9" sheetId="25" r:id="rId16"/>
    <sheet name="Table 1.10" sheetId="2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26" l="1"/>
  <c r="L29" i="26"/>
  <c r="J29" i="26"/>
  <c r="H29" i="26"/>
  <c r="F29" i="26"/>
  <c r="D29" i="26"/>
  <c r="N28" i="26"/>
  <c r="L28" i="26"/>
  <c r="J28" i="26"/>
  <c r="H28" i="26"/>
  <c r="F28" i="26"/>
  <c r="D28" i="26"/>
  <c r="N27" i="26"/>
  <c r="L27" i="26"/>
  <c r="J27" i="26"/>
  <c r="H27" i="26"/>
  <c r="F27" i="26"/>
  <c r="D27" i="26"/>
  <c r="N26" i="26"/>
  <c r="L26" i="26"/>
  <c r="J26" i="26"/>
  <c r="H26" i="26"/>
  <c r="F26" i="26"/>
  <c r="D26" i="26"/>
  <c r="N25" i="26"/>
  <c r="L25" i="26"/>
  <c r="J25" i="26"/>
  <c r="H25" i="26"/>
  <c r="F25" i="26"/>
  <c r="D25" i="26"/>
  <c r="N24" i="26"/>
  <c r="L24" i="26"/>
  <c r="J24" i="26"/>
  <c r="H24" i="26"/>
  <c r="F24" i="26"/>
  <c r="D24" i="26"/>
  <c r="N23" i="26"/>
  <c r="L23" i="26"/>
  <c r="J23" i="26"/>
  <c r="H23" i="26"/>
  <c r="F23" i="26"/>
  <c r="D23" i="26"/>
  <c r="N22" i="26"/>
  <c r="L22" i="26"/>
  <c r="J22" i="26"/>
  <c r="H22" i="26"/>
  <c r="F22" i="26"/>
  <c r="D22" i="26"/>
  <c r="N21" i="26"/>
  <c r="L21" i="26"/>
  <c r="J21" i="26"/>
  <c r="H21" i="26"/>
  <c r="F21" i="26"/>
  <c r="D21" i="26"/>
  <c r="N20" i="26"/>
  <c r="L20" i="26"/>
  <c r="J20" i="26"/>
  <c r="H20" i="26"/>
  <c r="F20" i="26"/>
  <c r="D20" i="26"/>
  <c r="N19" i="26"/>
  <c r="L19" i="26"/>
  <c r="J19" i="26"/>
  <c r="H19" i="26"/>
  <c r="F19" i="26"/>
  <c r="D19" i="26"/>
  <c r="N18" i="26"/>
  <c r="L18" i="26"/>
  <c r="J18" i="26"/>
  <c r="H18" i="26"/>
  <c r="F18" i="26"/>
  <c r="D18" i="26"/>
  <c r="N17" i="26"/>
  <c r="L17" i="26"/>
  <c r="J17" i="26"/>
  <c r="H17" i="26"/>
  <c r="F17" i="26"/>
  <c r="D17" i="26"/>
  <c r="N16" i="26"/>
  <c r="L16" i="26"/>
  <c r="J16" i="26"/>
  <c r="H16" i="26"/>
  <c r="F16" i="26"/>
  <c r="D16" i="26"/>
  <c r="N15" i="26"/>
  <c r="L15" i="26"/>
  <c r="J15" i="26"/>
  <c r="H15" i="26"/>
  <c r="F15" i="26"/>
  <c r="D15" i="26"/>
  <c r="N14" i="26"/>
  <c r="L14" i="26"/>
  <c r="J14" i="26"/>
  <c r="H14" i="26"/>
  <c r="F14" i="26"/>
  <c r="D14" i="26"/>
  <c r="N13" i="26"/>
  <c r="L13" i="26"/>
  <c r="J13" i="26"/>
  <c r="H13" i="26"/>
  <c r="F13" i="26"/>
  <c r="D13" i="26"/>
  <c r="N12" i="26"/>
  <c r="L12" i="26"/>
  <c r="J12" i="26"/>
  <c r="H12" i="26"/>
  <c r="F12" i="26"/>
  <c r="D12" i="26"/>
  <c r="N11" i="26"/>
  <c r="L11" i="26"/>
  <c r="J11" i="26"/>
  <c r="H11" i="26"/>
  <c r="F11" i="26"/>
  <c r="D11" i="26"/>
  <c r="N10" i="26"/>
  <c r="L10" i="26"/>
  <c r="J10" i="26"/>
  <c r="H10" i="26"/>
  <c r="F10" i="26"/>
  <c r="D10" i="26"/>
  <c r="N9" i="26"/>
  <c r="L9" i="26"/>
  <c r="J9" i="26"/>
  <c r="H9" i="26"/>
  <c r="F9" i="26"/>
  <c r="D9" i="26"/>
  <c r="N8" i="26"/>
  <c r="L8" i="26"/>
  <c r="J8" i="26"/>
  <c r="H8" i="26"/>
  <c r="F8" i="26"/>
  <c r="D8" i="26"/>
  <c r="N7" i="26"/>
  <c r="L7" i="26"/>
  <c r="J7" i="26"/>
  <c r="H7" i="26"/>
  <c r="F7" i="26"/>
  <c r="D7" i="26"/>
  <c r="N6" i="26"/>
  <c r="L6" i="26"/>
  <c r="J6" i="26"/>
  <c r="H6" i="26"/>
  <c r="F6" i="26"/>
  <c r="D6" i="26"/>
  <c r="N29" i="25"/>
  <c r="L29" i="25"/>
  <c r="J29" i="25"/>
  <c r="H29" i="25"/>
  <c r="F29" i="25"/>
  <c r="D29" i="25"/>
  <c r="N28" i="25"/>
  <c r="L28" i="25"/>
  <c r="J28" i="25"/>
  <c r="H28" i="25"/>
  <c r="F28" i="25"/>
  <c r="D28" i="25"/>
  <c r="N27" i="25"/>
  <c r="L27" i="25"/>
  <c r="J27" i="25"/>
  <c r="H27" i="25"/>
  <c r="F27" i="25"/>
  <c r="D27" i="25"/>
  <c r="N26" i="25"/>
  <c r="L26" i="25"/>
  <c r="J26" i="25"/>
  <c r="H26" i="25"/>
  <c r="F26" i="25"/>
  <c r="D26" i="25"/>
  <c r="N25" i="25"/>
  <c r="L25" i="25"/>
  <c r="J25" i="25"/>
  <c r="H25" i="25"/>
  <c r="F25" i="25"/>
  <c r="D25" i="25"/>
  <c r="N24" i="25"/>
  <c r="L24" i="25"/>
  <c r="J24" i="25"/>
  <c r="H24" i="25"/>
  <c r="F24" i="25"/>
  <c r="D24" i="25"/>
  <c r="N23" i="25"/>
  <c r="L23" i="25"/>
  <c r="J23" i="25"/>
  <c r="H23" i="25"/>
  <c r="F23" i="25"/>
  <c r="D23" i="25"/>
  <c r="N22" i="25"/>
  <c r="L22" i="25"/>
  <c r="J22" i="25"/>
  <c r="H22" i="25"/>
  <c r="F22" i="25"/>
  <c r="D22" i="25"/>
  <c r="N21" i="25"/>
  <c r="L21" i="25"/>
  <c r="J21" i="25"/>
  <c r="H21" i="25"/>
  <c r="F21" i="25"/>
  <c r="D21" i="25"/>
  <c r="N20" i="25"/>
  <c r="L20" i="25"/>
  <c r="J20" i="25"/>
  <c r="H20" i="25"/>
  <c r="F20" i="25"/>
  <c r="D20" i="25"/>
  <c r="N19" i="25"/>
  <c r="L19" i="25"/>
  <c r="J19" i="25"/>
  <c r="H19" i="25"/>
  <c r="F19" i="25"/>
  <c r="D19" i="25"/>
  <c r="N18" i="25"/>
  <c r="L18" i="25"/>
  <c r="J18" i="25"/>
  <c r="H18" i="25"/>
  <c r="F18" i="25"/>
  <c r="D18" i="25"/>
  <c r="N17" i="25"/>
  <c r="L17" i="25"/>
  <c r="J17" i="25"/>
  <c r="H17" i="25"/>
  <c r="F17" i="25"/>
  <c r="D17" i="25"/>
  <c r="N16" i="25"/>
  <c r="L16" i="25"/>
  <c r="J16" i="25"/>
  <c r="H16" i="25"/>
  <c r="F16" i="25"/>
  <c r="D16" i="25"/>
  <c r="N15" i="25"/>
  <c r="L15" i="25"/>
  <c r="J15" i="25"/>
  <c r="H15" i="25"/>
  <c r="F15" i="25"/>
  <c r="D15" i="25"/>
  <c r="N14" i="25"/>
  <c r="L14" i="25"/>
  <c r="J14" i="25"/>
  <c r="H14" i="25"/>
  <c r="F14" i="25"/>
  <c r="D14" i="25"/>
  <c r="N13" i="25"/>
  <c r="L13" i="25"/>
  <c r="J13" i="25"/>
  <c r="H13" i="25"/>
  <c r="F13" i="25"/>
  <c r="D13" i="25"/>
  <c r="N12" i="25"/>
  <c r="L12" i="25"/>
  <c r="J12" i="25"/>
  <c r="H12" i="25"/>
  <c r="F12" i="25"/>
  <c r="D12" i="25"/>
  <c r="N11" i="25"/>
  <c r="L11" i="25"/>
  <c r="J11" i="25"/>
  <c r="H11" i="25"/>
  <c r="F11" i="25"/>
  <c r="D11" i="25"/>
  <c r="N10" i="25"/>
  <c r="L10" i="25"/>
  <c r="J10" i="25"/>
  <c r="H10" i="25"/>
  <c r="F10" i="25"/>
  <c r="D10" i="25"/>
  <c r="N9" i="25"/>
  <c r="L9" i="25"/>
  <c r="J9" i="25"/>
  <c r="H9" i="25"/>
  <c r="F9" i="25"/>
  <c r="D9" i="25"/>
  <c r="N8" i="25"/>
  <c r="L8" i="25"/>
  <c r="J8" i="25"/>
  <c r="H8" i="25"/>
  <c r="F8" i="25"/>
  <c r="D8" i="25"/>
  <c r="N7" i="25"/>
  <c r="L7" i="25"/>
  <c r="J7" i="25"/>
  <c r="H7" i="25"/>
  <c r="F7" i="25"/>
  <c r="D7" i="25"/>
  <c r="N6" i="25"/>
  <c r="L6" i="25"/>
  <c r="J6" i="25"/>
  <c r="H6" i="25"/>
  <c r="F6" i="25"/>
  <c r="D6" i="25"/>
  <c r="J29" i="24" l="1"/>
  <c r="I29" i="24"/>
  <c r="H29" i="24"/>
  <c r="I28" i="24"/>
  <c r="H28" i="24"/>
  <c r="I27" i="24"/>
  <c r="H27" i="24"/>
  <c r="I26" i="24"/>
  <c r="H26" i="24"/>
  <c r="I25" i="24"/>
  <c r="H25" i="24"/>
  <c r="I24" i="24"/>
  <c r="H24" i="24"/>
  <c r="I23" i="24"/>
  <c r="H23" i="24"/>
  <c r="I22" i="24"/>
  <c r="H22" i="24"/>
  <c r="I21" i="24"/>
  <c r="H21" i="24"/>
  <c r="I20" i="24"/>
  <c r="H20" i="24"/>
  <c r="I19" i="24"/>
  <c r="H19" i="24"/>
  <c r="I18" i="24"/>
  <c r="H18" i="24"/>
  <c r="I17" i="24"/>
  <c r="H17" i="24"/>
  <c r="I16" i="24"/>
  <c r="H16" i="24"/>
  <c r="I15" i="24"/>
  <c r="H15" i="24"/>
  <c r="I14" i="24"/>
  <c r="H14" i="24"/>
  <c r="I13" i="24"/>
  <c r="H13" i="24"/>
  <c r="I12" i="24"/>
  <c r="H12" i="24"/>
  <c r="I11" i="24"/>
  <c r="H11" i="24"/>
  <c r="I10" i="24"/>
  <c r="H10" i="24"/>
  <c r="I9" i="24"/>
  <c r="H9" i="24"/>
  <c r="I8" i="24"/>
  <c r="H8" i="24"/>
  <c r="H7" i="24"/>
  <c r="I6" i="24"/>
  <c r="H6" i="24"/>
  <c r="E29" i="19" l="1"/>
  <c r="D29" i="19"/>
  <c r="C29" i="19"/>
  <c r="E28" i="19"/>
  <c r="D28" i="19"/>
  <c r="C28" i="19"/>
  <c r="E27" i="19"/>
  <c r="D27" i="19"/>
  <c r="C27" i="19"/>
  <c r="E26" i="19"/>
  <c r="D26" i="19"/>
  <c r="C26" i="19"/>
  <c r="E25" i="19"/>
  <c r="D25" i="19"/>
  <c r="C25" i="19"/>
  <c r="E24" i="19"/>
  <c r="D24" i="19"/>
  <c r="C24" i="19"/>
  <c r="E23" i="19"/>
  <c r="D23" i="19"/>
  <c r="C23" i="19"/>
  <c r="E22" i="19"/>
  <c r="D22" i="19"/>
  <c r="C22" i="19"/>
  <c r="E21" i="19"/>
  <c r="D21" i="19"/>
  <c r="C21" i="19"/>
  <c r="E20" i="19"/>
  <c r="D20" i="19"/>
  <c r="C20" i="19"/>
  <c r="E19" i="19"/>
  <c r="D19" i="19"/>
  <c r="C19" i="19"/>
  <c r="E18" i="19"/>
  <c r="D18" i="19"/>
  <c r="C18" i="19"/>
  <c r="E17" i="19"/>
  <c r="D17" i="19"/>
  <c r="C17" i="19"/>
  <c r="E16" i="19"/>
  <c r="D16" i="19"/>
  <c r="C16" i="19"/>
  <c r="E15" i="19"/>
  <c r="D15" i="19"/>
  <c r="C15" i="19"/>
  <c r="E14" i="19"/>
  <c r="D14" i="19"/>
  <c r="C14" i="19"/>
  <c r="E13" i="19"/>
  <c r="D13" i="19"/>
  <c r="C13" i="19"/>
  <c r="E12" i="19"/>
  <c r="D12" i="19"/>
  <c r="C12" i="19"/>
  <c r="E11" i="19"/>
  <c r="D11" i="19"/>
  <c r="C11" i="19"/>
  <c r="E10" i="19"/>
  <c r="D10" i="19"/>
  <c r="C10" i="19"/>
  <c r="E9" i="19"/>
  <c r="D9" i="19"/>
  <c r="C9" i="19"/>
  <c r="E8" i="19"/>
  <c r="D8" i="19"/>
  <c r="C8" i="19"/>
  <c r="E7" i="19"/>
  <c r="D7" i="19"/>
  <c r="C7" i="19"/>
  <c r="E6" i="19"/>
  <c r="D6" i="19"/>
  <c r="C6" i="19"/>
</calcChain>
</file>

<file path=xl/sharedStrings.xml><?xml version="1.0" encoding="utf-8"?>
<sst xmlns="http://schemas.openxmlformats.org/spreadsheetml/2006/main" count="819" uniqueCount="143">
  <si>
    <t>Median age</t>
  </si>
  <si>
    <t>0 to 14 years</t>
  </si>
  <si>
    <t>15 to 24 years</t>
  </si>
  <si>
    <t>25 to 44 years</t>
  </si>
  <si>
    <t>45 to 64 years</t>
  </si>
  <si>
    <t>65 years and over</t>
  </si>
  <si>
    <t>Other First Nations</t>
  </si>
  <si>
    <t>Anmore</t>
  </si>
  <si>
    <t>Belcarra</t>
  </si>
  <si>
    <t>Bowen Island</t>
  </si>
  <si>
    <t>Burnaby</t>
  </si>
  <si>
    <t>Coquitlam</t>
  </si>
  <si>
    <t>Delta</t>
  </si>
  <si>
    <t>Electoral Area A</t>
  </si>
  <si>
    <t>Langley City</t>
  </si>
  <si>
    <t>Langley Township</t>
  </si>
  <si>
    <t>Lions Bay</t>
  </si>
  <si>
    <t>Maple Ridge</t>
  </si>
  <si>
    <t>New Westminster</t>
  </si>
  <si>
    <t>North Vancouver City</t>
  </si>
  <si>
    <t>North Vancouver District</t>
  </si>
  <si>
    <t>Pitt Meadows</t>
  </si>
  <si>
    <t>Port Coquitlam</t>
  </si>
  <si>
    <t>Port Moody</t>
  </si>
  <si>
    <t>Richmond</t>
  </si>
  <si>
    <t>Surrey</t>
  </si>
  <si>
    <t>Vancouver</t>
  </si>
  <si>
    <t>West Vancouver</t>
  </si>
  <si>
    <t>White Rock</t>
  </si>
  <si>
    <t>Tsawwassen First Nation</t>
  </si>
  <si>
    <t>METRO VANCOUVER</t>
  </si>
  <si>
    <t>MUNICIPALITY / MEMBER JURISDICTION</t>
  </si>
  <si>
    <t>2016 to 2021 % change</t>
  </si>
  <si>
    <t>Total</t>
  </si>
  <si>
    <t>Source: Statistics Canada, 2016 and 2021 Census of Population.</t>
  </si>
  <si>
    <t>Table 1.1. Population by Selected Age Groups and Median Age, Metro Vancouver Jurisdictions, 2016 Census to 2021 Census</t>
  </si>
  <si>
    <t xml:space="preserve">            Values may not add up to 100% of Metro Vancouver total figures due to rounding and data suppression.</t>
  </si>
  <si>
    <t>Note: Data is based on Census counts, and does not include undercount estimates.</t>
  </si>
  <si>
    <t xml:space="preserve">Metro Vancouver Housing Data Book </t>
  </si>
  <si>
    <t>Table 1.1 - Population by Selected Age Groups and Median Age, Metro Vancouver Jurisdictions, 2016 Census to 2021 Census</t>
  </si>
  <si>
    <t>Part 1 Data Tables - Household Profile</t>
  </si>
  <si>
    <t>n/a</t>
  </si>
  <si>
    <t xml:space="preserve">            n/a: not available</t>
  </si>
  <si>
    <t>Table 1.2.1. Households by Tenure, Metro Vancouver Jurisdictions, 2016 and 2021 Census</t>
  </si>
  <si>
    <t>MEMBER JURISDICTION</t>
  </si>
  <si>
    <t>Total Households</t>
  </si>
  <si>
    <t>Owner</t>
  </si>
  <si>
    <t>Renter</t>
  </si>
  <si>
    <t>Band Housing</t>
  </si>
  <si>
    <t>Dwelling provided by the local government, First Nation, or Indian Band</t>
  </si>
  <si>
    <t>METRO VANCOUVER**</t>
  </si>
  <si>
    <t xml:space="preserve">           Electoral Area A includes UBC/UEL (University of British Columbia / University Endowment Lands).</t>
  </si>
  <si>
    <t xml:space="preserve">           **Metro Vancouver totals include First Nations which are not listed in the table.</t>
  </si>
  <si>
    <t xml:space="preserve">           **Metro Vancouver totals may not equal sum of individual values due to rounding or data suppression.</t>
  </si>
  <si>
    <t xml:space="preserve">           n/a: not available</t>
  </si>
  <si>
    <t>Table 1.2.2. Households by Tenure, Including Presence of Mortgage and Rental Subsidy, Metro Vancouver Jurisdictions, 2016 and 2021 Census</t>
  </si>
  <si>
    <t>Owner - total</t>
  </si>
  <si>
    <t>Owner - with mortgage</t>
  </si>
  <si>
    <t>Owner - without mortgage</t>
  </si>
  <si>
    <t>Renter - total</t>
  </si>
  <si>
    <t>Renter - subsidized housing</t>
  </si>
  <si>
    <t>Renter - not subsidized housing</t>
  </si>
  <si>
    <t xml:space="preserve">           Metro Vancouver totals include First Nations which are not listed in the table.</t>
  </si>
  <si>
    <t xml:space="preserve">           Metro Vancouver totals may not equal sum of individual values due to rounding or data suppression.</t>
  </si>
  <si>
    <t>Table 1.2.1 - Households by Tenure, Metro Vancouver Jurisdictions, 2016 and 2021 Census</t>
  </si>
  <si>
    <t>Table 1.2.2 - Households by Tenure, Including Presence of Mortgage and Rental Subsidy, Metro Vancouver Jurisdictions, 2016 and 2021 Census</t>
  </si>
  <si>
    <t>Owner Households</t>
  </si>
  <si>
    <t>Renter Households</t>
  </si>
  <si>
    <t>Couple - with Children</t>
  </si>
  <si>
    <t>Couple - without Children</t>
  </si>
  <si>
    <t>Lone-Parent Household</t>
  </si>
  <si>
    <t>Multiple-Family Household</t>
  </si>
  <si>
    <t>One-Person Household</t>
  </si>
  <si>
    <t>Other Non-Family Household</t>
  </si>
  <si>
    <t>Source: Statistics Canada, 2021 Census of Population.</t>
  </si>
  <si>
    <t>Table 1.4.1. Households by Age of Primary Household Maintainer and Tenure, Metro Vancouver Jurisdictions, 2021 Census</t>
  </si>
  <si>
    <t>Total - All Ages</t>
  </si>
  <si>
    <t xml:space="preserve">  15 to 24 years</t>
  </si>
  <si>
    <t>Source: Statistics Canada, 2016 Census of Population.</t>
  </si>
  <si>
    <t>Table 1.4.1 - Households by Age of Primary Household Maintainer and Tenure, Metro Vancouver Jurisdictions, 2021 Census</t>
  </si>
  <si>
    <t>Table 1.5.1. Median Household Incomes, Metro Vancouver Jurisdictions, 2021 Census</t>
  </si>
  <si>
    <t>2015 to 2020 % change
(inflation adjusted)</t>
  </si>
  <si>
    <t>Total Median Household Income
(2020 Constant Dollars)</t>
  </si>
  <si>
    <t>After-Tax Median Household Income
(2020 Constant Dollars)</t>
  </si>
  <si>
    <t>Total Median Household Income</t>
  </si>
  <si>
    <t>After-Tax Median Household Income</t>
  </si>
  <si>
    <t>Table 1.5.2. Median Household Incomes, Metro Vancouver Jurisdictions, 2021 Census</t>
  </si>
  <si>
    <t>Income Thresholds Based on Median Household Income</t>
  </si>
  <si>
    <t>50% of Total Median Household Income</t>
  </si>
  <si>
    <t>80% of Total Median Household Income</t>
  </si>
  <si>
    <t>120% of Total Median Household Income</t>
  </si>
  <si>
    <t>Note: Values for income thresholds are rounded to nearest 100.</t>
  </si>
  <si>
    <t xml:space="preserve">          </t>
  </si>
  <si>
    <t>Table 1.5.1 - Median Household Incomes, Metro Vancouver Jurisdictions, 2021 Census</t>
  </si>
  <si>
    <t>Table 1.5.2 - Median Household Incomes, Metro Vancouver Jurisdictions, 2021 Census</t>
  </si>
  <si>
    <t>2015 Total Median Household Income (2020 Constant Dollars)</t>
  </si>
  <si>
    <t>2020 Total Median Household Income (2020 Constant Dollars)</t>
  </si>
  <si>
    <t>2015 to 2020 % change (inflation adjusted)</t>
  </si>
  <si>
    <t>One-Census Family Households without Children</t>
  </si>
  <si>
    <t>One-Census Family Households with Children</t>
  </si>
  <si>
    <t>Non-Census Family Household</t>
  </si>
  <si>
    <t>Census Family House-holds</t>
  </si>
  <si>
    <t>Table 1.7 - Median Household Incomes by Tenure, Metro Vancouver Jurisdictions, 2011 Census to 2021 Census</t>
  </si>
  <si>
    <t>Table 1.8. Household Income Distribution, Metro Vancouver Jurisdictions, 2021 Census</t>
  </si>
  <si>
    <t>Total Number of Households</t>
  </si>
  <si>
    <t>Total Household Income Under $45,000</t>
  </si>
  <si>
    <t>Total Household Income $45,000 - $69,999</t>
  </si>
  <si>
    <t>Total Household Income $70,000 - $89,999</t>
  </si>
  <si>
    <t>Total Household Income $90,000 - $124,999</t>
  </si>
  <si>
    <t>Total Household Income $125,000 - $199,999</t>
  </si>
  <si>
    <t>Total Household Income $200,000 and over</t>
  </si>
  <si>
    <t># Households</t>
  </si>
  <si>
    <t>%</t>
  </si>
  <si>
    <t>Note: Values may not add up to 100% of Metro Vancouver total figures due to rounding or data suppression.</t>
  </si>
  <si>
    <t>Table 1.8 - Household Income Distribution, Metro Vancouver Jurisdictions, 2021 Census</t>
  </si>
  <si>
    <t>Table 1.9 - Income Distribution of Renter Households, Metro Vancouver Jurisdictions, 2011 Census to 2021 Census</t>
  </si>
  <si>
    <t>Table 1.10 - Income Distribution of Owner Housholds, Metro Vancouver Jurisdictions, 2011 Census to 2021 Census</t>
  </si>
  <si>
    <t>Table 1.7. Median Household Incomes ($) by Census Tenure Type, Metro Vancouver Jurisdictions, 2016 and 2021 Census</t>
  </si>
  <si>
    <t>2015 Total Median Household Income (2020 Constant Dollars ($))</t>
  </si>
  <si>
    <t>2020 Total Median Household Income (2020 Constant Dollars ($))</t>
  </si>
  <si>
    <t>**</t>
  </si>
  <si>
    <t xml:space="preserve">             ** Indicates data suppressed for confidentiality or data is not available.</t>
  </si>
  <si>
    <t>Table 1.9. Household Income Distribution of Renter Households, Metro Vancouver Jurisdictions, 2021 Census</t>
  </si>
  <si>
    <t>Source: Statistics Canada, custom data request, and municipalities</t>
  </si>
  <si>
    <t>Table 1.10. Household Income Distribution for Owner Households, Metro Vancouver Jurisdictions, 2021 Census</t>
  </si>
  <si>
    <t>Table 1.3.1 - Total Households by Family Type and Tenure, Metro Vancouver Jurisdictions, 2021 Census</t>
  </si>
  <si>
    <t>Table 1.3.2 - Owner Households by Family Type and Tenure, Metro Vancouver Jurisdictions, 2021 Census</t>
  </si>
  <si>
    <t>Table 1.3.3 - Renter Households by Family Type and Tenure, Metro Vancouver Jurisdictions, 2021 Census</t>
  </si>
  <si>
    <t>Table 1.3.1. Total Households by Family Type and Tenure, Metro Vancouver Jurisdictions, 2021 Census</t>
  </si>
  <si>
    <t>Table 1.3.2. Owner Households by Family Type and Tenure, Metro Vancouver Jurisdictions, 2021 Census</t>
  </si>
  <si>
    <t>Table 1.3.3. Renter Households by Family Type and Tenure, Metro Vancouver Jurisdictions, 2021 Census</t>
  </si>
  <si>
    <t>Table 1.4.2. Households by Age of Primary Household Maintainer and Tenure, Metro Vancouver Jurisdictions, 2021 Census</t>
  </si>
  <si>
    <t>Table 1.4.2 - Households by Age of Primary Household Maintainer and Tenure, Metro Vancouver Jurisdictions, 2021 Census</t>
  </si>
  <si>
    <t xml:space="preserve">           Jurisdiction and Metro Vancouver totals may not equal sum of individual values due to rounding or data suppression.</t>
  </si>
  <si>
    <t>February 2025</t>
  </si>
  <si>
    <r>
      <t>metro</t>
    </r>
    <r>
      <rPr>
        <sz val="14"/>
        <color theme="0"/>
        <rFont val="Calibri"/>
        <family val="2"/>
        <scheme val="minor"/>
      </rPr>
      <t>vancouver  |  Housing Data Book 2025  |  Part 1 - Household Profile</t>
    </r>
  </si>
  <si>
    <t>Dwelling Provided by the Local Government, First Nation, or Indian Band</t>
  </si>
  <si>
    <t>Table 1.6.1. Median Household Incomes by Census Family Type, Metro Vancouver Jurisdictions, 2016 and 2021 Census</t>
  </si>
  <si>
    <t>Census Family Households</t>
  </si>
  <si>
    <t>Table 1.6.2. Change in Median Household Incomes by Census Family Type, Metro Vancouver Jurisdictions, 2016 and 2021 Census</t>
  </si>
  <si>
    <t>Table 1.6.2 - Change in Median Household Incomes by Census Family Type, Metro Vancouver Jurisdictions, 2016 and 2021 Census</t>
  </si>
  <si>
    <t>Table 1.6.1 - Median Household Incomes by Census Family Type, Metro Vancouver Jurisdictions, 2016 and 2021 Census</t>
  </si>
  <si>
    <t>Dwelling provided by local government, First Nation, or Indian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</si>
</sst>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Gadugi"/>
      <family val="2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Arial"/>
      <family val="2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i/>
      <sz val="10"/>
      <color rgb="FF333333"/>
      <name val="Calibri"/>
      <family val="2"/>
      <scheme val="minor"/>
    </font>
    <font>
      <b/>
      <sz val="24"/>
      <color rgb="FFB05133"/>
      <name val="Gadugi"/>
      <family val="2"/>
    </font>
    <font>
      <b/>
      <sz val="14"/>
      <color rgb="FFD6643C"/>
      <name val="Gadug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AF9E"/>
        <bgColor indexed="64"/>
      </patternFill>
    </fill>
    <fill>
      <patternFill patternType="solid">
        <fgColor rgb="FFDA8A6D"/>
        <bgColor indexed="64"/>
      </patternFill>
    </fill>
    <fill>
      <patternFill patternType="solid">
        <fgColor rgb="FFB0513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</cellStyleXfs>
  <cellXfs count="159">
    <xf numFmtId="0" fontId="0" fillId="0" borderId="0" xfId="0"/>
    <xf numFmtId="3" fontId="4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4" fillId="2" borderId="0" xfId="2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5" fillId="0" borderId="0" xfId="0" applyFont="1"/>
    <xf numFmtId="164" fontId="6" fillId="0" borderId="0" xfId="1" applyNumberFormat="1" applyFont="1" applyFill="1" applyBorder="1"/>
    <xf numFmtId="3" fontId="0" fillId="0" borderId="0" xfId="0" applyNumberFormat="1"/>
    <xf numFmtId="0" fontId="7" fillId="0" borderId="0" xfId="0" applyFont="1"/>
    <xf numFmtId="0" fontId="0" fillId="0" borderId="0" xfId="0" applyAlignment="1">
      <alignment vertical="center"/>
    </xf>
    <xf numFmtId="0" fontId="9" fillId="0" borderId="0" xfId="3"/>
    <xf numFmtId="0" fontId="0" fillId="0" borderId="0" xfId="0" applyAlignment="1">
      <alignment wrapText="1"/>
    </xf>
    <xf numFmtId="3" fontId="4" fillId="0" borderId="10" xfId="2" applyNumberFormat="1" applyFont="1" applyBorder="1" applyAlignment="1">
      <alignment horizontal="center" vertical="center"/>
    </xf>
    <xf numFmtId="3" fontId="4" fillId="0" borderId="6" xfId="2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4" fillId="0" borderId="10" xfId="2" applyNumberFormat="1" applyFont="1" applyBorder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3" fontId="4" fillId="2" borderId="10" xfId="2" applyNumberFormat="1" applyFont="1" applyFill="1" applyBorder="1" applyAlignment="1">
      <alignment horizontal="center" vertical="center"/>
    </xf>
    <xf numFmtId="3" fontId="4" fillId="2" borderId="6" xfId="2" applyNumberFormat="1" applyFon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165" fontId="4" fillId="2" borderId="10" xfId="2" applyNumberFormat="1" applyFont="1" applyFill="1" applyBorder="1" applyAlignment="1">
      <alignment horizontal="center" vertical="center"/>
    </xf>
    <xf numFmtId="165" fontId="4" fillId="2" borderId="0" xfId="2" applyNumberFormat="1" applyFon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6" fillId="0" borderId="0" xfId="0" applyFont="1"/>
    <xf numFmtId="165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center"/>
    </xf>
    <xf numFmtId="0" fontId="13" fillId="0" borderId="0" xfId="4"/>
    <xf numFmtId="0" fontId="5" fillId="0" borderId="0" xfId="4" applyFont="1"/>
    <xf numFmtId="0" fontId="4" fillId="0" borderId="0" xfId="4" applyFont="1"/>
    <xf numFmtId="164" fontId="4" fillId="0" borderId="0" xfId="5" applyNumberFormat="1" applyFont="1" applyFill="1" applyBorder="1"/>
    <xf numFmtId="3" fontId="4" fillId="0" borderId="10" xfId="5" applyNumberFormat="1" applyFont="1" applyFill="1" applyBorder="1" applyAlignment="1">
      <alignment horizontal="center"/>
    </xf>
    <xf numFmtId="3" fontId="4" fillId="0" borderId="0" xfId="5" applyNumberFormat="1" applyFont="1" applyFill="1" applyBorder="1" applyAlignment="1">
      <alignment horizontal="center"/>
    </xf>
    <xf numFmtId="3" fontId="4" fillId="0" borderId="6" xfId="5" applyNumberFormat="1" applyFont="1" applyFill="1" applyBorder="1" applyAlignment="1">
      <alignment horizontal="center"/>
    </xf>
    <xf numFmtId="164" fontId="4" fillId="2" borderId="0" xfId="5" applyNumberFormat="1" applyFont="1" applyFill="1" applyBorder="1"/>
    <xf numFmtId="3" fontId="4" fillId="2" borderId="10" xfId="5" applyNumberFormat="1" applyFont="1" applyFill="1" applyBorder="1" applyAlignment="1">
      <alignment horizontal="center"/>
    </xf>
    <xf numFmtId="3" fontId="4" fillId="2" borderId="0" xfId="5" applyNumberFormat="1" applyFont="1" applyFill="1" applyBorder="1" applyAlignment="1">
      <alignment horizontal="center"/>
    </xf>
    <xf numFmtId="3" fontId="4" fillId="2" borderId="6" xfId="5" applyNumberFormat="1" applyFont="1" applyFill="1" applyBorder="1" applyAlignment="1">
      <alignment horizontal="center"/>
    </xf>
    <xf numFmtId="3" fontId="13" fillId="0" borderId="0" xfId="4" applyNumberFormat="1"/>
    <xf numFmtId="164" fontId="4" fillId="3" borderId="0" xfId="5" applyNumberFormat="1" applyFont="1" applyFill="1" applyBorder="1"/>
    <xf numFmtId="164" fontId="6" fillId="0" borderId="0" xfId="5" applyNumberFormat="1" applyFont="1" applyFill="1" applyBorder="1"/>
    <xf numFmtId="164" fontId="5" fillId="0" borderId="0" xfId="5" applyNumberFormat="1" applyFont="1" applyFill="1" applyBorder="1" applyAlignment="1">
      <alignment horizontal="right"/>
    </xf>
    <xf numFmtId="0" fontId="7" fillId="0" borderId="0" xfId="4" applyFont="1"/>
    <xf numFmtId="0" fontId="6" fillId="0" borderId="0" xfId="4" applyFont="1"/>
    <xf numFmtId="166" fontId="4" fillId="0" borderId="10" xfId="2" applyNumberFormat="1" applyFont="1" applyBorder="1" applyAlignment="1">
      <alignment horizontal="center" vertical="center"/>
    </xf>
    <xf numFmtId="166" fontId="4" fillId="0" borderId="6" xfId="2" applyNumberFormat="1" applyFont="1" applyBorder="1" applyAlignment="1">
      <alignment horizontal="center" vertical="center"/>
    </xf>
    <xf numFmtId="166" fontId="4" fillId="0" borderId="0" xfId="2" applyNumberFormat="1" applyFont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6" fontId="4" fillId="2" borderId="10" xfId="2" applyNumberFormat="1" applyFont="1" applyFill="1" applyBorder="1" applyAlignment="1">
      <alignment horizontal="center" vertical="center"/>
    </xf>
    <xf numFmtId="166" fontId="4" fillId="2" borderId="6" xfId="2" applyNumberFormat="1" applyFont="1" applyFill="1" applyBorder="1" applyAlignment="1">
      <alignment horizontal="center" vertical="center"/>
    </xf>
    <xf numFmtId="166" fontId="4" fillId="2" borderId="0" xfId="2" applyNumberFormat="1" applyFont="1" applyFill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6" fontId="4" fillId="0" borderId="14" xfId="2" applyNumberFormat="1" applyFont="1" applyBorder="1" applyAlignment="1">
      <alignment horizontal="center" vertical="center"/>
    </xf>
    <xf numFmtId="166" fontId="4" fillId="0" borderId="5" xfId="2" applyNumberFormat="1" applyFont="1" applyBorder="1" applyAlignment="1">
      <alignment horizontal="center" vertical="center"/>
    </xf>
    <xf numFmtId="166" fontId="4" fillId="2" borderId="14" xfId="2" applyNumberFormat="1" applyFont="1" applyFill="1" applyBorder="1" applyAlignment="1">
      <alignment horizontal="center" vertical="center"/>
    </xf>
    <xf numFmtId="0" fontId="3" fillId="0" borderId="0" xfId="2"/>
    <xf numFmtId="0" fontId="4" fillId="0" borderId="0" xfId="2" applyFont="1"/>
    <xf numFmtId="0" fontId="5" fillId="0" borderId="0" xfId="2" applyFont="1"/>
    <xf numFmtId="165" fontId="4" fillId="0" borderId="9" xfId="5" applyNumberFormat="1" applyFont="1" applyFill="1" applyBorder="1" applyAlignment="1">
      <alignment horizontal="center"/>
    </xf>
    <xf numFmtId="165" fontId="4" fillId="0" borderId="5" xfId="5" applyNumberFormat="1" applyFont="1" applyFill="1" applyBorder="1" applyAlignment="1">
      <alignment horizontal="center"/>
    </xf>
    <xf numFmtId="165" fontId="4" fillId="2" borderId="10" xfId="5" applyNumberFormat="1" applyFont="1" applyFill="1" applyBorder="1" applyAlignment="1">
      <alignment horizontal="center"/>
    </xf>
    <xf numFmtId="165" fontId="4" fillId="2" borderId="0" xfId="5" applyNumberFormat="1" applyFont="1" applyFill="1" applyBorder="1" applyAlignment="1">
      <alignment horizontal="center"/>
    </xf>
    <xf numFmtId="165" fontId="4" fillId="0" borderId="10" xfId="5" applyNumberFormat="1" applyFont="1" applyFill="1" applyBorder="1" applyAlignment="1">
      <alignment horizontal="center"/>
    </xf>
    <xf numFmtId="165" fontId="4" fillId="0" borderId="0" xfId="5" applyNumberFormat="1" applyFont="1" applyFill="1" applyBorder="1" applyAlignment="1">
      <alignment horizontal="center"/>
    </xf>
    <xf numFmtId="165" fontId="4" fillId="0" borderId="6" xfId="2" applyNumberFormat="1" applyFont="1" applyBorder="1" applyAlignment="1">
      <alignment horizontal="center" vertical="center"/>
    </xf>
    <xf numFmtId="165" fontId="4" fillId="2" borderId="6" xfId="2" applyNumberFormat="1" applyFont="1" applyFill="1" applyBorder="1" applyAlignment="1">
      <alignment horizontal="center" vertical="center"/>
    </xf>
    <xf numFmtId="165" fontId="14" fillId="0" borderId="9" xfId="5" applyNumberFormat="1" applyFont="1" applyFill="1" applyBorder="1" applyAlignment="1">
      <alignment horizontal="center"/>
    </xf>
    <xf numFmtId="165" fontId="14" fillId="0" borderId="0" xfId="5" applyNumberFormat="1" applyFont="1" applyFill="1" applyBorder="1" applyAlignment="1">
      <alignment horizontal="center"/>
    </xf>
    <xf numFmtId="165" fontId="14" fillId="2" borderId="10" xfId="5" applyNumberFormat="1" applyFont="1" applyFill="1" applyBorder="1" applyAlignment="1">
      <alignment horizontal="center"/>
    </xf>
    <xf numFmtId="165" fontId="14" fillId="2" borderId="0" xfId="5" applyNumberFormat="1" applyFont="1" applyFill="1" applyBorder="1" applyAlignment="1">
      <alignment horizontal="center"/>
    </xf>
    <xf numFmtId="165" fontId="14" fillId="0" borderId="10" xfId="5" applyNumberFormat="1" applyFont="1" applyFill="1" applyBorder="1" applyAlignment="1">
      <alignment horizontal="center"/>
    </xf>
    <xf numFmtId="164" fontId="16" fillId="0" borderId="0" xfId="5" applyNumberFormat="1" applyFont="1" applyFill="1" applyBorder="1"/>
    <xf numFmtId="0" fontId="16" fillId="0" borderId="0" xfId="7" applyFont="1"/>
    <xf numFmtId="164" fontId="16" fillId="0" borderId="0" xfId="1" applyNumberFormat="1" applyFont="1" applyFill="1" applyBorder="1"/>
    <xf numFmtId="3" fontId="5" fillId="4" borderId="1" xfId="2" applyNumberFormat="1" applyFont="1" applyFill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3" fontId="5" fillId="4" borderId="11" xfId="2" applyNumberFormat="1" applyFont="1" applyFill="1" applyBorder="1" applyAlignment="1">
      <alignment horizontal="center" vertical="center"/>
    </xf>
    <xf numFmtId="3" fontId="5" fillId="4" borderId="8" xfId="2" applyNumberFormat="1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165" fontId="5" fillId="4" borderId="11" xfId="2" applyNumberFormat="1" applyFont="1" applyFill="1" applyBorder="1" applyAlignment="1">
      <alignment horizontal="center" vertical="center"/>
    </xf>
    <xf numFmtId="165" fontId="5" fillId="4" borderId="1" xfId="2" applyNumberFormat="1" applyFont="1" applyFill="1" applyBorder="1" applyAlignment="1">
      <alignment horizontal="center" vertical="center"/>
    </xf>
    <xf numFmtId="164" fontId="5" fillId="4" borderId="1" xfId="5" applyNumberFormat="1" applyFont="1" applyFill="1" applyBorder="1"/>
    <xf numFmtId="3" fontId="5" fillId="4" borderId="11" xfId="5" applyNumberFormat="1" applyFont="1" applyFill="1" applyBorder="1" applyAlignment="1">
      <alignment horizontal="center"/>
    </xf>
    <xf numFmtId="3" fontId="5" fillId="4" borderId="1" xfId="5" applyNumberFormat="1" applyFont="1" applyFill="1" applyBorder="1" applyAlignment="1">
      <alignment horizontal="center"/>
    </xf>
    <xf numFmtId="3" fontId="5" fillId="4" borderId="8" xfId="5" applyNumberFormat="1" applyFont="1" applyFill="1" applyBorder="1" applyAlignment="1">
      <alignment horizontal="center"/>
    </xf>
    <xf numFmtId="166" fontId="5" fillId="4" borderId="11" xfId="2" applyNumberFormat="1" applyFont="1" applyFill="1" applyBorder="1" applyAlignment="1">
      <alignment horizontal="center" vertical="center"/>
    </xf>
    <xf numFmtId="166" fontId="5" fillId="4" borderId="8" xfId="2" applyNumberFormat="1" applyFont="1" applyFill="1" applyBorder="1" applyAlignment="1">
      <alignment horizontal="center" vertical="center"/>
    </xf>
    <xf numFmtId="166" fontId="5" fillId="4" borderId="1" xfId="2" applyNumberFormat="1" applyFont="1" applyFill="1" applyBorder="1" applyAlignment="1">
      <alignment horizontal="center" vertical="center"/>
    </xf>
    <xf numFmtId="165" fontId="5" fillId="4" borderId="11" xfId="0" applyNumberFormat="1" applyFont="1" applyFill="1" applyBorder="1" applyAlignment="1">
      <alignment horizontal="center" vertical="center"/>
    </xf>
    <xf numFmtId="166" fontId="5" fillId="4" borderId="15" xfId="2" applyNumberFormat="1" applyFont="1" applyFill="1" applyBorder="1" applyAlignment="1">
      <alignment horizontal="center" vertical="center"/>
    </xf>
    <xf numFmtId="165" fontId="5" fillId="4" borderId="11" xfId="5" applyNumberFormat="1" applyFont="1" applyFill="1" applyBorder="1" applyAlignment="1">
      <alignment horizontal="center"/>
    </xf>
    <xf numFmtId="165" fontId="5" fillId="4" borderId="1" xfId="5" applyNumberFormat="1" applyFont="1" applyFill="1" applyBorder="1" applyAlignment="1">
      <alignment horizontal="center"/>
    </xf>
    <xf numFmtId="165" fontId="15" fillId="4" borderId="11" xfId="5" applyNumberFormat="1" applyFont="1" applyFill="1" applyBorder="1" applyAlignment="1">
      <alignment horizontal="center"/>
    </xf>
    <xf numFmtId="165" fontId="15" fillId="4" borderId="1" xfId="5" applyNumberFormat="1" applyFont="1" applyFill="1" applyBorder="1" applyAlignment="1">
      <alignment horizontal="center"/>
    </xf>
    <xf numFmtId="165" fontId="5" fillId="4" borderId="8" xfId="2" applyNumberFormat="1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 wrapText="1"/>
    </xf>
    <xf numFmtId="164" fontId="2" fillId="5" borderId="4" xfId="1" applyNumberFormat="1" applyFont="1" applyFill="1" applyBorder="1" applyAlignment="1">
      <alignment horizontal="center" vertical="center" wrapText="1"/>
    </xf>
    <xf numFmtId="164" fontId="2" fillId="5" borderId="2" xfId="1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164" fontId="2" fillId="5" borderId="2" xfId="5" applyNumberFormat="1" applyFont="1" applyFill="1" applyBorder="1" applyAlignment="1">
      <alignment horizontal="center" vertical="center" wrapText="1"/>
    </xf>
    <xf numFmtId="164" fontId="2" fillId="5" borderId="3" xfId="5" applyNumberFormat="1" applyFont="1" applyFill="1" applyBorder="1" applyAlignment="1">
      <alignment horizontal="center" vertical="center" wrapText="1"/>
    </xf>
    <xf numFmtId="164" fontId="2" fillId="5" borderId="4" xfId="5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0" borderId="0" xfId="0" applyFont="1"/>
    <xf numFmtId="0" fontId="2" fillId="5" borderId="7" xfId="0" applyFont="1" applyFill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165" fontId="5" fillId="4" borderId="8" xfId="0" applyNumberFormat="1" applyFont="1" applyFill="1" applyBorder="1" applyAlignment="1">
      <alignment horizontal="center" vertical="center"/>
    </xf>
    <xf numFmtId="164" fontId="4" fillId="0" borderId="12" xfId="1" applyNumberFormat="1" applyFont="1" applyFill="1" applyBorder="1"/>
    <xf numFmtId="164" fontId="4" fillId="2" borderId="14" xfId="1" applyNumberFormat="1" applyFont="1" applyFill="1" applyBorder="1"/>
    <xf numFmtId="164" fontId="4" fillId="0" borderId="14" xfId="1" applyNumberFormat="1" applyFont="1" applyFill="1" applyBorder="1"/>
    <xf numFmtId="164" fontId="5" fillId="4" borderId="15" xfId="1" applyNumberFormat="1" applyFont="1" applyFill="1" applyBorder="1"/>
    <xf numFmtId="164" fontId="4" fillId="0" borderId="12" xfId="5" applyNumberFormat="1" applyFont="1" applyFill="1" applyBorder="1"/>
    <xf numFmtId="164" fontId="4" fillId="2" borderId="14" xfId="5" applyNumberFormat="1" applyFont="1" applyFill="1" applyBorder="1"/>
    <xf numFmtId="164" fontId="4" fillId="0" borderId="14" xfId="5" applyNumberFormat="1" applyFont="1" applyFill="1" applyBorder="1"/>
    <xf numFmtId="164" fontId="4" fillId="3" borderId="14" xfId="5" applyNumberFormat="1" applyFont="1" applyFill="1" applyBorder="1"/>
    <xf numFmtId="164" fontId="5" fillId="4" borderId="15" xfId="5" applyNumberFormat="1" applyFont="1" applyFill="1" applyBorder="1"/>
    <xf numFmtId="166" fontId="4" fillId="0" borderId="7" xfId="2" applyNumberFormat="1" applyFont="1" applyBorder="1" applyAlignment="1">
      <alignment horizontal="center" vertical="center"/>
    </xf>
    <xf numFmtId="165" fontId="4" fillId="0" borderId="7" xfId="5" applyNumberFormat="1" applyFont="1" applyFill="1" applyBorder="1" applyAlignment="1">
      <alignment horizontal="center"/>
    </xf>
    <xf numFmtId="165" fontId="4" fillId="2" borderId="6" xfId="5" applyNumberFormat="1" applyFont="1" applyFill="1" applyBorder="1" applyAlignment="1">
      <alignment horizontal="center"/>
    </xf>
    <xf numFmtId="165" fontId="4" fillId="0" borderId="6" xfId="5" applyNumberFormat="1" applyFont="1" applyFill="1" applyBorder="1" applyAlignment="1">
      <alignment horizontal="center"/>
    </xf>
    <xf numFmtId="165" fontId="5" fillId="4" borderId="8" xfId="5" applyNumberFormat="1" applyFont="1" applyFill="1" applyBorder="1" applyAlignment="1">
      <alignment horizontal="center"/>
    </xf>
    <xf numFmtId="165" fontId="14" fillId="0" borderId="6" xfId="5" applyNumberFormat="1" applyFont="1" applyFill="1" applyBorder="1" applyAlignment="1">
      <alignment horizontal="center"/>
    </xf>
    <xf numFmtId="165" fontId="14" fillId="2" borderId="6" xfId="5" applyNumberFormat="1" applyFont="1" applyFill="1" applyBorder="1" applyAlignment="1">
      <alignment horizontal="center"/>
    </xf>
    <xf numFmtId="165" fontId="15" fillId="4" borderId="8" xfId="5" applyNumberFormat="1" applyFont="1" applyFill="1" applyBorder="1" applyAlignment="1">
      <alignment horizontal="center"/>
    </xf>
    <xf numFmtId="49" fontId="10" fillId="6" borderId="0" xfId="0" applyNumberFormat="1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1" fillId="6" borderId="0" xfId="0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12" xfId="4" applyFont="1" applyFill="1" applyBorder="1" applyAlignment="1">
      <alignment horizontal="left" vertical="center" wrapText="1"/>
    </xf>
    <xf numFmtId="0" fontId="2" fillId="5" borderId="13" xfId="4" applyFont="1" applyFill="1" applyBorder="1" applyAlignment="1">
      <alignment horizontal="left" vertical="center" wrapText="1"/>
    </xf>
    <xf numFmtId="0" fontId="2" fillId="5" borderId="9" xfId="4" applyFont="1" applyFill="1" applyBorder="1" applyAlignment="1">
      <alignment horizontal="center" vertical="center" wrapText="1"/>
    </xf>
    <xf numFmtId="0" fontId="2" fillId="5" borderId="5" xfId="4" applyFont="1" applyFill="1" applyBorder="1" applyAlignment="1">
      <alignment horizontal="center" vertical="center" wrapText="1"/>
    </xf>
    <xf numFmtId="0" fontId="2" fillId="5" borderId="7" xfId="4" applyFont="1" applyFill="1" applyBorder="1" applyAlignment="1">
      <alignment horizontal="center" vertical="center" wrapText="1"/>
    </xf>
    <xf numFmtId="164" fontId="2" fillId="5" borderId="12" xfId="1" applyNumberFormat="1" applyFont="1" applyFill="1" applyBorder="1" applyAlignment="1">
      <alignment horizontal="center" vertical="center" wrapText="1"/>
    </xf>
    <xf numFmtId="164" fontId="2" fillId="5" borderId="13" xfId="1" applyNumberFormat="1" applyFont="1" applyFill="1" applyBorder="1" applyAlignment="1">
      <alignment horizontal="center" vertical="center" wrapText="1"/>
    </xf>
    <xf numFmtId="0" fontId="2" fillId="5" borderId="12" xfId="2" applyFont="1" applyFill="1" applyBorder="1" applyAlignment="1">
      <alignment horizontal="left" vertical="center" wrapText="1"/>
    </xf>
    <xf numFmtId="0" fontId="2" fillId="5" borderId="13" xfId="2" applyFont="1" applyFill="1" applyBorder="1" applyAlignment="1">
      <alignment horizontal="left" vertical="center" wrapText="1"/>
    </xf>
    <xf numFmtId="0" fontId="2" fillId="5" borderId="9" xfId="2" applyFont="1" applyFill="1" applyBorder="1" applyAlignment="1">
      <alignment horizontal="center" vertical="center" wrapText="1"/>
    </xf>
    <xf numFmtId="0" fontId="2" fillId="5" borderId="5" xfId="2" applyFont="1" applyFill="1" applyBorder="1" applyAlignment="1">
      <alignment horizontal="center" vertical="center" wrapText="1"/>
    </xf>
    <xf numFmtId="0" fontId="2" fillId="5" borderId="7" xfId="2" applyFont="1" applyFill="1" applyBorder="1" applyAlignment="1">
      <alignment horizontal="center" vertical="center" wrapText="1"/>
    </xf>
    <xf numFmtId="164" fontId="2" fillId="5" borderId="9" xfId="1" applyNumberFormat="1" applyFont="1" applyFill="1" applyBorder="1" applyAlignment="1">
      <alignment horizontal="center" vertical="center" wrapText="1"/>
    </xf>
    <xf numFmtId="164" fontId="2" fillId="5" borderId="2" xfId="1" applyNumberFormat="1" applyFont="1" applyFill="1" applyBorder="1" applyAlignment="1">
      <alignment horizontal="center" vertical="center" wrapText="1"/>
    </xf>
  </cellXfs>
  <cellStyles count="8">
    <cellStyle name="Comma" xfId="1" builtinId="3"/>
    <cellStyle name="Comma 2" xfId="5" xr:uid="{00000000-0005-0000-0000-000001000000}"/>
    <cellStyle name="Hyperlink" xfId="3" builtinId="8"/>
    <cellStyle name="Normal" xfId="0" builtinId="0"/>
    <cellStyle name="Normal 2" xfId="2" xr:uid="{00000000-0005-0000-0000-000004000000}"/>
    <cellStyle name="Normal 3" xfId="4" xr:uid="{00000000-0005-0000-0000-000005000000}"/>
    <cellStyle name="Normal 5" xfId="7" xr:uid="{00000000-0005-0000-0000-000006000000}"/>
    <cellStyle name="Normal 6" xfId="6" xr:uid="{00000000-0005-0000-0000-000007000000}"/>
  </cellStyles>
  <dxfs count="0"/>
  <tableStyles count="0" defaultTableStyle="TableStyleMedium2" defaultPivotStyle="PivotStyleLight16"/>
  <colors>
    <mruColors>
      <color rgb="FFD6643C"/>
      <color rgb="FFB05133"/>
      <color rgb="FFDEAF9E"/>
      <color rgb="FFDA8A6D"/>
      <color rgb="FFE6891B"/>
      <color rgb="FFC0504D"/>
      <color rgb="FFFF5050"/>
      <color rgb="FF8064A2"/>
      <color rgb="FFF6007B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36"/>
  <sheetViews>
    <sheetView tabSelected="1" workbookViewId="0"/>
  </sheetViews>
  <sheetFormatPr defaultRowHeight="15" x14ac:dyDescent="0.25"/>
  <cols>
    <col min="1" max="1" width="4" customWidth="1"/>
    <col min="2" max="2" width="129.42578125" bestFit="1" customWidth="1"/>
  </cols>
  <sheetData>
    <row r="1" spans="2:2" ht="37.9" customHeight="1" x14ac:dyDescent="0.25">
      <c r="B1" s="131" t="s">
        <v>38</v>
      </c>
    </row>
    <row r="2" spans="2:2" ht="24" customHeight="1" x14ac:dyDescent="0.25">
      <c r="B2" s="130" t="s">
        <v>134</v>
      </c>
    </row>
    <row r="3" spans="2:2" x14ac:dyDescent="0.25">
      <c r="B3" s="11"/>
    </row>
    <row r="4" spans="2:2" ht="18" x14ac:dyDescent="0.25">
      <c r="B4" s="132" t="s">
        <v>40</v>
      </c>
    </row>
    <row r="6" spans="2:2" x14ac:dyDescent="0.25">
      <c r="B6" s="12" t="s">
        <v>39</v>
      </c>
    </row>
    <row r="7" spans="2:2" x14ac:dyDescent="0.25">
      <c r="B7" s="12"/>
    </row>
    <row r="8" spans="2:2" x14ac:dyDescent="0.25">
      <c r="B8" s="12" t="s">
        <v>64</v>
      </c>
    </row>
    <row r="9" spans="2:2" x14ac:dyDescent="0.25">
      <c r="B9" s="12"/>
    </row>
    <row r="10" spans="2:2" x14ac:dyDescent="0.25">
      <c r="B10" s="12" t="s">
        <v>65</v>
      </c>
    </row>
    <row r="12" spans="2:2" x14ac:dyDescent="0.25">
      <c r="B12" s="12" t="s">
        <v>125</v>
      </c>
    </row>
    <row r="14" spans="2:2" x14ac:dyDescent="0.25">
      <c r="B14" s="12" t="s">
        <v>126</v>
      </c>
    </row>
    <row r="16" spans="2:2" x14ac:dyDescent="0.25">
      <c r="B16" s="12" t="s">
        <v>127</v>
      </c>
    </row>
    <row r="18" spans="2:2" x14ac:dyDescent="0.25">
      <c r="B18" s="12" t="s">
        <v>79</v>
      </c>
    </row>
    <row r="20" spans="2:2" x14ac:dyDescent="0.25">
      <c r="B20" s="12" t="s">
        <v>132</v>
      </c>
    </row>
    <row r="22" spans="2:2" x14ac:dyDescent="0.25">
      <c r="B22" s="12" t="s">
        <v>93</v>
      </c>
    </row>
    <row r="24" spans="2:2" x14ac:dyDescent="0.25">
      <c r="B24" s="12" t="s">
        <v>94</v>
      </c>
    </row>
    <row r="26" spans="2:2" x14ac:dyDescent="0.25">
      <c r="B26" s="12" t="s">
        <v>141</v>
      </c>
    </row>
    <row r="28" spans="2:2" x14ac:dyDescent="0.25">
      <c r="B28" s="12" t="s">
        <v>140</v>
      </c>
    </row>
    <row r="30" spans="2:2" x14ac:dyDescent="0.25">
      <c r="B30" s="12" t="s">
        <v>102</v>
      </c>
    </row>
    <row r="32" spans="2:2" x14ac:dyDescent="0.25">
      <c r="B32" s="12" t="s">
        <v>114</v>
      </c>
    </row>
    <row r="34" spans="2:2" x14ac:dyDescent="0.25">
      <c r="B34" s="12" t="s">
        <v>115</v>
      </c>
    </row>
    <row r="36" spans="2:2" x14ac:dyDescent="0.25">
      <c r="B36" s="12" t="s">
        <v>116</v>
      </c>
    </row>
  </sheetData>
  <hyperlinks>
    <hyperlink ref="B6" location="'Table 1.1'!A1" display="Table 1.1 Population by Selected Age Groups and Median Age, Metro Vancouver Jurisdictions, 2016 Census to 2021 Census" xr:uid="{00000000-0004-0000-0000-000000000000}"/>
    <hyperlink ref="B10" location="'Table 1.2.2'!A1" display="Table 1.2.2 - Households by Tenure, Including Presence of Mortgage and Rental Subsidy, Metro Vancouver Jurisdictions, 2016 and 2021 Census" xr:uid="{00000000-0004-0000-0000-000001000000}"/>
    <hyperlink ref="B12" location="'Table 1.3.1'!A1" display="Table 1.3.1 - Total Households by Family Type and Tenure, Metro Vancouver Jurisdictions, 2021 Census" xr:uid="{00000000-0004-0000-0000-000002000000}"/>
    <hyperlink ref="B20" location="'Table 1.4.2'!A1" display="Table 1.4.2 - Households by Age of Primary Household Maintainer and Tenure, Metro Vancouver Jurisdictions, 2021 Census" xr:uid="{00000000-0004-0000-0000-000003000000}"/>
    <hyperlink ref="B24" location="'Table 1.5.2'!A1" display="Table 1.5.2 - Median Household Incomes, Metro Vancouver Jurisdictions, 2021 Census" xr:uid="{00000000-0004-0000-0000-000004000000}"/>
    <hyperlink ref="B26" location="'Table 1.6.1'!A1" display="Table 1.6.1 - Median Household Incomes by Census Family Type, Metro Vancouver Jurisdictions, 2016 and 2021 Census" xr:uid="{00000000-0004-0000-0000-000005000000}"/>
    <hyperlink ref="B30" location="'Table 1.7'!A1" display="Table 1.7 - Median Household Incomes by Tenure, Metro Vancouver Jurisdictions, 2011 Census to 2021 Census" xr:uid="{00000000-0004-0000-0000-000006000000}"/>
    <hyperlink ref="B32" location="'Table 1.8'!A1" display="Table 1.8 - Household Income Distribution, Metro Vancouver Jurisdictions, 2021 Census" xr:uid="{00000000-0004-0000-0000-000007000000}"/>
    <hyperlink ref="B34" location="'Table 1.9'!A1" display="Table 1.9 - Income Distribution of Renter Households, Metro Vancouver Jurisdictions, 2011 Census to 2021 Census" xr:uid="{00000000-0004-0000-0000-000008000000}"/>
    <hyperlink ref="B36" location="'Table 1.10'!A1" display="Table 1.10 - Income Distribution of Owner Housholds, Metro Vancouver Jurisdictions, 2011 Census to 2021 Census" xr:uid="{00000000-0004-0000-0000-000009000000}"/>
    <hyperlink ref="B8" location="'Table 1.2.1'!A1" display="Table 1.2.1 - Households by Tenure, Metro Vancouver Jurisdictions, 2016 and 2021 Census" xr:uid="{00000000-0004-0000-0000-00000A000000}"/>
    <hyperlink ref="B18" location="'Table 1.4.1'!A1" display="Table 1.4.1 - Households by Age of Primary Household Maintainer and Tenure, Metro Vancouver Jurisdictions, 2021 Census" xr:uid="{00000000-0004-0000-0000-00000B000000}"/>
    <hyperlink ref="B22" location="'Table 1.5.1'!A1" display="Table 1.5.1 - Median Household Incomes, Metro Vancouver Jurisdictions, 2021 Census" xr:uid="{00000000-0004-0000-0000-00000C000000}"/>
    <hyperlink ref="B14" location="'Table 1.3.2'!A1" display="Table 1.3.2 - Owner Households by Family Type and Tenure, Metro Vancouver Jurisdictions, 2021 Census" xr:uid="{00000000-0004-0000-0000-00000D000000}"/>
    <hyperlink ref="B16" location="'Table 1.3.3'!A1" display="Table 1.3.3 - Renter Households by Family Type and Tenure, Metro Vancouver Jurisdictions, 2021 Census" xr:uid="{00000000-0004-0000-0000-00000E000000}"/>
    <hyperlink ref="B28" location="'Table 1.6.2'!A1" display="Table 1.6.2 - Change in Median Household Incomes by Census Family Type, Metro Vancouver Jurisdictions, 2016 and 2021 Census" xr:uid="{EE01566B-57A2-45C2-82D3-7AD26C7D3827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3"/>
  <sheetViews>
    <sheetView showGridLines="0" zoomScale="80" zoomScaleNormal="80" workbookViewId="0"/>
  </sheetViews>
  <sheetFormatPr defaultRowHeight="15" x14ac:dyDescent="0.25"/>
  <cols>
    <col min="1" max="1" width="27.7109375" customWidth="1"/>
    <col min="2" max="2" width="21.140625" customWidth="1"/>
    <col min="3" max="3" width="20.85546875" customWidth="1"/>
    <col min="4" max="4" width="21" customWidth="1"/>
    <col min="5" max="5" width="20.85546875" customWidth="1"/>
    <col min="6" max="7" width="18.5703125" customWidth="1"/>
    <col min="8" max="8" width="2.7109375" customWidth="1"/>
    <col min="9" max="9" width="23.28515625" customWidth="1"/>
    <col min="10" max="13" width="12.85546875" customWidth="1"/>
  </cols>
  <sheetData>
    <row r="1" spans="1:22" s="11" customFormat="1" ht="28.9" customHeight="1" x14ac:dyDescent="0.25">
      <c r="A1" s="133" t="s">
        <v>135</v>
      </c>
      <c r="B1" s="134"/>
      <c r="C1" s="134"/>
      <c r="D1" s="134"/>
      <c r="E1" s="134"/>
      <c r="F1" s="134"/>
      <c r="G1" s="134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3" spans="1:22" x14ac:dyDescent="0.25">
      <c r="A3" s="7" t="s">
        <v>80</v>
      </c>
    </row>
    <row r="4" spans="1:22" ht="33.4" customHeight="1" x14ac:dyDescent="0.25">
      <c r="A4" s="137" t="s">
        <v>44</v>
      </c>
      <c r="B4" s="142">
        <v>2015</v>
      </c>
      <c r="C4" s="136"/>
      <c r="D4" s="135">
        <v>2020</v>
      </c>
      <c r="E4" s="135"/>
      <c r="F4" s="142" t="s">
        <v>81</v>
      </c>
      <c r="G4" s="136"/>
    </row>
    <row r="5" spans="1:22" ht="45.4" customHeight="1" x14ac:dyDescent="0.25">
      <c r="A5" s="138"/>
      <c r="B5" s="101" t="s">
        <v>82</v>
      </c>
      <c r="C5" s="100" t="s">
        <v>83</v>
      </c>
      <c r="D5" s="101" t="s">
        <v>82</v>
      </c>
      <c r="E5" s="100" t="s">
        <v>83</v>
      </c>
      <c r="F5" s="101" t="s">
        <v>84</v>
      </c>
      <c r="G5" s="100" t="s">
        <v>85</v>
      </c>
      <c r="J5" s="13"/>
      <c r="K5" s="13"/>
      <c r="L5" s="13"/>
      <c r="M5" s="13"/>
    </row>
    <row r="6" spans="1:22" x14ac:dyDescent="0.25">
      <c r="A6" s="113" t="s">
        <v>7</v>
      </c>
      <c r="B6" s="46">
        <v>151000</v>
      </c>
      <c r="C6" s="47">
        <v>123000</v>
      </c>
      <c r="D6" s="48">
        <v>162000</v>
      </c>
      <c r="E6" s="48">
        <v>136000</v>
      </c>
      <c r="F6" s="49">
        <v>7.2847682119205295E-2</v>
      </c>
      <c r="G6" s="110">
        <v>0.10569105691056911</v>
      </c>
      <c r="H6" s="9"/>
    </row>
    <row r="7" spans="1:22" x14ac:dyDescent="0.25">
      <c r="A7" s="114" t="s">
        <v>8</v>
      </c>
      <c r="B7" s="50">
        <v>139000</v>
      </c>
      <c r="C7" s="51">
        <v>114000</v>
      </c>
      <c r="D7" s="52">
        <v>168000</v>
      </c>
      <c r="E7" s="52">
        <v>138000</v>
      </c>
      <c r="F7" s="53">
        <v>0.20863309352517986</v>
      </c>
      <c r="G7" s="111">
        <v>0.21052631578947367</v>
      </c>
      <c r="H7" s="9"/>
    </row>
    <row r="8" spans="1:22" x14ac:dyDescent="0.25">
      <c r="A8" s="115" t="s">
        <v>9</v>
      </c>
      <c r="B8" s="46">
        <v>97000</v>
      </c>
      <c r="C8" s="47">
        <v>83000</v>
      </c>
      <c r="D8" s="48">
        <v>111000</v>
      </c>
      <c r="E8" s="48">
        <v>95000</v>
      </c>
      <c r="F8" s="49">
        <v>0.14432989690721648</v>
      </c>
      <c r="G8" s="110">
        <v>0.14457831325301204</v>
      </c>
      <c r="H8" s="9"/>
    </row>
    <row r="9" spans="1:22" x14ac:dyDescent="0.25">
      <c r="A9" s="114" t="s">
        <v>10</v>
      </c>
      <c r="B9" s="50">
        <v>70000</v>
      </c>
      <c r="C9" s="51">
        <v>61600</v>
      </c>
      <c r="D9" s="52">
        <v>83000</v>
      </c>
      <c r="E9" s="52">
        <v>73500</v>
      </c>
      <c r="F9" s="53">
        <v>0.18571428571428572</v>
      </c>
      <c r="G9" s="111">
        <v>0.19318181818181818</v>
      </c>
      <c r="H9" s="9"/>
    </row>
    <row r="10" spans="1:22" x14ac:dyDescent="0.25">
      <c r="A10" s="115" t="s">
        <v>11</v>
      </c>
      <c r="B10" s="46">
        <v>80000</v>
      </c>
      <c r="C10" s="47">
        <v>70500</v>
      </c>
      <c r="D10" s="48">
        <v>92000</v>
      </c>
      <c r="E10" s="48">
        <v>82000</v>
      </c>
      <c r="F10" s="49">
        <v>0.15</v>
      </c>
      <c r="G10" s="110">
        <v>0.16312056737588654</v>
      </c>
      <c r="H10" s="9"/>
    </row>
    <row r="11" spans="1:22" x14ac:dyDescent="0.25">
      <c r="A11" s="114" t="s">
        <v>12</v>
      </c>
      <c r="B11" s="50">
        <v>100000</v>
      </c>
      <c r="C11" s="51">
        <v>86000</v>
      </c>
      <c r="D11" s="52">
        <v>108000</v>
      </c>
      <c r="E11" s="52">
        <v>95000</v>
      </c>
      <c r="F11" s="53">
        <v>0.08</v>
      </c>
      <c r="G11" s="111">
        <v>0.10465116279069768</v>
      </c>
      <c r="H11" s="9"/>
    </row>
    <row r="12" spans="1:22" x14ac:dyDescent="0.25">
      <c r="A12" s="115" t="s">
        <v>13</v>
      </c>
      <c r="B12" s="46">
        <v>50000</v>
      </c>
      <c r="C12" s="47">
        <v>45600</v>
      </c>
      <c r="D12" s="48">
        <v>63600</v>
      </c>
      <c r="E12" s="48">
        <v>58000</v>
      </c>
      <c r="F12" s="49">
        <v>0.27200000000000002</v>
      </c>
      <c r="G12" s="110">
        <v>0.27192982456140352</v>
      </c>
      <c r="H12" s="9"/>
    </row>
    <row r="13" spans="1:22" x14ac:dyDescent="0.25">
      <c r="A13" s="114" t="s">
        <v>14</v>
      </c>
      <c r="B13" s="50">
        <v>64500</v>
      </c>
      <c r="C13" s="51">
        <v>56400</v>
      </c>
      <c r="D13" s="52">
        <v>77000</v>
      </c>
      <c r="E13" s="52">
        <v>69000</v>
      </c>
      <c r="F13" s="53">
        <v>0.19379844961240311</v>
      </c>
      <c r="G13" s="111">
        <v>0.22340425531914893</v>
      </c>
      <c r="H13" s="9"/>
    </row>
    <row r="14" spans="1:22" x14ac:dyDescent="0.25">
      <c r="A14" s="115" t="s">
        <v>15</v>
      </c>
      <c r="B14" s="46">
        <v>98000</v>
      </c>
      <c r="C14" s="47">
        <v>84000</v>
      </c>
      <c r="D14" s="48">
        <v>108000</v>
      </c>
      <c r="E14" s="48">
        <v>94000</v>
      </c>
      <c r="F14" s="49">
        <v>0.10204081632653061</v>
      </c>
      <c r="G14" s="110">
        <v>0.11904761904761904</v>
      </c>
      <c r="H14" s="9"/>
    </row>
    <row r="15" spans="1:22" x14ac:dyDescent="0.25">
      <c r="A15" s="114" t="s">
        <v>16</v>
      </c>
      <c r="B15" s="50">
        <v>135000</v>
      </c>
      <c r="C15" s="51">
        <v>112000</v>
      </c>
      <c r="D15" s="52">
        <v>140000</v>
      </c>
      <c r="E15" s="52">
        <v>121000</v>
      </c>
      <c r="F15" s="53">
        <v>3.7037037037037035E-2</v>
      </c>
      <c r="G15" s="111">
        <v>8.0357142857142863E-2</v>
      </c>
      <c r="H15" s="9"/>
    </row>
    <row r="16" spans="1:22" x14ac:dyDescent="0.25">
      <c r="A16" s="115" t="s">
        <v>17</v>
      </c>
      <c r="B16" s="46">
        <v>93000</v>
      </c>
      <c r="C16" s="47">
        <v>80000</v>
      </c>
      <c r="D16" s="48">
        <v>105000</v>
      </c>
      <c r="E16" s="48">
        <v>92000</v>
      </c>
      <c r="F16" s="49">
        <v>0.12903225806451613</v>
      </c>
      <c r="G16" s="110">
        <v>0.15</v>
      </c>
      <c r="H16" s="9"/>
    </row>
    <row r="17" spans="1:8" x14ac:dyDescent="0.25">
      <c r="A17" s="114" t="s">
        <v>18</v>
      </c>
      <c r="B17" s="50">
        <v>70000</v>
      </c>
      <c r="C17" s="51">
        <v>60800</v>
      </c>
      <c r="D17" s="52">
        <v>82000</v>
      </c>
      <c r="E17" s="52">
        <v>72500</v>
      </c>
      <c r="F17" s="53">
        <v>0.17142857142857143</v>
      </c>
      <c r="G17" s="111">
        <v>0.19243421052631579</v>
      </c>
      <c r="H17" s="9"/>
    </row>
    <row r="18" spans="1:8" x14ac:dyDescent="0.25">
      <c r="A18" s="115" t="s">
        <v>19</v>
      </c>
      <c r="B18" s="46">
        <v>72500</v>
      </c>
      <c r="C18" s="47">
        <v>63200</v>
      </c>
      <c r="D18" s="48">
        <v>86000</v>
      </c>
      <c r="E18" s="48">
        <v>75500</v>
      </c>
      <c r="F18" s="49">
        <v>0.18620689655172415</v>
      </c>
      <c r="G18" s="110">
        <v>0.19462025316455697</v>
      </c>
      <c r="H18" s="9"/>
    </row>
    <row r="19" spans="1:8" x14ac:dyDescent="0.25">
      <c r="A19" s="114" t="s">
        <v>20</v>
      </c>
      <c r="B19" s="50">
        <v>113000</v>
      </c>
      <c r="C19" s="51">
        <v>96000</v>
      </c>
      <c r="D19" s="52">
        <v>123000</v>
      </c>
      <c r="E19" s="52">
        <v>106000</v>
      </c>
      <c r="F19" s="53">
        <v>8.8495575221238937E-2</v>
      </c>
      <c r="G19" s="111">
        <v>0.10416666666666667</v>
      </c>
      <c r="H19" s="9"/>
    </row>
    <row r="20" spans="1:8" x14ac:dyDescent="0.25">
      <c r="A20" s="115" t="s">
        <v>21</v>
      </c>
      <c r="B20" s="46">
        <v>94000</v>
      </c>
      <c r="C20" s="47">
        <v>81000</v>
      </c>
      <c r="D20" s="48">
        <v>104000</v>
      </c>
      <c r="E20" s="48">
        <v>91000</v>
      </c>
      <c r="F20" s="49">
        <v>0.10638297872340426</v>
      </c>
      <c r="G20" s="110">
        <v>0.12345679012345678</v>
      </c>
      <c r="H20" s="9"/>
    </row>
    <row r="21" spans="1:8" x14ac:dyDescent="0.25">
      <c r="A21" s="114" t="s">
        <v>22</v>
      </c>
      <c r="B21" s="50">
        <v>91000</v>
      </c>
      <c r="C21" s="51">
        <v>78500</v>
      </c>
      <c r="D21" s="52">
        <v>102000</v>
      </c>
      <c r="E21" s="52">
        <v>89000</v>
      </c>
      <c r="F21" s="53">
        <v>0.12087912087912088</v>
      </c>
      <c r="G21" s="111">
        <v>0.13375796178343949</v>
      </c>
      <c r="H21" s="9"/>
    </row>
    <row r="22" spans="1:8" x14ac:dyDescent="0.25">
      <c r="A22" s="115" t="s">
        <v>23</v>
      </c>
      <c r="B22" s="46">
        <v>101000</v>
      </c>
      <c r="C22" s="47">
        <v>85000</v>
      </c>
      <c r="D22" s="48">
        <v>115000</v>
      </c>
      <c r="E22" s="48">
        <v>99000</v>
      </c>
      <c r="F22" s="49">
        <v>0.13861386138613863</v>
      </c>
      <c r="G22" s="110">
        <v>0.16470588235294117</v>
      </c>
      <c r="H22" s="9"/>
    </row>
    <row r="23" spans="1:8" x14ac:dyDescent="0.25">
      <c r="A23" s="114" t="s">
        <v>24</v>
      </c>
      <c r="B23" s="50">
        <v>70500</v>
      </c>
      <c r="C23" s="51">
        <v>62400</v>
      </c>
      <c r="D23" s="52">
        <v>79000</v>
      </c>
      <c r="E23" s="52">
        <v>71000</v>
      </c>
      <c r="F23" s="53">
        <v>0.12056737588652482</v>
      </c>
      <c r="G23" s="111">
        <v>0.13782051282051283</v>
      </c>
      <c r="H23" s="9"/>
    </row>
    <row r="24" spans="1:8" x14ac:dyDescent="0.25">
      <c r="A24" s="115" t="s">
        <v>25</v>
      </c>
      <c r="B24" s="46">
        <v>84000</v>
      </c>
      <c r="C24" s="47">
        <v>73500</v>
      </c>
      <c r="D24" s="48">
        <v>98000</v>
      </c>
      <c r="E24" s="48">
        <v>87000</v>
      </c>
      <c r="F24" s="49">
        <v>0.16666666666666666</v>
      </c>
      <c r="G24" s="110">
        <v>0.18367346938775511</v>
      </c>
      <c r="H24" s="9"/>
    </row>
    <row r="25" spans="1:8" x14ac:dyDescent="0.25">
      <c r="A25" s="114" t="s">
        <v>29</v>
      </c>
      <c r="B25" s="50">
        <v>91000</v>
      </c>
      <c r="C25" s="51">
        <v>81000</v>
      </c>
      <c r="D25" s="52">
        <v>98000</v>
      </c>
      <c r="E25" s="52">
        <v>86000</v>
      </c>
      <c r="F25" s="53">
        <v>7.6923076923076927E-2</v>
      </c>
      <c r="G25" s="111">
        <v>6.1728395061728392E-2</v>
      </c>
      <c r="H25" s="9"/>
    </row>
    <row r="26" spans="1:8" x14ac:dyDescent="0.25">
      <c r="A26" s="115" t="s">
        <v>26</v>
      </c>
      <c r="B26" s="46">
        <v>70500</v>
      </c>
      <c r="C26" s="47">
        <v>61600</v>
      </c>
      <c r="D26" s="48">
        <v>82000</v>
      </c>
      <c r="E26" s="48">
        <v>72000</v>
      </c>
      <c r="F26" s="49">
        <v>0.16312056737588654</v>
      </c>
      <c r="G26" s="110">
        <v>0.16883116883116883</v>
      </c>
      <c r="H26" s="9"/>
    </row>
    <row r="27" spans="1:8" x14ac:dyDescent="0.25">
      <c r="A27" s="114" t="s">
        <v>27</v>
      </c>
      <c r="B27" s="50">
        <v>97000</v>
      </c>
      <c r="C27" s="51">
        <v>83000</v>
      </c>
      <c r="D27" s="52">
        <v>104000</v>
      </c>
      <c r="E27" s="52">
        <v>90000</v>
      </c>
      <c r="F27" s="53">
        <v>7.2164948453608241E-2</v>
      </c>
      <c r="G27" s="111">
        <v>8.4337349397590355E-2</v>
      </c>
      <c r="H27" s="9"/>
    </row>
    <row r="28" spans="1:8" x14ac:dyDescent="0.25">
      <c r="A28" s="115" t="s">
        <v>28</v>
      </c>
      <c r="B28" s="46">
        <v>67500</v>
      </c>
      <c r="C28" s="47">
        <v>58400</v>
      </c>
      <c r="D28" s="48">
        <v>73000</v>
      </c>
      <c r="E28" s="48">
        <v>65000</v>
      </c>
      <c r="F28" s="54">
        <v>8.1481481481481488E-2</v>
      </c>
      <c r="G28" s="110">
        <v>0.11301369863013698</v>
      </c>
      <c r="H28" s="9"/>
    </row>
    <row r="29" spans="1:8" x14ac:dyDescent="0.25">
      <c r="A29" s="116" t="s">
        <v>30</v>
      </c>
      <c r="B29" s="89">
        <v>78500</v>
      </c>
      <c r="C29" s="90">
        <v>68500</v>
      </c>
      <c r="D29" s="91">
        <v>90000</v>
      </c>
      <c r="E29" s="91">
        <v>79500</v>
      </c>
      <c r="F29" s="92">
        <v>0.1464968152866242</v>
      </c>
      <c r="G29" s="112">
        <v>0.16058394160583941</v>
      </c>
    </row>
    <row r="30" spans="1:8" x14ac:dyDescent="0.25">
      <c r="A30" s="8" t="s">
        <v>74</v>
      </c>
    </row>
    <row r="31" spans="1:8" x14ac:dyDescent="0.25">
      <c r="A31" s="8"/>
    </row>
    <row r="32" spans="1:8" x14ac:dyDescent="0.25">
      <c r="A32" s="10"/>
    </row>
    <row r="33" spans="1:1" x14ac:dyDescent="0.25">
      <c r="A33" s="10"/>
    </row>
  </sheetData>
  <mergeCells count="4">
    <mergeCell ref="A4:A5"/>
    <mergeCell ref="B4:C4"/>
    <mergeCell ref="D4:E4"/>
    <mergeCell ref="F4:G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3"/>
  <sheetViews>
    <sheetView showGridLines="0" zoomScale="80" zoomScaleNormal="80" workbookViewId="0"/>
  </sheetViews>
  <sheetFormatPr defaultRowHeight="15" x14ac:dyDescent="0.25"/>
  <cols>
    <col min="1" max="1" width="27.85546875" customWidth="1"/>
    <col min="2" max="2" width="21" customWidth="1"/>
    <col min="3" max="3" width="20.85546875" customWidth="1"/>
    <col min="4" max="4" width="21.140625" customWidth="1"/>
    <col min="5" max="5" width="20.85546875" customWidth="1"/>
    <col min="6" max="6" width="2.7109375" customWidth="1"/>
    <col min="7" max="7" width="23.28515625" customWidth="1"/>
    <col min="8" max="11" width="12.85546875" customWidth="1"/>
  </cols>
  <sheetData>
    <row r="1" spans="1:22" s="11" customFormat="1" ht="28.9" customHeight="1" x14ac:dyDescent="0.25">
      <c r="A1" s="133" t="s">
        <v>135</v>
      </c>
      <c r="B1" s="134"/>
      <c r="C1" s="134"/>
      <c r="D1" s="134"/>
      <c r="E1" s="134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3" spans="1:22" x14ac:dyDescent="0.25">
      <c r="A3" s="7" t="s">
        <v>86</v>
      </c>
    </row>
    <row r="4" spans="1:22" ht="21.4" customHeight="1" x14ac:dyDescent="0.25">
      <c r="A4" s="137" t="s">
        <v>44</v>
      </c>
      <c r="B4" s="150" t="s">
        <v>84</v>
      </c>
      <c r="C4" s="135" t="s">
        <v>87</v>
      </c>
      <c r="D4" s="135"/>
      <c r="E4" s="136"/>
    </row>
    <row r="5" spans="1:22" ht="30" x14ac:dyDescent="0.25">
      <c r="A5" s="138"/>
      <c r="B5" s="151"/>
      <c r="C5" s="99" t="s">
        <v>88</v>
      </c>
      <c r="D5" s="99" t="s">
        <v>89</v>
      </c>
      <c r="E5" s="100" t="s">
        <v>90</v>
      </c>
      <c r="H5" s="13"/>
      <c r="I5" s="13"/>
      <c r="J5" s="13"/>
      <c r="K5" s="13"/>
    </row>
    <row r="6" spans="1:22" x14ac:dyDescent="0.25">
      <c r="A6" s="113" t="s">
        <v>7</v>
      </c>
      <c r="B6" s="55">
        <v>162000</v>
      </c>
      <c r="C6" s="56">
        <f t="shared" ref="C6:C29" si="0">MROUND(0.5*B6, 100)</f>
        <v>81000</v>
      </c>
      <c r="D6" s="56">
        <f t="shared" ref="D6:D29" si="1">MROUND(0.8*B6, 100)</f>
        <v>129600</v>
      </c>
      <c r="E6" s="122">
        <f t="shared" ref="E6:E29" si="2">MROUND(1.2*B6, 100)</f>
        <v>194400</v>
      </c>
      <c r="F6" s="9"/>
    </row>
    <row r="7" spans="1:22" x14ac:dyDescent="0.25">
      <c r="A7" s="114" t="s">
        <v>8</v>
      </c>
      <c r="B7" s="57">
        <v>168000</v>
      </c>
      <c r="C7" s="52">
        <f t="shared" si="0"/>
        <v>84000</v>
      </c>
      <c r="D7" s="52">
        <f t="shared" si="1"/>
        <v>134400</v>
      </c>
      <c r="E7" s="51">
        <f t="shared" si="2"/>
        <v>201600</v>
      </c>
      <c r="F7" s="9"/>
    </row>
    <row r="8" spans="1:22" x14ac:dyDescent="0.25">
      <c r="A8" s="115" t="s">
        <v>9</v>
      </c>
      <c r="B8" s="55">
        <v>111000</v>
      </c>
      <c r="C8" s="48">
        <f t="shared" si="0"/>
        <v>55500</v>
      </c>
      <c r="D8" s="48">
        <f t="shared" si="1"/>
        <v>88800</v>
      </c>
      <c r="E8" s="47">
        <f t="shared" si="2"/>
        <v>133200</v>
      </c>
      <c r="F8" s="9"/>
    </row>
    <row r="9" spans="1:22" x14ac:dyDescent="0.25">
      <c r="A9" s="114" t="s">
        <v>10</v>
      </c>
      <c r="B9" s="57">
        <v>83000</v>
      </c>
      <c r="C9" s="52">
        <f t="shared" si="0"/>
        <v>41500</v>
      </c>
      <c r="D9" s="52">
        <f t="shared" si="1"/>
        <v>66400</v>
      </c>
      <c r="E9" s="51">
        <f t="shared" si="2"/>
        <v>99600</v>
      </c>
      <c r="F9" s="9"/>
    </row>
    <row r="10" spans="1:22" x14ac:dyDescent="0.25">
      <c r="A10" s="115" t="s">
        <v>11</v>
      </c>
      <c r="B10" s="55">
        <v>92000</v>
      </c>
      <c r="C10" s="48">
        <f t="shared" si="0"/>
        <v>46000</v>
      </c>
      <c r="D10" s="48">
        <f t="shared" si="1"/>
        <v>73600</v>
      </c>
      <c r="E10" s="47">
        <f t="shared" si="2"/>
        <v>110400</v>
      </c>
      <c r="F10" s="9"/>
    </row>
    <row r="11" spans="1:22" x14ac:dyDescent="0.25">
      <c r="A11" s="114" t="s">
        <v>12</v>
      </c>
      <c r="B11" s="57">
        <v>108000</v>
      </c>
      <c r="C11" s="52">
        <f t="shared" si="0"/>
        <v>54000</v>
      </c>
      <c r="D11" s="52">
        <f t="shared" si="1"/>
        <v>86400</v>
      </c>
      <c r="E11" s="51">
        <f t="shared" si="2"/>
        <v>129600</v>
      </c>
      <c r="F11" s="9"/>
    </row>
    <row r="12" spans="1:22" x14ac:dyDescent="0.25">
      <c r="A12" s="115" t="s">
        <v>13</v>
      </c>
      <c r="B12" s="55">
        <v>63600</v>
      </c>
      <c r="C12" s="48">
        <f t="shared" si="0"/>
        <v>31800</v>
      </c>
      <c r="D12" s="48">
        <f t="shared" si="1"/>
        <v>50900</v>
      </c>
      <c r="E12" s="47">
        <f t="shared" si="2"/>
        <v>76300</v>
      </c>
      <c r="F12" s="9"/>
    </row>
    <row r="13" spans="1:22" x14ac:dyDescent="0.25">
      <c r="A13" s="114" t="s">
        <v>14</v>
      </c>
      <c r="B13" s="57">
        <v>77000</v>
      </c>
      <c r="C13" s="52">
        <f t="shared" si="0"/>
        <v>38500</v>
      </c>
      <c r="D13" s="52">
        <f t="shared" si="1"/>
        <v>61600</v>
      </c>
      <c r="E13" s="51">
        <f t="shared" si="2"/>
        <v>92400</v>
      </c>
      <c r="F13" s="9"/>
    </row>
    <row r="14" spans="1:22" x14ac:dyDescent="0.25">
      <c r="A14" s="115" t="s">
        <v>15</v>
      </c>
      <c r="B14" s="55">
        <v>108000</v>
      </c>
      <c r="C14" s="48">
        <f t="shared" si="0"/>
        <v>54000</v>
      </c>
      <c r="D14" s="48">
        <f t="shared" si="1"/>
        <v>86400</v>
      </c>
      <c r="E14" s="47">
        <f t="shared" si="2"/>
        <v>129600</v>
      </c>
      <c r="F14" s="9"/>
    </row>
    <row r="15" spans="1:22" x14ac:dyDescent="0.25">
      <c r="A15" s="114" t="s">
        <v>16</v>
      </c>
      <c r="B15" s="57">
        <v>140000</v>
      </c>
      <c r="C15" s="52">
        <f t="shared" si="0"/>
        <v>70000</v>
      </c>
      <c r="D15" s="52">
        <f t="shared" si="1"/>
        <v>112000</v>
      </c>
      <c r="E15" s="51">
        <f t="shared" si="2"/>
        <v>168000</v>
      </c>
      <c r="F15" s="9"/>
    </row>
    <row r="16" spans="1:22" x14ac:dyDescent="0.25">
      <c r="A16" s="115" t="s">
        <v>17</v>
      </c>
      <c r="B16" s="55">
        <v>105000</v>
      </c>
      <c r="C16" s="48">
        <f t="shared" si="0"/>
        <v>52500</v>
      </c>
      <c r="D16" s="48">
        <f t="shared" si="1"/>
        <v>84000</v>
      </c>
      <c r="E16" s="47">
        <f t="shared" si="2"/>
        <v>126000</v>
      </c>
      <c r="F16" s="9"/>
    </row>
    <row r="17" spans="1:6" x14ac:dyDescent="0.25">
      <c r="A17" s="114" t="s">
        <v>18</v>
      </c>
      <c r="B17" s="57">
        <v>82000</v>
      </c>
      <c r="C17" s="52">
        <f t="shared" si="0"/>
        <v>41000</v>
      </c>
      <c r="D17" s="52">
        <f t="shared" si="1"/>
        <v>65600</v>
      </c>
      <c r="E17" s="51">
        <f t="shared" si="2"/>
        <v>98400</v>
      </c>
      <c r="F17" s="9"/>
    </row>
    <row r="18" spans="1:6" x14ac:dyDescent="0.25">
      <c r="A18" s="115" t="s">
        <v>19</v>
      </c>
      <c r="B18" s="55">
        <v>86000</v>
      </c>
      <c r="C18" s="48">
        <f t="shared" si="0"/>
        <v>43000</v>
      </c>
      <c r="D18" s="48">
        <f t="shared" si="1"/>
        <v>68800</v>
      </c>
      <c r="E18" s="47">
        <f t="shared" si="2"/>
        <v>103200</v>
      </c>
      <c r="F18" s="9"/>
    </row>
    <row r="19" spans="1:6" x14ac:dyDescent="0.25">
      <c r="A19" s="114" t="s">
        <v>20</v>
      </c>
      <c r="B19" s="57">
        <v>123000</v>
      </c>
      <c r="C19" s="52">
        <f t="shared" si="0"/>
        <v>61500</v>
      </c>
      <c r="D19" s="52">
        <f t="shared" si="1"/>
        <v>98400</v>
      </c>
      <c r="E19" s="51">
        <f t="shared" si="2"/>
        <v>147600</v>
      </c>
      <c r="F19" s="9"/>
    </row>
    <row r="20" spans="1:6" x14ac:dyDescent="0.25">
      <c r="A20" s="115" t="s">
        <v>21</v>
      </c>
      <c r="B20" s="55">
        <v>104000</v>
      </c>
      <c r="C20" s="48">
        <f t="shared" si="0"/>
        <v>52000</v>
      </c>
      <c r="D20" s="48">
        <f t="shared" si="1"/>
        <v>83200</v>
      </c>
      <c r="E20" s="47">
        <f t="shared" si="2"/>
        <v>124800</v>
      </c>
      <c r="F20" s="9"/>
    </row>
    <row r="21" spans="1:6" x14ac:dyDescent="0.25">
      <c r="A21" s="114" t="s">
        <v>22</v>
      </c>
      <c r="B21" s="57">
        <v>102000</v>
      </c>
      <c r="C21" s="52">
        <f t="shared" si="0"/>
        <v>51000</v>
      </c>
      <c r="D21" s="52">
        <f t="shared" si="1"/>
        <v>81600</v>
      </c>
      <c r="E21" s="51">
        <f t="shared" si="2"/>
        <v>122400</v>
      </c>
      <c r="F21" s="9"/>
    </row>
    <row r="22" spans="1:6" x14ac:dyDescent="0.25">
      <c r="A22" s="115" t="s">
        <v>23</v>
      </c>
      <c r="B22" s="55">
        <v>115000</v>
      </c>
      <c r="C22" s="48">
        <f t="shared" si="0"/>
        <v>57500</v>
      </c>
      <c r="D22" s="48">
        <f t="shared" si="1"/>
        <v>92000</v>
      </c>
      <c r="E22" s="47">
        <f t="shared" si="2"/>
        <v>138000</v>
      </c>
      <c r="F22" s="9"/>
    </row>
    <row r="23" spans="1:6" x14ac:dyDescent="0.25">
      <c r="A23" s="114" t="s">
        <v>24</v>
      </c>
      <c r="B23" s="57">
        <v>79000</v>
      </c>
      <c r="C23" s="52">
        <f t="shared" si="0"/>
        <v>39500</v>
      </c>
      <c r="D23" s="52">
        <f t="shared" si="1"/>
        <v>63200</v>
      </c>
      <c r="E23" s="51">
        <f t="shared" si="2"/>
        <v>94800</v>
      </c>
      <c r="F23" s="9"/>
    </row>
    <row r="24" spans="1:6" x14ac:dyDescent="0.25">
      <c r="A24" s="115" t="s">
        <v>25</v>
      </c>
      <c r="B24" s="55">
        <v>98000</v>
      </c>
      <c r="C24" s="48">
        <f t="shared" si="0"/>
        <v>49000</v>
      </c>
      <c r="D24" s="48">
        <f t="shared" si="1"/>
        <v>78400</v>
      </c>
      <c r="E24" s="47">
        <f t="shared" si="2"/>
        <v>117600</v>
      </c>
      <c r="F24" s="9"/>
    </row>
    <row r="25" spans="1:6" x14ac:dyDescent="0.25">
      <c r="A25" s="114" t="s">
        <v>29</v>
      </c>
      <c r="B25" s="57">
        <v>98000</v>
      </c>
      <c r="C25" s="52">
        <f t="shared" si="0"/>
        <v>49000</v>
      </c>
      <c r="D25" s="52">
        <f t="shared" si="1"/>
        <v>78400</v>
      </c>
      <c r="E25" s="51">
        <f t="shared" si="2"/>
        <v>117600</v>
      </c>
      <c r="F25" s="9"/>
    </row>
    <row r="26" spans="1:6" x14ac:dyDescent="0.25">
      <c r="A26" s="115" t="s">
        <v>26</v>
      </c>
      <c r="B26" s="55">
        <v>82000</v>
      </c>
      <c r="C26" s="48">
        <f t="shared" si="0"/>
        <v>41000</v>
      </c>
      <c r="D26" s="48">
        <f t="shared" si="1"/>
        <v>65600</v>
      </c>
      <c r="E26" s="47">
        <f t="shared" si="2"/>
        <v>98400</v>
      </c>
      <c r="F26" s="9"/>
    </row>
    <row r="27" spans="1:6" x14ac:dyDescent="0.25">
      <c r="A27" s="114" t="s">
        <v>27</v>
      </c>
      <c r="B27" s="57">
        <v>104000</v>
      </c>
      <c r="C27" s="52">
        <f t="shared" si="0"/>
        <v>52000</v>
      </c>
      <c r="D27" s="52">
        <f t="shared" si="1"/>
        <v>83200</v>
      </c>
      <c r="E27" s="51">
        <f t="shared" si="2"/>
        <v>124800</v>
      </c>
      <c r="F27" s="9"/>
    </row>
    <row r="28" spans="1:6" x14ac:dyDescent="0.25">
      <c r="A28" s="115" t="s">
        <v>28</v>
      </c>
      <c r="B28" s="55">
        <v>73000</v>
      </c>
      <c r="C28" s="48">
        <f t="shared" si="0"/>
        <v>36500</v>
      </c>
      <c r="D28" s="48">
        <f t="shared" si="1"/>
        <v>58400</v>
      </c>
      <c r="E28" s="47">
        <f t="shared" si="2"/>
        <v>87600</v>
      </c>
      <c r="F28" s="9"/>
    </row>
    <row r="29" spans="1:6" x14ac:dyDescent="0.25">
      <c r="A29" s="116" t="s">
        <v>30</v>
      </c>
      <c r="B29" s="93">
        <v>90000</v>
      </c>
      <c r="C29" s="91">
        <f t="shared" si="0"/>
        <v>45000</v>
      </c>
      <c r="D29" s="91">
        <f t="shared" si="1"/>
        <v>72000</v>
      </c>
      <c r="E29" s="90">
        <f t="shared" si="2"/>
        <v>108000</v>
      </c>
    </row>
    <row r="30" spans="1:6" x14ac:dyDescent="0.25">
      <c r="A30" s="8" t="s">
        <v>74</v>
      </c>
    </row>
    <row r="31" spans="1:6" x14ac:dyDescent="0.25">
      <c r="A31" s="8" t="s">
        <v>91</v>
      </c>
    </row>
    <row r="32" spans="1:6" x14ac:dyDescent="0.25">
      <c r="A32" s="8" t="s">
        <v>92</v>
      </c>
    </row>
    <row r="33" spans="1:1" x14ac:dyDescent="0.25">
      <c r="A33" s="10"/>
    </row>
  </sheetData>
  <mergeCells count="3">
    <mergeCell ref="A4:A5"/>
    <mergeCell ref="B4:B5"/>
    <mergeCell ref="C4:E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89B1-B6AD-4B9A-B8AA-B8F60C9F0BFD}">
  <dimension ref="A1:V36"/>
  <sheetViews>
    <sheetView showGridLines="0" zoomScale="80" zoomScaleNormal="80" workbookViewId="0"/>
  </sheetViews>
  <sheetFormatPr defaultColWidth="8.85546875" defaultRowHeight="12.75" x14ac:dyDescent="0.2"/>
  <cols>
    <col min="1" max="1" width="27.7109375" style="58" customWidth="1"/>
    <col min="2" max="2" width="14.7109375" style="58" customWidth="1"/>
    <col min="3" max="3" width="19.140625" style="58" customWidth="1"/>
    <col min="4" max="4" width="16.7109375" style="58" customWidth="1"/>
    <col min="5" max="5" width="13.7109375" style="58" customWidth="1"/>
    <col min="6" max="6" width="14.85546875" style="58" customWidth="1"/>
    <col min="7" max="7" width="14.7109375" style="58" customWidth="1"/>
    <col min="8" max="8" width="19.140625" style="58" customWidth="1"/>
    <col min="9" max="9" width="16.7109375" style="58" customWidth="1"/>
    <col min="10" max="10" width="13.7109375" style="58" customWidth="1"/>
    <col min="11" max="11" width="14.85546875" style="58" customWidth="1"/>
    <col min="12" max="12" width="10.7109375" style="58" customWidth="1"/>
    <col min="13" max="16" width="10.85546875" style="58" customWidth="1"/>
    <col min="17" max="16384" width="8.85546875" style="58"/>
  </cols>
  <sheetData>
    <row r="1" spans="1:22" s="11" customFormat="1" ht="28.9" customHeight="1" x14ac:dyDescent="0.2">
      <c r="A1" s="133" t="s">
        <v>135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58"/>
      <c r="M1" s="58"/>
      <c r="N1" s="58"/>
      <c r="O1" s="58"/>
      <c r="P1" s="58"/>
      <c r="Q1" s="58"/>
      <c r="R1" s="58"/>
      <c r="S1" s="28"/>
      <c r="T1" s="28"/>
      <c r="U1" s="28"/>
      <c r="V1" s="28"/>
    </row>
    <row r="2" spans="1:22" customFormat="1" ht="15" x14ac:dyDescent="0.25"/>
    <row r="3" spans="1:22" ht="13.5" customHeight="1" x14ac:dyDescent="0.25">
      <c r="A3" s="7" t="s">
        <v>137</v>
      </c>
      <c r="B3" s="59"/>
      <c r="C3" s="60"/>
      <c r="D3" s="59"/>
      <c r="E3" s="60"/>
      <c r="F3" s="59"/>
      <c r="G3" s="60"/>
      <c r="H3" s="60"/>
      <c r="I3" s="60"/>
      <c r="J3" s="60"/>
      <c r="K3" s="59"/>
      <c r="L3" s="59"/>
      <c r="M3" s="59"/>
      <c r="N3" s="60"/>
      <c r="O3" s="59"/>
      <c r="P3" s="59"/>
    </row>
    <row r="4" spans="1:22" ht="31.15" customHeight="1" x14ac:dyDescent="0.2">
      <c r="A4" s="152" t="s">
        <v>44</v>
      </c>
      <c r="B4" s="154" t="s">
        <v>95</v>
      </c>
      <c r="C4" s="155"/>
      <c r="D4" s="155"/>
      <c r="E4" s="155"/>
      <c r="F4" s="156"/>
      <c r="G4" s="154" t="s">
        <v>96</v>
      </c>
      <c r="H4" s="155"/>
      <c r="I4" s="155"/>
      <c r="J4" s="155"/>
      <c r="K4" s="156"/>
    </row>
    <row r="5" spans="1:22" ht="60" x14ac:dyDescent="0.2">
      <c r="A5" s="153"/>
      <c r="B5" s="103" t="s">
        <v>138</v>
      </c>
      <c r="C5" s="104" t="s">
        <v>98</v>
      </c>
      <c r="D5" s="104" t="s">
        <v>99</v>
      </c>
      <c r="E5" s="104" t="s">
        <v>70</v>
      </c>
      <c r="F5" s="105" t="s">
        <v>100</v>
      </c>
      <c r="G5" s="103" t="s">
        <v>101</v>
      </c>
      <c r="H5" s="104" t="s">
        <v>98</v>
      </c>
      <c r="I5" s="104" t="s">
        <v>99</v>
      </c>
      <c r="J5" s="104" t="s">
        <v>70</v>
      </c>
      <c r="K5" s="105" t="s">
        <v>100</v>
      </c>
    </row>
    <row r="6" spans="1:22" ht="15" x14ac:dyDescent="0.25">
      <c r="A6" s="117" t="s">
        <v>7</v>
      </c>
      <c r="B6" s="33">
        <v>162000</v>
      </c>
      <c r="C6" s="34">
        <v>114000</v>
      </c>
      <c r="D6" s="34">
        <v>192000</v>
      </c>
      <c r="E6" s="34">
        <v>81000</v>
      </c>
      <c r="F6" s="35">
        <v>59600</v>
      </c>
      <c r="G6" s="33">
        <v>178000</v>
      </c>
      <c r="H6" s="34">
        <v>125000</v>
      </c>
      <c r="I6" s="34">
        <v>202000</v>
      </c>
      <c r="J6" s="34">
        <v>88000</v>
      </c>
      <c r="K6" s="35">
        <v>58400</v>
      </c>
    </row>
    <row r="7" spans="1:22" ht="15" x14ac:dyDescent="0.25">
      <c r="A7" s="118" t="s">
        <v>8</v>
      </c>
      <c r="B7" s="37">
        <v>148000</v>
      </c>
      <c r="C7" s="38">
        <v>139000</v>
      </c>
      <c r="D7" s="38">
        <v>180000</v>
      </c>
      <c r="E7" s="38" t="s">
        <v>41</v>
      </c>
      <c r="F7" s="39">
        <v>72500</v>
      </c>
      <c r="G7" s="37">
        <v>192000</v>
      </c>
      <c r="H7" s="38">
        <v>160000</v>
      </c>
      <c r="I7" s="38">
        <v>262000</v>
      </c>
      <c r="J7" s="38" t="s">
        <v>41</v>
      </c>
      <c r="K7" s="39">
        <v>62400</v>
      </c>
    </row>
    <row r="8" spans="1:22" ht="15" x14ac:dyDescent="0.25">
      <c r="A8" s="119" t="s">
        <v>9</v>
      </c>
      <c r="B8" s="33">
        <v>117000</v>
      </c>
      <c r="C8" s="34">
        <v>110000</v>
      </c>
      <c r="D8" s="34">
        <v>130000</v>
      </c>
      <c r="E8" s="34">
        <v>60800</v>
      </c>
      <c r="F8" s="35">
        <v>48000</v>
      </c>
      <c r="G8" s="33">
        <v>137000</v>
      </c>
      <c r="H8" s="34">
        <v>117000</v>
      </c>
      <c r="I8" s="34">
        <v>155000</v>
      </c>
      <c r="J8" s="34">
        <v>80000</v>
      </c>
      <c r="K8" s="35">
        <v>55600</v>
      </c>
    </row>
    <row r="9" spans="1:22" ht="15" x14ac:dyDescent="0.25">
      <c r="A9" s="118" t="s">
        <v>10</v>
      </c>
      <c r="B9" s="37">
        <v>92000</v>
      </c>
      <c r="C9" s="38">
        <v>81000</v>
      </c>
      <c r="D9" s="38">
        <v>106000</v>
      </c>
      <c r="E9" s="38">
        <v>54800</v>
      </c>
      <c r="F9" s="39">
        <v>39200</v>
      </c>
      <c r="G9" s="37">
        <v>108000</v>
      </c>
      <c r="H9" s="38">
        <v>90000</v>
      </c>
      <c r="I9" s="38">
        <v>125000</v>
      </c>
      <c r="J9" s="38">
        <v>69500</v>
      </c>
      <c r="K9" s="39">
        <v>48400</v>
      </c>
    </row>
    <row r="10" spans="1:22" ht="15" x14ac:dyDescent="0.25">
      <c r="A10" s="119" t="s">
        <v>11</v>
      </c>
      <c r="B10" s="33">
        <v>101000</v>
      </c>
      <c r="C10" s="34">
        <v>88000</v>
      </c>
      <c r="D10" s="34">
        <v>117000</v>
      </c>
      <c r="E10" s="34">
        <v>53600</v>
      </c>
      <c r="F10" s="35">
        <v>43600</v>
      </c>
      <c r="G10" s="33">
        <v>114000</v>
      </c>
      <c r="H10" s="34">
        <v>94000</v>
      </c>
      <c r="I10" s="34">
        <v>134000</v>
      </c>
      <c r="J10" s="34">
        <v>68000</v>
      </c>
      <c r="K10" s="35">
        <v>49600</v>
      </c>
    </row>
    <row r="11" spans="1:22" ht="15" x14ac:dyDescent="0.25">
      <c r="A11" s="118" t="s">
        <v>12</v>
      </c>
      <c r="B11" s="37">
        <v>117000</v>
      </c>
      <c r="C11" s="38">
        <v>101000</v>
      </c>
      <c r="D11" s="38">
        <v>138000</v>
      </c>
      <c r="E11" s="38">
        <v>68000</v>
      </c>
      <c r="F11" s="39">
        <v>46000</v>
      </c>
      <c r="G11" s="37">
        <v>128000</v>
      </c>
      <c r="H11" s="38">
        <v>103000</v>
      </c>
      <c r="I11" s="38">
        <v>150000</v>
      </c>
      <c r="J11" s="38">
        <v>79500</v>
      </c>
      <c r="K11" s="39">
        <v>51200</v>
      </c>
    </row>
    <row r="12" spans="1:22" ht="15" x14ac:dyDescent="0.25">
      <c r="A12" s="119" t="s">
        <v>13</v>
      </c>
      <c r="B12" s="33">
        <v>76500</v>
      </c>
      <c r="C12" s="34">
        <v>101000</v>
      </c>
      <c r="D12" s="34">
        <v>84000</v>
      </c>
      <c r="E12" s="34">
        <v>29200</v>
      </c>
      <c r="F12" s="35">
        <v>20400</v>
      </c>
      <c r="G12" s="33">
        <v>94000</v>
      </c>
      <c r="H12" s="34">
        <v>101000</v>
      </c>
      <c r="I12" s="34">
        <v>114000</v>
      </c>
      <c r="J12" s="34">
        <v>45600</v>
      </c>
      <c r="K12" s="35">
        <v>31600</v>
      </c>
    </row>
    <row r="13" spans="1:22" ht="15" x14ac:dyDescent="0.25">
      <c r="A13" s="118" t="s">
        <v>14</v>
      </c>
      <c r="B13" s="37">
        <v>89000</v>
      </c>
      <c r="C13" s="38">
        <v>83000</v>
      </c>
      <c r="D13" s="38">
        <v>110000</v>
      </c>
      <c r="E13" s="38">
        <v>50000</v>
      </c>
      <c r="F13" s="39">
        <v>38800</v>
      </c>
      <c r="G13" s="37">
        <v>103000</v>
      </c>
      <c r="H13" s="38">
        <v>93000</v>
      </c>
      <c r="I13" s="38">
        <v>121000</v>
      </c>
      <c r="J13" s="38">
        <v>66500</v>
      </c>
      <c r="K13" s="39">
        <v>46400</v>
      </c>
    </row>
    <row r="14" spans="1:22" ht="15" x14ac:dyDescent="0.25">
      <c r="A14" s="119" t="s">
        <v>15</v>
      </c>
      <c r="B14" s="33">
        <v>116000</v>
      </c>
      <c r="C14" s="34">
        <v>97000</v>
      </c>
      <c r="D14" s="34">
        <v>133000</v>
      </c>
      <c r="E14" s="34">
        <v>65500</v>
      </c>
      <c r="F14" s="35">
        <v>48800</v>
      </c>
      <c r="G14" s="33">
        <v>128000</v>
      </c>
      <c r="H14" s="34">
        <v>102000</v>
      </c>
      <c r="I14" s="34">
        <v>145000</v>
      </c>
      <c r="J14" s="34">
        <v>76000</v>
      </c>
      <c r="K14" s="35">
        <v>54400</v>
      </c>
    </row>
    <row r="15" spans="1:22" ht="15" x14ac:dyDescent="0.25">
      <c r="A15" s="118" t="s">
        <v>16</v>
      </c>
      <c r="B15" s="37">
        <v>149000</v>
      </c>
      <c r="C15" s="38">
        <v>127000</v>
      </c>
      <c r="D15" s="38">
        <v>158000</v>
      </c>
      <c r="E15" s="38">
        <v>113000</v>
      </c>
      <c r="F15" s="39">
        <v>61600</v>
      </c>
      <c r="G15" s="37">
        <v>157000</v>
      </c>
      <c r="H15" s="38">
        <v>126000</v>
      </c>
      <c r="I15" s="38">
        <v>192000</v>
      </c>
      <c r="J15" s="38">
        <v>96000</v>
      </c>
      <c r="K15" s="39">
        <v>64000</v>
      </c>
    </row>
    <row r="16" spans="1:22" ht="15" x14ac:dyDescent="0.25">
      <c r="A16" s="119" t="s">
        <v>17</v>
      </c>
      <c r="B16" s="33">
        <v>113000</v>
      </c>
      <c r="C16" s="34">
        <v>95000</v>
      </c>
      <c r="D16" s="34">
        <v>130000</v>
      </c>
      <c r="E16" s="34">
        <v>62400</v>
      </c>
      <c r="F16" s="35">
        <v>42400</v>
      </c>
      <c r="G16" s="33">
        <v>127000</v>
      </c>
      <c r="H16" s="34">
        <v>103000</v>
      </c>
      <c r="I16" s="34">
        <v>144000</v>
      </c>
      <c r="J16" s="34">
        <v>76000</v>
      </c>
      <c r="K16" s="35">
        <v>48000</v>
      </c>
    </row>
    <row r="17" spans="1:11" ht="15" x14ac:dyDescent="0.25">
      <c r="A17" s="118" t="s">
        <v>18</v>
      </c>
      <c r="B17" s="37">
        <v>100000</v>
      </c>
      <c r="C17" s="38">
        <v>94000</v>
      </c>
      <c r="D17" s="38">
        <v>117000</v>
      </c>
      <c r="E17" s="38">
        <v>60400</v>
      </c>
      <c r="F17" s="39">
        <v>44400</v>
      </c>
      <c r="G17" s="37">
        <v>113000</v>
      </c>
      <c r="H17" s="38">
        <v>103000</v>
      </c>
      <c r="I17" s="38">
        <v>133000</v>
      </c>
      <c r="J17" s="38">
        <v>72000</v>
      </c>
      <c r="K17" s="39">
        <v>52000</v>
      </c>
    </row>
    <row r="18" spans="1:11" ht="15" x14ac:dyDescent="0.25">
      <c r="A18" s="119" t="s">
        <v>19</v>
      </c>
      <c r="B18" s="33">
        <v>101000</v>
      </c>
      <c r="C18" s="34">
        <v>98000</v>
      </c>
      <c r="D18" s="34">
        <v>121000</v>
      </c>
      <c r="E18" s="34">
        <v>60000</v>
      </c>
      <c r="F18" s="35">
        <v>48000</v>
      </c>
      <c r="G18" s="33">
        <v>118000</v>
      </c>
      <c r="H18" s="34">
        <v>110000</v>
      </c>
      <c r="I18" s="34">
        <v>142000</v>
      </c>
      <c r="J18" s="34">
        <v>74500</v>
      </c>
      <c r="K18" s="35">
        <v>54000</v>
      </c>
    </row>
    <row r="19" spans="1:11" ht="15" x14ac:dyDescent="0.25">
      <c r="A19" s="118" t="s">
        <v>20</v>
      </c>
      <c r="B19" s="37">
        <v>136000</v>
      </c>
      <c r="C19" s="38">
        <v>112000</v>
      </c>
      <c r="D19" s="38">
        <v>168000</v>
      </c>
      <c r="E19" s="38">
        <v>72500</v>
      </c>
      <c r="F19" s="39">
        <v>51200</v>
      </c>
      <c r="G19" s="37">
        <v>150000</v>
      </c>
      <c r="H19" s="38">
        <v>118000</v>
      </c>
      <c r="I19" s="38">
        <v>186000</v>
      </c>
      <c r="J19" s="38">
        <v>81000</v>
      </c>
      <c r="K19" s="39">
        <v>57200</v>
      </c>
    </row>
    <row r="20" spans="1:11" ht="15" x14ac:dyDescent="0.25">
      <c r="A20" s="119" t="s">
        <v>21</v>
      </c>
      <c r="B20" s="33">
        <v>111000</v>
      </c>
      <c r="C20" s="34">
        <v>95000</v>
      </c>
      <c r="D20" s="34">
        <v>133000</v>
      </c>
      <c r="E20" s="34">
        <v>64000</v>
      </c>
      <c r="F20" s="35">
        <v>49600</v>
      </c>
      <c r="G20" s="33">
        <v>125000</v>
      </c>
      <c r="H20" s="34">
        <v>103000</v>
      </c>
      <c r="I20" s="34">
        <v>148000</v>
      </c>
      <c r="J20" s="34">
        <v>77500</v>
      </c>
      <c r="K20" s="35">
        <v>51600</v>
      </c>
    </row>
    <row r="21" spans="1:11" ht="15" x14ac:dyDescent="0.25">
      <c r="A21" s="118" t="s">
        <v>22</v>
      </c>
      <c r="B21" s="37">
        <v>110000</v>
      </c>
      <c r="C21" s="38">
        <v>97000</v>
      </c>
      <c r="D21" s="38">
        <v>126000</v>
      </c>
      <c r="E21" s="38">
        <v>62800</v>
      </c>
      <c r="F21" s="39">
        <v>48800</v>
      </c>
      <c r="G21" s="37">
        <v>122000</v>
      </c>
      <c r="H21" s="38">
        <v>102000</v>
      </c>
      <c r="I21" s="38">
        <v>139000</v>
      </c>
      <c r="J21" s="38">
        <v>76000</v>
      </c>
      <c r="K21" s="39">
        <v>53600</v>
      </c>
    </row>
    <row r="22" spans="1:11" ht="15" x14ac:dyDescent="0.25">
      <c r="A22" s="119" t="s">
        <v>23</v>
      </c>
      <c r="B22" s="33">
        <v>119000</v>
      </c>
      <c r="C22" s="34">
        <v>111000</v>
      </c>
      <c r="D22" s="34">
        <v>141000</v>
      </c>
      <c r="E22" s="34">
        <v>67000</v>
      </c>
      <c r="F22" s="35">
        <v>57600</v>
      </c>
      <c r="G22" s="33">
        <v>137000</v>
      </c>
      <c r="H22" s="34">
        <v>121000</v>
      </c>
      <c r="I22" s="34">
        <v>160000</v>
      </c>
      <c r="J22" s="34">
        <v>81000</v>
      </c>
      <c r="K22" s="35">
        <v>63200</v>
      </c>
    </row>
    <row r="23" spans="1:11" ht="15" x14ac:dyDescent="0.25">
      <c r="A23" s="118" t="s">
        <v>24</v>
      </c>
      <c r="B23" s="37">
        <v>87000</v>
      </c>
      <c r="C23" s="38">
        <v>76000</v>
      </c>
      <c r="D23" s="38">
        <v>99000</v>
      </c>
      <c r="E23" s="38">
        <v>52800</v>
      </c>
      <c r="F23" s="39">
        <v>38000</v>
      </c>
      <c r="G23" s="37">
        <v>98000</v>
      </c>
      <c r="H23" s="38">
        <v>78500</v>
      </c>
      <c r="I23" s="38">
        <v>115000</v>
      </c>
      <c r="J23" s="38">
        <v>64500</v>
      </c>
      <c r="K23" s="39">
        <v>43200</v>
      </c>
    </row>
    <row r="24" spans="1:11" ht="15" x14ac:dyDescent="0.25">
      <c r="A24" s="119" t="s">
        <v>25</v>
      </c>
      <c r="B24" s="33">
        <v>100000</v>
      </c>
      <c r="C24" s="34">
        <v>88000</v>
      </c>
      <c r="D24" s="34">
        <v>107000</v>
      </c>
      <c r="E24" s="34">
        <v>56000</v>
      </c>
      <c r="F24" s="35">
        <v>43200</v>
      </c>
      <c r="G24" s="33">
        <v>117000</v>
      </c>
      <c r="H24" s="34">
        <v>92000</v>
      </c>
      <c r="I24" s="34">
        <v>125000</v>
      </c>
      <c r="J24" s="34">
        <v>71500</v>
      </c>
      <c r="K24" s="35">
        <v>51200</v>
      </c>
    </row>
    <row r="25" spans="1:11" ht="15" x14ac:dyDescent="0.25">
      <c r="A25" s="118" t="s">
        <v>29</v>
      </c>
      <c r="B25" s="37">
        <v>108000</v>
      </c>
      <c r="C25" s="38">
        <v>101000</v>
      </c>
      <c r="D25" s="38">
        <v>133000</v>
      </c>
      <c r="E25" s="38">
        <v>65000</v>
      </c>
      <c r="F25" s="39">
        <v>47600</v>
      </c>
      <c r="G25" s="37">
        <v>114000</v>
      </c>
      <c r="H25" s="38">
        <v>117000</v>
      </c>
      <c r="I25" s="38">
        <v>143000</v>
      </c>
      <c r="J25" s="38">
        <v>71000</v>
      </c>
      <c r="K25" s="39">
        <v>53200</v>
      </c>
    </row>
    <row r="26" spans="1:11" ht="15" x14ac:dyDescent="0.25">
      <c r="A26" s="120" t="s">
        <v>26</v>
      </c>
      <c r="B26" s="33">
        <v>102000</v>
      </c>
      <c r="C26" s="34">
        <v>98000</v>
      </c>
      <c r="D26" s="34">
        <v>119000</v>
      </c>
      <c r="E26" s="34">
        <v>54800</v>
      </c>
      <c r="F26" s="35">
        <v>45200</v>
      </c>
      <c r="G26" s="33">
        <v>117000</v>
      </c>
      <c r="H26" s="34">
        <v>108000</v>
      </c>
      <c r="I26" s="34">
        <v>140000</v>
      </c>
      <c r="J26" s="34">
        <v>69500</v>
      </c>
      <c r="K26" s="35">
        <v>52400</v>
      </c>
    </row>
    <row r="27" spans="1:11" ht="15" x14ac:dyDescent="0.25">
      <c r="A27" s="118" t="s">
        <v>27</v>
      </c>
      <c r="B27" s="37">
        <v>134000</v>
      </c>
      <c r="C27" s="38">
        <v>135000</v>
      </c>
      <c r="D27" s="38">
        <v>162000</v>
      </c>
      <c r="E27" s="38">
        <v>55600</v>
      </c>
      <c r="F27" s="39">
        <v>48400</v>
      </c>
      <c r="G27" s="37">
        <v>138000</v>
      </c>
      <c r="H27" s="38">
        <v>139000</v>
      </c>
      <c r="I27" s="38">
        <v>162000</v>
      </c>
      <c r="J27" s="38">
        <v>68000</v>
      </c>
      <c r="K27" s="39">
        <v>53200</v>
      </c>
    </row>
    <row r="28" spans="1:11" ht="15" x14ac:dyDescent="0.25">
      <c r="A28" s="120" t="s">
        <v>28</v>
      </c>
      <c r="B28" s="33">
        <v>103000</v>
      </c>
      <c r="C28" s="34">
        <v>97000</v>
      </c>
      <c r="D28" s="34">
        <v>141000</v>
      </c>
      <c r="E28" s="34">
        <v>58000</v>
      </c>
      <c r="F28" s="35">
        <v>42400</v>
      </c>
      <c r="G28" s="33">
        <v>110000</v>
      </c>
      <c r="H28" s="34">
        <v>100000</v>
      </c>
      <c r="I28" s="34">
        <v>144000</v>
      </c>
      <c r="J28" s="34">
        <v>71500</v>
      </c>
      <c r="K28" s="35">
        <v>46400</v>
      </c>
    </row>
    <row r="29" spans="1:11" ht="15" x14ac:dyDescent="0.25">
      <c r="A29" s="121" t="s">
        <v>30</v>
      </c>
      <c r="B29" s="86">
        <v>103000</v>
      </c>
      <c r="C29" s="87">
        <v>93000</v>
      </c>
      <c r="D29" s="87">
        <v>118000</v>
      </c>
      <c r="E29" s="87">
        <v>56800</v>
      </c>
      <c r="F29" s="88">
        <v>44000</v>
      </c>
      <c r="G29" s="86">
        <v>117000</v>
      </c>
      <c r="H29" s="87">
        <v>100000</v>
      </c>
      <c r="I29" s="87">
        <v>135000</v>
      </c>
      <c r="J29" s="87">
        <v>71000</v>
      </c>
      <c r="K29" s="88">
        <v>50800</v>
      </c>
    </row>
    <row r="30" spans="1:11" ht="15" x14ac:dyDescent="0.25">
      <c r="A30" s="42" t="s">
        <v>74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</row>
    <row r="31" spans="1:11" ht="15" x14ac:dyDescent="0.25">
      <c r="A31"/>
    </row>
    <row r="34" spans="8:11" ht="15" x14ac:dyDescent="0.25">
      <c r="H34"/>
      <c r="I34"/>
      <c r="J34"/>
      <c r="K34"/>
    </row>
    <row r="35" spans="8:11" ht="15" x14ac:dyDescent="0.25">
      <c r="H35"/>
      <c r="I35"/>
      <c r="J35"/>
      <c r="K35"/>
    </row>
    <row r="36" spans="8:11" ht="15" x14ac:dyDescent="0.25">
      <c r="H36"/>
      <c r="I36"/>
      <c r="J36"/>
      <c r="K36"/>
    </row>
  </sheetData>
  <mergeCells count="3">
    <mergeCell ref="A4:A5"/>
    <mergeCell ref="B4:F4"/>
    <mergeCell ref="G4:K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1"/>
  <sheetViews>
    <sheetView showGridLines="0" zoomScale="80" zoomScaleNormal="80" workbookViewId="0"/>
  </sheetViews>
  <sheetFormatPr defaultColWidth="8.85546875" defaultRowHeight="12.75" x14ac:dyDescent="0.2"/>
  <cols>
    <col min="1" max="1" width="27.7109375" style="58" customWidth="1"/>
    <col min="2" max="2" width="19" style="58" customWidth="1"/>
    <col min="3" max="3" width="20.5703125" style="58" customWidth="1"/>
    <col min="4" max="4" width="26.28515625" style="58" customWidth="1"/>
    <col min="5" max="5" width="24.28515625" style="58" customWidth="1"/>
    <col min="6" max="6" width="19.85546875" style="58" customWidth="1"/>
    <col min="7" max="16384" width="8.85546875" style="58"/>
  </cols>
  <sheetData>
    <row r="1" spans="1:12" s="11" customFormat="1" ht="28.9" customHeight="1" x14ac:dyDescent="0.25">
      <c r="A1" s="133" t="s">
        <v>135</v>
      </c>
      <c r="B1" s="134"/>
      <c r="C1" s="134"/>
      <c r="D1" s="134"/>
      <c r="E1" s="134"/>
      <c r="F1" s="134"/>
      <c r="G1" s="28"/>
      <c r="H1" s="28"/>
      <c r="I1" s="28"/>
      <c r="J1" s="28"/>
      <c r="K1" s="28"/>
      <c r="L1" s="28"/>
    </row>
    <row r="2" spans="1:12" customFormat="1" ht="15" x14ac:dyDescent="0.25"/>
    <row r="3" spans="1:12" ht="13.5" customHeight="1" x14ac:dyDescent="0.25">
      <c r="A3" s="7" t="s">
        <v>139</v>
      </c>
      <c r="B3" s="59"/>
      <c r="C3" s="59"/>
      <c r="D3" s="60"/>
      <c r="E3" s="59"/>
      <c r="F3" s="59"/>
    </row>
    <row r="4" spans="1:12" ht="31.15" customHeight="1" x14ac:dyDescent="0.2">
      <c r="A4" s="152" t="s">
        <v>44</v>
      </c>
      <c r="B4" s="154" t="s">
        <v>97</v>
      </c>
      <c r="C4" s="155"/>
      <c r="D4" s="155"/>
      <c r="E4" s="155"/>
      <c r="F4" s="156"/>
    </row>
    <row r="5" spans="1:12" ht="45" x14ac:dyDescent="0.2">
      <c r="A5" s="153"/>
      <c r="B5" s="103" t="s">
        <v>138</v>
      </c>
      <c r="C5" s="104" t="s">
        <v>98</v>
      </c>
      <c r="D5" s="104" t="s">
        <v>99</v>
      </c>
      <c r="E5" s="104" t="s">
        <v>70</v>
      </c>
      <c r="F5" s="105" t="s">
        <v>100</v>
      </c>
    </row>
    <row r="6" spans="1:12" ht="15" x14ac:dyDescent="0.25">
      <c r="A6" s="117" t="s">
        <v>7</v>
      </c>
      <c r="B6" s="61">
        <v>9.8765432098765427E-2</v>
      </c>
      <c r="C6" s="62">
        <v>9.6491228070175433E-2</v>
      </c>
      <c r="D6" s="62">
        <v>5.2083333333333336E-2</v>
      </c>
      <c r="E6" s="62">
        <v>8.6419753086419748E-2</v>
      </c>
      <c r="F6" s="123">
        <v>-2.0134228187919462E-2</v>
      </c>
    </row>
    <row r="7" spans="1:12" ht="15" x14ac:dyDescent="0.25">
      <c r="A7" s="118" t="s">
        <v>8</v>
      </c>
      <c r="B7" s="63">
        <v>0.29729729729729731</v>
      </c>
      <c r="C7" s="64">
        <v>0.15107913669064749</v>
      </c>
      <c r="D7" s="64">
        <v>0.45555555555555555</v>
      </c>
      <c r="E7" s="64" t="s">
        <v>41</v>
      </c>
      <c r="F7" s="124">
        <v>-0.1393103448275862</v>
      </c>
    </row>
    <row r="8" spans="1:12" ht="15" x14ac:dyDescent="0.25">
      <c r="A8" s="119" t="s">
        <v>9</v>
      </c>
      <c r="B8" s="65">
        <v>0.17094017094017094</v>
      </c>
      <c r="C8" s="66">
        <v>6.363636363636363E-2</v>
      </c>
      <c r="D8" s="66">
        <v>0.19230769230769232</v>
      </c>
      <c r="E8" s="66">
        <v>0.31578947368421051</v>
      </c>
      <c r="F8" s="125">
        <v>0.15833333333333333</v>
      </c>
    </row>
    <row r="9" spans="1:12" ht="15" x14ac:dyDescent="0.25">
      <c r="A9" s="118" t="s">
        <v>10</v>
      </c>
      <c r="B9" s="63">
        <v>0.17391304347826086</v>
      </c>
      <c r="C9" s="64">
        <v>0.1111111111111111</v>
      </c>
      <c r="D9" s="64">
        <v>0.17924528301886791</v>
      </c>
      <c r="E9" s="64">
        <v>0.26824817518248173</v>
      </c>
      <c r="F9" s="124">
        <v>0.23469387755102042</v>
      </c>
    </row>
    <row r="10" spans="1:12" ht="15" x14ac:dyDescent="0.25">
      <c r="A10" s="119" t="s">
        <v>11</v>
      </c>
      <c r="B10" s="65">
        <v>0.12871287128712872</v>
      </c>
      <c r="C10" s="66">
        <v>6.8181818181818177E-2</v>
      </c>
      <c r="D10" s="66">
        <v>0.14529914529914531</v>
      </c>
      <c r="E10" s="66">
        <v>0.26865671641791045</v>
      </c>
      <c r="F10" s="125">
        <v>0.13761467889908258</v>
      </c>
    </row>
    <row r="11" spans="1:12" ht="15" x14ac:dyDescent="0.25">
      <c r="A11" s="118" t="s">
        <v>12</v>
      </c>
      <c r="B11" s="63">
        <v>9.4017094017094016E-2</v>
      </c>
      <c r="C11" s="64">
        <v>1.9801980198019802E-2</v>
      </c>
      <c r="D11" s="64">
        <v>8.6956521739130432E-2</v>
      </c>
      <c r="E11" s="64">
        <v>0.16911764705882354</v>
      </c>
      <c r="F11" s="124">
        <v>0.11304347826086956</v>
      </c>
    </row>
    <row r="12" spans="1:12" ht="15" x14ac:dyDescent="0.25">
      <c r="A12" s="119" t="s">
        <v>13</v>
      </c>
      <c r="B12" s="65">
        <v>0.22875816993464052</v>
      </c>
      <c r="C12" s="66">
        <v>0</v>
      </c>
      <c r="D12" s="66">
        <v>0.35714285714285715</v>
      </c>
      <c r="E12" s="66">
        <v>0.56164383561643838</v>
      </c>
      <c r="F12" s="125">
        <v>0.5490196078431373</v>
      </c>
    </row>
    <row r="13" spans="1:12" ht="15" x14ac:dyDescent="0.25">
      <c r="A13" s="118" t="s">
        <v>14</v>
      </c>
      <c r="B13" s="63">
        <v>0.15730337078651685</v>
      </c>
      <c r="C13" s="64">
        <v>0.12048192771084337</v>
      </c>
      <c r="D13" s="64">
        <v>0.1</v>
      </c>
      <c r="E13" s="64">
        <v>0.33</v>
      </c>
      <c r="F13" s="124">
        <v>0.19587628865979381</v>
      </c>
    </row>
    <row r="14" spans="1:12" ht="15" x14ac:dyDescent="0.25">
      <c r="A14" s="119" t="s">
        <v>15</v>
      </c>
      <c r="B14" s="65">
        <v>0.10344827586206896</v>
      </c>
      <c r="C14" s="66">
        <v>5.1546391752577317E-2</v>
      </c>
      <c r="D14" s="66">
        <v>9.0225563909774431E-2</v>
      </c>
      <c r="E14" s="66">
        <v>0.16030534351145037</v>
      </c>
      <c r="F14" s="125">
        <v>0.11475409836065574</v>
      </c>
    </row>
    <row r="15" spans="1:12" ht="15" x14ac:dyDescent="0.25">
      <c r="A15" s="118" t="s">
        <v>16</v>
      </c>
      <c r="B15" s="63">
        <v>5.3691275167785234E-2</v>
      </c>
      <c r="C15" s="64">
        <v>-7.874015748031496E-3</v>
      </c>
      <c r="D15" s="64">
        <v>0.21518987341772153</v>
      </c>
      <c r="E15" s="64">
        <v>-0.15044247787610621</v>
      </c>
      <c r="F15" s="124">
        <v>3.896103896103896E-2</v>
      </c>
    </row>
    <row r="16" spans="1:12" ht="15" x14ac:dyDescent="0.25">
      <c r="A16" s="119" t="s">
        <v>17</v>
      </c>
      <c r="B16" s="65">
        <v>0.12389380530973451</v>
      </c>
      <c r="C16" s="66">
        <v>8.4210526315789472E-2</v>
      </c>
      <c r="D16" s="66">
        <v>0.1076923076923077</v>
      </c>
      <c r="E16" s="66">
        <v>0.21794871794871795</v>
      </c>
      <c r="F16" s="125">
        <v>0.13207547169811321</v>
      </c>
    </row>
    <row r="17" spans="1:6" ht="15" x14ac:dyDescent="0.25">
      <c r="A17" s="118" t="s">
        <v>18</v>
      </c>
      <c r="B17" s="63">
        <v>0.13</v>
      </c>
      <c r="C17" s="64">
        <v>9.5744680851063829E-2</v>
      </c>
      <c r="D17" s="64">
        <v>0.13675213675213677</v>
      </c>
      <c r="E17" s="64">
        <v>0.19205298013245034</v>
      </c>
      <c r="F17" s="124">
        <v>0.17117117117117117</v>
      </c>
    </row>
    <row r="18" spans="1:6" ht="15" x14ac:dyDescent="0.25">
      <c r="A18" s="119" t="s">
        <v>19</v>
      </c>
      <c r="B18" s="65">
        <v>0.16831683168316833</v>
      </c>
      <c r="C18" s="66">
        <v>0.12244897959183673</v>
      </c>
      <c r="D18" s="66">
        <v>0.17355371900826447</v>
      </c>
      <c r="E18" s="66">
        <v>0.24166666666666667</v>
      </c>
      <c r="F18" s="125">
        <v>0.125</v>
      </c>
    </row>
    <row r="19" spans="1:6" ht="15" x14ac:dyDescent="0.25">
      <c r="A19" s="118" t="s">
        <v>20</v>
      </c>
      <c r="B19" s="63">
        <v>0.10294117647058823</v>
      </c>
      <c r="C19" s="64">
        <v>5.3571428571428568E-2</v>
      </c>
      <c r="D19" s="64">
        <v>0.10714285714285714</v>
      </c>
      <c r="E19" s="64">
        <v>0.11724137931034483</v>
      </c>
      <c r="F19" s="124">
        <v>0.1171875</v>
      </c>
    </row>
    <row r="20" spans="1:6" ht="15" x14ac:dyDescent="0.25">
      <c r="A20" s="119" t="s">
        <v>21</v>
      </c>
      <c r="B20" s="65">
        <v>0.12612612612612611</v>
      </c>
      <c r="C20" s="66">
        <v>8.4210526315789472E-2</v>
      </c>
      <c r="D20" s="66">
        <v>0.11278195488721804</v>
      </c>
      <c r="E20" s="66">
        <v>0.2109375</v>
      </c>
      <c r="F20" s="125">
        <v>4.0322580645161289E-2</v>
      </c>
    </row>
    <row r="21" spans="1:6" ht="15" x14ac:dyDescent="0.25">
      <c r="A21" s="118" t="s">
        <v>22</v>
      </c>
      <c r="B21" s="63">
        <v>0.10909090909090909</v>
      </c>
      <c r="C21" s="64">
        <v>5.1546391752577317E-2</v>
      </c>
      <c r="D21" s="64">
        <v>0.10317460317460317</v>
      </c>
      <c r="E21" s="64">
        <v>0.21019108280254778</v>
      </c>
      <c r="F21" s="124">
        <v>9.8360655737704916E-2</v>
      </c>
    </row>
    <row r="22" spans="1:6" ht="15" x14ac:dyDescent="0.25">
      <c r="A22" s="119" t="s">
        <v>23</v>
      </c>
      <c r="B22" s="65">
        <v>0.15126050420168066</v>
      </c>
      <c r="C22" s="66">
        <v>9.0090090090090086E-2</v>
      </c>
      <c r="D22" s="66">
        <v>0.13475177304964539</v>
      </c>
      <c r="E22" s="66">
        <v>0.20895522388059701</v>
      </c>
      <c r="F22" s="125">
        <v>9.7222222222222224E-2</v>
      </c>
    </row>
    <row r="23" spans="1:6" ht="15" x14ac:dyDescent="0.25">
      <c r="A23" s="118" t="s">
        <v>24</v>
      </c>
      <c r="B23" s="63">
        <v>0.12643678160919541</v>
      </c>
      <c r="C23" s="64">
        <v>3.2894736842105261E-2</v>
      </c>
      <c r="D23" s="64">
        <v>0.16161616161616163</v>
      </c>
      <c r="E23" s="64">
        <v>0.22159090909090909</v>
      </c>
      <c r="F23" s="124">
        <v>0.1368421052631579</v>
      </c>
    </row>
    <row r="24" spans="1:6" ht="15" x14ac:dyDescent="0.25">
      <c r="A24" s="119" t="s">
        <v>25</v>
      </c>
      <c r="B24" s="65">
        <v>0.17</v>
      </c>
      <c r="C24" s="66">
        <v>4.5454545454545456E-2</v>
      </c>
      <c r="D24" s="66">
        <v>0.16822429906542055</v>
      </c>
      <c r="E24" s="66">
        <v>0.2767857142857143</v>
      </c>
      <c r="F24" s="125">
        <v>0.18518518518518517</v>
      </c>
    </row>
    <row r="25" spans="1:6" ht="15" x14ac:dyDescent="0.25">
      <c r="A25" s="118" t="s">
        <v>29</v>
      </c>
      <c r="B25" s="63">
        <v>5.5555555555555552E-2</v>
      </c>
      <c r="C25" s="64">
        <v>0.15841584158415842</v>
      </c>
      <c r="D25" s="64">
        <v>7.5187969924812026E-2</v>
      </c>
      <c r="E25" s="64">
        <v>9.2307692307692313E-2</v>
      </c>
      <c r="F25" s="124">
        <v>0.11764705882352941</v>
      </c>
    </row>
    <row r="26" spans="1:6" ht="15" x14ac:dyDescent="0.25">
      <c r="A26" s="120" t="s">
        <v>26</v>
      </c>
      <c r="B26" s="65">
        <v>0.14705882352941177</v>
      </c>
      <c r="C26" s="66">
        <v>0.10204081632653061</v>
      </c>
      <c r="D26" s="66">
        <v>0.17647058823529413</v>
      </c>
      <c r="E26" s="66">
        <v>0.26824817518248173</v>
      </c>
      <c r="F26" s="125">
        <v>0.15929203539823009</v>
      </c>
    </row>
    <row r="27" spans="1:6" ht="15" x14ac:dyDescent="0.25">
      <c r="A27" s="118" t="s">
        <v>27</v>
      </c>
      <c r="B27" s="63">
        <v>2.9850746268656716E-2</v>
      </c>
      <c r="C27" s="64">
        <v>2.9629629629629631E-2</v>
      </c>
      <c r="D27" s="64">
        <v>0</v>
      </c>
      <c r="E27" s="64">
        <v>0.22302158273381295</v>
      </c>
      <c r="F27" s="124">
        <v>9.9173553719008267E-2</v>
      </c>
    </row>
    <row r="28" spans="1:6" ht="15" x14ac:dyDescent="0.25">
      <c r="A28" s="120" t="s">
        <v>28</v>
      </c>
      <c r="B28" s="65">
        <v>6.7961165048543687E-2</v>
      </c>
      <c r="C28" s="66">
        <v>3.0927835051546393E-2</v>
      </c>
      <c r="D28" s="66">
        <v>2.1276595744680851E-2</v>
      </c>
      <c r="E28" s="66">
        <v>0.23275862068965517</v>
      </c>
      <c r="F28" s="125">
        <v>9.4339622641509441E-2</v>
      </c>
    </row>
    <row r="29" spans="1:6" ht="15" x14ac:dyDescent="0.25">
      <c r="A29" s="121" t="s">
        <v>30</v>
      </c>
      <c r="B29" s="94">
        <v>0.13592233009708737</v>
      </c>
      <c r="C29" s="95">
        <v>7.5268817204301078E-2</v>
      </c>
      <c r="D29" s="95">
        <v>0.1440677966101695</v>
      </c>
      <c r="E29" s="95">
        <v>0.25</v>
      </c>
      <c r="F29" s="126">
        <v>0.15454545454545454</v>
      </c>
    </row>
    <row r="30" spans="1:6" ht="15" x14ac:dyDescent="0.25">
      <c r="A30" s="42" t="s">
        <v>74</v>
      </c>
      <c r="B30" s="43"/>
      <c r="C30" s="43"/>
      <c r="D30" s="43"/>
      <c r="E30" s="43"/>
      <c r="F30" s="43"/>
    </row>
    <row r="31" spans="1:6" ht="15" x14ac:dyDescent="0.25">
      <c r="A31"/>
    </row>
  </sheetData>
  <mergeCells count="2">
    <mergeCell ref="A4:A5"/>
    <mergeCell ref="B4:F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34B28-BA7D-4051-AD93-ABB6D107EAAA}">
  <dimension ref="A1:V36"/>
  <sheetViews>
    <sheetView showGridLines="0" zoomScale="80" zoomScaleNormal="80" workbookViewId="0"/>
  </sheetViews>
  <sheetFormatPr defaultColWidth="8.85546875" defaultRowHeight="12.75" x14ac:dyDescent="0.2"/>
  <cols>
    <col min="1" max="1" width="27.7109375" style="58" customWidth="1"/>
    <col min="2" max="2" width="10.5703125" style="58" customWidth="1"/>
    <col min="3" max="3" width="10.85546875" style="58" customWidth="1"/>
    <col min="4" max="4" width="31.42578125" style="58" customWidth="1"/>
    <col min="5" max="6" width="10.85546875" style="58" customWidth="1"/>
    <col min="7" max="7" width="32.140625" style="58" customWidth="1"/>
    <col min="8" max="9" width="10.85546875" style="58" customWidth="1"/>
    <col min="10" max="10" width="32.42578125" style="58" customWidth="1"/>
    <col min="11" max="11" width="10.85546875" style="58" customWidth="1"/>
    <col min="12" max="12" width="10.7109375" style="58" customWidth="1"/>
    <col min="13" max="16" width="10.85546875" style="58" customWidth="1"/>
    <col min="17" max="16384" width="8.85546875" style="58"/>
  </cols>
  <sheetData>
    <row r="1" spans="1:22" s="11" customFormat="1" ht="28.9" customHeight="1" x14ac:dyDescent="0.2">
      <c r="A1" s="133" t="s">
        <v>135</v>
      </c>
      <c r="B1" s="134"/>
      <c r="C1" s="134"/>
      <c r="D1" s="134"/>
      <c r="E1" s="134"/>
      <c r="F1" s="134"/>
      <c r="G1" s="134"/>
      <c r="H1" s="134"/>
      <c r="I1" s="134"/>
      <c r="J1" s="134"/>
      <c r="K1" s="58"/>
      <c r="L1" s="58"/>
      <c r="M1" s="58"/>
      <c r="N1" s="58"/>
      <c r="O1" s="58"/>
      <c r="P1" s="58"/>
      <c r="Q1" s="28"/>
      <c r="R1" s="28"/>
      <c r="S1" s="28"/>
      <c r="T1" s="28"/>
      <c r="U1" s="28"/>
      <c r="V1" s="28"/>
    </row>
    <row r="2" spans="1:22" customFormat="1" ht="15" x14ac:dyDescent="0.25"/>
    <row r="3" spans="1:22" ht="13.5" customHeight="1" x14ac:dyDescent="0.25">
      <c r="A3" s="7" t="s">
        <v>117</v>
      </c>
      <c r="B3" s="59"/>
      <c r="C3" s="60"/>
      <c r="D3" s="59"/>
      <c r="E3" s="60"/>
      <c r="F3" s="60"/>
      <c r="G3" s="60"/>
      <c r="H3" s="59"/>
      <c r="I3" s="59"/>
      <c r="J3" s="60"/>
    </row>
    <row r="4" spans="1:22" ht="31.15" customHeight="1" x14ac:dyDescent="0.2">
      <c r="A4" s="152" t="s">
        <v>44</v>
      </c>
      <c r="B4" s="154" t="s">
        <v>118</v>
      </c>
      <c r="C4" s="155"/>
      <c r="D4" s="155"/>
      <c r="E4" s="154" t="s">
        <v>119</v>
      </c>
      <c r="F4" s="155"/>
      <c r="G4" s="155"/>
      <c r="H4" s="154" t="s">
        <v>97</v>
      </c>
      <c r="I4" s="155"/>
      <c r="J4" s="155"/>
    </row>
    <row r="5" spans="1:22" ht="45" x14ac:dyDescent="0.2">
      <c r="A5" s="153"/>
      <c r="B5" s="103" t="s">
        <v>46</v>
      </c>
      <c r="C5" s="104" t="s">
        <v>47</v>
      </c>
      <c r="D5" s="104" t="s">
        <v>142</v>
      </c>
      <c r="E5" s="103" t="s">
        <v>46</v>
      </c>
      <c r="F5" s="104" t="s">
        <v>47</v>
      </c>
      <c r="G5" s="104" t="s">
        <v>142</v>
      </c>
      <c r="H5" s="103" t="s">
        <v>46</v>
      </c>
      <c r="I5" s="104" t="s">
        <v>47</v>
      </c>
      <c r="J5" s="105" t="s">
        <v>142</v>
      </c>
    </row>
    <row r="6" spans="1:22" ht="15" x14ac:dyDescent="0.25">
      <c r="A6" s="117" t="s">
        <v>7</v>
      </c>
      <c r="B6" s="33">
        <v>166200</v>
      </c>
      <c r="C6" s="34">
        <v>108800</v>
      </c>
      <c r="D6" s="34" t="s">
        <v>120</v>
      </c>
      <c r="E6" s="33">
        <v>170000</v>
      </c>
      <c r="F6" s="34">
        <v>92000</v>
      </c>
      <c r="G6" s="34" t="s">
        <v>120</v>
      </c>
      <c r="H6" s="69">
        <f>(E6-B6)/B6</f>
        <v>2.2864019253910951E-2</v>
      </c>
      <c r="I6" s="70">
        <f>(F6-C6)/C6</f>
        <v>-0.15441176470588236</v>
      </c>
      <c r="J6" s="127" t="s">
        <v>120</v>
      </c>
    </row>
    <row r="7" spans="1:22" ht="15" x14ac:dyDescent="0.25">
      <c r="A7" s="118" t="s">
        <v>8</v>
      </c>
      <c r="B7" s="37">
        <v>167300</v>
      </c>
      <c r="C7" s="38" t="s">
        <v>120</v>
      </c>
      <c r="D7" s="38" t="s">
        <v>120</v>
      </c>
      <c r="E7" s="37">
        <v>166000</v>
      </c>
      <c r="F7" s="38">
        <v>83000</v>
      </c>
      <c r="G7" s="38" t="s">
        <v>120</v>
      </c>
      <c r="H7" s="71">
        <f t="shared" ref="H7:J29" si="0">(E7-B7)/B7</f>
        <v>-7.7704722056186493E-3</v>
      </c>
      <c r="I7" s="72" t="s">
        <v>120</v>
      </c>
      <c r="J7" s="128" t="s">
        <v>120</v>
      </c>
    </row>
    <row r="8" spans="1:22" ht="15" x14ac:dyDescent="0.25">
      <c r="A8" s="119" t="s">
        <v>9</v>
      </c>
      <c r="B8" s="33">
        <v>105200</v>
      </c>
      <c r="C8" s="34">
        <v>61300</v>
      </c>
      <c r="D8" s="34" t="s">
        <v>120</v>
      </c>
      <c r="E8" s="33">
        <v>122000</v>
      </c>
      <c r="F8" s="34">
        <v>69000</v>
      </c>
      <c r="G8" s="34" t="s">
        <v>120</v>
      </c>
      <c r="H8" s="73">
        <f t="shared" si="0"/>
        <v>0.1596958174904943</v>
      </c>
      <c r="I8" s="70">
        <f t="shared" si="0"/>
        <v>0.12561174551386622</v>
      </c>
      <c r="J8" s="127" t="s">
        <v>120</v>
      </c>
    </row>
    <row r="9" spans="1:22" ht="15" x14ac:dyDescent="0.25">
      <c r="A9" s="118" t="s">
        <v>10</v>
      </c>
      <c r="B9" s="37">
        <v>86900</v>
      </c>
      <c r="C9" s="38">
        <v>49500</v>
      </c>
      <c r="D9" s="38" t="s">
        <v>120</v>
      </c>
      <c r="E9" s="37">
        <v>98000</v>
      </c>
      <c r="F9" s="38">
        <v>65500</v>
      </c>
      <c r="G9" s="38" t="s">
        <v>120</v>
      </c>
      <c r="H9" s="71">
        <f t="shared" si="0"/>
        <v>0.12773302646720369</v>
      </c>
      <c r="I9" s="72">
        <f t="shared" si="0"/>
        <v>0.32323232323232326</v>
      </c>
      <c r="J9" s="128" t="s">
        <v>120</v>
      </c>
    </row>
    <row r="10" spans="1:22" ht="15" x14ac:dyDescent="0.25">
      <c r="A10" s="119" t="s">
        <v>11</v>
      </c>
      <c r="B10" s="33">
        <v>96400</v>
      </c>
      <c r="C10" s="34">
        <v>50100</v>
      </c>
      <c r="D10" s="34" t="s">
        <v>120</v>
      </c>
      <c r="E10" s="33">
        <v>109000</v>
      </c>
      <c r="F10" s="34">
        <v>66000</v>
      </c>
      <c r="G10" s="34" t="s">
        <v>120</v>
      </c>
      <c r="H10" s="73">
        <f t="shared" si="0"/>
        <v>0.13070539419087138</v>
      </c>
      <c r="I10" s="70">
        <f t="shared" si="0"/>
        <v>0.31736526946107785</v>
      </c>
      <c r="J10" s="127" t="s">
        <v>120</v>
      </c>
    </row>
    <row r="11" spans="1:22" ht="15" x14ac:dyDescent="0.25">
      <c r="A11" s="118" t="s">
        <v>12</v>
      </c>
      <c r="B11" s="37">
        <v>112300</v>
      </c>
      <c r="C11" s="38">
        <v>60700</v>
      </c>
      <c r="D11" s="38" t="s">
        <v>120</v>
      </c>
      <c r="E11" s="37">
        <v>120000</v>
      </c>
      <c r="F11" s="38">
        <v>75000</v>
      </c>
      <c r="G11" s="38" t="s">
        <v>120</v>
      </c>
      <c r="H11" s="71">
        <f t="shared" si="0"/>
        <v>6.8566340160284955E-2</v>
      </c>
      <c r="I11" s="72">
        <f t="shared" si="0"/>
        <v>0.23558484349258649</v>
      </c>
      <c r="J11" s="128" t="s">
        <v>120</v>
      </c>
    </row>
    <row r="12" spans="1:22" ht="15" x14ac:dyDescent="0.25">
      <c r="A12" s="119" t="s">
        <v>13</v>
      </c>
      <c r="B12" s="33">
        <v>64800</v>
      </c>
      <c r="C12" s="34">
        <v>37000</v>
      </c>
      <c r="D12" s="34" t="s">
        <v>120</v>
      </c>
      <c r="E12" s="33">
        <v>78500</v>
      </c>
      <c r="F12" s="34">
        <v>51600</v>
      </c>
      <c r="G12" s="34" t="s">
        <v>120</v>
      </c>
      <c r="H12" s="73">
        <f t="shared" si="0"/>
        <v>0.21141975308641975</v>
      </c>
      <c r="I12" s="70">
        <f t="shared" si="0"/>
        <v>0.39459459459459462</v>
      </c>
      <c r="J12" s="127" t="s">
        <v>120</v>
      </c>
    </row>
    <row r="13" spans="1:22" ht="15" x14ac:dyDescent="0.25">
      <c r="A13" s="118" t="s">
        <v>14</v>
      </c>
      <c r="B13" s="37">
        <v>79600</v>
      </c>
      <c r="C13" s="38">
        <v>41500</v>
      </c>
      <c r="D13" s="38" t="s">
        <v>120</v>
      </c>
      <c r="E13" s="37">
        <v>91000</v>
      </c>
      <c r="F13" s="38">
        <v>58400</v>
      </c>
      <c r="G13" s="38" t="s">
        <v>120</v>
      </c>
      <c r="H13" s="71">
        <f t="shared" si="0"/>
        <v>0.14321608040201006</v>
      </c>
      <c r="I13" s="72">
        <f t="shared" si="0"/>
        <v>0.40722891566265063</v>
      </c>
      <c r="J13" s="128" t="s">
        <v>120</v>
      </c>
    </row>
    <row r="14" spans="1:22" ht="15" x14ac:dyDescent="0.25">
      <c r="A14" s="119" t="s">
        <v>15</v>
      </c>
      <c r="B14" s="33">
        <v>108100</v>
      </c>
      <c r="C14" s="34">
        <v>59100</v>
      </c>
      <c r="D14" s="34" t="s">
        <v>120</v>
      </c>
      <c r="E14" s="33">
        <v>118000</v>
      </c>
      <c r="F14" s="34">
        <v>74000</v>
      </c>
      <c r="G14" s="34" t="s">
        <v>120</v>
      </c>
      <c r="H14" s="73">
        <f t="shared" si="0"/>
        <v>9.1581868640148015E-2</v>
      </c>
      <c r="I14" s="70">
        <f t="shared" si="0"/>
        <v>0.25211505922165822</v>
      </c>
      <c r="J14" s="127" t="s">
        <v>120</v>
      </c>
    </row>
    <row r="15" spans="1:22" ht="15" x14ac:dyDescent="0.25">
      <c r="A15" s="118" t="s">
        <v>16</v>
      </c>
      <c r="B15" s="37">
        <v>141300</v>
      </c>
      <c r="C15" s="38">
        <v>79000</v>
      </c>
      <c r="D15" s="38" t="s">
        <v>120</v>
      </c>
      <c r="E15" s="37">
        <v>151000</v>
      </c>
      <c r="F15" s="38">
        <v>135000</v>
      </c>
      <c r="G15" s="38" t="s">
        <v>120</v>
      </c>
      <c r="H15" s="71">
        <f t="shared" si="0"/>
        <v>6.8648266100495403E-2</v>
      </c>
      <c r="I15" s="72">
        <f t="shared" si="0"/>
        <v>0.70886075949367089</v>
      </c>
      <c r="J15" s="128" t="s">
        <v>120</v>
      </c>
    </row>
    <row r="16" spans="1:22" ht="15" x14ac:dyDescent="0.25">
      <c r="A16" s="119" t="s">
        <v>17</v>
      </c>
      <c r="B16" s="33">
        <v>105600</v>
      </c>
      <c r="C16" s="34">
        <v>48400</v>
      </c>
      <c r="D16" s="34" t="s">
        <v>120</v>
      </c>
      <c r="E16" s="33">
        <v>117000</v>
      </c>
      <c r="F16" s="34">
        <v>64000</v>
      </c>
      <c r="G16" s="34" t="s">
        <v>120</v>
      </c>
      <c r="H16" s="73">
        <f t="shared" si="0"/>
        <v>0.10795454545454546</v>
      </c>
      <c r="I16" s="70">
        <f t="shared" si="0"/>
        <v>0.32231404958677684</v>
      </c>
      <c r="J16" s="127" t="s">
        <v>120</v>
      </c>
    </row>
    <row r="17" spans="1:10" ht="15" x14ac:dyDescent="0.25">
      <c r="A17" s="118" t="s">
        <v>18</v>
      </c>
      <c r="B17" s="37">
        <v>93000</v>
      </c>
      <c r="C17" s="38">
        <v>47900</v>
      </c>
      <c r="D17" s="38" t="s">
        <v>120</v>
      </c>
      <c r="E17" s="37">
        <v>105000</v>
      </c>
      <c r="F17" s="38">
        <v>62400</v>
      </c>
      <c r="G17" s="38" t="s">
        <v>120</v>
      </c>
      <c r="H17" s="71">
        <f t="shared" si="0"/>
        <v>0.12903225806451613</v>
      </c>
      <c r="I17" s="72">
        <f t="shared" si="0"/>
        <v>0.30271398747390399</v>
      </c>
      <c r="J17" s="128" t="s">
        <v>120</v>
      </c>
    </row>
    <row r="18" spans="1:10" ht="15" x14ac:dyDescent="0.25">
      <c r="A18" s="119" t="s">
        <v>19</v>
      </c>
      <c r="B18" s="33">
        <v>92900</v>
      </c>
      <c r="C18" s="34">
        <v>54400</v>
      </c>
      <c r="D18" s="34" t="s">
        <v>120</v>
      </c>
      <c r="E18" s="33">
        <v>105000</v>
      </c>
      <c r="F18" s="34">
        <v>68500</v>
      </c>
      <c r="G18" s="34" t="s">
        <v>120</v>
      </c>
      <c r="H18" s="73">
        <f t="shared" si="0"/>
        <v>0.1302475780409042</v>
      </c>
      <c r="I18" s="70">
        <f t="shared" si="0"/>
        <v>0.25919117647058826</v>
      </c>
      <c r="J18" s="127" t="s">
        <v>120</v>
      </c>
    </row>
    <row r="19" spans="1:10" ht="15" x14ac:dyDescent="0.25">
      <c r="A19" s="118" t="s">
        <v>20</v>
      </c>
      <c r="B19" s="37">
        <v>129000</v>
      </c>
      <c r="C19" s="38">
        <v>64100</v>
      </c>
      <c r="D19" s="38" t="s">
        <v>120</v>
      </c>
      <c r="E19" s="37">
        <v>141000</v>
      </c>
      <c r="F19" s="38">
        <v>80000</v>
      </c>
      <c r="G19" s="38" t="s">
        <v>120</v>
      </c>
      <c r="H19" s="71">
        <f t="shared" si="0"/>
        <v>9.3023255813953487E-2</v>
      </c>
      <c r="I19" s="72">
        <f t="shared" si="0"/>
        <v>0.24804992199687986</v>
      </c>
      <c r="J19" s="128" t="s">
        <v>120</v>
      </c>
    </row>
    <row r="20" spans="1:10" ht="15" x14ac:dyDescent="0.25">
      <c r="A20" s="119" t="s">
        <v>21</v>
      </c>
      <c r="B20" s="33">
        <v>105900</v>
      </c>
      <c r="C20" s="34">
        <v>57500</v>
      </c>
      <c r="D20" s="34" t="s">
        <v>120</v>
      </c>
      <c r="E20" s="33">
        <v>117000</v>
      </c>
      <c r="F20" s="34">
        <v>68500</v>
      </c>
      <c r="G20" s="34" t="s">
        <v>120</v>
      </c>
      <c r="H20" s="73">
        <f t="shared" si="0"/>
        <v>0.10481586402266289</v>
      </c>
      <c r="I20" s="70">
        <f t="shared" si="0"/>
        <v>0.19130434782608696</v>
      </c>
      <c r="J20" s="127" t="s">
        <v>120</v>
      </c>
    </row>
    <row r="21" spans="1:10" ht="15" x14ac:dyDescent="0.25">
      <c r="A21" s="118" t="s">
        <v>22</v>
      </c>
      <c r="B21" s="37">
        <v>103400</v>
      </c>
      <c r="C21" s="38">
        <v>53400</v>
      </c>
      <c r="D21" s="38" t="s">
        <v>120</v>
      </c>
      <c r="E21" s="37">
        <v>114000</v>
      </c>
      <c r="F21" s="38">
        <v>68000</v>
      </c>
      <c r="G21" s="38" t="s">
        <v>120</v>
      </c>
      <c r="H21" s="71">
        <f t="shared" si="0"/>
        <v>0.10251450676982592</v>
      </c>
      <c r="I21" s="72">
        <f t="shared" si="0"/>
        <v>0.27340823970037453</v>
      </c>
      <c r="J21" s="128" t="s">
        <v>120</v>
      </c>
    </row>
    <row r="22" spans="1:10" ht="15" x14ac:dyDescent="0.25">
      <c r="A22" s="119" t="s">
        <v>23</v>
      </c>
      <c r="B22" s="33">
        <v>113500</v>
      </c>
      <c r="C22" s="34">
        <v>72000</v>
      </c>
      <c r="D22" s="34" t="s">
        <v>120</v>
      </c>
      <c r="E22" s="33">
        <v>129000</v>
      </c>
      <c r="F22" s="34">
        <v>86000</v>
      </c>
      <c r="G22" s="34" t="s">
        <v>120</v>
      </c>
      <c r="H22" s="73">
        <f t="shared" si="0"/>
        <v>0.13656387665198239</v>
      </c>
      <c r="I22" s="70">
        <f t="shared" si="0"/>
        <v>0.19444444444444445</v>
      </c>
      <c r="J22" s="127" t="s">
        <v>120</v>
      </c>
    </row>
    <row r="23" spans="1:10" ht="15" x14ac:dyDescent="0.25">
      <c r="A23" s="118" t="s">
        <v>24</v>
      </c>
      <c r="B23" s="37">
        <v>77600</v>
      </c>
      <c r="C23" s="38">
        <v>52900</v>
      </c>
      <c r="D23" s="38" t="s">
        <v>120</v>
      </c>
      <c r="E23" s="37">
        <v>86000</v>
      </c>
      <c r="F23" s="38">
        <v>64000</v>
      </c>
      <c r="G23" s="38" t="s">
        <v>120</v>
      </c>
      <c r="H23" s="71">
        <f t="shared" si="0"/>
        <v>0.10824742268041238</v>
      </c>
      <c r="I23" s="72">
        <f t="shared" si="0"/>
        <v>0.20982986767485823</v>
      </c>
      <c r="J23" s="128" t="s">
        <v>120</v>
      </c>
    </row>
    <row r="24" spans="1:10" ht="15" x14ac:dyDescent="0.25">
      <c r="A24" s="119" t="s">
        <v>25</v>
      </c>
      <c r="B24" s="33">
        <v>100000</v>
      </c>
      <c r="C24" s="34">
        <v>51800</v>
      </c>
      <c r="D24" s="34" t="s">
        <v>120</v>
      </c>
      <c r="E24" s="33">
        <v>113000</v>
      </c>
      <c r="F24" s="34">
        <v>70500</v>
      </c>
      <c r="G24" s="34" t="s">
        <v>120</v>
      </c>
      <c r="H24" s="73">
        <f t="shared" si="0"/>
        <v>0.13</v>
      </c>
      <c r="I24" s="70">
        <f t="shared" si="0"/>
        <v>0.361003861003861</v>
      </c>
      <c r="J24" s="127" t="s">
        <v>120</v>
      </c>
    </row>
    <row r="25" spans="1:10" ht="15" x14ac:dyDescent="0.25">
      <c r="A25" s="118" t="s">
        <v>29</v>
      </c>
      <c r="B25" s="37">
        <v>103900</v>
      </c>
      <c r="C25" s="38">
        <v>66000</v>
      </c>
      <c r="D25" s="38" t="s">
        <v>120</v>
      </c>
      <c r="E25" s="37">
        <v>101000</v>
      </c>
      <c r="F25" s="38">
        <v>83000</v>
      </c>
      <c r="G25" s="38">
        <v>84000</v>
      </c>
      <c r="H25" s="71">
        <f t="shared" si="0"/>
        <v>-2.791145332050048E-2</v>
      </c>
      <c r="I25" s="72">
        <f t="shared" si="0"/>
        <v>0.25757575757575757</v>
      </c>
      <c r="J25" s="128" t="s">
        <v>120</v>
      </c>
    </row>
    <row r="26" spans="1:10" ht="15" x14ac:dyDescent="0.25">
      <c r="A26" s="120" t="s">
        <v>26</v>
      </c>
      <c r="B26" s="33">
        <v>95500</v>
      </c>
      <c r="C26" s="34">
        <v>54300</v>
      </c>
      <c r="D26" s="34" t="s">
        <v>120</v>
      </c>
      <c r="E26" s="33">
        <v>106000</v>
      </c>
      <c r="F26" s="34">
        <v>66500</v>
      </c>
      <c r="G26" s="34" t="s">
        <v>120</v>
      </c>
      <c r="H26" s="73">
        <f t="shared" si="0"/>
        <v>0.1099476439790576</v>
      </c>
      <c r="I26" s="70">
        <f t="shared" si="0"/>
        <v>0.22467771639042358</v>
      </c>
      <c r="J26" s="127" t="s">
        <v>120</v>
      </c>
    </row>
    <row r="27" spans="1:10" ht="15" x14ac:dyDescent="0.25">
      <c r="A27" s="118" t="s">
        <v>27</v>
      </c>
      <c r="B27" s="37">
        <v>121700</v>
      </c>
      <c r="C27" s="38">
        <v>52300</v>
      </c>
      <c r="D27" s="38" t="s">
        <v>120</v>
      </c>
      <c r="E27" s="37">
        <v>126000</v>
      </c>
      <c r="F27" s="38">
        <v>68000</v>
      </c>
      <c r="G27" s="38" t="s">
        <v>120</v>
      </c>
      <c r="H27" s="71">
        <f t="shared" si="0"/>
        <v>3.5332785538208712E-2</v>
      </c>
      <c r="I27" s="72">
        <f t="shared" si="0"/>
        <v>0.30019120458891013</v>
      </c>
      <c r="J27" s="128" t="s">
        <v>120</v>
      </c>
    </row>
    <row r="28" spans="1:10" ht="15" x14ac:dyDescent="0.25">
      <c r="A28" s="120" t="s">
        <v>28</v>
      </c>
      <c r="B28" s="33">
        <v>79600</v>
      </c>
      <c r="C28" s="34">
        <v>45100</v>
      </c>
      <c r="D28" s="34" t="s">
        <v>120</v>
      </c>
      <c r="E28" s="33">
        <v>83000</v>
      </c>
      <c r="F28" s="34">
        <v>58400</v>
      </c>
      <c r="G28" s="34" t="s">
        <v>120</v>
      </c>
      <c r="H28" s="73">
        <f t="shared" si="0"/>
        <v>4.2713567839195977E-2</v>
      </c>
      <c r="I28" s="70">
        <f t="shared" si="0"/>
        <v>0.29490022172949004</v>
      </c>
      <c r="J28" s="127" t="s">
        <v>120</v>
      </c>
    </row>
    <row r="29" spans="1:10" ht="15" x14ac:dyDescent="0.25">
      <c r="A29" s="121" t="s">
        <v>30</v>
      </c>
      <c r="B29" s="86">
        <v>97500</v>
      </c>
      <c r="C29" s="87">
        <v>52900</v>
      </c>
      <c r="D29" s="87">
        <v>53291.520000000004</v>
      </c>
      <c r="E29" s="86">
        <v>108000</v>
      </c>
      <c r="F29" s="87">
        <v>67000</v>
      </c>
      <c r="G29" s="87">
        <v>71500</v>
      </c>
      <c r="H29" s="96">
        <f t="shared" si="0"/>
        <v>0.1076923076923077</v>
      </c>
      <c r="I29" s="97">
        <f t="shared" si="0"/>
        <v>0.26654064272211719</v>
      </c>
      <c r="J29" s="129">
        <f t="shared" si="0"/>
        <v>0.34167687466974095</v>
      </c>
    </row>
    <row r="30" spans="1:10" ht="15" x14ac:dyDescent="0.25">
      <c r="A30" s="74" t="s">
        <v>34</v>
      </c>
      <c r="B30" s="43"/>
      <c r="C30" s="43"/>
      <c r="D30" s="43"/>
      <c r="E30" s="43"/>
      <c r="F30" s="43"/>
      <c r="G30" s="43"/>
      <c r="H30" s="43"/>
      <c r="I30" s="43"/>
      <c r="J30" s="43"/>
    </row>
    <row r="31" spans="1:10" x14ac:dyDescent="0.2">
      <c r="A31" s="75" t="s">
        <v>121</v>
      </c>
    </row>
    <row r="35" spans="8:11" ht="15" x14ac:dyDescent="0.25">
      <c r="H35"/>
      <c r="I35"/>
      <c r="J35"/>
      <c r="K35"/>
    </row>
    <row r="36" spans="8:11" ht="15" x14ac:dyDescent="0.25">
      <c r="H36"/>
      <c r="I36"/>
      <c r="J36"/>
      <c r="K36"/>
    </row>
  </sheetData>
  <mergeCells count="4">
    <mergeCell ref="A4:A5"/>
    <mergeCell ref="B4:D4"/>
    <mergeCell ref="E4:G4"/>
    <mergeCell ref="H4:J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2"/>
  <sheetViews>
    <sheetView showGridLines="0" zoomScale="80" zoomScaleNormal="80" workbookViewId="0"/>
  </sheetViews>
  <sheetFormatPr defaultRowHeight="15" x14ac:dyDescent="0.25"/>
  <cols>
    <col min="1" max="1" width="27.140625" customWidth="1"/>
    <col min="2" max="2" width="15.140625" customWidth="1"/>
    <col min="3" max="3" width="15.28515625" customWidth="1"/>
    <col min="4" max="4" width="8" customWidth="1"/>
    <col min="5" max="5" width="15.28515625" customWidth="1"/>
    <col min="6" max="6" width="8" customWidth="1"/>
    <col min="7" max="7" width="15.28515625" customWidth="1"/>
    <col min="8" max="8" width="8" customWidth="1"/>
    <col min="9" max="9" width="15.28515625" customWidth="1"/>
    <col min="10" max="10" width="8" customWidth="1"/>
    <col min="11" max="11" width="15.28515625" customWidth="1"/>
    <col min="12" max="12" width="8" customWidth="1"/>
    <col min="13" max="13" width="15.28515625" customWidth="1"/>
    <col min="14" max="14" width="8" customWidth="1"/>
  </cols>
  <sheetData>
    <row r="1" spans="1:19" s="11" customFormat="1" ht="28.9" customHeight="1" x14ac:dyDescent="0.25">
      <c r="A1" s="133" t="s">
        <v>135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28"/>
      <c r="P1" s="28"/>
      <c r="Q1" s="28"/>
      <c r="R1" s="28"/>
      <c r="S1" s="28"/>
    </row>
    <row r="3" spans="1:19" x14ac:dyDescent="0.25">
      <c r="A3" s="7" t="s">
        <v>103</v>
      </c>
    </row>
    <row r="4" spans="1:19" ht="30" customHeight="1" x14ac:dyDescent="0.25">
      <c r="A4" s="137" t="s">
        <v>44</v>
      </c>
      <c r="B4" s="157" t="s">
        <v>104</v>
      </c>
      <c r="C4" s="142" t="s">
        <v>105</v>
      </c>
      <c r="D4" s="136"/>
      <c r="E4" s="142" t="s">
        <v>106</v>
      </c>
      <c r="F4" s="136"/>
      <c r="G4" s="142" t="s">
        <v>107</v>
      </c>
      <c r="H4" s="136"/>
      <c r="I4" s="142" t="s">
        <v>108</v>
      </c>
      <c r="J4" s="136"/>
      <c r="K4" s="142" t="s">
        <v>109</v>
      </c>
      <c r="L4" s="136"/>
      <c r="M4" s="142" t="s">
        <v>110</v>
      </c>
      <c r="N4" s="136"/>
    </row>
    <row r="5" spans="1:19" ht="21" customHeight="1" x14ac:dyDescent="0.25">
      <c r="A5" s="138"/>
      <c r="B5" s="158"/>
      <c r="C5" s="106" t="s">
        <v>111</v>
      </c>
      <c r="D5" s="107" t="s">
        <v>112</v>
      </c>
      <c r="E5" s="106" t="s">
        <v>111</v>
      </c>
      <c r="F5" s="107" t="s">
        <v>112</v>
      </c>
      <c r="G5" s="106" t="s">
        <v>111</v>
      </c>
      <c r="H5" s="107" t="s">
        <v>112</v>
      </c>
      <c r="I5" s="106" t="s">
        <v>111</v>
      </c>
      <c r="J5" s="107" t="s">
        <v>112</v>
      </c>
      <c r="K5" s="106" t="s">
        <v>111</v>
      </c>
      <c r="L5" s="107" t="s">
        <v>112</v>
      </c>
      <c r="M5" s="106" t="s">
        <v>111</v>
      </c>
      <c r="N5" s="107" t="s">
        <v>112</v>
      </c>
    </row>
    <row r="6" spans="1:19" x14ac:dyDescent="0.25">
      <c r="A6" s="113" t="s">
        <v>7</v>
      </c>
      <c r="B6" s="1">
        <v>745</v>
      </c>
      <c r="C6" s="14">
        <v>65</v>
      </c>
      <c r="D6" s="67">
        <v>8.7248322147651006E-2</v>
      </c>
      <c r="E6" s="14">
        <v>75</v>
      </c>
      <c r="F6" s="67">
        <v>0.10067114093959731</v>
      </c>
      <c r="G6" s="14">
        <v>50</v>
      </c>
      <c r="H6" s="67">
        <v>6.7114093959731544E-2</v>
      </c>
      <c r="I6" s="14">
        <v>85</v>
      </c>
      <c r="J6" s="67">
        <v>0.11409395973154363</v>
      </c>
      <c r="K6" s="14">
        <v>175</v>
      </c>
      <c r="L6" s="67">
        <v>0.2348993288590604</v>
      </c>
      <c r="M6" s="14">
        <v>290</v>
      </c>
      <c r="N6" s="67">
        <v>0.38926174496644295</v>
      </c>
    </row>
    <row r="7" spans="1:19" x14ac:dyDescent="0.25">
      <c r="A7" s="114" t="s">
        <v>8</v>
      </c>
      <c r="B7" s="3">
        <v>260</v>
      </c>
      <c r="C7" s="19">
        <v>5</v>
      </c>
      <c r="D7" s="68">
        <v>1.9230769230769232E-2</v>
      </c>
      <c r="E7" s="19">
        <v>30</v>
      </c>
      <c r="F7" s="68">
        <v>0.11538461538461538</v>
      </c>
      <c r="G7" s="19">
        <v>20</v>
      </c>
      <c r="H7" s="68">
        <v>7.6923076923076927E-2</v>
      </c>
      <c r="I7" s="19">
        <v>25</v>
      </c>
      <c r="J7" s="68">
        <v>9.6153846153846173E-2</v>
      </c>
      <c r="K7" s="19">
        <v>50</v>
      </c>
      <c r="L7" s="68">
        <v>0.19230769230769235</v>
      </c>
      <c r="M7" s="19">
        <v>110</v>
      </c>
      <c r="N7" s="68">
        <v>0.42307692307692307</v>
      </c>
    </row>
    <row r="8" spans="1:19" x14ac:dyDescent="0.25">
      <c r="A8" s="115" t="s">
        <v>9</v>
      </c>
      <c r="B8" s="1">
        <v>1725</v>
      </c>
      <c r="C8" s="14">
        <v>260</v>
      </c>
      <c r="D8" s="67">
        <v>0.15072463768115943</v>
      </c>
      <c r="E8" s="14">
        <v>245</v>
      </c>
      <c r="F8" s="67">
        <v>0.14202898550724638</v>
      </c>
      <c r="G8" s="14">
        <v>175</v>
      </c>
      <c r="H8" s="67">
        <v>0.10144927536231885</v>
      </c>
      <c r="I8" s="14">
        <v>285</v>
      </c>
      <c r="J8" s="67">
        <v>0.16521739130434782</v>
      </c>
      <c r="K8" s="14">
        <v>405</v>
      </c>
      <c r="L8" s="67">
        <v>0.23478260869565218</v>
      </c>
      <c r="M8" s="14">
        <v>350</v>
      </c>
      <c r="N8" s="67">
        <v>0.20289855072463769</v>
      </c>
    </row>
    <row r="9" spans="1:19" x14ac:dyDescent="0.25">
      <c r="A9" s="114" t="s">
        <v>10</v>
      </c>
      <c r="B9" s="3">
        <v>101135</v>
      </c>
      <c r="C9" s="19">
        <v>25370</v>
      </c>
      <c r="D9" s="68">
        <v>0.25085282048746727</v>
      </c>
      <c r="E9" s="19">
        <v>17010</v>
      </c>
      <c r="F9" s="68">
        <v>0.16819103178919267</v>
      </c>
      <c r="G9" s="19">
        <v>12515</v>
      </c>
      <c r="H9" s="68">
        <v>0.12374548870321847</v>
      </c>
      <c r="I9" s="19">
        <v>16835</v>
      </c>
      <c r="J9" s="68">
        <v>0.16646067137983883</v>
      </c>
      <c r="K9" s="19">
        <v>18980</v>
      </c>
      <c r="L9" s="68">
        <v>0.18766994611163296</v>
      </c>
      <c r="M9" s="19">
        <v>10430</v>
      </c>
      <c r="N9" s="68">
        <v>0.10312948039748852</v>
      </c>
    </row>
    <row r="10" spans="1:19" x14ac:dyDescent="0.25">
      <c r="A10" s="115" t="s">
        <v>11</v>
      </c>
      <c r="B10" s="1">
        <v>55950</v>
      </c>
      <c r="C10" s="14">
        <v>11380</v>
      </c>
      <c r="D10" s="67">
        <v>0.2033958891867739</v>
      </c>
      <c r="E10" s="14">
        <v>9140</v>
      </c>
      <c r="F10" s="67">
        <v>0.16336014298480786</v>
      </c>
      <c r="G10" s="14">
        <v>6735</v>
      </c>
      <c r="H10" s="67">
        <v>0.12037533512064343</v>
      </c>
      <c r="I10" s="14">
        <v>9510</v>
      </c>
      <c r="J10" s="67">
        <v>0.16997319034852548</v>
      </c>
      <c r="K10" s="14">
        <v>11795</v>
      </c>
      <c r="L10" s="67">
        <v>0.21081322609472741</v>
      </c>
      <c r="M10" s="14">
        <v>7390</v>
      </c>
      <c r="N10" s="67">
        <v>0.13208221626452191</v>
      </c>
    </row>
    <row r="11" spans="1:19" x14ac:dyDescent="0.25">
      <c r="A11" s="114" t="s">
        <v>12</v>
      </c>
      <c r="B11" s="3">
        <v>38060</v>
      </c>
      <c r="C11" s="19">
        <v>5755</v>
      </c>
      <c r="D11" s="68">
        <v>0.15120861797162374</v>
      </c>
      <c r="E11" s="19">
        <v>5305</v>
      </c>
      <c r="F11" s="68">
        <v>0.13938518129269575</v>
      </c>
      <c r="G11" s="19">
        <v>4370</v>
      </c>
      <c r="H11" s="68">
        <v>0.11481870730425642</v>
      </c>
      <c r="I11" s="19">
        <v>6875</v>
      </c>
      <c r="J11" s="68">
        <v>0.18063583815028902</v>
      </c>
      <c r="K11" s="19">
        <v>9600</v>
      </c>
      <c r="L11" s="68">
        <v>0.25223331581713082</v>
      </c>
      <c r="M11" s="19">
        <v>6155</v>
      </c>
      <c r="N11" s="68">
        <v>0.16171833946400421</v>
      </c>
    </row>
    <row r="12" spans="1:19" x14ac:dyDescent="0.25">
      <c r="A12" s="115" t="s">
        <v>13</v>
      </c>
      <c r="B12" s="1">
        <v>7685</v>
      </c>
      <c r="C12" s="14">
        <v>2990</v>
      </c>
      <c r="D12" s="67">
        <v>0.38906961613532859</v>
      </c>
      <c r="E12" s="14">
        <v>1095</v>
      </c>
      <c r="F12" s="67">
        <v>0.14248536109303839</v>
      </c>
      <c r="G12" s="14">
        <v>740</v>
      </c>
      <c r="H12" s="67">
        <v>9.6291476903057907E-2</v>
      </c>
      <c r="I12" s="14">
        <v>885</v>
      </c>
      <c r="J12" s="67">
        <v>0.11515940143135978</v>
      </c>
      <c r="K12" s="14">
        <v>1035</v>
      </c>
      <c r="L12" s="67">
        <v>0.13467794404684449</v>
      </c>
      <c r="M12" s="14">
        <v>945</v>
      </c>
      <c r="N12" s="67">
        <v>0.12296681847755368</v>
      </c>
    </row>
    <row r="13" spans="1:19" x14ac:dyDescent="0.25">
      <c r="A13" s="114" t="s">
        <v>14</v>
      </c>
      <c r="B13" s="3">
        <v>12600</v>
      </c>
      <c r="C13" s="19">
        <v>3155</v>
      </c>
      <c r="D13" s="68">
        <v>0.2503968253968254</v>
      </c>
      <c r="E13" s="19">
        <v>2490</v>
      </c>
      <c r="F13" s="68">
        <v>0.19761904761904764</v>
      </c>
      <c r="G13" s="19">
        <v>1790</v>
      </c>
      <c r="H13" s="68">
        <v>0.14206349206349206</v>
      </c>
      <c r="I13" s="19">
        <v>2315</v>
      </c>
      <c r="J13" s="68">
        <v>0.18373015873015874</v>
      </c>
      <c r="K13" s="19">
        <v>2210</v>
      </c>
      <c r="L13" s="68">
        <v>0.17539682539682538</v>
      </c>
      <c r="M13" s="19">
        <v>645</v>
      </c>
      <c r="N13" s="68">
        <v>5.1190476190476189E-2</v>
      </c>
    </row>
    <row r="14" spans="1:19" x14ac:dyDescent="0.25">
      <c r="A14" s="115" t="s">
        <v>15</v>
      </c>
      <c r="B14" s="1">
        <v>46930</v>
      </c>
      <c r="C14" s="14">
        <v>6845</v>
      </c>
      <c r="D14" s="67">
        <v>0.1458555295120392</v>
      </c>
      <c r="E14" s="14">
        <v>6720</v>
      </c>
      <c r="F14" s="67">
        <v>0.14319198806733432</v>
      </c>
      <c r="G14" s="14">
        <v>5345</v>
      </c>
      <c r="H14" s="67">
        <v>0.11389303217558065</v>
      </c>
      <c r="I14" s="14">
        <v>8440</v>
      </c>
      <c r="J14" s="67">
        <v>0.17984231834647346</v>
      </c>
      <c r="K14" s="14">
        <v>12110</v>
      </c>
      <c r="L14" s="67">
        <v>0.25804389516300874</v>
      </c>
      <c r="M14" s="14">
        <v>7465</v>
      </c>
      <c r="N14" s="67">
        <v>0.15906669507777541</v>
      </c>
    </row>
    <row r="15" spans="1:19" x14ac:dyDescent="0.25">
      <c r="A15" s="114" t="s">
        <v>16</v>
      </c>
      <c r="B15" s="3">
        <v>510</v>
      </c>
      <c r="C15" s="19">
        <v>50</v>
      </c>
      <c r="D15" s="68">
        <v>9.8039215686274522E-2</v>
      </c>
      <c r="E15" s="19">
        <v>55</v>
      </c>
      <c r="F15" s="68">
        <v>0.10784313725490197</v>
      </c>
      <c r="G15" s="19">
        <v>45</v>
      </c>
      <c r="H15" s="68">
        <v>8.8235294117647065E-2</v>
      </c>
      <c r="I15" s="19">
        <v>80</v>
      </c>
      <c r="J15" s="68">
        <v>0.15686274509803921</v>
      </c>
      <c r="K15" s="19">
        <v>120</v>
      </c>
      <c r="L15" s="68">
        <v>0.23529411764705879</v>
      </c>
      <c r="M15" s="19">
        <v>165</v>
      </c>
      <c r="N15" s="68">
        <v>0.32352941176470584</v>
      </c>
    </row>
    <row r="16" spans="1:19" x14ac:dyDescent="0.25">
      <c r="A16" s="115" t="s">
        <v>17</v>
      </c>
      <c r="B16" s="1">
        <v>33105</v>
      </c>
      <c r="C16" s="14">
        <v>5480</v>
      </c>
      <c r="D16" s="67">
        <v>0.16553390726476361</v>
      </c>
      <c r="E16" s="14">
        <v>4805</v>
      </c>
      <c r="F16" s="67">
        <v>0.14514423803050899</v>
      </c>
      <c r="G16" s="14">
        <v>3655</v>
      </c>
      <c r="H16" s="67">
        <v>0.11040628303881589</v>
      </c>
      <c r="I16" s="14">
        <v>6035</v>
      </c>
      <c r="J16" s="67">
        <v>0.18229874641292856</v>
      </c>
      <c r="K16" s="14">
        <v>8625</v>
      </c>
      <c r="L16" s="67">
        <v>0.26053466243769824</v>
      </c>
      <c r="M16" s="14">
        <v>4495</v>
      </c>
      <c r="N16" s="67">
        <v>0.13578009364144389</v>
      </c>
    </row>
    <row r="17" spans="1:14" x14ac:dyDescent="0.25">
      <c r="A17" s="114" t="s">
        <v>18</v>
      </c>
      <c r="B17" s="3">
        <v>36095</v>
      </c>
      <c r="C17" s="19">
        <v>8275</v>
      </c>
      <c r="D17" s="68">
        <v>0.22925612965784734</v>
      </c>
      <c r="E17" s="19">
        <v>6775</v>
      </c>
      <c r="F17" s="68">
        <v>0.18769912730295055</v>
      </c>
      <c r="G17" s="19">
        <v>4780</v>
      </c>
      <c r="H17" s="68">
        <v>0.13242831417093781</v>
      </c>
      <c r="I17" s="19">
        <v>6295</v>
      </c>
      <c r="J17" s="68">
        <v>0.17440088654938357</v>
      </c>
      <c r="K17" s="19">
        <v>6845</v>
      </c>
      <c r="L17" s="68">
        <v>0.18963845407951241</v>
      </c>
      <c r="M17" s="19">
        <v>3120</v>
      </c>
      <c r="N17" s="68">
        <v>8.6438564898185341E-2</v>
      </c>
    </row>
    <row r="18" spans="1:14" x14ac:dyDescent="0.25">
      <c r="A18" s="115" t="s">
        <v>19</v>
      </c>
      <c r="B18" s="1">
        <v>27295</v>
      </c>
      <c r="C18" s="14">
        <v>6205</v>
      </c>
      <c r="D18" s="67">
        <v>0.22733101300604505</v>
      </c>
      <c r="E18" s="14">
        <v>4750</v>
      </c>
      <c r="F18" s="67">
        <v>0.17402454662026012</v>
      </c>
      <c r="G18" s="14">
        <v>3315</v>
      </c>
      <c r="H18" s="67">
        <v>0.12145081516761312</v>
      </c>
      <c r="I18" s="14">
        <v>4570</v>
      </c>
      <c r="J18" s="67">
        <v>0.16742993222201868</v>
      </c>
      <c r="K18" s="14">
        <v>5095</v>
      </c>
      <c r="L18" s="67">
        <v>0.18666422421688955</v>
      </c>
      <c r="M18" s="14">
        <v>3370</v>
      </c>
      <c r="N18" s="67">
        <v>0.12346583623374244</v>
      </c>
    </row>
    <row r="19" spans="1:14" x14ac:dyDescent="0.25">
      <c r="A19" s="114" t="s">
        <v>20</v>
      </c>
      <c r="B19" s="3">
        <v>32700</v>
      </c>
      <c r="C19" s="19">
        <v>4675</v>
      </c>
      <c r="D19" s="68">
        <v>0.14296636085626913</v>
      </c>
      <c r="E19" s="19">
        <v>3960</v>
      </c>
      <c r="F19" s="68">
        <v>0.12110091743119267</v>
      </c>
      <c r="G19" s="19">
        <v>3140</v>
      </c>
      <c r="H19" s="68">
        <v>9.6024464831804282E-2</v>
      </c>
      <c r="I19" s="19">
        <v>4830</v>
      </c>
      <c r="J19" s="68">
        <v>0.14770642201834863</v>
      </c>
      <c r="K19" s="19">
        <v>7410</v>
      </c>
      <c r="L19" s="68">
        <v>0.22660550458715598</v>
      </c>
      <c r="M19" s="19">
        <v>8695</v>
      </c>
      <c r="N19" s="68">
        <v>0.26590214067278289</v>
      </c>
    </row>
    <row r="20" spans="1:14" x14ac:dyDescent="0.25">
      <c r="A20" s="115" t="s">
        <v>21</v>
      </c>
      <c r="B20" s="1">
        <v>7405</v>
      </c>
      <c r="C20" s="14">
        <v>1175</v>
      </c>
      <c r="D20" s="67">
        <v>0.1586765698852127</v>
      </c>
      <c r="E20" s="14">
        <v>1090</v>
      </c>
      <c r="F20" s="67">
        <v>0.14719783929777178</v>
      </c>
      <c r="G20" s="14">
        <v>890</v>
      </c>
      <c r="H20" s="67">
        <v>0.12018906144496962</v>
      </c>
      <c r="I20" s="14">
        <v>1355</v>
      </c>
      <c r="J20" s="67">
        <v>0.18298446995273465</v>
      </c>
      <c r="K20" s="14">
        <v>1970</v>
      </c>
      <c r="L20" s="67">
        <v>0.26603646185010127</v>
      </c>
      <c r="M20" s="14">
        <v>935</v>
      </c>
      <c r="N20" s="67">
        <v>0.12626603646185011</v>
      </c>
    </row>
    <row r="21" spans="1:14" x14ac:dyDescent="0.25">
      <c r="A21" s="114" t="s">
        <v>22</v>
      </c>
      <c r="B21" s="3">
        <v>22885</v>
      </c>
      <c r="C21" s="19">
        <v>3590</v>
      </c>
      <c r="D21" s="68">
        <v>0.156871313087175</v>
      </c>
      <c r="E21" s="19">
        <v>3575</v>
      </c>
      <c r="F21" s="68">
        <v>0.1562158619182871</v>
      </c>
      <c r="G21" s="19">
        <v>2695</v>
      </c>
      <c r="H21" s="68">
        <v>0.11776272667686256</v>
      </c>
      <c r="I21" s="19">
        <v>4405</v>
      </c>
      <c r="J21" s="68">
        <v>0.19248415993008522</v>
      </c>
      <c r="K21" s="19">
        <v>5900</v>
      </c>
      <c r="L21" s="68">
        <v>0.25781079309591437</v>
      </c>
      <c r="M21" s="19">
        <v>2710</v>
      </c>
      <c r="N21" s="68">
        <v>0.1184181778457505</v>
      </c>
    </row>
    <row r="22" spans="1:14" x14ac:dyDescent="0.25">
      <c r="A22" s="115" t="s">
        <v>23</v>
      </c>
      <c r="B22" s="1">
        <v>13110</v>
      </c>
      <c r="C22" s="14">
        <v>1720</v>
      </c>
      <c r="D22" s="67">
        <v>0.13119755911517925</v>
      </c>
      <c r="E22" s="14">
        <v>1690</v>
      </c>
      <c r="F22" s="67">
        <v>0.12890922959572845</v>
      </c>
      <c r="G22" s="14">
        <v>1480</v>
      </c>
      <c r="H22" s="67">
        <v>0.11289092295957284</v>
      </c>
      <c r="I22" s="14">
        <v>2270</v>
      </c>
      <c r="J22" s="67">
        <v>0.17315026697177729</v>
      </c>
      <c r="K22" s="14">
        <v>3465</v>
      </c>
      <c r="L22" s="67">
        <v>0.26430205949656749</v>
      </c>
      <c r="M22" s="14">
        <v>2480</v>
      </c>
      <c r="N22" s="67">
        <v>0.18916857360793288</v>
      </c>
    </row>
    <row r="23" spans="1:14" x14ac:dyDescent="0.25">
      <c r="A23" s="114" t="s">
        <v>24</v>
      </c>
      <c r="B23" s="3">
        <v>81080</v>
      </c>
      <c r="C23" s="19">
        <v>21875</v>
      </c>
      <c r="D23" s="68">
        <v>0.26979526393685249</v>
      </c>
      <c r="E23" s="19">
        <v>13995</v>
      </c>
      <c r="F23" s="68">
        <v>0.17260730143068576</v>
      </c>
      <c r="G23" s="19">
        <v>9990</v>
      </c>
      <c r="H23" s="68">
        <v>0.12321164282190429</v>
      </c>
      <c r="I23" s="19">
        <v>13165</v>
      </c>
      <c r="J23" s="68">
        <v>0.16237049827331032</v>
      </c>
      <c r="K23" s="19">
        <v>14485</v>
      </c>
      <c r="L23" s="68">
        <v>0.17865071534287125</v>
      </c>
      <c r="M23" s="19">
        <v>7570</v>
      </c>
      <c r="N23" s="68">
        <v>9.3364578194375922E-2</v>
      </c>
    </row>
    <row r="24" spans="1:14" x14ac:dyDescent="0.25">
      <c r="A24" s="115" t="s">
        <v>25</v>
      </c>
      <c r="B24" s="1">
        <v>185670</v>
      </c>
      <c r="C24" s="14">
        <v>31925</v>
      </c>
      <c r="D24" s="67">
        <v>0.17194484838692303</v>
      </c>
      <c r="E24" s="14">
        <v>29255</v>
      </c>
      <c r="F24" s="67">
        <v>0.15756449614908172</v>
      </c>
      <c r="G24" s="14">
        <v>23000</v>
      </c>
      <c r="H24" s="67">
        <v>0.12387569343458825</v>
      </c>
      <c r="I24" s="14">
        <v>34560</v>
      </c>
      <c r="J24" s="67">
        <v>0.1861366941347552</v>
      </c>
      <c r="K24" s="14">
        <v>43730</v>
      </c>
      <c r="L24" s="67">
        <v>0.23552539451715412</v>
      </c>
      <c r="M24" s="14">
        <v>23195</v>
      </c>
      <c r="N24" s="67">
        <v>0.12492594387892497</v>
      </c>
    </row>
    <row r="25" spans="1:14" x14ac:dyDescent="0.25">
      <c r="A25" s="114" t="s">
        <v>29</v>
      </c>
      <c r="B25" s="3">
        <v>930</v>
      </c>
      <c r="C25" s="19">
        <v>180</v>
      </c>
      <c r="D25" s="68">
        <v>0.19354838709677419</v>
      </c>
      <c r="E25" s="19">
        <v>165</v>
      </c>
      <c r="F25" s="68">
        <v>0.17741935483870969</v>
      </c>
      <c r="G25" s="19">
        <v>90</v>
      </c>
      <c r="H25" s="68">
        <v>9.6774193548387094E-2</v>
      </c>
      <c r="I25" s="19">
        <v>170</v>
      </c>
      <c r="J25" s="68">
        <v>0.18279569892473119</v>
      </c>
      <c r="K25" s="19">
        <v>200</v>
      </c>
      <c r="L25" s="68">
        <v>0.21505376344086019</v>
      </c>
      <c r="M25" s="19">
        <v>130</v>
      </c>
      <c r="N25" s="68">
        <v>0.13978494623655913</v>
      </c>
    </row>
    <row r="26" spans="1:14" x14ac:dyDescent="0.25">
      <c r="A26" s="115" t="s">
        <v>26</v>
      </c>
      <c r="B26" s="1">
        <v>305335</v>
      </c>
      <c r="C26" s="14">
        <v>80235</v>
      </c>
      <c r="D26" s="67">
        <v>0.26277694990747869</v>
      </c>
      <c r="E26" s="14">
        <v>50815</v>
      </c>
      <c r="F26" s="67">
        <v>0.16642376406242324</v>
      </c>
      <c r="G26" s="14">
        <v>36000</v>
      </c>
      <c r="H26" s="67">
        <v>0.1179032865541127</v>
      </c>
      <c r="I26" s="14">
        <v>46710</v>
      </c>
      <c r="J26" s="67">
        <v>0.15297951430396123</v>
      </c>
      <c r="K26" s="14">
        <v>53120</v>
      </c>
      <c r="L26" s="67">
        <v>0.17397284949317965</v>
      </c>
      <c r="M26" s="14">
        <v>38465</v>
      </c>
      <c r="N26" s="67">
        <v>0.12597638659177623</v>
      </c>
    </row>
    <row r="27" spans="1:14" x14ac:dyDescent="0.25">
      <c r="A27" s="114" t="s">
        <v>27</v>
      </c>
      <c r="B27" s="3">
        <v>17690</v>
      </c>
      <c r="C27" s="19">
        <v>3790</v>
      </c>
      <c r="D27" s="68">
        <v>0.21424533634821935</v>
      </c>
      <c r="E27" s="19">
        <v>2450</v>
      </c>
      <c r="F27" s="68">
        <v>0.13849632560768796</v>
      </c>
      <c r="G27" s="19">
        <v>1600</v>
      </c>
      <c r="H27" s="68">
        <v>9.0446579988694181E-2</v>
      </c>
      <c r="I27" s="19">
        <v>2185</v>
      </c>
      <c r="J27" s="68">
        <v>0.12351611079706049</v>
      </c>
      <c r="K27" s="19">
        <v>3000</v>
      </c>
      <c r="L27" s="68">
        <v>0.16958733747880161</v>
      </c>
      <c r="M27" s="19">
        <v>4675</v>
      </c>
      <c r="N27" s="68">
        <v>0.26427360090446578</v>
      </c>
    </row>
    <row r="28" spans="1:14" x14ac:dyDescent="0.25">
      <c r="A28" s="115" t="s">
        <v>28</v>
      </c>
      <c r="B28" s="1">
        <v>10735</v>
      </c>
      <c r="C28" s="14">
        <v>3030</v>
      </c>
      <c r="D28" s="67">
        <v>0.28225430833721471</v>
      </c>
      <c r="E28" s="14">
        <v>2100</v>
      </c>
      <c r="F28" s="67">
        <v>0.19562179785747558</v>
      </c>
      <c r="G28" s="14">
        <v>1295</v>
      </c>
      <c r="H28" s="67">
        <v>0.12063344201210992</v>
      </c>
      <c r="I28" s="14">
        <v>1530</v>
      </c>
      <c r="J28" s="67">
        <v>0.14252445272473219</v>
      </c>
      <c r="K28" s="14">
        <v>1620</v>
      </c>
      <c r="L28" s="67">
        <v>0.15090824406148112</v>
      </c>
      <c r="M28" s="14">
        <v>1155</v>
      </c>
      <c r="N28" s="67">
        <v>0.10759198882161156</v>
      </c>
    </row>
    <row r="29" spans="1:14" x14ac:dyDescent="0.25">
      <c r="A29" s="116" t="s">
        <v>30</v>
      </c>
      <c r="B29" s="77">
        <v>1043320</v>
      </c>
      <c r="C29" s="80">
        <v>229045</v>
      </c>
      <c r="D29" s="98">
        <v>0.21953475443775639</v>
      </c>
      <c r="E29" s="80">
        <v>168310</v>
      </c>
      <c r="F29" s="98">
        <v>0.16132155043514934</v>
      </c>
      <c r="G29" s="80">
        <v>124120</v>
      </c>
      <c r="H29" s="98">
        <v>0.11896637656711267</v>
      </c>
      <c r="I29" s="80">
        <v>173970</v>
      </c>
      <c r="J29" s="98">
        <v>0.16674653989188359</v>
      </c>
      <c r="K29" s="80">
        <v>212565</v>
      </c>
      <c r="L29" s="98">
        <v>0.20373902541885522</v>
      </c>
      <c r="M29" s="80">
        <v>135305</v>
      </c>
      <c r="N29" s="98">
        <v>0.12968696085572978</v>
      </c>
    </row>
    <row r="30" spans="1:14" x14ac:dyDescent="0.25">
      <c r="A30" s="8" t="s">
        <v>74</v>
      </c>
    </row>
    <row r="31" spans="1:14" x14ac:dyDescent="0.25">
      <c r="A31" s="8" t="s">
        <v>113</v>
      </c>
    </row>
    <row r="32" spans="1:14" x14ac:dyDescent="0.25">
      <c r="A32" s="8"/>
    </row>
  </sheetData>
  <mergeCells count="8">
    <mergeCell ref="K4:L4"/>
    <mergeCell ref="M4:N4"/>
    <mergeCell ref="A4:A5"/>
    <mergeCell ref="B4:B5"/>
    <mergeCell ref="C4:D4"/>
    <mergeCell ref="E4:F4"/>
    <mergeCell ref="G4:H4"/>
    <mergeCell ref="I4:J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C809-1BE9-4D39-AC10-58AD124E1D7D}">
  <dimension ref="A1:S31"/>
  <sheetViews>
    <sheetView showGridLines="0" zoomScale="80" zoomScaleNormal="80" workbookViewId="0"/>
  </sheetViews>
  <sheetFormatPr defaultRowHeight="15" x14ac:dyDescent="0.25"/>
  <cols>
    <col min="1" max="1" width="27.140625" customWidth="1"/>
    <col min="2" max="2" width="15.140625" customWidth="1"/>
    <col min="3" max="3" width="15.28515625" customWidth="1"/>
    <col min="4" max="4" width="8" customWidth="1"/>
    <col min="5" max="5" width="15.28515625" customWidth="1"/>
    <col min="6" max="6" width="8" customWidth="1"/>
    <col min="7" max="7" width="15.28515625" customWidth="1"/>
    <col min="8" max="8" width="8" customWidth="1"/>
    <col min="9" max="9" width="15.28515625" customWidth="1"/>
    <col min="10" max="10" width="8" customWidth="1"/>
    <col min="11" max="11" width="15.28515625" customWidth="1"/>
    <col min="12" max="12" width="8" customWidth="1"/>
    <col min="13" max="13" width="15.28515625" customWidth="1"/>
    <col min="14" max="14" width="8" customWidth="1"/>
  </cols>
  <sheetData>
    <row r="1" spans="1:19" s="11" customFormat="1" ht="28.9" customHeight="1" x14ac:dyDescent="0.25">
      <c r="A1" s="133" t="s">
        <v>135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28"/>
      <c r="P1" s="28"/>
      <c r="Q1" s="28"/>
      <c r="R1" s="28"/>
      <c r="S1" s="28"/>
    </row>
    <row r="3" spans="1:19" x14ac:dyDescent="0.25">
      <c r="A3" s="7" t="s">
        <v>122</v>
      </c>
    </row>
    <row r="4" spans="1:19" ht="30" customHeight="1" x14ac:dyDescent="0.25">
      <c r="A4" s="137" t="s">
        <v>44</v>
      </c>
      <c r="B4" s="157" t="s">
        <v>104</v>
      </c>
      <c r="C4" s="142" t="s">
        <v>105</v>
      </c>
      <c r="D4" s="136"/>
      <c r="E4" s="142" t="s">
        <v>106</v>
      </c>
      <c r="F4" s="136"/>
      <c r="G4" s="142" t="s">
        <v>107</v>
      </c>
      <c r="H4" s="136"/>
      <c r="I4" s="142" t="s">
        <v>108</v>
      </c>
      <c r="J4" s="136"/>
      <c r="K4" s="142" t="s">
        <v>109</v>
      </c>
      <c r="L4" s="136"/>
      <c r="M4" s="142" t="s">
        <v>110</v>
      </c>
      <c r="N4" s="136"/>
    </row>
    <row r="5" spans="1:19" ht="21" customHeight="1" x14ac:dyDescent="0.25">
      <c r="A5" s="138"/>
      <c r="B5" s="158"/>
      <c r="C5" s="106" t="s">
        <v>111</v>
      </c>
      <c r="D5" s="107" t="s">
        <v>112</v>
      </c>
      <c r="E5" s="106" t="s">
        <v>111</v>
      </c>
      <c r="F5" s="107" t="s">
        <v>112</v>
      </c>
      <c r="G5" s="106" t="s">
        <v>111</v>
      </c>
      <c r="H5" s="107" t="s">
        <v>112</v>
      </c>
      <c r="I5" s="106" t="s">
        <v>111</v>
      </c>
      <c r="J5" s="107" t="s">
        <v>112</v>
      </c>
      <c r="K5" s="106" t="s">
        <v>111</v>
      </c>
      <c r="L5" s="107" t="s">
        <v>112</v>
      </c>
      <c r="M5" s="106" t="s">
        <v>111</v>
      </c>
      <c r="N5" s="107" t="s">
        <v>112</v>
      </c>
    </row>
    <row r="6" spans="1:19" x14ac:dyDescent="0.25">
      <c r="A6" s="113" t="s">
        <v>7</v>
      </c>
      <c r="B6" s="1">
        <v>65</v>
      </c>
      <c r="C6" s="14">
        <v>0</v>
      </c>
      <c r="D6" s="67">
        <f>C6/B6</f>
        <v>0</v>
      </c>
      <c r="E6" s="14">
        <v>0</v>
      </c>
      <c r="F6" s="67">
        <f>E6/B6</f>
        <v>0</v>
      </c>
      <c r="G6" s="14">
        <v>0</v>
      </c>
      <c r="H6" s="67">
        <f>G6/B6</f>
        <v>0</v>
      </c>
      <c r="I6" s="14">
        <v>0</v>
      </c>
      <c r="J6" s="67">
        <f>I6/B6</f>
        <v>0</v>
      </c>
      <c r="K6" s="14">
        <v>20</v>
      </c>
      <c r="L6" s="67">
        <f>K6/B6</f>
        <v>0.30769230769230771</v>
      </c>
      <c r="M6" s="14">
        <v>0</v>
      </c>
      <c r="N6" s="67">
        <f>M6/B6</f>
        <v>0</v>
      </c>
    </row>
    <row r="7" spans="1:19" x14ac:dyDescent="0.25">
      <c r="A7" s="114" t="s">
        <v>8</v>
      </c>
      <c r="B7" s="3">
        <v>35</v>
      </c>
      <c r="C7" s="19">
        <v>0</v>
      </c>
      <c r="D7" s="68">
        <f t="shared" ref="D7:D28" si="0">C7/B7</f>
        <v>0</v>
      </c>
      <c r="E7" s="19">
        <v>0</v>
      </c>
      <c r="F7" s="68">
        <f t="shared" ref="F7:F28" si="1">E7/B7</f>
        <v>0</v>
      </c>
      <c r="G7" s="19">
        <v>0</v>
      </c>
      <c r="H7" s="68">
        <f t="shared" ref="H7:H28" si="2">G7/B7</f>
        <v>0</v>
      </c>
      <c r="I7" s="19">
        <v>0</v>
      </c>
      <c r="J7" s="68">
        <f t="shared" ref="J7:J28" si="3">I7/B7</f>
        <v>0</v>
      </c>
      <c r="K7" s="19">
        <v>0</v>
      </c>
      <c r="L7" s="68">
        <f t="shared" ref="L7:L28" si="4">K7/B7</f>
        <v>0</v>
      </c>
      <c r="M7" s="19">
        <v>0</v>
      </c>
      <c r="N7" s="68">
        <f t="shared" ref="N7:N28" si="5">M7/B7</f>
        <v>0</v>
      </c>
    </row>
    <row r="8" spans="1:19" x14ac:dyDescent="0.25">
      <c r="A8" s="115" t="s">
        <v>9</v>
      </c>
      <c r="B8" s="1">
        <v>255</v>
      </c>
      <c r="C8" s="14">
        <v>35</v>
      </c>
      <c r="D8" s="67">
        <f t="shared" si="0"/>
        <v>0.13725490196078433</v>
      </c>
      <c r="E8" s="14">
        <v>60</v>
      </c>
      <c r="F8" s="67">
        <f t="shared" si="1"/>
        <v>0.23529411764705882</v>
      </c>
      <c r="G8" s="14">
        <v>20</v>
      </c>
      <c r="H8" s="67">
        <f t="shared" si="2"/>
        <v>7.8431372549019607E-2</v>
      </c>
      <c r="I8" s="14">
        <v>50</v>
      </c>
      <c r="J8" s="67">
        <f t="shared" si="3"/>
        <v>0.19607843137254902</v>
      </c>
      <c r="K8" s="14">
        <v>30</v>
      </c>
      <c r="L8" s="67">
        <f t="shared" si="4"/>
        <v>0.11764705882352941</v>
      </c>
      <c r="M8" s="14">
        <v>0</v>
      </c>
      <c r="N8" s="67">
        <f t="shared" si="5"/>
        <v>0</v>
      </c>
    </row>
    <row r="9" spans="1:19" x14ac:dyDescent="0.25">
      <c r="A9" s="114" t="s">
        <v>10</v>
      </c>
      <c r="B9" s="3">
        <v>39950</v>
      </c>
      <c r="C9" s="19">
        <v>13690</v>
      </c>
      <c r="D9" s="68">
        <f t="shared" si="0"/>
        <v>0.34267834793491864</v>
      </c>
      <c r="E9" s="19">
        <v>7630</v>
      </c>
      <c r="F9" s="68">
        <f t="shared" si="1"/>
        <v>0.19098873591989987</v>
      </c>
      <c r="G9" s="19">
        <v>5425</v>
      </c>
      <c r="H9" s="68">
        <f t="shared" si="2"/>
        <v>0.1357947434292866</v>
      </c>
      <c r="I9" s="19">
        <v>6525</v>
      </c>
      <c r="J9" s="68">
        <f t="shared" si="3"/>
        <v>0.16332916145181478</v>
      </c>
      <c r="K9" s="19">
        <v>5040</v>
      </c>
      <c r="L9" s="68">
        <f t="shared" si="4"/>
        <v>0.12615769712140176</v>
      </c>
      <c r="M9" s="19">
        <v>1640</v>
      </c>
      <c r="N9" s="68">
        <f t="shared" si="5"/>
        <v>4.1051314142678347E-2</v>
      </c>
    </row>
    <row r="10" spans="1:19" x14ac:dyDescent="0.25">
      <c r="A10" s="115" t="s">
        <v>11</v>
      </c>
      <c r="B10" s="1">
        <v>17155</v>
      </c>
      <c r="C10" s="14">
        <v>5245</v>
      </c>
      <c r="D10" s="67">
        <f t="shared" si="0"/>
        <v>0.30574176624890703</v>
      </c>
      <c r="E10" s="14">
        <v>3895</v>
      </c>
      <c r="F10" s="67">
        <f t="shared" si="1"/>
        <v>0.22704750801515594</v>
      </c>
      <c r="G10" s="14">
        <v>2350</v>
      </c>
      <c r="H10" s="67">
        <f t="shared" si="2"/>
        <v>0.13698630136986301</v>
      </c>
      <c r="I10" s="14">
        <v>2850</v>
      </c>
      <c r="J10" s="67">
        <f t="shared" si="3"/>
        <v>0.16613232293791896</v>
      </c>
      <c r="K10" s="14">
        <v>2225</v>
      </c>
      <c r="L10" s="67">
        <f t="shared" si="4"/>
        <v>0.12969979597784903</v>
      </c>
      <c r="M10" s="14">
        <v>605</v>
      </c>
      <c r="N10" s="67">
        <f t="shared" si="5"/>
        <v>3.5266686097347712E-2</v>
      </c>
    </row>
    <row r="11" spans="1:19" x14ac:dyDescent="0.25">
      <c r="A11" s="114" t="s">
        <v>12</v>
      </c>
      <c r="B11" s="3">
        <v>9255</v>
      </c>
      <c r="C11" s="19">
        <v>2540</v>
      </c>
      <c r="D11" s="68">
        <f t="shared" si="0"/>
        <v>0.27444624527282552</v>
      </c>
      <c r="E11" s="19">
        <v>1740</v>
      </c>
      <c r="F11" s="68">
        <f t="shared" si="1"/>
        <v>0.18800648298217179</v>
      </c>
      <c r="G11" s="19">
        <v>1315</v>
      </c>
      <c r="H11" s="68">
        <f t="shared" si="2"/>
        <v>0.14208535926526203</v>
      </c>
      <c r="I11" s="19">
        <v>1625</v>
      </c>
      <c r="J11" s="68">
        <f t="shared" si="3"/>
        <v>0.17558076715289034</v>
      </c>
      <c r="K11" s="19">
        <v>1550</v>
      </c>
      <c r="L11" s="68">
        <f t="shared" si="4"/>
        <v>0.16747703943814155</v>
      </c>
      <c r="M11" s="19">
        <v>480</v>
      </c>
      <c r="N11" s="68">
        <f t="shared" si="5"/>
        <v>5.1863857374392218E-2</v>
      </c>
    </row>
    <row r="12" spans="1:19" x14ac:dyDescent="0.25">
      <c r="A12" s="115" t="s">
        <v>13</v>
      </c>
      <c r="B12" s="1">
        <v>4390</v>
      </c>
      <c r="C12" s="14">
        <v>1965</v>
      </c>
      <c r="D12" s="67">
        <f t="shared" si="0"/>
        <v>0.44760820045558086</v>
      </c>
      <c r="E12" s="14">
        <v>670</v>
      </c>
      <c r="F12" s="67">
        <f t="shared" si="1"/>
        <v>0.15261958997722094</v>
      </c>
      <c r="G12" s="14">
        <v>435</v>
      </c>
      <c r="H12" s="67">
        <f t="shared" si="2"/>
        <v>9.9088838268792709E-2</v>
      </c>
      <c r="I12" s="14">
        <v>465</v>
      </c>
      <c r="J12" s="67">
        <f t="shared" si="3"/>
        <v>0.10592255125284739</v>
      </c>
      <c r="K12" s="14">
        <v>525</v>
      </c>
      <c r="L12" s="67">
        <f t="shared" si="4"/>
        <v>0.11958997722095673</v>
      </c>
      <c r="M12" s="14">
        <v>320</v>
      </c>
      <c r="N12" s="67">
        <f t="shared" si="5"/>
        <v>7.289293849658314E-2</v>
      </c>
    </row>
    <row r="13" spans="1:19" x14ac:dyDescent="0.25">
      <c r="A13" s="114" t="s">
        <v>14</v>
      </c>
      <c r="B13" s="3">
        <v>4680</v>
      </c>
      <c r="C13" s="19">
        <v>1725</v>
      </c>
      <c r="D13" s="68">
        <f t="shared" si="0"/>
        <v>0.36858974358974361</v>
      </c>
      <c r="E13" s="19">
        <v>1100</v>
      </c>
      <c r="F13" s="68">
        <f t="shared" si="1"/>
        <v>0.23504273504273504</v>
      </c>
      <c r="G13" s="19">
        <v>665</v>
      </c>
      <c r="H13" s="68">
        <f t="shared" si="2"/>
        <v>0.14209401709401709</v>
      </c>
      <c r="I13" s="19">
        <v>675</v>
      </c>
      <c r="J13" s="68">
        <f t="shared" si="3"/>
        <v>0.14423076923076922</v>
      </c>
      <c r="K13" s="19">
        <v>485</v>
      </c>
      <c r="L13" s="68">
        <f t="shared" si="4"/>
        <v>0.10363247863247864</v>
      </c>
      <c r="M13" s="19">
        <v>30</v>
      </c>
      <c r="N13" s="68">
        <f t="shared" si="5"/>
        <v>6.41025641025641E-3</v>
      </c>
    </row>
    <row r="14" spans="1:19" x14ac:dyDescent="0.25">
      <c r="A14" s="115" t="s">
        <v>15</v>
      </c>
      <c r="B14" s="1">
        <v>8485</v>
      </c>
      <c r="C14" s="14">
        <v>2275</v>
      </c>
      <c r="D14" s="67">
        <f t="shared" si="0"/>
        <v>0.26812021213906895</v>
      </c>
      <c r="E14" s="14">
        <v>1735</v>
      </c>
      <c r="F14" s="67">
        <f t="shared" si="1"/>
        <v>0.20447849145550973</v>
      </c>
      <c r="G14" s="14">
        <v>1145</v>
      </c>
      <c r="H14" s="67">
        <f t="shared" si="2"/>
        <v>0.13494401885680612</v>
      </c>
      <c r="I14" s="14">
        <v>1570</v>
      </c>
      <c r="J14" s="67">
        <f t="shared" si="3"/>
        <v>0.18503241013553329</v>
      </c>
      <c r="K14" s="14">
        <v>1355</v>
      </c>
      <c r="L14" s="67">
        <f t="shared" si="4"/>
        <v>0.1596935769004125</v>
      </c>
      <c r="M14" s="14">
        <v>395</v>
      </c>
      <c r="N14" s="67">
        <f t="shared" si="5"/>
        <v>4.6552740129640544E-2</v>
      </c>
    </row>
    <row r="15" spans="1:19" x14ac:dyDescent="0.25">
      <c r="A15" s="114" t="s">
        <v>16</v>
      </c>
      <c r="B15" s="3">
        <v>60</v>
      </c>
      <c r="C15" s="19">
        <v>0</v>
      </c>
      <c r="D15" s="68">
        <f t="shared" si="0"/>
        <v>0</v>
      </c>
      <c r="E15" s="19">
        <v>0</v>
      </c>
      <c r="F15" s="68">
        <f t="shared" si="1"/>
        <v>0</v>
      </c>
      <c r="G15" s="19">
        <v>0</v>
      </c>
      <c r="H15" s="68">
        <f t="shared" si="2"/>
        <v>0</v>
      </c>
      <c r="I15" s="19">
        <v>0</v>
      </c>
      <c r="J15" s="68">
        <f t="shared" si="3"/>
        <v>0</v>
      </c>
      <c r="K15" s="19">
        <v>0</v>
      </c>
      <c r="L15" s="68">
        <f t="shared" si="4"/>
        <v>0</v>
      </c>
      <c r="M15" s="19">
        <v>25</v>
      </c>
      <c r="N15" s="68">
        <f t="shared" si="5"/>
        <v>0.41666666666666669</v>
      </c>
    </row>
    <row r="16" spans="1:19" x14ac:dyDescent="0.25">
      <c r="A16" s="115" t="s">
        <v>17</v>
      </c>
      <c r="B16" s="1">
        <v>6905</v>
      </c>
      <c r="C16" s="14">
        <v>2330</v>
      </c>
      <c r="D16" s="67">
        <f t="shared" si="0"/>
        <v>0.33743664011585806</v>
      </c>
      <c r="E16" s="14">
        <v>1485</v>
      </c>
      <c r="F16" s="67">
        <f t="shared" si="1"/>
        <v>0.21506154960173787</v>
      </c>
      <c r="G16" s="14">
        <v>930</v>
      </c>
      <c r="H16" s="67">
        <f t="shared" si="2"/>
        <v>0.13468501086169443</v>
      </c>
      <c r="I16" s="14">
        <v>1085</v>
      </c>
      <c r="J16" s="67">
        <f t="shared" si="3"/>
        <v>0.15713251267197684</v>
      </c>
      <c r="K16" s="14">
        <v>860</v>
      </c>
      <c r="L16" s="67">
        <f t="shared" si="4"/>
        <v>0.12454742939898625</v>
      </c>
      <c r="M16" s="14">
        <v>225</v>
      </c>
      <c r="N16" s="67">
        <f t="shared" si="5"/>
        <v>3.2585083272990589E-2</v>
      </c>
    </row>
    <row r="17" spans="1:14" x14ac:dyDescent="0.25">
      <c r="A17" s="114" t="s">
        <v>18</v>
      </c>
      <c r="B17" s="3">
        <v>16355</v>
      </c>
      <c r="C17" s="19">
        <v>5395</v>
      </c>
      <c r="D17" s="68">
        <f t="shared" si="0"/>
        <v>0.32986854173035768</v>
      </c>
      <c r="E17" s="19">
        <v>3850</v>
      </c>
      <c r="F17" s="68">
        <f t="shared" si="1"/>
        <v>0.23540201773158057</v>
      </c>
      <c r="G17" s="19">
        <v>2360</v>
      </c>
      <c r="H17" s="68">
        <f t="shared" si="2"/>
        <v>0.14429837970039744</v>
      </c>
      <c r="I17" s="19">
        <v>2615</v>
      </c>
      <c r="J17" s="68">
        <f t="shared" si="3"/>
        <v>0.15988994191378783</v>
      </c>
      <c r="K17" s="19">
        <v>1785</v>
      </c>
      <c r="L17" s="68">
        <f t="shared" si="4"/>
        <v>0.1091409354937328</v>
      </c>
      <c r="M17" s="19">
        <v>350</v>
      </c>
      <c r="N17" s="68">
        <f t="shared" si="5"/>
        <v>2.1400183430143688E-2</v>
      </c>
    </row>
    <row r="18" spans="1:14" x14ac:dyDescent="0.25">
      <c r="A18" s="115" t="s">
        <v>19</v>
      </c>
      <c r="B18" s="1">
        <v>12755</v>
      </c>
      <c r="C18" s="14">
        <v>3780</v>
      </c>
      <c r="D18" s="67">
        <f t="shared" si="0"/>
        <v>0.29635437083496668</v>
      </c>
      <c r="E18" s="14">
        <v>2745</v>
      </c>
      <c r="F18" s="67">
        <f t="shared" si="1"/>
        <v>0.21520972167777341</v>
      </c>
      <c r="G18" s="14">
        <v>1610</v>
      </c>
      <c r="H18" s="67">
        <f t="shared" si="2"/>
        <v>0.12622500980007839</v>
      </c>
      <c r="I18" s="14">
        <v>2250</v>
      </c>
      <c r="J18" s="67">
        <f t="shared" si="3"/>
        <v>0.17640141121128969</v>
      </c>
      <c r="K18" s="14">
        <v>1770</v>
      </c>
      <c r="L18" s="67">
        <f t="shared" si="4"/>
        <v>0.13876911015288124</v>
      </c>
      <c r="M18" s="14">
        <v>590</v>
      </c>
      <c r="N18" s="67">
        <f t="shared" si="5"/>
        <v>4.6256370050960408E-2</v>
      </c>
    </row>
    <row r="19" spans="1:14" x14ac:dyDescent="0.25">
      <c r="A19" s="114" t="s">
        <v>20</v>
      </c>
      <c r="B19" s="3">
        <v>7710</v>
      </c>
      <c r="C19" s="19">
        <v>2000</v>
      </c>
      <c r="D19" s="68">
        <f t="shared" si="0"/>
        <v>0.25940337224383919</v>
      </c>
      <c r="E19" s="19">
        <v>1345</v>
      </c>
      <c r="F19" s="68">
        <f t="shared" si="1"/>
        <v>0.17444876783398183</v>
      </c>
      <c r="G19" s="19">
        <v>970</v>
      </c>
      <c r="H19" s="68">
        <f t="shared" si="2"/>
        <v>0.12581063553826199</v>
      </c>
      <c r="I19" s="19">
        <v>1265</v>
      </c>
      <c r="J19" s="68">
        <f t="shared" si="3"/>
        <v>0.16407263294422827</v>
      </c>
      <c r="K19" s="19">
        <v>1400</v>
      </c>
      <c r="L19" s="68">
        <f t="shared" si="4"/>
        <v>0.18158236057068741</v>
      </c>
      <c r="M19" s="19">
        <v>710</v>
      </c>
      <c r="N19" s="68">
        <f t="shared" si="5"/>
        <v>9.2088197146562911E-2</v>
      </c>
    </row>
    <row r="20" spans="1:14" x14ac:dyDescent="0.25">
      <c r="A20" s="115" t="s">
        <v>21</v>
      </c>
      <c r="B20" s="1">
        <v>1510</v>
      </c>
      <c r="C20" s="14">
        <v>445</v>
      </c>
      <c r="D20" s="67">
        <f t="shared" si="0"/>
        <v>0.29470198675496689</v>
      </c>
      <c r="E20" s="14">
        <v>340</v>
      </c>
      <c r="F20" s="67">
        <f t="shared" si="1"/>
        <v>0.2251655629139073</v>
      </c>
      <c r="G20" s="14">
        <v>275</v>
      </c>
      <c r="H20" s="67">
        <f t="shared" si="2"/>
        <v>0.18211920529801323</v>
      </c>
      <c r="I20" s="14">
        <v>235</v>
      </c>
      <c r="J20" s="67">
        <f t="shared" si="3"/>
        <v>0.15562913907284767</v>
      </c>
      <c r="K20" s="14">
        <v>185</v>
      </c>
      <c r="L20" s="67">
        <f t="shared" si="4"/>
        <v>0.12251655629139073</v>
      </c>
      <c r="M20" s="14">
        <v>35</v>
      </c>
      <c r="N20" s="67">
        <f t="shared" si="5"/>
        <v>2.3178807947019868E-2</v>
      </c>
    </row>
    <row r="21" spans="1:14" x14ac:dyDescent="0.25">
      <c r="A21" s="114" t="s">
        <v>22</v>
      </c>
      <c r="B21" s="3">
        <v>5235</v>
      </c>
      <c r="C21" s="19">
        <v>1540</v>
      </c>
      <c r="D21" s="68">
        <f t="shared" si="0"/>
        <v>0.29417382999044889</v>
      </c>
      <c r="E21" s="19">
        <v>1165</v>
      </c>
      <c r="F21" s="68">
        <f t="shared" si="1"/>
        <v>0.22254059216809932</v>
      </c>
      <c r="G21" s="19">
        <v>745</v>
      </c>
      <c r="H21" s="68">
        <f t="shared" si="2"/>
        <v>0.14231136580706782</v>
      </c>
      <c r="I21" s="19">
        <v>945</v>
      </c>
      <c r="J21" s="68">
        <f t="shared" si="3"/>
        <v>0.18051575931232092</v>
      </c>
      <c r="K21" s="19">
        <v>705</v>
      </c>
      <c r="L21" s="68">
        <f t="shared" si="4"/>
        <v>0.1346704871060172</v>
      </c>
      <c r="M21" s="19">
        <v>135</v>
      </c>
      <c r="N21" s="68">
        <f t="shared" si="5"/>
        <v>2.5787965616045846E-2</v>
      </c>
    </row>
    <row r="22" spans="1:14" x14ac:dyDescent="0.25">
      <c r="A22" s="115" t="s">
        <v>23</v>
      </c>
      <c r="B22" s="1">
        <v>3205</v>
      </c>
      <c r="C22" s="14">
        <v>595</v>
      </c>
      <c r="D22" s="67">
        <f t="shared" si="0"/>
        <v>0.18564742589703589</v>
      </c>
      <c r="E22" s="14">
        <v>630</v>
      </c>
      <c r="F22" s="67">
        <f t="shared" si="1"/>
        <v>0.19656786271450857</v>
      </c>
      <c r="G22" s="14">
        <v>480</v>
      </c>
      <c r="H22" s="67">
        <f t="shared" si="2"/>
        <v>0.14976599063962559</v>
      </c>
      <c r="I22" s="14">
        <v>650</v>
      </c>
      <c r="J22" s="67">
        <f t="shared" si="3"/>
        <v>0.20280811232449297</v>
      </c>
      <c r="K22" s="14">
        <v>645</v>
      </c>
      <c r="L22" s="67">
        <f t="shared" si="4"/>
        <v>0.20124804992199688</v>
      </c>
      <c r="M22" s="14">
        <v>220</v>
      </c>
      <c r="N22" s="67">
        <f t="shared" si="5"/>
        <v>6.8642745709828396E-2</v>
      </c>
    </row>
    <row r="23" spans="1:14" x14ac:dyDescent="0.25">
      <c r="A23" s="114" t="s">
        <v>24</v>
      </c>
      <c r="B23" s="3">
        <v>23275</v>
      </c>
      <c r="C23" s="19">
        <v>8150</v>
      </c>
      <c r="D23" s="68">
        <f t="shared" si="0"/>
        <v>0.3501611170784103</v>
      </c>
      <c r="E23" s="19">
        <v>4545</v>
      </c>
      <c r="F23" s="68">
        <f t="shared" si="1"/>
        <v>0.19527389903329753</v>
      </c>
      <c r="G23" s="19">
        <v>2965</v>
      </c>
      <c r="H23" s="68">
        <f t="shared" si="2"/>
        <v>0.12738990332975295</v>
      </c>
      <c r="I23" s="19">
        <v>3730</v>
      </c>
      <c r="J23" s="68">
        <f t="shared" si="3"/>
        <v>0.16025778732545651</v>
      </c>
      <c r="K23" s="19">
        <v>3020</v>
      </c>
      <c r="L23" s="68">
        <f t="shared" si="4"/>
        <v>0.1297529538131042</v>
      </c>
      <c r="M23" s="19">
        <v>855</v>
      </c>
      <c r="N23" s="68">
        <f t="shared" si="5"/>
        <v>3.6734693877551024E-2</v>
      </c>
    </row>
    <row r="24" spans="1:14" x14ac:dyDescent="0.25">
      <c r="A24" s="115" t="s">
        <v>25</v>
      </c>
      <c r="B24" s="1">
        <v>56560</v>
      </c>
      <c r="C24" s="14">
        <v>15760</v>
      </c>
      <c r="D24" s="67">
        <f t="shared" si="0"/>
        <v>0.27864214992927866</v>
      </c>
      <c r="E24" s="14">
        <v>12235</v>
      </c>
      <c r="F24" s="67">
        <f t="shared" si="1"/>
        <v>0.21631895332390383</v>
      </c>
      <c r="G24" s="14">
        <v>8175</v>
      </c>
      <c r="H24" s="67">
        <f t="shared" si="2"/>
        <v>0.14453677510608204</v>
      </c>
      <c r="I24" s="14">
        <v>10515</v>
      </c>
      <c r="J24" s="67">
        <f t="shared" si="3"/>
        <v>0.1859087694483734</v>
      </c>
      <c r="K24" s="14">
        <v>7725</v>
      </c>
      <c r="L24" s="67">
        <f t="shared" si="4"/>
        <v>0.13658062234794907</v>
      </c>
      <c r="M24" s="14">
        <v>2165</v>
      </c>
      <c r="N24" s="67">
        <f t="shared" si="5"/>
        <v>3.8277934936350781E-2</v>
      </c>
    </row>
    <row r="25" spans="1:14" x14ac:dyDescent="0.25">
      <c r="A25" s="114" t="s">
        <v>29</v>
      </c>
      <c r="B25" s="3">
        <v>170</v>
      </c>
      <c r="C25" s="19">
        <v>30</v>
      </c>
      <c r="D25" s="68">
        <f t="shared" si="0"/>
        <v>0.17647058823529413</v>
      </c>
      <c r="E25" s="19">
        <v>40</v>
      </c>
      <c r="F25" s="68">
        <f t="shared" si="1"/>
        <v>0.23529411764705882</v>
      </c>
      <c r="G25" s="19">
        <v>25</v>
      </c>
      <c r="H25" s="68">
        <f t="shared" si="2"/>
        <v>0.14705882352941177</v>
      </c>
      <c r="I25" s="19">
        <v>25</v>
      </c>
      <c r="J25" s="68">
        <f t="shared" si="3"/>
        <v>0.14705882352941177</v>
      </c>
      <c r="K25" s="19">
        <v>40</v>
      </c>
      <c r="L25" s="68">
        <f t="shared" si="4"/>
        <v>0.23529411764705882</v>
      </c>
      <c r="M25" s="19">
        <v>10</v>
      </c>
      <c r="N25" s="68">
        <f t="shared" si="5"/>
        <v>5.8823529411764705E-2</v>
      </c>
    </row>
    <row r="26" spans="1:14" x14ac:dyDescent="0.25">
      <c r="A26" s="115" t="s">
        <v>26</v>
      </c>
      <c r="B26" s="1">
        <v>166485</v>
      </c>
      <c r="C26" s="14">
        <v>54730</v>
      </c>
      <c r="D26" s="67">
        <f t="shared" si="0"/>
        <v>0.32873832477400367</v>
      </c>
      <c r="E26" s="14">
        <v>32445</v>
      </c>
      <c r="F26" s="67">
        <f t="shared" si="1"/>
        <v>0.19488242183980539</v>
      </c>
      <c r="G26" s="14">
        <v>21330</v>
      </c>
      <c r="H26" s="67">
        <f t="shared" si="2"/>
        <v>0.12811965041895668</v>
      </c>
      <c r="I26" s="14">
        <v>25475</v>
      </c>
      <c r="J26" s="67">
        <f t="shared" si="3"/>
        <v>0.15301678829924617</v>
      </c>
      <c r="K26" s="14">
        <v>22620</v>
      </c>
      <c r="L26" s="67">
        <f t="shared" si="4"/>
        <v>0.13586809622488513</v>
      </c>
      <c r="M26" s="14">
        <v>9885</v>
      </c>
      <c r="N26" s="67">
        <f t="shared" si="5"/>
        <v>5.9374718443102985E-2</v>
      </c>
    </row>
    <row r="27" spans="1:14" x14ac:dyDescent="0.25">
      <c r="A27" s="114" t="s">
        <v>27</v>
      </c>
      <c r="B27" s="3">
        <v>5150</v>
      </c>
      <c r="C27" s="19">
        <v>1735</v>
      </c>
      <c r="D27" s="68">
        <f t="shared" si="0"/>
        <v>0.33689320388349514</v>
      </c>
      <c r="E27" s="19">
        <v>900</v>
      </c>
      <c r="F27" s="68">
        <f t="shared" si="1"/>
        <v>0.17475728155339806</v>
      </c>
      <c r="G27" s="19">
        <v>555</v>
      </c>
      <c r="H27" s="68">
        <f t="shared" si="2"/>
        <v>0.10776699029126213</v>
      </c>
      <c r="I27" s="19">
        <v>580</v>
      </c>
      <c r="J27" s="68">
        <f t="shared" si="3"/>
        <v>0.11262135922330097</v>
      </c>
      <c r="K27" s="19">
        <v>745</v>
      </c>
      <c r="L27" s="68">
        <f t="shared" si="4"/>
        <v>0.14466019417475728</v>
      </c>
      <c r="M27" s="19">
        <v>650</v>
      </c>
      <c r="N27" s="68">
        <f t="shared" si="5"/>
        <v>0.12621359223300971</v>
      </c>
    </row>
    <row r="28" spans="1:14" x14ac:dyDescent="0.25">
      <c r="A28" s="115" t="s">
        <v>28</v>
      </c>
      <c r="B28" s="1">
        <v>3775</v>
      </c>
      <c r="C28" s="14">
        <v>1435</v>
      </c>
      <c r="D28" s="67">
        <f t="shared" si="0"/>
        <v>0.3801324503311258</v>
      </c>
      <c r="E28" s="14">
        <v>785</v>
      </c>
      <c r="F28" s="67">
        <f t="shared" si="1"/>
        <v>0.20794701986754968</v>
      </c>
      <c r="G28" s="14">
        <v>500</v>
      </c>
      <c r="H28" s="67">
        <f t="shared" si="2"/>
        <v>0.13245033112582782</v>
      </c>
      <c r="I28" s="14">
        <v>485</v>
      </c>
      <c r="J28" s="67">
        <f t="shared" si="3"/>
        <v>0.12847682119205298</v>
      </c>
      <c r="K28" s="14">
        <v>410</v>
      </c>
      <c r="L28" s="67">
        <f t="shared" si="4"/>
        <v>0.10860927152317881</v>
      </c>
      <c r="M28" s="14">
        <v>160</v>
      </c>
      <c r="N28" s="67">
        <f t="shared" si="5"/>
        <v>4.2384105960264901E-2</v>
      </c>
    </row>
    <row r="29" spans="1:14" x14ac:dyDescent="0.25">
      <c r="A29" s="116" t="s">
        <v>30</v>
      </c>
      <c r="B29" s="77">
        <v>394655</v>
      </c>
      <c r="C29" s="80">
        <v>125865</v>
      </c>
      <c r="D29" s="98">
        <f>C29/B29</f>
        <v>0.31892412360162675</v>
      </c>
      <c r="E29" s="80">
        <v>79675</v>
      </c>
      <c r="F29" s="98">
        <f>E29/B29</f>
        <v>0.20188519086290557</v>
      </c>
      <c r="G29" s="80">
        <v>52470</v>
      </c>
      <c r="H29" s="98">
        <f>G29/B29</f>
        <v>0.13295156529120372</v>
      </c>
      <c r="I29" s="80">
        <v>63820</v>
      </c>
      <c r="J29" s="98">
        <f>I29/B29</f>
        <v>0.16171086138526056</v>
      </c>
      <c r="K29" s="80">
        <v>53250</v>
      </c>
      <c r="L29" s="98">
        <f>K29/B29</f>
        <v>0.13492797506683052</v>
      </c>
      <c r="M29" s="80">
        <v>19580</v>
      </c>
      <c r="N29" s="98">
        <f>M29/B29</f>
        <v>4.9612953085606419E-2</v>
      </c>
    </row>
    <row r="30" spans="1:14" x14ac:dyDescent="0.25">
      <c r="A30" s="76" t="s">
        <v>123</v>
      </c>
    </row>
    <row r="31" spans="1:14" x14ac:dyDescent="0.25">
      <c r="A31" s="76" t="s">
        <v>113</v>
      </c>
    </row>
  </sheetData>
  <mergeCells count="8">
    <mergeCell ref="K4:L4"/>
    <mergeCell ref="M4:N4"/>
    <mergeCell ref="A4:A5"/>
    <mergeCell ref="B4:B5"/>
    <mergeCell ref="C4:D4"/>
    <mergeCell ref="E4:F4"/>
    <mergeCell ref="G4:H4"/>
    <mergeCell ref="I4:J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8C20-747C-41E2-8529-5FC719D189E3}">
  <dimension ref="A1:S31"/>
  <sheetViews>
    <sheetView showGridLines="0" zoomScale="80" zoomScaleNormal="80" workbookViewId="0"/>
  </sheetViews>
  <sheetFormatPr defaultRowHeight="15" x14ac:dyDescent="0.25"/>
  <cols>
    <col min="1" max="1" width="27.140625" customWidth="1"/>
    <col min="2" max="2" width="15.140625" customWidth="1"/>
    <col min="3" max="3" width="15.28515625" customWidth="1"/>
    <col min="4" max="4" width="8" customWidth="1"/>
    <col min="5" max="5" width="15.28515625" customWidth="1"/>
    <col min="6" max="6" width="8" customWidth="1"/>
    <col min="7" max="7" width="15.28515625" customWidth="1"/>
    <col min="8" max="8" width="8" customWidth="1"/>
    <col min="9" max="9" width="15.28515625" customWidth="1"/>
    <col min="10" max="10" width="8" customWidth="1"/>
    <col min="11" max="11" width="15.28515625" customWidth="1"/>
    <col min="12" max="12" width="8" customWidth="1"/>
    <col min="13" max="13" width="15.28515625" customWidth="1"/>
    <col min="14" max="14" width="8" customWidth="1"/>
  </cols>
  <sheetData>
    <row r="1" spans="1:19" s="11" customFormat="1" ht="28.9" customHeight="1" x14ac:dyDescent="0.25">
      <c r="A1" s="133" t="s">
        <v>135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28"/>
      <c r="P1" s="28"/>
      <c r="Q1" s="28"/>
      <c r="R1" s="28"/>
      <c r="S1" s="28"/>
    </row>
    <row r="3" spans="1:19" x14ac:dyDescent="0.25">
      <c r="A3" s="7" t="s">
        <v>124</v>
      </c>
    </row>
    <row r="4" spans="1:19" ht="30" customHeight="1" x14ac:dyDescent="0.25">
      <c r="A4" s="137" t="s">
        <v>44</v>
      </c>
      <c r="B4" s="157" t="s">
        <v>104</v>
      </c>
      <c r="C4" s="142" t="s">
        <v>105</v>
      </c>
      <c r="D4" s="136"/>
      <c r="E4" s="142" t="s">
        <v>106</v>
      </c>
      <c r="F4" s="136"/>
      <c r="G4" s="142" t="s">
        <v>107</v>
      </c>
      <c r="H4" s="136"/>
      <c r="I4" s="142" t="s">
        <v>108</v>
      </c>
      <c r="J4" s="136"/>
      <c r="K4" s="142" t="s">
        <v>109</v>
      </c>
      <c r="L4" s="136"/>
      <c r="M4" s="142" t="s">
        <v>110</v>
      </c>
      <c r="N4" s="136"/>
    </row>
    <row r="5" spans="1:19" ht="21" customHeight="1" x14ac:dyDescent="0.25">
      <c r="A5" s="138"/>
      <c r="B5" s="158"/>
      <c r="C5" s="106" t="s">
        <v>111</v>
      </c>
      <c r="D5" s="107" t="s">
        <v>112</v>
      </c>
      <c r="E5" s="106" t="s">
        <v>111</v>
      </c>
      <c r="F5" s="107" t="s">
        <v>112</v>
      </c>
      <c r="G5" s="106" t="s">
        <v>111</v>
      </c>
      <c r="H5" s="107" t="s">
        <v>112</v>
      </c>
      <c r="I5" s="106" t="s">
        <v>111</v>
      </c>
      <c r="J5" s="107" t="s">
        <v>112</v>
      </c>
      <c r="K5" s="106" t="s">
        <v>111</v>
      </c>
      <c r="L5" s="107" t="s">
        <v>112</v>
      </c>
      <c r="M5" s="106" t="s">
        <v>111</v>
      </c>
      <c r="N5" s="107" t="s">
        <v>112</v>
      </c>
    </row>
    <row r="6" spans="1:19" x14ac:dyDescent="0.25">
      <c r="A6" s="113" t="s">
        <v>7</v>
      </c>
      <c r="B6" s="1">
        <v>680</v>
      </c>
      <c r="C6" s="14">
        <v>35</v>
      </c>
      <c r="D6" s="67">
        <f>C6/B6</f>
        <v>5.1470588235294115E-2</v>
      </c>
      <c r="E6" s="14">
        <v>50</v>
      </c>
      <c r="F6" s="67">
        <f>E6/B6</f>
        <v>7.3529411764705885E-2</v>
      </c>
      <c r="G6" s="14">
        <v>15</v>
      </c>
      <c r="H6" s="67">
        <f>G6/B6</f>
        <v>2.2058823529411766E-2</v>
      </c>
      <c r="I6" s="14">
        <v>65</v>
      </c>
      <c r="J6" s="67">
        <f>I6/B6</f>
        <v>9.5588235294117641E-2</v>
      </c>
      <c r="K6" s="14">
        <v>200</v>
      </c>
      <c r="L6" s="67">
        <f>K6/B6</f>
        <v>0.29411764705882354</v>
      </c>
      <c r="M6" s="14">
        <v>265</v>
      </c>
      <c r="N6" s="67">
        <f>M6/B6</f>
        <v>0.38970588235294118</v>
      </c>
    </row>
    <row r="7" spans="1:19" x14ac:dyDescent="0.25">
      <c r="A7" s="114" t="s">
        <v>8</v>
      </c>
      <c r="B7" s="3">
        <v>235</v>
      </c>
      <c r="C7" s="19">
        <v>0</v>
      </c>
      <c r="D7" s="68">
        <f t="shared" ref="D7:D28" si="0">C7/B7</f>
        <v>0</v>
      </c>
      <c r="E7" s="19">
        <v>0</v>
      </c>
      <c r="F7" s="68">
        <f t="shared" ref="F7:F28" si="1">E7/B7</f>
        <v>0</v>
      </c>
      <c r="G7" s="19">
        <v>15</v>
      </c>
      <c r="H7" s="68">
        <f t="shared" ref="H7:H28" si="2">G7/B7</f>
        <v>6.3829787234042548E-2</v>
      </c>
      <c r="I7" s="19">
        <v>25</v>
      </c>
      <c r="J7" s="68">
        <f t="shared" ref="J7:J28" si="3">I7/B7</f>
        <v>0.10638297872340426</v>
      </c>
      <c r="K7" s="19">
        <v>60</v>
      </c>
      <c r="L7" s="68">
        <f t="shared" ref="L7:L28" si="4">K7/B7</f>
        <v>0.25531914893617019</v>
      </c>
      <c r="M7" s="19">
        <v>95</v>
      </c>
      <c r="N7" s="68">
        <f t="shared" ref="N7:N28" si="5">M7/B7</f>
        <v>0.40425531914893614</v>
      </c>
    </row>
    <row r="8" spans="1:19" x14ac:dyDescent="0.25">
      <c r="A8" s="115" t="s">
        <v>9</v>
      </c>
      <c r="B8" s="1">
        <v>1450</v>
      </c>
      <c r="C8" s="14">
        <v>195</v>
      </c>
      <c r="D8" s="67">
        <f t="shared" si="0"/>
        <v>0.13448275862068965</v>
      </c>
      <c r="E8" s="14">
        <v>180</v>
      </c>
      <c r="F8" s="67">
        <f t="shared" si="1"/>
        <v>0.12413793103448276</v>
      </c>
      <c r="G8" s="14">
        <v>170</v>
      </c>
      <c r="H8" s="67">
        <f t="shared" si="2"/>
        <v>0.11724137931034483</v>
      </c>
      <c r="I8" s="14">
        <v>210</v>
      </c>
      <c r="J8" s="67">
        <f t="shared" si="3"/>
        <v>0.14482758620689656</v>
      </c>
      <c r="K8" s="14">
        <v>365</v>
      </c>
      <c r="L8" s="67">
        <f t="shared" si="4"/>
        <v>0.25172413793103449</v>
      </c>
      <c r="M8" s="14">
        <v>340</v>
      </c>
      <c r="N8" s="67">
        <f t="shared" si="5"/>
        <v>0.23448275862068965</v>
      </c>
    </row>
    <row r="9" spans="1:19" x14ac:dyDescent="0.25">
      <c r="A9" s="114" t="s">
        <v>10</v>
      </c>
      <c r="B9" s="3">
        <v>61185</v>
      </c>
      <c r="C9" s="19">
        <v>11740</v>
      </c>
      <c r="D9" s="68">
        <f t="shared" si="0"/>
        <v>0.19187709405900139</v>
      </c>
      <c r="E9" s="19">
        <v>9305</v>
      </c>
      <c r="F9" s="68">
        <f t="shared" si="1"/>
        <v>0.15207975811064803</v>
      </c>
      <c r="G9" s="19">
        <v>6960</v>
      </c>
      <c r="H9" s="68">
        <f t="shared" si="2"/>
        <v>0.11375337092424614</v>
      </c>
      <c r="I9" s="19">
        <v>10660</v>
      </c>
      <c r="J9" s="68">
        <f t="shared" si="3"/>
        <v>0.17422570891558389</v>
      </c>
      <c r="K9" s="19">
        <v>13450</v>
      </c>
      <c r="L9" s="68">
        <f t="shared" si="4"/>
        <v>0.21982512053607911</v>
      </c>
      <c r="M9" s="19">
        <v>9065</v>
      </c>
      <c r="N9" s="68">
        <f t="shared" si="5"/>
        <v>0.14815722807877749</v>
      </c>
    </row>
    <row r="10" spans="1:19" x14ac:dyDescent="0.25">
      <c r="A10" s="115" t="s">
        <v>11</v>
      </c>
      <c r="B10" s="1">
        <v>38785</v>
      </c>
      <c r="C10" s="14">
        <v>6130</v>
      </c>
      <c r="D10" s="67">
        <f t="shared" si="0"/>
        <v>0.15805079283228052</v>
      </c>
      <c r="E10" s="14">
        <v>5335</v>
      </c>
      <c r="F10" s="67">
        <f t="shared" si="1"/>
        <v>0.13755317777491299</v>
      </c>
      <c r="G10" s="14">
        <v>4125</v>
      </c>
      <c r="H10" s="67">
        <f t="shared" si="2"/>
        <v>0.10635554982596365</v>
      </c>
      <c r="I10" s="14">
        <v>6780</v>
      </c>
      <c r="J10" s="67">
        <f t="shared" si="3"/>
        <v>0.17480984916849299</v>
      </c>
      <c r="K10" s="14">
        <v>9725</v>
      </c>
      <c r="L10" s="67">
        <f t="shared" si="4"/>
        <v>0.25074126595333246</v>
      </c>
      <c r="M10" s="14">
        <v>6715</v>
      </c>
      <c r="N10" s="67">
        <f t="shared" si="5"/>
        <v>0.17313394353487174</v>
      </c>
    </row>
    <row r="11" spans="1:19" x14ac:dyDescent="0.25">
      <c r="A11" s="114" t="s">
        <v>12</v>
      </c>
      <c r="B11" s="3">
        <v>28705</v>
      </c>
      <c r="C11" s="19">
        <v>3180</v>
      </c>
      <c r="D11" s="68">
        <f t="shared" si="0"/>
        <v>0.11078209371189689</v>
      </c>
      <c r="E11" s="19">
        <v>3595</v>
      </c>
      <c r="F11" s="68">
        <f t="shared" si="1"/>
        <v>0.12523950531266331</v>
      </c>
      <c r="G11" s="19">
        <v>3040</v>
      </c>
      <c r="H11" s="68">
        <f t="shared" si="2"/>
        <v>0.10590489461766243</v>
      </c>
      <c r="I11" s="19">
        <v>5195</v>
      </c>
      <c r="J11" s="68">
        <f t="shared" si="3"/>
        <v>0.18097892353248562</v>
      </c>
      <c r="K11" s="19">
        <v>8140</v>
      </c>
      <c r="L11" s="68">
        <f t="shared" si="4"/>
        <v>0.28357429019334612</v>
      </c>
      <c r="M11" s="19">
        <v>5570</v>
      </c>
      <c r="N11" s="68">
        <f t="shared" si="5"/>
        <v>0.19404284967775648</v>
      </c>
    </row>
    <row r="12" spans="1:19" x14ac:dyDescent="0.25">
      <c r="A12" s="115" t="s">
        <v>13</v>
      </c>
      <c r="B12" s="1">
        <v>3275</v>
      </c>
      <c r="C12" s="14">
        <v>995</v>
      </c>
      <c r="D12" s="67">
        <f t="shared" si="0"/>
        <v>0.30381679389312977</v>
      </c>
      <c r="E12" s="14">
        <v>480</v>
      </c>
      <c r="F12" s="67">
        <f t="shared" si="1"/>
        <v>0.14656488549618321</v>
      </c>
      <c r="G12" s="14">
        <v>305</v>
      </c>
      <c r="H12" s="67">
        <f t="shared" si="2"/>
        <v>9.3129770992366412E-2</v>
      </c>
      <c r="I12" s="14">
        <v>375</v>
      </c>
      <c r="J12" s="67">
        <f t="shared" si="3"/>
        <v>0.11450381679389313</v>
      </c>
      <c r="K12" s="14">
        <v>540</v>
      </c>
      <c r="L12" s="67">
        <f t="shared" si="4"/>
        <v>0.16488549618320611</v>
      </c>
      <c r="M12" s="14">
        <v>560</v>
      </c>
      <c r="N12" s="67">
        <f t="shared" si="5"/>
        <v>0.17099236641221374</v>
      </c>
    </row>
    <row r="13" spans="1:19" x14ac:dyDescent="0.25">
      <c r="A13" s="114" t="s">
        <v>14</v>
      </c>
      <c r="B13" s="3">
        <v>7920</v>
      </c>
      <c r="C13" s="19">
        <v>1360</v>
      </c>
      <c r="D13" s="68">
        <f t="shared" si="0"/>
        <v>0.17171717171717171</v>
      </c>
      <c r="E13" s="19">
        <v>1515</v>
      </c>
      <c r="F13" s="68">
        <f t="shared" si="1"/>
        <v>0.19128787878787878</v>
      </c>
      <c r="G13" s="19">
        <v>1055</v>
      </c>
      <c r="H13" s="68">
        <f t="shared" si="2"/>
        <v>0.13320707070707072</v>
      </c>
      <c r="I13" s="19">
        <v>1650</v>
      </c>
      <c r="J13" s="68">
        <f t="shared" si="3"/>
        <v>0.20833333333333334</v>
      </c>
      <c r="K13" s="19">
        <v>1775</v>
      </c>
      <c r="L13" s="68">
        <f t="shared" si="4"/>
        <v>0.22411616161616163</v>
      </c>
      <c r="M13" s="19">
        <v>570</v>
      </c>
      <c r="N13" s="68">
        <f t="shared" si="5"/>
        <v>7.1969696969696975E-2</v>
      </c>
    </row>
    <row r="14" spans="1:19" x14ac:dyDescent="0.25">
      <c r="A14" s="115" t="s">
        <v>15</v>
      </c>
      <c r="B14" s="1">
        <v>37855</v>
      </c>
      <c r="C14" s="14">
        <v>4555</v>
      </c>
      <c r="D14" s="67">
        <f t="shared" si="0"/>
        <v>0.12032756571126668</v>
      </c>
      <c r="E14" s="14">
        <v>4865</v>
      </c>
      <c r="F14" s="67">
        <f t="shared" si="1"/>
        <v>0.12851670849293356</v>
      </c>
      <c r="G14" s="14">
        <v>4025</v>
      </c>
      <c r="H14" s="67">
        <f t="shared" si="2"/>
        <v>0.10632677321357813</v>
      </c>
      <c r="I14" s="14">
        <v>6785</v>
      </c>
      <c r="J14" s="67">
        <f t="shared" si="3"/>
        <v>0.1792365605600317</v>
      </c>
      <c r="K14" s="14">
        <v>10720</v>
      </c>
      <c r="L14" s="67">
        <f t="shared" si="4"/>
        <v>0.2831858407079646</v>
      </c>
      <c r="M14" s="14">
        <v>6900</v>
      </c>
      <c r="N14" s="67">
        <f t="shared" si="5"/>
        <v>0.18227446836613392</v>
      </c>
    </row>
    <row r="15" spans="1:19" x14ac:dyDescent="0.25">
      <c r="A15" s="114" t="s">
        <v>16</v>
      </c>
      <c r="B15" s="3">
        <v>445</v>
      </c>
      <c r="C15" s="19">
        <v>0</v>
      </c>
      <c r="D15" s="68">
        <f t="shared" si="0"/>
        <v>0</v>
      </c>
      <c r="E15" s="19">
        <v>30</v>
      </c>
      <c r="F15" s="68">
        <f t="shared" si="1"/>
        <v>6.741573033707865E-2</v>
      </c>
      <c r="G15" s="19">
        <v>65</v>
      </c>
      <c r="H15" s="68">
        <f t="shared" si="2"/>
        <v>0.14606741573033707</v>
      </c>
      <c r="I15" s="19">
        <v>55</v>
      </c>
      <c r="J15" s="68">
        <f t="shared" si="3"/>
        <v>0.12359550561797752</v>
      </c>
      <c r="K15" s="19">
        <v>105</v>
      </c>
      <c r="L15" s="68">
        <f t="shared" si="4"/>
        <v>0.23595505617977527</v>
      </c>
      <c r="M15" s="19">
        <v>155</v>
      </c>
      <c r="N15" s="68">
        <f t="shared" si="5"/>
        <v>0.34831460674157305</v>
      </c>
    </row>
    <row r="16" spans="1:19" x14ac:dyDescent="0.25">
      <c r="A16" s="115" t="s">
        <v>17</v>
      </c>
      <c r="B16" s="1">
        <v>26135</v>
      </c>
      <c r="C16" s="14">
        <v>3235</v>
      </c>
      <c r="D16" s="67">
        <f t="shared" si="0"/>
        <v>0.12378037114979912</v>
      </c>
      <c r="E16" s="14">
        <v>3280</v>
      </c>
      <c r="F16" s="67">
        <f t="shared" si="1"/>
        <v>0.1255022001147886</v>
      </c>
      <c r="G16" s="14">
        <v>2655</v>
      </c>
      <c r="H16" s="67">
        <f t="shared" si="2"/>
        <v>0.10158790893437919</v>
      </c>
      <c r="I16" s="14">
        <v>5020</v>
      </c>
      <c r="J16" s="67">
        <f t="shared" si="3"/>
        <v>0.19207958676104842</v>
      </c>
      <c r="K16" s="14">
        <v>7780</v>
      </c>
      <c r="L16" s="67">
        <f t="shared" si="4"/>
        <v>0.29768509661373638</v>
      </c>
      <c r="M16" s="14">
        <v>4160</v>
      </c>
      <c r="N16" s="67">
        <f t="shared" si="5"/>
        <v>0.15917352209680505</v>
      </c>
    </row>
    <row r="17" spans="1:14" x14ac:dyDescent="0.25">
      <c r="A17" s="114" t="s">
        <v>18</v>
      </c>
      <c r="B17" s="3">
        <v>19740</v>
      </c>
      <c r="C17" s="19">
        <v>2865</v>
      </c>
      <c r="D17" s="68">
        <f t="shared" si="0"/>
        <v>0.14513677811550152</v>
      </c>
      <c r="E17" s="19">
        <v>2985</v>
      </c>
      <c r="F17" s="68">
        <f t="shared" si="1"/>
        <v>0.15121580547112462</v>
      </c>
      <c r="G17" s="19">
        <v>2360</v>
      </c>
      <c r="H17" s="68">
        <f t="shared" si="2"/>
        <v>0.11955420466058764</v>
      </c>
      <c r="I17" s="19">
        <v>3700</v>
      </c>
      <c r="J17" s="68">
        <f t="shared" si="3"/>
        <v>0.18743667679837892</v>
      </c>
      <c r="K17" s="19">
        <v>5105</v>
      </c>
      <c r="L17" s="68">
        <f t="shared" si="4"/>
        <v>0.25861195542046606</v>
      </c>
      <c r="M17" s="19">
        <v>2730</v>
      </c>
      <c r="N17" s="68">
        <f t="shared" si="5"/>
        <v>0.13829787234042554</v>
      </c>
    </row>
    <row r="18" spans="1:14" x14ac:dyDescent="0.25">
      <c r="A18" s="115" t="s">
        <v>19</v>
      </c>
      <c r="B18" s="1">
        <v>14540</v>
      </c>
      <c r="C18" s="14">
        <v>2350</v>
      </c>
      <c r="D18" s="67">
        <f t="shared" si="0"/>
        <v>0.16162310866574967</v>
      </c>
      <c r="E18" s="14">
        <v>2020</v>
      </c>
      <c r="F18" s="67">
        <f t="shared" si="1"/>
        <v>0.13892709766162312</v>
      </c>
      <c r="G18" s="14">
        <v>1660</v>
      </c>
      <c r="H18" s="67">
        <f t="shared" si="2"/>
        <v>0.11416781292984869</v>
      </c>
      <c r="I18" s="14">
        <v>2455</v>
      </c>
      <c r="J18" s="67">
        <f t="shared" si="3"/>
        <v>0.16884456671251719</v>
      </c>
      <c r="K18" s="14">
        <v>3360</v>
      </c>
      <c r="L18" s="67">
        <f t="shared" si="4"/>
        <v>0.23108665749656121</v>
      </c>
      <c r="M18" s="14">
        <v>2695</v>
      </c>
      <c r="N18" s="67">
        <f t="shared" si="5"/>
        <v>0.18535075653370015</v>
      </c>
    </row>
    <row r="19" spans="1:14" x14ac:dyDescent="0.25">
      <c r="A19" s="114" t="s">
        <v>20</v>
      </c>
      <c r="B19" s="3">
        <v>24990</v>
      </c>
      <c r="C19" s="19">
        <v>2625</v>
      </c>
      <c r="D19" s="68">
        <f t="shared" si="0"/>
        <v>0.10504201680672269</v>
      </c>
      <c r="E19" s="19">
        <v>2700</v>
      </c>
      <c r="F19" s="68">
        <f t="shared" si="1"/>
        <v>0.10804321728691477</v>
      </c>
      <c r="G19" s="19">
        <v>2170</v>
      </c>
      <c r="H19" s="68">
        <f t="shared" si="2"/>
        <v>8.683473389355742E-2</v>
      </c>
      <c r="I19" s="19">
        <v>3430</v>
      </c>
      <c r="J19" s="68">
        <f t="shared" si="3"/>
        <v>0.13725490196078433</v>
      </c>
      <c r="K19" s="19">
        <v>6125</v>
      </c>
      <c r="L19" s="68">
        <f t="shared" si="4"/>
        <v>0.24509803921568626</v>
      </c>
      <c r="M19" s="19">
        <v>7945</v>
      </c>
      <c r="N19" s="68">
        <f t="shared" si="5"/>
        <v>0.31792717086834732</v>
      </c>
    </row>
    <row r="20" spans="1:14" x14ac:dyDescent="0.25">
      <c r="A20" s="115" t="s">
        <v>21</v>
      </c>
      <c r="B20" s="1">
        <v>5810</v>
      </c>
      <c r="C20" s="14">
        <v>755</v>
      </c>
      <c r="D20" s="67">
        <f t="shared" si="0"/>
        <v>0.12994836488812392</v>
      </c>
      <c r="E20" s="14">
        <v>690</v>
      </c>
      <c r="F20" s="67">
        <f t="shared" si="1"/>
        <v>0.11876075731497418</v>
      </c>
      <c r="G20" s="14">
        <v>660</v>
      </c>
      <c r="H20" s="67">
        <f t="shared" si="2"/>
        <v>0.11359724612736662</v>
      </c>
      <c r="I20" s="14">
        <v>1055</v>
      </c>
      <c r="J20" s="67">
        <f t="shared" si="3"/>
        <v>0.18158347676419967</v>
      </c>
      <c r="K20" s="14">
        <v>1770</v>
      </c>
      <c r="L20" s="67">
        <f t="shared" si="4"/>
        <v>0.30464716006884679</v>
      </c>
      <c r="M20" s="14">
        <v>870</v>
      </c>
      <c r="N20" s="67">
        <f t="shared" si="5"/>
        <v>0.14974182444061962</v>
      </c>
    </row>
    <row r="21" spans="1:14" x14ac:dyDescent="0.25">
      <c r="A21" s="114" t="s">
        <v>22</v>
      </c>
      <c r="B21" s="3">
        <v>17630</v>
      </c>
      <c r="C21" s="19">
        <v>2020</v>
      </c>
      <c r="D21" s="68">
        <f t="shared" si="0"/>
        <v>0.11457742484401588</v>
      </c>
      <c r="E21" s="19">
        <v>2475</v>
      </c>
      <c r="F21" s="68">
        <f t="shared" si="1"/>
        <v>0.14038570618264323</v>
      </c>
      <c r="G21" s="19">
        <v>2000</v>
      </c>
      <c r="H21" s="68">
        <f t="shared" si="2"/>
        <v>0.11344299489506524</v>
      </c>
      <c r="I21" s="19">
        <v>3375</v>
      </c>
      <c r="J21" s="68">
        <f t="shared" si="3"/>
        <v>0.19143505388542256</v>
      </c>
      <c r="K21" s="19">
        <v>5100</v>
      </c>
      <c r="L21" s="68">
        <f t="shared" si="4"/>
        <v>0.28927963698241632</v>
      </c>
      <c r="M21" s="19">
        <v>2665</v>
      </c>
      <c r="N21" s="68">
        <f t="shared" si="5"/>
        <v>0.15116279069767441</v>
      </c>
    </row>
    <row r="22" spans="1:14" x14ac:dyDescent="0.25">
      <c r="A22" s="115" t="s">
        <v>23</v>
      </c>
      <c r="B22" s="1">
        <v>9900</v>
      </c>
      <c r="C22" s="14">
        <v>1145</v>
      </c>
      <c r="D22" s="67">
        <f t="shared" si="0"/>
        <v>0.11565656565656565</v>
      </c>
      <c r="E22" s="14">
        <v>1050</v>
      </c>
      <c r="F22" s="67">
        <f t="shared" si="1"/>
        <v>0.10606060606060606</v>
      </c>
      <c r="G22" s="14">
        <v>1000</v>
      </c>
      <c r="H22" s="67">
        <f t="shared" si="2"/>
        <v>0.10101010101010101</v>
      </c>
      <c r="I22" s="14">
        <v>1585</v>
      </c>
      <c r="J22" s="67">
        <f t="shared" si="3"/>
        <v>0.1601010101010101</v>
      </c>
      <c r="K22" s="14">
        <v>2830</v>
      </c>
      <c r="L22" s="67">
        <f t="shared" si="4"/>
        <v>0.28585858585858587</v>
      </c>
      <c r="M22" s="14">
        <v>2285</v>
      </c>
      <c r="N22" s="67">
        <f t="shared" si="5"/>
        <v>0.2308080808080808</v>
      </c>
    </row>
    <row r="23" spans="1:14" x14ac:dyDescent="0.25">
      <c r="A23" s="114" t="s">
        <v>24</v>
      </c>
      <c r="B23" s="3">
        <v>57755</v>
      </c>
      <c r="C23" s="19">
        <v>13790</v>
      </c>
      <c r="D23" s="68">
        <f t="shared" si="0"/>
        <v>0.23876720630248463</v>
      </c>
      <c r="E23" s="19">
        <v>9515</v>
      </c>
      <c r="F23" s="68">
        <f t="shared" si="1"/>
        <v>0.16474764089689203</v>
      </c>
      <c r="G23" s="19">
        <v>6825</v>
      </c>
      <c r="H23" s="68">
        <f t="shared" si="2"/>
        <v>0.11817158687559519</v>
      </c>
      <c r="I23" s="19">
        <v>9470</v>
      </c>
      <c r="J23" s="68">
        <f t="shared" si="3"/>
        <v>0.16396848757683319</v>
      </c>
      <c r="K23" s="19">
        <v>11350</v>
      </c>
      <c r="L23" s="68">
        <f t="shared" si="4"/>
        <v>0.19651978183707039</v>
      </c>
      <c r="M23" s="19">
        <v>6810</v>
      </c>
      <c r="N23" s="68">
        <f t="shared" si="5"/>
        <v>0.11791186910224223</v>
      </c>
    </row>
    <row r="24" spans="1:14" x14ac:dyDescent="0.25">
      <c r="A24" s="115" t="s">
        <v>25</v>
      </c>
      <c r="B24" s="1">
        <v>128910</v>
      </c>
      <c r="C24" s="14">
        <v>16315</v>
      </c>
      <c r="D24" s="67">
        <f t="shared" si="0"/>
        <v>0.12656116670545342</v>
      </c>
      <c r="E24" s="14">
        <v>16860</v>
      </c>
      <c r="F24" s="67">
        <f t="shared" si="1"/>
        <v>0.13078892250407262</v>
      </c>
      <c r="G24" s="14">
        <v>14545</v>
      </c>
      <c r="H24" s="67">
        <f t="shared" si="2"/>
        <v>0.11283065704755256</v>
      </c>
      <c r="I24" s="14">
        <v>24420</v>
      </c>
      <c r="J24" s="67">
        <f t="shared" si="3"/>
        <v>0.18943448917849662</v>
      </c>
      <c r="K24" s="14">
        <v>35935</v>
      </c>
      <c r="L24" s="67">
        <f t="shared" si="4"/>
        <v>0.27876037545574434</v>
      </c>
      <c r="M24" s="14">
        <v>20830</v>
      </c>
      <c r="N24" s="67">
        <f t="shared" si="5"/>
        <v>0.16158560235823444</v>
      </c>
    </row>
    <row r="25" spans="1:14" x14ac:dyDescent="0.25">
      <c r="A25" s="114" t="s">
        <v>29</v>
      </c>
      <c r="B25" s="3">
        <v>710</v>
      </c>
      <c r="C25" s="19">
        <v>130</v>
      </c>
      <c r="D25" s="68">
        <f t="shared" si="0"/>
        <v>0.18309859154929578</v>
      </c>
      <c r="E25" s="19">
        <v>100</v>
      </c>
      <c r="F25" s="68">
        <f t="shared" si="1"/>
        <v>0.14084507042253522</v>
      </c>
      <c r="G25" s="19">
        <v>65</v>
      </c>
      <c r="H25" s="68">
        <f t="shared" si="2"/>
        <v>9.154929577464789E-2</v>
      </c>
      <c r="I25" s="19">
        <v>160</v>
      </c>
      <c r="J25" s="68">
        <f t="shared" si="3"/>
        <v>0.22535211267605634</v>
      </c>
      <c r="K25" s="19">
        <v>145</v>
      </c>
      <c r="L25" s="68">
        <f t="shared" si="4"/>
        <v>0.20422535211267606</v>
      </c>
      <c r="M25" s="19">
        <v>115</v>
      </c>
      <c r="N25" s="68">
        <f t="shared" si="5"/>
        <v>0.1619718309859155</v>
      </c>
    </row>
    <row r="26" spans="1:14" x14ac:dyDescent="0.25">
      <c r="A26" s="115" t="s">
        <v>26</v>
      </c>
      <c r="B26" s="1">
        <v>138850</v>
      </c>
      <c r="C26" s="14">
        <v>25405</v>
      </c>
      <c r="D26" s="67">
        <f t="shared" si="0"/>
        <v>0.1829672308246309</v>
      </c>
      <c r="E26" s="14">
        <v>18615</v>
      </c>
      <c r="F26" s="67">
        <f t="shared" si="1"/>
        <v>0.1340655383507382</v>
      </c>
      <c r="G26" s="14">
        <v>14620</v>
      </c>
      <c r="H26" s="67">
        <f t="shared" si="2"/>
        <v>0.105293482175009</v>
      </c>
      <c r="I26" s="14">
        <v>21250</v>
      </c>
      <c r="J26" s="67">
        <f t="shared" si="3"/>
        <v>0.1530428519985596</v>
      </c>
      <c r="K26" s="14">
        <v>30210</v>
      </c>
      <c r="L26" s="67">
        <f t="shared" si="4"/>
        <v>0.21757292041771695</v>
      </c>
      <c r="M26" s="14">
        <v>28750</v>
      </c>
      <c r="N26" s="67">
        <f t="shared" si="5"/>
        <v>0.20705797623334535</v>
      </c>
    </row>
    <row r="27" spans="1:14" x14ac:dyDescent="0.25">
      <c r="A27" s="114" t="s">
        <v>27</v>
      </c>
      <c r="B27" s="3">
        <v>12540</v>
      </c>
      <c r="C27" s="19">
        <v>1965</v>
      </c>
      <c r="D27" s="68">
        <f t="shared" si="0"/>
        <v>0.15669856459330145</v>
      </c>
      <c r="E27" s="19">
        <v>1560</v>
      </c>
      <c r="F27" s="68">
        <f t="shared" si="1"/>
        <v>0.12440191387559808</v>
      </c>
      <c r="G27" s="19">
        <v>1045</v>
      </c>
      <c r="H27" s="68">
        <f t="shared" si="2"/>
        <v>8.3333333333333329E-2</v>
      </c>
      <c r="I27" s="19">
        <v>1630</v>
      </c>
      <c r="J27" s="68">
        <f t="shared" si="3"/>
        <v>0.12998405103668262</v>
      </c>
      <c r="K27" s="19">
        <v>2335</v>
      </c>
      <c r="L27" s="68">
        <f t="shared" si="4"/>
        <v>0.18620414673046251</v>
      </c>
      <c r="M27" s="19">
        <v>3995</v>
      </c>
      <c r="N27" s="68">
        <f t="shared" si="5"/>
        <v>0.3185805422647528</v>
      </c>
    </row>
    <row r="28" spans="1:14" x14ac:dyDescent="0.25">
      <c r="A28" s="115" t="s">
        <v>28</v>
      </c>
      <c r="B28" s="1">
        <v>6960</v>
      </c>
      <c r="C28" s="14">
        <v>1550</v>
      </c>
      <c r="D28" s="67">
        <f t="shared" si="0"/>
        <v>0.22270114942528735</v>
      </c>
      <c r="E28" s="14">
        <v>1345</v>
      </c>
      <c r="F28" s="67">
        <f t="shared" si="1"/>
        <v>0.1932471264367816</v>
      </c>
      <c r="G28" s="14">
        <v>835</v>
      </c>
      <c r="H28" s="67">
        <f t="shared" si="2"/>
        <v>0.11997126436781609</v>
      </c>
      <c r="I28" s="14">
        <v>1030</v>
      </c>
      <c r="J28" s="67">
        <f t="shared" si="3"/>
        <v>0.14798850574712644</v>
      </c>
      <c r="K28" s="14">
        <v>1185</v>
      </c>
      <c r="L28" s="67">
        <f t="shared" si="4"/>
        <v>0.17025862068965517</v>
      </c>
      <c r="M28" s="14">
        <v>1020</v>
      </c>
      <c r="N28" s="67">
        <f t="shared" si="5"/>
        <v>0.14655172413793102</v>
      </c>
    </row>
    <row r="29" spans="1:14" x14ac:dyDescent="0.25">
      <c r="A29" s="116" t="s">
        <v>30</v>
      </c>
      <c r="B29" s="77">
        <v>646770</v>
      </c>
      <c r="C29" s="80">
        <v>102775</v>
      </c>
      <c r="D29" s="98">
        <f>C29/B29</f>
        <v>0.15890502033180265</v>
      </c>
      <c r="E29" s="80">
        <v>88895</v>
      </c>
      <c r="F29" s="98">
        <f>E29/B29</f>
        <v>0.13744453205931012</v>
      </c>
      <c r="G29" s="80">
        <v>70450</v>
      </c>
      <c r="H29" s="98">
        <f>G29/B29</f>
        <v>0.10892589328509363</v>
      </c>
      <c r="I29" s="80">
        <v>110660</v>
      </c>
      <c r="J29" s="98">
        <f>I29/B29</f>
        <v>0.17109637119841675</v>
      </c>
      <c r="K29" s="80">
        <v>158640</v>
      </c>
      <c r="L29" s="98">
        <f>K29/B29</f>
        <v>0.24528039333920867</v>
      </c>
      <c r="M29" s="80">
        <v>115360</v>
      </c>
      <c r="N29" s="98">
        <f>M29/B29</f>
        <v>0.17836325123305038</v>
      </c>
    </row>
    <row r="30" spans="1:14" x14ac:dyDescent="0.25">
      <c r="A30" s="76" t="s">
        <v>123</v>
      </c>
    </row>
    <row r="31" spans="1:14" x14ac:dyDescent="0.25">
      <c r="A31" s="76" t="s">
        <v>113</v>
      </c>
    </row>
  </sheetData>
  <mergeCells count="8">
    <mergeCell ref="K4:L4"/>
    <mergeCell ref="M4:N4"/>
    <mergeCell ref="A4:A5"/>
    <mergeCell ref="B4:B5"/>
    <mergeCell ref="C4:D4"/>
    <mergeCell ref="E4:F4"/>
    <mergeCell ref="G4:H4"/>
    <mergeCell ref="I4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zoomScale="80" zoomScaleNormal="80" workbookViewId="0"/>
  </sheetViews>
  <sheetFormatPr defaultRowHeight="15" x14ac:dyDescent="0.25"/>
  <cols>
    <col min="1" max="1" width="27.5703125" customWidth="1"/>
    <col min="2" max="2" width="10.5703125" customWidth="1"/>
    <col min="3" max="6" width="8.7109375" customWidth="1"/>
    <col min="8" max="8" width="8.42578125" customWidth="1"/>
    <col min="9" max="9" width="10.7109375" customWidth="1"/>
    <col min="10" max="13" width="8.7109375" customWidth="1"/>
    <col min="15" max="15" width="8.42578125" customWidth="1"/>
    <col min="16" max="17" width="8.28515625" customWidth="1"/>
    <col min="18" max="18" width="11.7109375" customWidth="1"/>
  </cols>
  <sheetData>
    <row r="1" spans="1:19" s="11" customFormat="1" ht="28.9" customHeight="1" x14ac:dyDescent="0.25">
      <c r="A1" s="133" t="s">
        <v>135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</row>
    <row r="3" spans="1:19" x14ac:dyDescent="0.25">
      <c r="A3" s="7" t="s">
        <v>35</v>
      </c>
    </row>
    <row r="4" spans="1:19" x14ac:dyDescent="0.25">
      <c r="A4" s="137" t="s">
        <v>31</v>
      </c>
      <c r="B4" s="135">
        <v>2016</v>
      </c>
      <c r="C4" s="135"/>
      <c r="D4" s="135"/>
      <c r="E4" s="135"/>
      <c r="F4" s="135"/>
      <c r="G4" s="135"/>
      <c r="H4" s="136"/>
      <c r="I4" s="135">
        <v>2021</v>
      </c>
      <c r="J4" s="135"/>
      <c r="K4" s="135"/>
      <c r="L4" s="135"/>
      <c r="M4" s="135"/>
      <c r="N4" s="135"/>
      <c r="O4" s="136"/>
      <c r="P4" s="139" t="s">
        <v>32</v>
      </c>
      <c r="Q4" s="140"/>
      <c r="R4" s="141"/>
    </row>
    <row r="5" spans="1:19" ht="30" x14ac:dyDescent="0.25">
      <c r="A5" s="138"/>
      <c r="B5" s="99" t="s">
        <v>33</v>
      </c>
      <c r="C5" s="99" t="s">
        <v>1</v>
      </c>
      <c r="D5" s="99" t="s">
        <v>2</v>
      </c>
      <c r="E5" s="99" t="s">
        <v>3</v>
      </c>
      <c r="F5" s="99" t="s">
        <v>4</v>
      </c>
      <c r="G5" s="99" t="s">
        <v>5</v>
      </c>
      <c r="H5" s="100" t="s">
        <v>0</v>
      </c>
      <c r="I5" s="99" t="s">
        <v>33</v>
      </c>
      <c r="J5" s="99" t="s">
        <v>1</v>
      </c>
      <c r="K5" s="99" t="s">
        <v>2</v>
      </c>
      <c r="L5" s="99" t="s">
        <v>3</v>
      </c>
      <c r="M5" s="99" t="s">
        <v>4</v>
      </c>
      <c r="N5" s="99" t="s">
        <v>5</v>
      </c>
      <c r="O5" s="99" t="s">
        <v>0</v>
      </c>
      <c r="P5" s="101" t="s">
        <v>33</v>
      </c>
      <c r="Q5" s="99" t="s">
        <v>1</v>
      </c>
      <c r="R5" s="100" t="s">
        <v>5</v>
      </c>
    </row>
    <row r="6" spans="1:19" x14ac:dyDescent="0.25">
      <c r="A6" s="113" t="s">
        <v>7</v>
      </c>
      <c r="B6" s="1">
        <v>2210</v>
      </c>
      <c r="C6" s="1">
        <v>395</v>
      </c>
      <c r="D6" s="1">
        <v>375</v>
      </c>
      <c r="E6" s="1">
        <v>410</v>
      </c>
      <c r="F6" s="1">
        <v>845</v>
      </c>
      <c r="G6" s="1">
        <v>195</v>
      </c>
      <c r="H6" s="5">
        <v>42.8</v>
      </c>
      <c r="I6" s="1">
        <v>2355</v>
      </c>
      <c r="J6" s="1">
        <v>345</v>
      </c>
      <c r="K6" s="1">
        <v>375</v>
      </c>
      <c r="L6" s="1">
        <v>445</v>
      </c>
      <c r="M6" s="1">
        <v>875</v>
      </c>
      <c r="N6" s="1">
        <v>310</v>
      </c>
      <c r="O6" s="5">
        <v>45.6</v>
      </c>
      <c r="P6" s="2">
        <v>6.561085972850679E-2</v>
      </c>
      <c r="Q6" s="2">
        <v>-0.12658227848101267</v>
      </c>
      <c r="R6" s="110">
        <v>0.58974358974358976</v>
      </c>
      <c r="S6" s="9"/>
    </row>
    <row r="7" spans="1:19" x14ac:dyDescent="0.25">
      <c r="A7" s="114" t="s">
        <v>8</v>
      </c>
      <c r="B7" s="3">
        <v>645</v>
      </c>
      <c r="C7" s="3">
        <v>75</v>
      </c>
      <c r="D7" s="3">
        <v>70</v>
      </c>
      <c r="E7" s="3">
        <v>90</v>
      </c>
      <c r="F7" s="3">
        <v>250</v>
      </c>
      <c r="G7" s="3">
        <v>155</v>
      </c>
      <c r="H7" s="6">
        <v>52.8</v>
      </c>
      <c r="I7" s="3">
        <v>685</v>
      </c>
      <c r="J7" s="3">
        <v>65</v>
      </c>
      <c r="K7" s="3">
        <v>85</v>
      </c>
      <c r="L7" s="3">
        <v>105</v>
      </c>
      <c r="M7" s="3">
        <v>225</v>
      </c>
      <c r="N7" s="3">
        <v>210</v>
      </c>
      <c r="O7" s="6">
        <v>55.2</v>
      </c>
      <c r="P7" s="4">
        <v>6.2015503875968991E-2</v>
      </c>
      <c r="Q7" s="4">
        <v>-0.13333333333333333</v>
      </c>
      <c r="R7" s="111">
        <v>0.35483870967741937</v>
      </c>
      <c r="S7" s="9"/>
    </row>
    <row r="8" spans="1:19" x14ac:dyDescent="0.25">
      <c r="A8" s="115" t="s">
        <v>9</v>
      </c>
      <c r="B8" s="1">
        <v>3680</v>
      </c>
      <c r="C8" s="1">
        <v>640</v>
      </c>
      <c r="D8" s="1">
        <v>300</v>
      </c>
      <c r="E8" s="1">
        <v>675</v>
      </c>
      <c r="F8" s="1">
        <v>1295</v>
      </c>
      <c r="G8" s="1">
        <v>770</v>
      </c>
      <c r="H8" s="5">
        <v>48.8</v>
      </c>
      <c r="I8" s="1">
        <v>4260</v>
      </c>
      <c r="J8" s="1">
        <v>635</v>
      </c>
      <c r="K8" s="1">
        <v>360</v>
      </c>
      <c r="L8" s="1">
        <v>840</v>
      </c>
      <c r="M8" s="1">
        <v>1350</v>
      </c>
      <c r="N8" s="1">
        <v>1065</v>
      </c>
      <c r="O8" s="5">
        <v>50</v>
      </c>
      <c r="P8" s="2">
        <v>0.15760869565217392</v>
      </c>
      <c r="Q8" s="2">
        <v>-7.8125E-3</v>
      </c>
      <c r="R8" s="110">
        <v>0.38311688311688313</v>
      </c>
      <c r="S8" s="9"/>
    </row>
    <row r="9" spans="1:19" x14ac:dyDescent="0.25">
      <c r="A9" s="114" t="s">
        <v>10</v>
      </c>
      <c r="B9" s="3">
        <v>232755</v>
      </c>
      <c r="C9" s="3">
        <v>31080</v>
      </c>
      <c r="D9" s="3">
        <v>31435</v>
      </c>
      <c r="E9" s="3">
        <v>68515</v>
      </c>
      <c r="F9" s="3">
        <v>64845</v>
      </c>
      <c r="G9" s="3">
        <v>36860</v>
      </c>
      <c r="H9" s="6">
        <v>40.4</v>
      </c>
      <c r="I9" s="3">
        <v>249125</v>
      </c>
      <c r="J9" s="3">
        <v>32300</v>
      </c>
      <c r="K9" s="3">
        <v>28345</v>
      </c>
      <c r="L9" s="3">
        <v>79605</v>
      </c>
      <c r="M9" s="3">
        <v>64760</v>
      </c>
      <c r="N9" s="3">
        <v>44105</v>
      </c>
      <c r="O9" s="6">
        <v>40.4</v>
      </c>
      <c r="P9" s="4">
        <v>7.0331464415372386E-2</v>
      </c>
      <c r="Q9" s="4">
        <v>3.9253539253539256E-2</v>
      </c>
      <c r="R9" s="111">
        <v>0.19655453065653825</v>
      </c>
      <c r="S9" s="9"/>
    </row>
    <row r="10" spans="1:19" x14ac:dyDescent="0.25">
      <c r="A10" s="115" t="s">
        <v>11</v>
      </c>
      <c r="B10" s="1">
        <v>139280</v>
      </c>
      <c r="C10" s="1">
        <v>22220</v>
      </c>
      <c r="D10" s="1">
        <v>18785</v>
      </c>
      <c r="E10" s="1">
        <v>36405</v>
      </c>
      <c r="F10" s="1">
        <v>42485</v>
      </c>
      <c r="G10" s="1">
        <v>19385</v>
      </c>
      <c r="H10" s="5">
        <v>41.2</v>
      </c>
      <c r="I10" s="1">
        <v>148625</v>
      </c>
      <c r="J10" s="1">
        <v>22400</v>
      </c>
      <c r="K10" s="1">
        <v>17865</v>
      </c>
      <c r="L10" s="1">
        <v>41045</v>
      </c>
      <c r="M10" s="1">
        <v>43040</v>
      </c>
      <c r="N10" s="1">
        <v>24270</v>
      </c>
      <c r="O10" s="5">
        <v>41.6</v>
      </c>
      <c r="P10" s="2">
        <v>6.7095060310166571E-2</v>
      </c>
      <c r="Q10" s="2">
        <v>8.1008100810081012E-3</v>
      </c>
      <c r="R10" s="110">
        <v>0.25199896827443902</v>
      </c>
      <c r="S10" s="9"/>
    </row>
    <row r="11" spans="1:19" x14ac:dyDescent="0.25">
      <c r="A11" s="114" t="s">
        <v>12</v>
      </c>
      <c r="B11" s="3">
        <v>102240</v>
      </c>
      <c r="C11" s="3">
        <v>16380</v>
      </c>
      <c r="D11" s="3">
        <v>13515</v>
      </c>
      <c r="E11" s="3">
        <v>22040</v>
      </c>
      <c r="F11" s="3">
        <v>31150</v>
      </c>
      <c r="G11" s="3">
        <v>19160</v>
      </c>
      <c r="H11" s="6">
        <v>44.4</v>
      </c>
      <c r="I11" s="3">
        <v>108455</v>
      </c>
      <c r="J11" s="3">
        <v>16425</v>
      </c>
      <c r="K11" s="3">
        <v>14350</v>
      </c>
      <c r="L11" s="3">
        <v>24945</v>
      </c>
      <c r="M11" s="3">
        <v>30450</v>
      </c>
      <c r="N11" s="3">
        <v>22275</v>
      </c>
      <c r="O11" s="6">
        <v>44</v>
      </c>
      <c r="P11" s="4">
        <v>6.0788341158059471E-2</v>
      </c>
      <c r="Q11" s="4">
        <v>2.7472527472527475E-3</v>
      </c>
      <c r="R11" s="111">
        <v>0.16257828810020877</v>
      </c>
      <c r="S11" s="9"/>
    </row>
    <row r="12" spans="1:19" x14ac:dyDescent="0.25">
      <c r="A12" s="115" t="s">
        <v>13</v>
      </c>
      <c r="B12" s="1">
        <v>16135</v>
      </c>
      <c r="C12" s="1">
        <v>2370</v>
      </c>
      <c r="D12" s="1">
        <v>4680</v>
      </c>
      <c r="E12" s="1">
        <v>4150</v>
      </c>
      <c r="F12" s="1">
        <v>3365</v>
      </c>
      <c r="G12" s="1">
        <v>1565</v>
      </c>
      <c r="H12" s="5">
        <v>28.8</v>
      </c>
      <c r="I12" s="1">
        <v>18615</v>
      </c>
      <c r="J12" s="1">
        <v>2730</v>
      </c>
      <c r="K12" s="1">
        <v>4630</v>
      </c>
      <c r="L12" s="1">
        <v>5170</v>
      </c>
      <c r="M12" s="1">
        <v>3940</v>
      </c>
      <c r="N12" s="1">
        <v>2145</v>
      </c>
      <c r="O12" s="5">
        <v>31.4</v>
      </c>
      <c r="P12" s="2">
        <v>0.15370312984195847</v>
      </c>
      <c r="Q12" s="2">
        <v>0.15189873417721519</v>
      </c>
      <c r="R12" s="110">
        <v>0.37060702875399359</v>
      </c>
      <c r="S12" s="9"/>
    </row>
    <row r="13" spans="1:19" x14ac:dyDescent="0.25">
      <c r="A13" s="114" t="s">
        <v>14</v>
      </c>
      <c r="B13" s="3">
        <v>25885</v>
      </c>
      <c r="C13" s="3">
        <v>3915</v>
      </c>
      <c r="D13" s="3">
        <v>2765</v>
      </c>
      <c r="E13" s="3">
        <v>7190</v>
      </c>
      <c r="F13" s="3">
        <v>7060</v>
      </c>
      <c r="G13" s="3">
        <v>4960</v>
      </c>
      <c r="H13" s="6">
        <v>42</v>
      </c>
      <c r="I13" s="3">
        <v>28965</v>
      </c>
      <c r="J13" s="3">
        <v>4420</v>
      </c>
      <c r="K13" s="3">
        <v>2710</v>
      </c>
      <c r="L13" s="3">
        <v>8790</v>
      </c>
      <c r="M13" s="3">
        <v>7230</v>
      </c>
      <c r="N13" s="3">
        <v>5815</v>
      </c>
      <c r="O13" s="6">
        <v>41.2</v>
      </c>
      <c r="P13" s="4">
        <v>0.11898783079003283</v>
      </c>
      <c r="Q13" s="4">
        <v>0.12899106002554278</v>
      </c>
      <c r="R13" s="111">
        <v>0.17237903225806453</v>
      </c>
      <c r="S13" s="9"/>
    </row>
    <row r="14" spans="1:19" x14ac:dyDescent="0.25">
      <c r="A14" s="115" t="s">
        <v>15</v>
      </c>
      <c r="B14" s="1">
        <v>117285</v>
      </c>
      <c r="C14" s="1">
        <v>21580</v>
      </c>
      <c r="D14" s="1">
        <v>14330</v>
      </c>
      <c r="E14" s="1">
        <v>29250</v>
      </c>
      <c r="F14" s="1">
        <v>33560</v>
      </c>
      <c r="G14" s="1">
        <v>18560</v>
      </c>
      <c r="H14" s="5">
        <v>41.2</v>
      </c>
      <c r="I14" s="1">
        <v>132600</v>
      </c>
      <c r="J14" s="1">
        <v>24090</v>
      </c>
      <c r="K14" s="1">
        <v>15365</v>
      </c>
      <c r="L14" s="1">
        <v>34450</v>
      </c>
      <c r="M14" s="1">
        <v>35710</v>
      </c>
      <c r="N14" s="1">
        <v>22990</v>
      </c>
      <c r="O14" s="5">
        <v>40.799999999999997</v>
      </c>
      <c r="P14" s="2">
        <v>0.13057935797416551</v>
      </c>
      <c r="Q14" s="2">
        <v>0.11631139944392957</v>
      </c>
      <c r="R14" s="110">
        <v>0.23868534482758622</v>
      </c>
      <c r="S14" s="9"/>
    </row>
    <row r="15" spans="1:19" x14ac:dyDescent="0.25">
      <c r="A15" s="114" t="s">
        <v>16</v>
      </c>
      <c r="B15" s="3">
        <v>1330</v>
      </c>
      <c r="C15" s="3">
        <v>205</v>
      </c>
      <c r="D15" s="3">
        <v>130</v>
      </c>
      <c r="E15" s="3">
        <v>235</v>
      </c>
      <c r="F15" s="3">
        <v>465</v>
      </c>
      <c r="G15" s="3">
        <v>290</v>
      </c>
      <c r="H15" s="6">
        <v>49.2</v>
      </c>
      <c r="I15" s="3">
        <v>1390</v>
      </c>
      <c r="J15" s="3">
        <v>210</v>
      </c>
      <c r="K15" s="3">
        <v>135</v>
      </c>
      <c r="L15" s="3">
        <v>225</v>
      </c>
      <c r="M15" s="3">
        <v>465</v>
      </c>
      <c r="N15" s="3">
        <v>345</v>
      </c>
      <c r="O15" s="6">
        <v>50.4</v>
      </c>
      <c r="P15" s="4">
        <v>4.5112781954887216E-2</v>
      </c>
      <c r="Q15" s="4">
        <v>2.4390243902439025E-2</v>
      </c>
      <c r="R15" s="111">
        <v>0.18965517241379309</v>
      </c>
      <c r="S15" s="9"/>
    </row>
    <row r="16" spans="1:19" x14ac:dyDescent="0.25">
      <c r="A16" s="115" t="s">
        <v>17</v>
      </c>
      <c r="B16" s="1">
        <v>82255</v>
      </c>
      <c r="C16" s="1">
        <v>14430</v>
      </c>
      <c r="D16" s="1">
        <v>10380</v>
      </c>
      <c r="E16" s="1">
        <v>20460</v>
      </c>
      <c r="F16" s="1">
        <v>25055</v>
      </c>
      <c r="G16" s="1">
        <v>11920</v>
      </c>
      <c r="H16" s="5">
        <v>41.2</v>
      </c>
      <c r="I16" s="1">
        <v>90990</v>
      </c>
      <c r="J16" s="1">
        <v>16070</v>
      </c>
      <c r="K16" s="1">
        <v>10140</v>
      </c>
      <c r="L16" s="1">
        <v>23960</v>
      </c>
      <c r="M16" s="1">
        <v>26205</v>
      </c>
      <c r="N16" s="1">
        <v>14610</v>
      </c>
      <c r="O16" s="5">
        <v>41.2</v>
      </c>
      <c r="P16" s="2">
        <v>0.10619415233116528</v>
      </c>
      <c r="Q16" s="2">
        <v>0.11365211365211365</v>
      </c>
      <c r="R16" s="110">
        <v>0.22567114093959731</v>
      </c>
      <c r="S16" s="9"/>
    </row>
    <row r="17" spans="1:19" x14ac:dyDescent="0.25">
      <c r="A17" s="114" t="s">
        <v>18</v>
      </c>
      <c r="B17" s="3">
        <v>70995</v>
      </c>
      <c r="C17" s="3">
        <v>8830</v>
      </c>
      <c r="D17" s="3">
        <v>7725</v>
      </c>
      <c r="E17" s="3">
        <v>22395</v>
      </c>
      <c r="F17" s="3">
        <v>21240</v>
      </c>
      <c r="G17" s="3">
        <v>10815</v>
      </c>
      <c r="H17" s="6">
        <v>41.6</v>
      </c>
      <c r="I17" s="3">
        <v>78915</v>
      </c>
      <c r="J17" s="3">
        <v>9925</v>
      </c>
      <c r="K17" s="3">
        <v>7415</v>
      </c>
      <c r="L17" s="3">
        <v>27345</v>
      </c>
      <c r="M17" s="3">
        <v>21550</v>
      </c>
      <c r="N17" s="3">
        <v>12680</v>
      </c>
      <c r="O17" s="6">
        <v>40.4</v>
      </c>
      <c r="P17" s="4">
        <v>0.11155715191210648</v>
      </c>
      <c r="Q17" s="4">
        <v>0.12400906002265005</v>
      </c>
      <c r="R17" s="111">
        <v>0.17244567730004623</v>
      </c>
      <c r="S17" s="9"/>
    </row>
    <row r="18" spans="1:19" x14ac:dyDescent="0.25">
      <c r="A18" s="115" t="s">
        <v>19</v>
      </c>
      <c r="B18" s="1">
        <v>52900</v>
      </c>
      <c r="C18" s="1">
        <v>7080</v>
      </c>
      <c r="D18" s="1">
        <v>5470</v>
      </c>
      <c r="E18" s="1">
        <v>16175</v>
      </c>
      <c r="F18" s="1">
        <v>15655</v>
      </c>
      <c r="G18" s="1">
        <v>8525</v>
      </c>
      <c r="H18" s="5">
        <v>42</v>
      </c>
      <c r="I18" s="1">
        <v>58120</v>
      </c>
      <c r="J18" s="1">
        <v>7315</v>
      </c>
      <c r="K18" s="1">
        <v>5535</v>
      </c>
      <c r="L18" s="1">
        <v>18840</v>
      </c>
      <c r="M18" s="1">
        <v>16245</v>
      </c>
      <c r="N18" s="1">
        <v>10195</v>
      </c>
      <c r="O18" s="5">
        <v>42</v>
      </c>
      <c r="P18" s="2">
        <v>9.867674858223062E-2</v>
      </c>
      <c r="Q18" s="2">
        <v>3.3192090395480225E-2</v>
      </c>
      <c r="R18" s="110">
        <v>0.19589442815249267</v>
      </c>
      <c r="S18" s="9"/>
    </row>
    <row r="19" spans="1:19" x14ac:dyDescent="0.25">
      <c r="A19" s="114" t="s">
        <v>20</v>
      </c>
      <c r="B19" s="3">
        <v>85935</v>
      </c>
      <c r="C19" s="3">
        <v>14730</v>
      </c>
      <c r="D19" s="3">
        <v>10995</v>
      </c>
      <c r="E19" s="3">
        <v>18105</v>
      </c>
      <c r="F19" s="3">
        <v>27050</v>
      </c>
      <c r="G19" s="3">
        <v>15055</v>
      </c>
      <c r="H19" s="6">
        <v>44.4</v>
      </c>
      <c r="I19" s="3">
        <v>88170</v>
      </c>
      <c r="J19" s="3">
        <v>14565</v>
      </c>
      <c r="K19" s="3">
        <v>10400</v>
      </c>
      <c r="L19" s="3">
        <v>19645</v>
      </c>
      <c r="M19" s="3">
        <v>26640</v>
      </c>
      <c r="N19" s="3">
        <v>16930</v>
      </c>
      <c r="O19" s="6">
        <v>44.4</v>
      </c>
      <c r="P19" s="4">
        <v>2.6008029324489441E-2</v>
      </c>
      <c r="Q19" s="4">
        <v>-1.1201629327902239E-2</v>
      </c>
      <c r="R19" s="111">
        <v>0.12454334108269678</v>
      </c>
      <c r="S19" s="9"/>
    </row>
    <row r="20" spans="1:19" x14ac:dyDescent="0.25">
      <c r="A20" s="115" t="s">
        <v>21</v>
      </c>
      <c r="B20" s="1">
        <v>18570</v>
      </c>
      <c r="C20" s="1">
        <v>3170</v>
      </c>
      <c r="D20" s="1">
        <v>2060</v>
      </c>
      <c r="E20" s="1">
        <v>4725</v>
      </c>
      <c r="F20" s="1">
        <v>5685</v>
      </c>
      <c r="G20" s="1">
        <v>2930</v>
      </c>
      <c r="H20" s="5">
        <v>42.4</v>
      </c>
      <c r="I20" s="1">
        <v>19150</v>
      </c>
      <c r="J20" s="1">
        <v>3275</v>
      </c>
      <c r="K20" s="1">
        <v>1875</v>
      </c>
      <c r="L20" s="1">
        <v>4900</v>
      </c>
      <c r="M20" s="1">
        <v>5610</v>
      </c>
      <c r="N20" s="1">
        <v>3495</v>
      </c>
      <c r="O20" s="5">
        <v>43.2</v>
      </c>
      <c r="P20" s="2">
        <v>3.1233171782444804E-2</v>
      </c>
      <c r="Q20" s="2">
        <v>3.3123028391167195E-2</v>
      </c>
      <c r="R20" s="110">
        <v>0.19283276450511946</v>
      </c>
      <c r="S20" s="9"/>
    </row>
    <row r="21" spans="1:19" x14ac:dyDescent="0.25">
      <c r="A21" s="114" t="s">
        <v>22</v>
      </c>
      <c r="B21" s="3">
        <v>58610</v>
      </c>
      <c r="C21" s="3">
        <v>9750</v>
      </c>
      <c r="D21" s="3">
        <v>7480</v>
      </c>
      <c r="E21" s="3">
        <v>15720</v>
      </c>
      <c r="F21" s="3">
        <v>18195</v>
      </c>
      <c r="G21" s="3">
        <v>7470</v>
      </c>
      <c r="H21" s="6">
        <v>40.799999999999997</v>
      </c>
      <c r="I21" s="3">
        <v>61500</v>
      </c>
      <c r="J21" s="3">
        <v>9625</v>
      </c>
      <c r="K21" s="3">
        <v>7020</v>
      </c>
      <c r="L21" s="3">
        <v>17055</v>
      </c>
      <c r="M21" s="3">
        <v>18135</v>
      </c>
      <c r="N21" s="3">
        <v>9660</v>
      </c>
      <c r="O21" s="6">
        <v>41.6</v>
      </c>
      <c r="P21" s="4">
        <v>4.9308991639651939E-2</v>
      </c>
      <c r="Q21" s="4">
        <v>-1.282051282051282E-2</v>
      </c>
      <c r="R21" s="111">
        <v>0.29317269076305219</v>
      </c>
      <c r="S21" s="9"/>
    </row>
    <row r="22" spans="1:19" x14ac:dyDescent="0.25">
      <c r="A22" s="115" t="s">
        <v>23</v>
      </c>
      <c r="B22" s="1">
        <v>33550</v>
      </c>
      <c r="C22" s="1">
        <v>6055</v>
      </c>
      <c r="D22" s="1">
        <v>4005</v>
      </c>
      <c r="E22" s="1">
        <v>9210</v>
      </c>
      <c r="F22" s="1">
        <v>10215</v>
      </c>
      <c r="G22" s="1">
        <v>4080</v>
      </c>
      <c r="H22" s="5">
        <v>40.4</v>
      </c>
      <c r="I22" s="1">
        <v>33535</v>
      </c>
      <c r="J22" s="1">
        <v>5515</v>
      </c>
      <c r="K22" s="1">
        <v>3800</v>
      </c>
      <c r="L22" s="1">
        <v>9085</v>
      </c>
      <c r="M22" s="1">
        <v>10290</v>
      </c>
      <c r="N22" s="1">
        <v>4845</v>
      </c>
      <c r="O22" s="5">
        <v>41.6</v>
      </c>
      <c r="P22" s="2">
        <v>-4.4709388971684054E-4</v>
      </c>
      <c r="Q22" s="2">
        <v>-8.9182493806771262E-2</v>
      </c>
      <c r="R22" s="110">
        <v>0.1875</v>
      </c>
      <c r="S22" s="9"/>
    </row>
    <row r="23" spans="1:19" x14ac:dyDescent="0.25">
      <c r="A23" s="114" t="s">
        <v>24</v>
      </c>
      <c r="B23" s="3">
        <v>198310</v>
      </c>
      <c r="C23" s="3">
        <v>27240</v>
      </c>
      <c r="D23" s="3">
        <v>25330</v>
      </c>
      <c r="E23" s="3">
        <v>50530</v>
      </c>
      <c r="F23" s="3">
        <v>61565</v>
      </c>
      <c r="G23" s="3">
        <v>33645</v>
      </c>
      <c r="H23" s="6">
        <v>43.6</v>
      </c>
      <c r="I23" s="3">
        <v>209940</v>
      </c>
      <c r="J23" s="3">
        <v>27935</v>
      </c>
      <c r="K23" s="3">
        <v>23390</v>
      </c>
      <c r="L23" s="3">
        <v>57345</v>
      </c>
      <c r="M23" s="3">
        <v>59355</v>
      </c>
      <c r="N23" s="3">
        <v>41910</v>
      </c>
      <c r="O23" s="6">
        <v>43.6</v>
      </c>
      <c r="P23" s="4">
        <v>5.8645554939236552E-2</v>
      </c>
      <c r="Q23" s="4">
        <v>2.551395007342144E-2</v>
      </c>
      <c r="R23" s="111">
        <v>0.2456531431119037</v>
      </c>
      <c r="S23" s="9"/>
    </row>
    <row r="24" spans="1:19" x14ac:dyDescent="0.25">
      <c r="A24" s="115" t="s">
        <v>25</v>
      </c>
      <c r="B24" s="1">
        <v>517885</v>
      </c>
      <c r="C24" s="1">
        <v>92545</v>
      </c>
      <c r="D24" s="1">
        <v>69410</v>
      </c>
      <c r="E24" s="1">
        <v>142675</v>
      </c>
      <c r="F24" s="1">
        <v>140265</v>
      </c>
      <c r="G24" s="1">
        <v>72990</v>
      </c>
      <c r="H24" s="5">
        <v>38.799999999999997</v>
      </c>
      <c r="I24" s="1">
        <v>568325</v>
      </c>
      <c r="J24" s="1">
        <v>94060</v>
      </c>
      <c r="K24" s="1">
        <v>80260</v>
      </c>
      <c r="L24" s="1">
        <v>162525</v>
      </c>
      <c r="M24" s="1">
        <v>144285</v>
      </c>
      <c r="N24" s="1">
        <v>87180</v>
      </c>
      <c r="O24" s="5">
        <v>38.4</v>
      </c>
      <c r="P24" s="2">
        <v>9.7396140069706594E-2</v>
      </c>
      <c r="Q24" s="2">
        <v>1.6370414392998002E-2</v>
      </c>
      <c r="R24" s="110">
        <v>0.19441019317714756</v>
      </c>
      <c r="S24" s="9"/>
    </row>
    <row r="25" spans="1:19" x14ac:dyDescent="0.25">
      <c r="A25" s="114" t="s">
        <v>26</v>
      </c>
      <c r="B25" s="3">
        <v>631485</v>
      </c>
      <c r="C25" s="3">
        <v>70530</v>
      </c>
      <c r="D25" s="3">
        <v>72420</v>
      </c>
      <c r="E25" s="3">
        <v>217990</v>
      </c>
      <c r="F25" s="3">
        <v>172985</v>
      </c>
      <c r="G25" s="3">
        <v>97565</v>
      </c>
      <c r="H25" s="6">
        <v>40</v>
      </c>
      <c r="I25" s="3">
        <v>662245</v>
      </c>
      <c r="J25" s="3">
        <v>70570</v>
      </c>
      <c r="K25" s="3">
        <v>69605</v>
      </c>
      <c r="L25" s="3">
        <v>238790</v>
      </c>
      <c r="M25" s="3">
        <v>170565</v>
      </c>
      <c r="N25" s="3">
        <v>112720</v>
      </c>
      <c r="O25" s="6">
        <v>39.6</v>
      </c>
      <c r="P25" s="4">
        <v>4.8710579031964338E-2</v>
      </c>
      <c r="Q25" s="4">
        <v>5.671345526726216E-4</v>
      </c>
      <c r="R25" s="111">
        <v>0.15533234254087019</v>
      </c>
      <c r="S25" s="9"/>
    </row>
    <row r="26" spans="1:19" x14ac:dyDescent="0.25">
      <c r="A26" s="115" t="s">
        <v>27</v>
      </c>
      <c r="B26" s="1">
        <v>42475</v>
      </c>
      <c r="C26" s="1">
        <v>5875</v>
      </c>
      <c r="D26" s="1">
        <v>5305</v>
      </c>
      <c r="E26" s="1">
        <v>6345</v>
      </c>
      <c r="F26" s="1">
        <v>13135</v>
      </c>
      <c r="G26" s="1">
        <v>11815</v>
      </c>
      <c r="H26" s="5">
        <v>50.4</v>
      </c>
      <c r="I26" s="1">
        <v>44125</v>
      </c>
      <c r="J26" s="1">
        <v>6155</v>
      </c>
      <c r="K26" s="1">
        <v>5240</v>
      </c>
      <c r="L26" s="1">
        <v>7145</v>
      </c>
      <c r="M26" s="1">
        <v>12990</v>
      </c>
      <c r="N26" s="1">
        <v>12580</v>
      </c>
      <c r="O26" s="5">
        <v>50.8</v>
      </c>
      <c r="P26" s="2">
        <v>3.8846380223660978E-2</v>
      </c>
      <c r="Q26" s="2">
        <v>4.7659574468085109E-2</v>
      </c>
      <c r="R26" s="110">
        <v>6.4748201438848921E-2</v>
      </c>
      <c r="S26" s="9"/>
    </row>
    <row r="27" spans="1:19" x14ac:dyDescent="0.25">
      <c r="A27" s="114" t="s">
        <v>28</v>
      </c>
      <c r="B27" s="3">
        <v>19955</v>
      </c>
      <c r="C27" s="3">
        <v>1760</v>
      </c>
      <c r="D27" s="3">
        <v>1570</v>
      </c>
      <c r="E27" s="3">
        <v>3300</v>
      </c>
      <c r="F27" s="3">
        <v>6550</v>
      </c>
      <c r="G27" s="3">
        <v>6780</v>
      </c>
      <c r="H27" s="6">
        <v>56.4</v>
      </c>
      <c r="I27" s="3">
        <v>21940</v>
      </c>
      <c r="J27" s="3">
        <v>1980</v>
      </c>
      <c r="K27" s="3">
        <v>1625</v>
      </c>
      <c r="L27" s="3">
        <v>3665</v>
      </c>
      <c r="M27" s="3">
        <v>6480</v>
      </c>
      <c r="N27" s="3">
        <v>8185</v>
      </c>
      <c r="O27" s="6">
        <v>58</v>
      </c>
      <c r="P27" s="4">
        <v>9.9473816086193934E-2</v>
      </c>
      <c r="Q27" s="4">
        <v>0.125</v>
      </c>
      <c r="R27" s="111">
        <v>0.20722713864306785</v>
      </c>
      <c r="S27" s="9"/>
    </row>
    <row r="28" spans="1:19" x14ac:dyDescent="0.25">
      <c r="A28" s="115" t="s">
        <v>29</v>
      </c>
      <c r="B28" s="1">
        <v>815</v>
      </c>
      <c r="C28" s="1">
        <v>85</v>
      </c>
      <c r="D28" s="1">
        <v>80</v>
      </c>
      <c r="E28" s="1">
        <v>155</v>
      </c>
      <c r="F28" s="1">
        <v>280</v>
      </c>
      <c r="G28" s="1">
        <v>215</v>
      </c>
      <c r="H28" s="5">
        <v>54.4</v>
      </c>
      <c r="I28" s="1">
        <v>2255</v>
      </c>
      <c r="J28" s="1">
        <v>335</v>
      </c>
      <c r="K28" s="1">
        <v>195</v>
      </c>
      <c r="L28" s="1">
        <v>665</v>
      </c>
      <c r="M28" s="1">
        <v>665</v>
      </c>
      <c r="N28" s="1">
        <v>410</v>
      </c>
      <c r="O28" s="5">
        <v>42.8</v>
      </c>
      <c r="P28" s="2">
        <v>1.7668711656441718</v>
      </c>
      <c r="Q28" s="2">
        <v>2.9411764705882355</v>
      </c>
      <c r="R28" s="110">
        <v>0.90697674418604646</v>
      </c>
      <c r="S28" s="9"/>
    </row>
    <row r="29" spans="1:19" x14ac:dyDescent="0.25">
      <c r="A29" s="114" t="s">
        <v>6</v>
      </c>
      <c r="B29" s="3">
        <v>8245</v>
      </c>
      <c r="C29" s="3">
        <v>1175</v>
      </c>
      <c r="D29" s="3">
        <v>940</v>
      </c>
      <c r="E29" s="3">
        <v>2155</v>
      </c>
      <c r="F29" s="3">
        <v>2370</v>
      </c>
      <c r="G29" s="3">
        <v>1610</v>
      </c>
      <c r="H29" s="6" t="s">
        <v>41</v>
      </c>
      <c r="I29" s="3">
        <v>8540</v>
      </c>
      <c r="J29" s="3">
        <v>1105</v>
      </c>
      <c r="K29" s="3">
        <v>950</v>
      </c>
      <c r="L29" s="3">
        <v>2235</v>
      </c>
      <c r="M29" s="3">
        <v>2455</v>
      </c>
      <c r="N29" s="3">
        <v>1860</v>
      </c>
      <c r="O29" s="6" t="s">
        <v>41</v>
      </c>
      <c r="P29" s="4">
        <v>3.5779260157671314E-2</v>
      </c>
      <c r="Q29" s="4">
        <v>-5.9574468085106386E-2</v>
      </c>
      <c r="R29" s="111">
        <v>0.15527950310559005</v>
      </c>
      <c r="S29" s="9"/>
    </row>
    <row r="30" spans="1:19" x14ac:dyDescent="0.25">
      <c r="A30" s="116" t="s">
        <v>30</v>
      </c>
      <c r="B30" s="77">
        <v>2463430</v>
      </c>
      <c r="C30" s="77">
        <v>362115</v>
      </c>
      <c r="D30" s="77">
        <v>309555</v>
      </c>
      <c r="E30" s="77">
        <v>698900</v>
      </c>
      <c r="F30" s="77">
        <v>705565</v>
      </c>
      <c r="G30" s="77">
        <v>387315</v>
      </c>
      <c r="H30" s="78">
        <v>40.799999999999997</v>
      </c>
      <c r="I30" s="77">
        <v>2642825</v>
      </c>
      <c r="J30" s="77">
        <v>372050</v>
      </c>
      <c r="K30" s="77">
        <v>311670</v>
      </c>
      <c r="L30" s="77">
        <v>788820</v>
      </c>
      <c r="M30" s="77">
        <v>709515</v>
      </c>
      <c r="N30" s="77">
        <v>460790</v>
      </c>
      <c r="O30" s="78">
        <v>40.799999999999997</v>
      </c>
      <c r="P30" s="79">
        <v>7.2823258627198656E-2</v>
      </c>
      <c r="Q30" s="79">
        <v>2.743603551357994E-2</v>
      </c>
      <c r="R30" s="112">
        <v>0.18970347133470172</v>
      </c>
    </row>
    <row r="31" spans="1:19" x14ac:dyDescent="0.25">
      <c r="A31" s="8" t="s">
        <v>34</v>
      </c>
      <c r="I31" s="9"/>
    </row>
    <row r="32" spans="1:19" x14ac:dyDescent="0.25">
      <c r="A32" s="8" t="s">
        <v>37</v>
      </c>
    </row>
    <row r="33" spans="1:1" x14ac:dyDescent="0.25">
      <c r="A33" s="10" t="s">
        <v>36</v>
      </c>
    </row>
    <row r="34" spans="1:1" x14ac:dyDescent="0.25">
      <c r="A34" s="10" t="s">
        <v>42</v>
      </c>
    </row>
  </sheetData>
  <mergeCells count="4">
    <mergeCell ref="I4:O4"/>
    <mergeCell ref="B4:H4"/>
    <mergeCell ref="A4:A5"/>
    <mergeCell ref="P4:R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5"/>
  <sheetViews>
    <sheetView showGridLines="0" zoomScale="80" zoomScaleNormal="80" workbookViewId="0"/>
  </sheetViews>
  <sheetFormatPr defaultRowHeight="15" x14ac:dyDescent="0.25"/>
  <cols>
    <col min="1" max="1" width="27.5703125" customWidth="1"/>
    <col min="2" max="8" width="11.140625" customWidth="1"/>
    <col min="9" max="9" width="25" customWidth="1"/>
    <col min="10" max="12" width="11.140625" customWidth="1"/>
    <col min="13" max="13" width="26.42578125" customWidth="1"/>
    <col min="14" max="15" width="12.85546875" customWidth="1"/>
  </cols>
  <sheetData>
    <row r="1" spans="1:18" s="11" customFormat="1" ht="28.9" customHeight="1" x14ac:dyDescent="0.25">
      <c r="A1" s="133" t="s">
        <v>135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28"/>
      <c r="O1" s="28"/>
      <c r="P1" s="28"/>
      <c r="Q1" s="28"/>
      <c r="R1" s="28"/>
    </row>
    <row r="3" spans="1:18" x14ac:dyDescent="0.25">
      <c r="A3" s="7" t="s">
        <v>43</v>
      </c>
    </row>
    <row r="4" spans="1:18" x14ac:dyDescent="0.25">
      <c r="A4" s="137" t="s">
        <v>44</v>
      </c>
      <c r="B4" s="142">
        <v>2016</v>
      </c>
      <c r="C4" s="135"/>
      <c r="D4" s="135"/>
      <c r="E4" s="136"/>
      <c r="F4" s="142">
        <v>2021</v>
      </c>
      <c r="G4" s="135"/>
      <c r="H4" s="135"/>
      <c r="I4" s="135"/>
      <c r="J4" s="142" t="s">
        <v>32</v>
      </c>
      <c r="K4" s="135"/>
      <c r="L4" s="135"/>
      <c r="M4" s="136"/>
    </row>
    <row r="5" spans="1:18" ht="45" x14ac:dyDescent="0.25">
      <c r="A5" s="138"/>
      <c r="B5" s="101" t="s">
        <v>45</v>
      </c>
      <c r="C5" s="99" t="s">
        <v>46</v>
      </c>
      <c r="D5" s="99" t="s">
        <v>47</v>
      </c>
      <c r="E5" s="100" t="s">
        <v>48</v>
      </c>
      <c r="F5" s="101" t="s">
        <v>45</v>
      </c>
      <c r="G5" s="99" t="s">
        <v>46</v>
      </c>
      <c r="H5" s="99" t="s">
        <v>47</v>
      </c>
      <c r="I5" s="99" t="s">
        <v>49</v>
      </c>
      <c r="J5" s="101" t="s">
        <v>45</v>
      </c>
      <c r="K5" s="99" t="s">
        <v>46</v>
      </c>
      <c r="L5" s="99" t="s">
        <v>47</v>
      </c>
      <c r="M5" s="100" t="s">
        <v>49</v>
      </c>
      <c r="N5" s="13"/>
      <c r="O5" s="13"/>
    </row>
    <row r="6" spans="1:18" x14ac:dyDescent="0.25">
      <c r="A6" s="113" t="s">
        <v>7</v>
      </c>
      <c r="B6" s="14">
        <v>690</v>
      </c>
      <c r="C6" s="1">
        <v>630</v>
      </c>
      <c r="D6" s="1">
        <v>60</v>
      </c>
      <c r="E6" s="15">
        <v>0</v>
      </c>
      <c r="F6" s="14">
        <v>745</v>
      </c>
      <c r="G6" s="1">
        <v>680</v>
      </c>
      <c r="H6" s="1">
        <v>65</v>
      </c>
      <c r="I6" s="16">
        <v>0</v>
      </c>
      <c r="J6" s="17">
        <v>7.9710144927536225E-2</v>
      </c>
      <c r="K6" s="18">
        <v>7.9365079365079361E-2</v>
      </c>
      <c r="L6" s="18">
        <v>8.3333333333333329E-2</v>
      </c>
      <c r="M6" s="110" t="s">
        <v>41</v>
      </c>
      <c r="N6" s="9"/>
    </row>
    <row r="7" spans="1:18" x14ac:dyDescent="0.25">
      <c r="A7" s="114" t="s">
        <v>8</v>
      </c>
      <c r="B7" s="19">
        <v>260</v>
      </c>
      <c r="C7" s="3">
        <v>230</v>
      </c>
      <c r="D7" s="3">
        <v>25</v>
      </c>
      <c r="E7" s="20">
        <v>0</v>
      </c>
      <c r="F7" s="19">
        <v>265</v>
      </c>
      <c r="G7" s="3">
        <v>235</v>
      </c>
      <c r="H7" s="3">
        <v>30</v>
      </c>
      <c r="I7" s="21">
        <v>0</v>
      </c>
      <c r="J7" s="22">
        <v>1.9230769230769232E-2</v>
      </c>
      <c r="K7" s="23">
        <v>2.1739130434782608E-2</v>
      </c>
      <c r="L7" s="23">
        <v>0.2</v>
      </c>
      <c r="M7" s="111" t="s">
        <v>41</v>
      </c>
      <c r="N7" s="9"/>
    </row>
    <row r="8" spans="1:18" x14ac:dyDescent="0.25">
      <c r="A8" s="115" t="s">
        <v>9</v>
      </c>
      <c r="B8" s="14">
        <v>1495</v>
      </c>
      <c r="C8" s="1">
        <v>1230</v>
      </c>
      <c r="D8" s="1">
        <v>265</v>
      </c>
      <c r="E8" s="15">
        <v>0</v>
      </c>
      <c r="F8" s="14">
        <v>1725</v>
      </c>
      <c r="G8" s="1">
        <v>1465</v>
      </c>
      <c r="H8" s="1">
        <v>260</v>
      </c>
      <c r="I8" s="16">
        <v>0</v>
      </c>
      <c r="J8" s="17">
        <v>0.15384615384615385</v>
      </c>
      <c r="K8" s="18">
        <v>0.1910569105691057</v>
      </c>
      <c r="L8" s="18">
        <v>-1.8867924528301886E-2</v>
      </c>
      <c r="M8" s="110" t="s">
        <v>41</v>
      </c>
      <c r="N8" s="9"/>
    </row>
    <row r="9" spans="1:18" x14ac:dyDescent="0.25">
      <c r="A9" s="114" t="s">
        <v>10</v>
      </c>
      <c r="B9" s="19">
        <v>92205</v>
      </c>
      <c r="C9" s="3">
        <v>57220</v>
      </c>
      <c r="D9" s="3">
        <v>34980</v>
      </c>
      <c r="E9" s="20">
        <v>0</v>
      </c>
      <c r="F9" s="19">
        <v>101135</v>
      </c>
      <c r="G9" s="3">
        <v>61185</v>
      </c>
      <c r="H9" s="3">
        <v>39950</v>
      </c>
      <c r="I9" s="21">
        <v>0</v>
      </c>
      <c r="J9" s="22">
        <v>9.6849411637112956E-2</v>
      </c>
      <c r="K9" s="23">
        <v>6.9293953163229643E-2</v>
      </c>
      <c r="L9" s="23">
        <v>0.14208118925100058</v>
      </c>
      <c r="M9" s="111" t="s">
        <v>41</v>
      </c>
      <c r="N9" s="9"/>
    </row>
    <row r="10" spans="1:18" x14ac:dyDescent="0.25">
      <c r="A10" s="115" t="s">
        <v>11</v>
      </c>
      <c r="B10" s="14">
        <v>51325</v>
      </c>
      <c r="C10" s="1">
        <v>36785</v>
      </c>
      <c r="D10" s="1">
        <v>14540</v>
      </c>
      <c r="E10" s="15">
        <v>0</v>
      </c>
      <c r="F10" s="14">
        <v>55950</v>
      </c>
      <c r="G10" s="1">
        <v>38790</v>
      </c>
      <c r="H10" s="1">
        <v>17155</v>
      </c>
      <c r="I10" s="16">
        <v>0</v>
      </c>
      <c r="J10" s="17">
        <v>9.0112031173891868E-2</v>
      </c>
      <c r="K10" s="18">
        <v>5.4505912736169636E-2</v>
      </c>
      <c r="L10" s="18">
        <v>0.17984869325997249</v>
      </c>
      <c r="M10" s="110" t="s">
        <v>41</v>
      </c>
      <c r="N10" s="9"/>
    </row>
    <row r="11" spans="1:18" x14ac:dyDescent="0.25">
      <c r="A11" s="114" t="s">
        <v>12</v>
      </c>
      <c r="B11" s="19">
        <v>35760</v>
      </c>
      <c r="C11" s="3">
        <v>28185</v>
      </c>
      <c r="D11" s="3">
        <v>7570</v>
      </c>
      <c r="E11" s="20">
        <v>0</v>
      </c>
      <c r="F11" s="19">
        <v>38055</v>
      </c>
      <c r="G11" s="3">
        <v>28785</v>
      </c>
      <c r="H11" s="3">
        <v>9275</v>
      </c>
      <c r="I11" s="21">
        <v>0</v>
      </c>
      <c r="J11" s="22">
        <v>6.4177852348993286E-2</v>
      </c>
      <c r="K11" s="23">
        <v>2.1287919105907396E-2</v>
      </c>
      <c r="L11" s="23">
        <v>0.22523117569352707</v>
      </c>
      <c r="M11" s="111" t="s">
        <v>41</v>
      </c>
      <c r="N11" s="9"/>
    </row>
    <row r="12" spans="1:18" x14ac:dyDescent="0.25">
      <c r="A12" s="115" t="s">
        <v>13</v>
      </c>
      <c r="B12" s="14">
        <v>6095</v>
      </c>
      <c r="C12" s="1">
        <v>2830</v>
      </c>
      <c r="D12" s="1">
        <v>3265</v>
      </c>
      <c r="E12" s="15">
        <v>0</v>
      </c>
      <c r="F12" s="14">
        <v>7670</v>
      </c>
      <c r="G12" s="1">
        <v>3275</v>
      </c>
      <c r="H12" s="1">
        <v>4395</v>
      </c>
      <c r="I12" s="16">
        <v>0</v>
      </c>
      <c r="J12" s="17">
        <v>0.25840853158326499</v>
      </c>
      <c r="K12" s="18">
        <v>0.15724381625441697</v>
      </c>
      <c r="L12" s="18">
        <v>0.34609494640122512</v>
      </c>
      <c r="M12" s="110" t="s">
        <v>41</v>
      </c>
      <c r="N12" s="9"/>
    </row>
    <row r="13" spans="1:18" x14ac:dyDescent="0.25">
      <c r="A13" s="114" t="s">
        <v>14</v>
      </c>
      <c r="B13" s="19">
        <v>11840</v>
      </c>
      <c r="C13" s="3">
        <v>7335</v>
      </c>
      <c r="D13" s="3">
        <v>4500</v>
      </c>
      <c r="E13" s="20">
        <v>0</v>
      </c>
      <c r="F13" s="19">
        <v>12595</v>
      </c>
      <c r="G13" s="3">
        <v>7920</v>
      </c>
      <c r="H13" s="3">
        <v>4680</v>
      </c>
      <c r="I13" s="21">
        <v>0</v>
      </c>
      <c r="J13" s="22">
        <v>6.3766891891891886E-2</v>
      </c>
      <c r="K13" s="23">
        <v>7.9754601226993863E-2</v>
      </c>
      <c r="L13" s="23">
        <v>0.04</v>
      </c>
      <c r="M13" s="111" t="s">
        <v>41</v>
      </c>
      <c r="N13" s="9"/>
    </row>
    <row r="14" spans="1:18" x14ac:dyDescent="0.25">
      <c r="A14" s="115" t="s">
        <v>15</v>
      </c>
      <c r="B14" s="14">
        <v>41980</v>
      </c>
      <c r="C14" s="1">
        <v>34640</v>
      </c>
      <c r="D14" s="1">
        <v>7340</v>
      </c>
      <c r="E14" s="15">
        <v>0</v>
      </c>
      <c r="F14" s="14">
        <v>46930</v>
      </c>
      <c r="G14" s="1">
        <v>38430</v>
      </c>
      <c r="H14" s="1">
        <v>8500</v>
      </c>
      <c r="I14" s="16">
        <v>0</v>
      </c>
      <c r="J14" s="17">
        <v>0.1179132920438304</v>
      </c>
      <c r="K14" s="18">
        <v>0.10941108545034642</v>
      </c>
      <c r="L14" s="18">
        <v>0.15803814713896458</v>
      </c>
      <c r="M14" s="110" t="s">
        <v>41</v>
      </c>
      <c r="N14" s="9"/>
    </row>
    <row r="15" spans="1:18" x14ac:dyDescent="0.25">
      <c r="A15" s="114" t="s">
        <v>16</v>
      </c>
      <c r="B15" s="19">
        <v>495</v>
      </c>
      <c r="C15" s="3">
        <v>450</v>
      </c>
      <c r="D15" s="3">
        <v>40</v>
      </c>
      <c r="E15" s="20">
        <v>0</v>
      </c>
      <c r="F15" s="19">
        <v>505</v>
      </c>
      <c r="G15" s="3">
        <v>445</v>
      </c>
      <c r="H15" s="3">
        <v>60</v>
      </c>
      <c r="I15" s="21">
        <v>0</v>
      </c>
      <c r="J15" s="22">
        <v>2.0202020202020204E-2</v>
      </c>
      <c r="K15" s="23">
        <v>-1.1111111111111112E-2</v>
      </c>
      <c r="L15" s="23">
        <v>0.5</v>
      </c>
      <c r="M15" s="111" t="s">
        <v>41</v>
      </c>
      <c r="N15" s="9"/>
    </row>
    <row r="16" spans="1:18" x14ac:dyDescent="0.25">
      <c r="A16" s="115" t="s">
        <v>17</v>
      </c>
      <c r="B16" s="14">
        <v>30255</v>
      </c>
      <c r="C16" s="1">
        <v>24160</v>
      </c>
      <c r="D16" s="1">
        <v>6095</v>
      </c>
      <c r="E16" s="15">
        <v>0</v>
      </c>
      <c r="F16" s="14">
        <v>33110</v>
      </c>
      <c r="G16" s="1">
        <v>26205</v>
      </c>
      <c r="H16" s="1">
        <v>6910</v>
      </c>
      <c r="I16" s="16">
        <v>0</v>
      </c>
      <c r="J16" s="17">
        <v>9.4364567840026448E-2</v>
      </c>
      <c r="K16" s="18">
        <v>8.4644039735099333E-2</v>
      </c>
      <c r="L16" s="18">
        <v>0.13371616078753076</v>
      </c>
      <c r="M16" s="110" t="s">
        <v>41</v>
      </c>
      <c r="N16" s="9"/>
    </row>
    <row r="17" spans="1:14" x14ac:dyDescent="0.25">
      <c r="A17" s="114" t="s">
        <v>18</v>
      </c>
      <c r="B17" s="19">
        <v>32710</v>
      </c>
      <c r="C17" s="3">
        <v>18340</v>
      </c>
      <c r="D17" s="3">
        <v>14370</v>
      </c>
      <c r="E17" s="20">
        <v>0</v>
      </c>
      <c r="F17" s="19">
        <v>36095</v>
      </c>
      <c r="G17" s="3">
        <v>19740</v>
      </c>
      <c r="H17" s="3">
        <v>16360</v>
      </c>
      <c r="I17" s="21">
        <v>0</v>
      </c>
      <c r="J17" s="22">
        <v>0.10348517273005198</v>
      </c>
      <c r="K17" s="23">
        <v>7.6335877862595422E-2</v>
      </c>
      <c r="L17" s="23">
        <v>0.13848295059151008</v>
      </c>
      <c r="M17" s="111" t="s">
        <v>41</v>
      </c>
      <c r="N17" s="9"/>
    </row>
    <row r="18" spans="1:14" x14ac:dyDescent="0.25">
      <c r="A18" s="115" t="s">
        <v>19</v>
      </c>
      <c r="B18" s="14">
        <v>24645</v>
      </c>
      <c r="C18" s="1">
        <v>13025</v>
      </c>
      <c r="D18" s="1">
        <v>11615</v>
      </c>
      <c r="E18" s="15">
        <v>0</v>
      </c>
      <c r="F18" s="14">
        <v>27295</v>
      </c>
      <c r="G18" s="1">
        <v>14535</v>
      </c>
      <c r="H18" s="1">
        <v>12755</v>
      </c>
      <c r="I18" s="16">
        <v>0</v>
      </c>
      <c r="J18" s="17">
        <v>0.10752688172043011</v>
      </c>
      <c r="K18" s="18">
        <v>0.11593090211132438</v>
      </c>
      <c r="L18" s="18">
        <v>9.8148945329315535E-2</v>
      </c>
      <c r="M18" s="110" t="s">
        <v>41</v>
      </c>
      <c r="N18" s="9"/>
    </row>
    <row r="19" spans="1:14" x14ac:dyDescent="0.25">
      <c r="A19" s="114" t="s">
        <v>20</v>
      </c>
      <c r="B19" s="19">
        <v>31115</v>
      </c>
      <c r="C19" s="3">
        <v>24465</v>
      </c>
      <c r="D19" s="3">
        <v>6650</v>
      </c>
      <c r="E19" s="20">
        <v>0</v>
      </c>
      <c r="F19" s="19">
        <v>32700</v>
      </c>
      <c r="G19" s="3">
        <v>24990</v>
      </c>
      <c r="H19" s="3">
        <v>7710</v>
      </c>
      <c r="I19" s="21">
        <v>0</v>
      </c>
      <c r="J19" s="22">
        <v>5.0940061063795596E-2</v>
      </c>
      <c r="K19" s="23">
        <v>2.1459227467811159E-2</v>
      </c>
      <c r="L19" s="23">
        <v>0.15939849624060151</v>
      </c>
      <c r="M19" s="111" t="s">
        <v>41</v>
      </c>
      <c r="N19" s="9"/>
    </row>
    <row r="20" spans="1:14" x14ac:dyDescent="0.25">
      <c r="A20" s="115" t="s">
        <v>21</v>
      </c>
      <c r="B20" s="14">
        <v>7195</v>
      </c>
      <c r="C20" s="1">
        <v>5585</v>
      </c>
      <c r="D20" s="1">
        <v>1615</v>
      </c>
      <c r="E20" s="15">
        <v>0</v>
      </c>
      <c r="F20" s="14">
        <v>7405</v>
      </c>
      <c r="G20" s="1">
        <v>5885</v>
      </c>
      <c r="H20" s="1">
        <v>1520</v>
      </c>
      <c r="I20" s="16">
        <v>0</v>
      </c>
      <c r="J20" s="17">
        <v>2.9186935371785964E-2</v>
      </c>
      <c r="K20" s="18">
        <v>5.371530886302596E-2</v>
      </c>
      <c r="L20" s="18">
        <v>-5.8823529411764705E-2</v>
      </c>
      <c r="M20" s="110" t="s">
        <v>41</v>
      </c>
      <c r="N20" s="9"/>
    </row>
    <row r="21" spans="1:14" x14ac:dyDescent="0.25">
      <c r="A21" s="114" t="s">
        <v>22</v>
      </c>
      <c r="B21" s="19">
        <v>21750</v>
      </c>
      <c r="C21" s="3">
        <v>16730</v>
      </c>
      <c r="D21" s="3">
        <v>5025</v>
      </c>
      <c r="E21" s="20">
        <v>0</v>
      </c>
      <c r="F21" s="19">
        <v>22880</v>
      </c>
      <c r="G21" s="3">
        <v>17645</v>
      </c>
      <c r="H21" s="3">
        <v>5235</v>
      </c>
      <c r="I21" s="21">
        <v>0</v>
      </c>
      <c r="J21" s="22">
        <v>5.1954022988505745E-2</v>
      </c>
      <c r="K21" s="23">
        <v>5.4692169754931262E-2</v>
      </c>
      <c r="L21" s="23">
        <v>4.1791044776119404E-2</v>
      </c>
      <c r="M21" s="111" t="s">
        <v>41</v>
      </c>
      <c r="N21" s="9"/>
    </row>
    <row r="22" spans="1:14" x14ac:dyDescent="0.25">
      <c r="A22" s="115" t="s">
        <v>23</v>
      </c>
      <c r="B22" s="14">
        <v>12980</v>
      </c>
      <c r="C22" s="1">
        <v>9730</v>
      </c>
      <c r="D22" s="1">
        <v>3245</v>
      </c>
      <c r="E22" s="15">
        <v>0</v>
      </c>
      <c r="F22" s="14">
        <v>13110</v>
      </c>
      <c r="G22" s="1">
        <v>9905</v>
      </c>
      <c r="H22" s="1">
        <v>3210</v>
      </c>
      <c r="I22" s="16">
        <v>0</v>
      </c>
      <c r="J22" s="17">
        <v>1.0015408320493066E-2</v>
      </c>
      <c r="K22" s="18">
        <v>1.7985611510791366E-2</v>
      </c>
      <c r="L22" s="18">
        <v>-1.078582434514638E-2</v>
      </c>
      <c r="M22" s="110" t="s">
        <v>41</v>
      </c>
      <c r="N22" s="9"/>
    </row>
    <row r="23" spans="1:14" x14ac:dyDescent="0.25">
      <c r="A23" s="114" t="s">
        <v>24</v>
      </c>
      <c r="B23" s="19">
        <v>73455</v>
      </c>
      <c r="C23" s="3">
        <v>54545</v>
      </c>
      <c r="D23" s="3">
        <v>18910</v>
      </c>
      <c r="E23" s="20">
        <v>0</v>
      </c>
      <c r="F23" s="19">
        <v>81080</v>
      </c>
      <c r="G23" s="3">
        <v>57800</v>
      </c>
      <c r="H23" s="3">
        <v>23275</v>
      </c>
      <c r="I23" s="21">
        <v>0</v>
      </c>
      <c r="J23" s="22">
        <v>0.10380505071131986</v>
      </c>
      <c r="K23" s="23">
        <v>5.96754972958108E-2</v>
      </c>
      <c r="L23" s="23">
        <v>0.23083024854574299</v>
      </c>
      <c r="M23" s="111" t="s">
        <v>41</v>
      </c>
      <c r="N23" s="9"/>
    </row>
    <row r="24" spans="1:14" x14ac:dyDescent="0.25">
      <c r="A24" s="115" t="s">
        <v>25</v>
      </c>
      <c r="B24" s="14">
        <v>169965</v>
      </c>
      <c r="C24" s="1">
        <v>120945</v>
      </c>
      <c r="D24" s="1">
        <v>49020</v>
      </c>
      <c r="E24" s="15">
        <v>0</v>
      </c>
      <c r="F24" s="14">
        <v>185670</v>
      </c>
      <c r="G24" s="1">
        <v>129100</v>
      </c>
      <c r="H24" s="1">
        <v>56575</v>
      </c>
      <c r="I24" s="16">
        <v>0</v>
      </c>
      <c r="J24" s="17">
        <v>9.240137675403759E-2</v>
      </c>
      <c r="K24" s="18">
        <v>6.7427343007152016E-2</v>
      </c>
      <c r="L24" s="18">
        <v>0.15412076703386374</v>
      </c>
      <c r="M24" s="110" t="s">
        <v>41</v>
      </c>
      <c r="N24" s="9"/>
    </row>
    <row r="25" spans="1:14" x14ac:dyDescent="0.25">
      <c r="A25" s="114" t="s">
        <v>29</v>
      </c>
      <c r="B25" s="19">
        <v>325</v>
      </c>
      <c r="C25" s="3">
        <v>285</v>
      </c>
      <c r="D25" s="3">
        <v>35</v>
      </c>
      <c r="E25" s="20">
        <v>0</v>
      </c>
      <c r="F25" s="19">
        <v>930</v>
      </c>
      <c r="G25" s="3">
        <v>715</v>
      </c>
      <c r="H25" s="3">
        <v>175</v>
      </c>
      <c r="I25" s="21">
        <v>45</v>
      </c>
      <c r="J25" s="22">
        <v>1.8615384615384616</v>
      </c>
      <c r="K25" s="23">
        <v>1.5087719298245614</v>
      </c>
      <c r="L25" s="23">
        <v>4</v>
      </c>
      <c r="M25" s="111" t="s">
        <v>41</v>
      </c>
      <c r="N25" s="9"/>
    </row>
    <row r="26" spans="1:14" x14ac:dyDescent="0.25">
      <c r="A26" s="115" t="s">
        <v>26</v>
      </c>
      <c r="B26" s="14">
        <v>283915</v>
      </c>
      <c r="C26" s="1">
        <v>133165</v>
      </c>
      <c r="D26" s="1">
        <v>150750</v>
      </c>
      <c r="E26" s="15">
        <v>0</v>
      </c>
      <c r="F26" s="14">
        <v>305335</v>
      </c>
      <c r="G26" s="1">
        <v>138845</v>
      </c>
      <c r="H26" s="1">
        <v>166490</v>
      </c>
      <c r="I26" s="16">
        <v>0</v>
      </c>
      <c r="J26" s="17">
        <v>7.544511561558917E-2</v>
      </c>
      <c r="K26" s="18">
        <v>4.2653850486238876E-2</v>
      </c>
      <c r="L26" s="18">
        <v>0.10441127694859038</v>
      </c>
      <c r="M26" s="110" t="s">
        <v>41</v>
      </c>
      <c r="N26" s="9"/>
    </row>
    <row r="27" spans="1:14" x14ac:dyDescent="0.25">
      <c r="A27" s="114" t="s">
        <v>27</v>
      </c>
      <c r="B27" s="19">
        <v>16935</v>
      </c>
      <c r="C27" s="3">
        <v>12670</v>
      </c>
      <c r="D27" s="3">
        <v>4260</v>
      </c>
      <c r="E27" s="20">
        <v>0</v>
      </c>
      <c r="F27" s="19">
        <v>17690</v>
      </c>
      <c r="G27" s="3">
        <v>12535</v>
      </c>
      <c r="H27" s="3">
        <v>5150</v>
      </c>
      <c r="I27" s="21">
        <v>0</v>
      </c>
      <c r="J27" s="22">
        <v>4.4582226158842636E-2</v>
      </c>
      <c r="K27" s="23">
        <v>-1.0655090765588003E-2</v>
      </c>
      <c r="L27" s="23">
        <v>0.20892018779342722</v>
      </c>
      <c r="M27" s="111" t="s">
        <v>41</v>
      </c>
      <c r="N27" s="9"/>
    </row>
    <row r="28" spans="1:14" x14ac:dyDescent="0.25">
      <c r="A28" s="115" t="s">
        <v>28</v>
      </c>
      <c r="B28" s="14">
        <v>10005</v>
      </c>
      <c r="C28" s="1">
        <v>6790</v>
      </c>
      <c r="D28" s="1">
        <v>3210</v>
      </c>
      <c r="E28" s="15">
        <v>0</v>
      </c>
      <c r="F28" s="14">
        <v>10735</v>
      </c>
      <c r="G28" s="1">
        <v>6955</v>
      </c>
      <c r="H28" s="1">
        <v>3775</v>
      </c>
      <c r="I28" s="24">
        <v>0</v>
      </c>
      <c r="J28" s="17">
        <v>7.2963518240879557E-2</v>
      </c>
      <c r="K28" s="18">
        <v>2.4300441826215022E-2</v>
      </c>
      <c r="L28" s="18">
        <v>0.17601246105919002</v>
      </c>
      <c r="M28" s="110" t="s">
        <v>41</v>
      </c>
      <c r="N28" s="9"/>
    </row>
    <row r="29" spans="1:14" x14ac:dyDescent="0.25">
      <c r="A29" s="116" t="s">
        <v>50</v>
      </c>
      <c r="B29" s="80">
        <v>960895</v>
      </c>
      <c r="C29" s="77">
        <v>612010</v>
      </c>
      <c r="D29" s="77">
        <v>348700</v>
      </c>
      <c r="E29" s="81">
        <v>185</v>
      </c>
      <c r="F29" s="80">
        <v>1043320</v>
      </c>
      <c r="G29" s="77">
        <v>647870</v>
      </c>
      <c r="H29" s="77">
        <v>394710</v>
      </c>
      <c r="I29" s="82">
        <v>735</v>
      </c>
      <c r="J29" s="83">
        <v>8.577940357687365E-2</v>
      </c>
      <c r="K29" s="84">
        <v>5.8593813826571459E-2</v>
      </c>
      <c r="L29" s="84">
        <v>0.13194723257814742</v>
      </c>
      <c r="M29" s="112">
        <v>2.9729729729729728</v>
      </c>
      <c r="N29" s="9"/>
    </row>
    <row r="30" spans="1:14" x14ac:dyDescent="0.25">
      <c r="A30" s="8" t="s">
        <v>34</v>
      </c>
    </row>
    <row r="31" spans="1:14" x14ac:dyDescent="0.25">
      <c r="A31" s="8" t="s">
        <v>37</v>
      </c>
    </row>
    <row r="32" spans="1:14" x14ac:dyDescent="0.25">
      <c r="A32" s="10" t="s">
        <v>51</v>
      </c>
    </row>
    <row r="33" spans="1:6" x14ac:dyDescent="0.25">
      <c r="A33" s="25" t="s">
        <v>52</v>
      </c>
    </row>
    <row r="34" spans="1:6" x14ac:dyDescent="0.25">
      <c r="A34" s="25" t="s">
        <v>53</v>
      </c>
      <c r="F34" s="9"/>
    </row>
    <row r="35" spans="1:6" x14ac:dyDescent="0.25">
      <c r="A35" s="25" t="s">
        <v>54</v>
      </c>
    </row>
  </sheetData>
  <mergeCells count="4">
    <mergeCell ref="A4:A5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showGridLines="0" zoomScale="80" zoomScaleNormal="80" workbookViewId="0"/>
  </sheetViews>
  <sheetFormatPr defaultRowHeight="15" x14ac:dyDescent="0.25"/>
  <cols>
    <col min="1" max="1" width="27.85546875" customWidth="1"/>
    <col min="2" max="2" width="11.140625" customWidth="1"/>
    <col min="3" max="3" width="10.42578125" customWidth="1"/>
    <col min="4" max="5" width="11.140625" customWidth="1"/>
    <col min="6" max="6" width="10.42578125" customWidth="1"/>
    <col min="7" max="9" width="11.140625" customWidth="1"/>
    <col min="10" max="10" width="10.42578125" customWidth="1"/>
    <col min="11" max="12" width="11.140625" customWidth="1"/>
    <col min="13" max="13" width="10.42578125" customWidth="1"/>
    <col min="14" max="15" width="11.140625" customWidth="1"/>
  </cols>
  <sheetData>
    <row r="1" spans="1:18" s="11" customFormat="1" ht="28.9" customHeight="1" x14ac:dyDescent="0.25">
      <c r="A1" s="133" t="s">
        <v>135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28"/>
      <c r="Q1" s="28"/>
      <c r="R1" s="28"/>
    </row>
    <row r="3" spans="1:18" x14ac:dyDescent="0.25">
      <c r="A3" s="7" t="s">
        <v>55</v>
      </c>
    </row>
    <row r="4" spans="1:18" ht="14.45" customHeight="1" x14ac:dyDescent="0.25">
      <c r="A4" s="137" t="s">
        <v>44</v>
      </c>
      <c r="B4" s="142">
        <v>2016</v>
      </c>
      <c r="C4" s="135"/>
      <c r="D4" s="135"/>
      <c r="E4" s="135"/>
      <c r="F4" s="135"/>
      <c r="G4" s="135"/>
      <c r="H4" s="136"/>
      <c r="I4" s="142">
        <v>2021</v>
      </c>
      <c r="J4" s="135"/>
      <c r="K4" s="135"/>
      <c r="L4" s="135"/>
      <c r="M4" s="135"/>
      <c r="N4" s="102"/>
      <c r="O4" s="109"/>
    </row>
    <row r="5" spans="1:18" ht="60" x14ac:dyDescent="0.25">
      <c r="A5" s="138"/>
      <c r="B5" s="101" t="s">
        <v>45</v>
      </c>
      <c r="C5" s="99" t="s">
        <v>56</v>
      </c>
      <c r="D5" s="99" t="s">
        <v>57</v>
      </c>
      <c r="E5" s="99" t="s">
        <v>58</v>
      </c>
      <c r="F5" s="99" t="s">
        <v>59</v>
      </c>
      <c r="G5" s="99" t="s">
        <v>60</v>
      </c>
      <c r="H5" s="100" t="s">
        <v>61</v>
      </c>
      <c r="I5" s="101" t="s">
        <v>45</v>
      </c>
      <c r="J5" s="99" t="s">
        <v>56</v>
      </c>
      <c r="K5" s="99" t="s">
        <v>57</v>
      </c>
      <c r="L5" s="99" t="s">
        <v>58</v>
      </c>
      <c r="M5" s="99" t="s">
        <v>59</v>
      </c>
      <c r="N5" s="99" t="s">
        <v>60</v>
      </c>
      <c r="O5" s="100" t="s">
        <v>61</v>
      </c>
    </row>
    <row r="6" spans="1:18" x14ac:dyDescent="0.25">
      <c r="A6" s="113" t="s">
        <v>7</v>
      </c>
      <c r="B6" s="14">
        <v>685</v>
      </c>
      <c r="C6" s="1">
        <v>630</v>
      </c>
      <c r="D6" s="1">
        <v>380</v>
      </c>
      <c r="E6" s="1">
        <v>245</v>
      </c>
      <c r="F6" s="1">
        <v>60</v>
      </c>
      <c r="G6" s="1">
        <v>0</v>
      </c>
      <c r="H6" s="15">
        <v>60</v>
      </c>
      <c r="I6" s="14">
        <v>740</v>
      </c>
      <c r="J6" s="1">
        <v>675</v>
      </c>
      <c r="K6" s="1">
        <v>415</v>
      </c>
      <c r="L6" s="1">
        <v>260</v>
      </c>
      <c r="M6" s="1">
        <v>65</v>
      </c>
      <c r="N6" s="1">
        <v>0</v>
      </c>
      <c r="O6" s="15">
        <v>65</v>
      </c>
      <c r="P6" s="26"/>
    </row>
    <row r="7" spans="1:18" x14ac:dyDescent="0.25">
      <c r="A7" s="114" t="s">
        <v>8</v>
      </c>
      <c r="B7" s="19">
        <v>255</v>
      </c>
      <c r="C7" s="3">
        <v>230</v>
      </c>
      <c r="D7" s="3">
        <v>65</v>
      </c>
      <c r="E7" s="3">
        <v>170</v>
      </c>
      <c r="F7" s="3">
        <v>25</v>
      </c>
      <c r="G7" s="3">
        <v>0</v>
      </c>
      <c r="H7" s="20">
        <v>20</v>
      </c>
      <c r="I7" s="19">
        <v>265</v>
      </c>
      <c r="J7" s="3">
        <v>230</v>
      </c>
      <c r="K7" s="3">
        <v>95</v>
      </c>
      <c r="L7" s="3">
        <v>140</v>
      </c>
      <c r="M7" s="3">
        <v>30</v>
      </c>
      <c r="N7" s="3">
        <v>0</v>
      </c>
      <c r="O7" s="20">
        <v>30</v>
      </c>
      <c r="P7" s="26"/>
    </row>
    <row r="8" spans="1:18" x14ac:dyDescent="0.25">
      <c r="A8" s="115" t="s">
        <v>9</v>
      </c>
      <c r="B8" s="14">
        <v>1480</v>
      </c>
      <c r="C8" s="1">
        <v>1215</v>
      </c>
      <c r="D8" s="1">
        <v>710</v>
      </c>
      <c r="E8" s="1">
        <v>505</v>
      </c>
      <c r="F8" s="1">
        <v>265</v>
      </c>
      <c r="G8" s="1">
        <v>25</v>
      </c>
      <c r="H8" s="15">
        <v>240</v>
      </c>
      <c r="I8" s="14">
        <v>1710</v>
      </c>
      <c r="J8" s="1">
        <v>1450</v>
      </c>
      <c r="K8" s="1">
        <v>855</v>
      </c>
      <c r="L8" s="1">
        <v>600</v>
      </c>
      <c r="M8" s="1">
        <v>260</v>
      </c>
      <c r="N8" s="1">
        <v>35</v>
      </c>
      <c r="O8" s="15">
        <v>225</v>
      </c>
      <c r="P8" s="26"/>
    </row>
    <row r="9" spans="1:18" x14ac:dyDescent="0.25">
      <c r="A9" s="114" t="s">
        <v>10</v>
      </c>
      <c r="B9" s="19">
        <v>92195</v>
      </c>
      <c r="C9" s="3">
        <v>57210</v>
      </c>
      <c r="D9" s="3">
        <v>31670</v>
      </c>
      <c r="E9" s="3">
        <v>25540</v>
      </c>
      <c r="F9" s="3">
        <v>34980</v>
      </c>
      <c r="G9" s="3">
        <v>5010</v>
      </c>
      <c r="H9" s="20">
        <v>29970</v>
      </c>
      <c r="I9" s="19">
        <v>101135</v>
      </c>
      <c r="J9" s="3">
        <v>61185</v>
      </c>
      <c r="K9" s="3">
        <v>33495</v>
      </c>
      <c r="L9" s="3">
        <v>27690</v>
      </c>
      <c r="M9" s="3">
        <v>39955</v>
      </c>
      <c r="N9" s="3">
        <v>4710</v>
      </c>
      <c r="O9" s="20">
        <v>35240</v>
      </c>
      <c r="P9" s="26"/>
    </row>
    <row r="10" spans="1:18" x14ac:dyDescent="0.25">
      <c r="A10" s="115" t="s">
        <v>11</v>
      </c>
      <c r="B10" s="14">
        <v>51320</v>
      </c>
      <c r="C10" s="1">
        <v>36775</v>
      </c>
      <c r="D10" s="1">
        <v>22985</v>
      </c>
      <c r="E10" s="1">
        <v>13795</v>
      </c>
      <c r="F10" s="1">
        <v>14540</v>
      </c>
      <c r="G10" s="1">
        <v>1585</v>
      </c>
      <c r="H10" s="15">
        <v>12955</v>
      </c>
      <c r="I10" s="14">
        <v>55945</v>
      </c>
      <c r="J10" s="1">
        <v>38790</v>
      </c>
      <c r="K10" s="1">
        <v>23800</v>
      </c>
      <c r="L10" s="1">
        <v>14985</v>
      </c>
      <c r="M10" s="1">
        <v>17155</v>
      </c>
      <c r="N10" s="1">
        <v>1455</v>
      </c>
      <c r="O10" s="15">
        <v>15700</v>
      </c>
      <c r="P10" s="26"/>
    </row>
    <row r="11" spans="1:18" x14ac:dyDescent="0.25">
      <c r="A11" s="114" t="s">
        <v>12</v>
      </c>
      <c r="B11" s="19">
        <v>35625</v>
      </c>
      <c r="C11" s="3">
        <v>28080</v>
      </c>
      <c r="D11" s="3">
        <v>16105</v>
      </c>
      <c r="E11" s="3">
        <v>11975</v>
      </c>
      <c r="F11" s="3">
        <v>7545</v>
      </c>
      <c r="G11" s="3">
        <v>795</v>
      </c>
      <c r="H11" s="20">
        <v>6750</v>
      </c>
      <c r="I11" s="19">
        <v>37965</v>
      </c>
      <c r="J11" s="3">
        <v>28705</v>
      </c>
      <c r="K11" s="3">
        <v>16495</v>
      </c>
      <c r="L11" s="3">
        <v>12210</v>
      </c>
      <c r="M11" s="3">
        <v>9255</v>
      </c>
      <c r="N11" s="3">
        <v>770</v>
      </c>
      <c r="O11" s="20">
        <v>8490</v>
      </c>
      <c r="P11" s="26"/>
    </row>
    <row r="12" spans="1:18" x14ac:dyDescent="0.25">
      <c r="A12" s="115" t="s">
        <v>13</v>
      </c>
      <c r="B12" s="14">
        <v>6095</v>
      </c>
      <c r="C12" s="1">
        <v>2825</v>
      </c>
      <c r="D12" s="1">
        <v>1455</v>
      </c>
      <c r="E12" s="1">
        <v>1375</v>
      </c>
      <c r="F12" s="1">
        <v>3265</v>
      </c>
      <c r="G12" s="1">
        <v>465</v>
      </c>
      <c r="H12" s="15">
        <v>2795</v>
      </c>
      <c r="I12" s="14">
        <v>7665</v>
      </c>
      <c r="J12" s="1">
        <v>3275</v>
      </c>
      <c r="K12" s="1">
        <v>1630</v>
      </c>
      <c r="L12" s="1">
        <v>1645</v>
      </c>
      <c r="M12" s="1">
        <v>4395</v>
      </c>
      <c r="N12" s="1">
        <v>640</v>
      </c>
      <c r="O12" s="15">
        <v>3750</v>
      </c>
      <c r="P12" s="26"/>
    </row>
    <row r="13" spans="1:18" x14ac:dyDescent="0.25">
      <c r="A13" s="114" t="s">
        <v>14</v>
      </c>
      <c r="B13" s="19">
        <v>11840</v>
      </c>
      <c r="C13" s="3">
        <v>7340</v>
      </c>
      <c r="D13" s="3">
        <v>5145</v>
      </c>
      <c r="E13" s="3">
        <v>2190</v>
      </c>
      <c r="F13" s="3">
        <v>4505</v>
      </c>
      <c r="G13" s="3">
        <v>985</v>
      </c>
      <c r="H13" s="20">
        <v>3520</v>
      </c>
      <c r="I13" s="19">
        <v>12600</v>
      </c>
      <c r="J13" s="3">
        <v>7920</v>
      </c>
      <c r="K13" s="3">
        <v>5415</v>
      </c>
      <c r="L13" s="3">
        <v>2505</v>
      </c>
      <c r="M13" s="3">
        <v>4680</v>
      </c>
      <c r="N13" s="3">
        <v>780</v>
      </c>
      <c r="O13" s="20">
        <v>3895</v>
      </c>
      <c r="P13" s="26"/>
    </row>
    <row r="14" spans="1:18" x14ac:dyDescent="0.25">
      <c r="A14" s="115" t="s">
        <v>15</v>
      </c>
      <c r="B14" s="14">
        <v>41085</v>
      </c>
      <c r="C14" s="1">
        <v>33805</v>
      </c>
      <c r="D14" s="1">
        <v>22225</v>
      </c>
      <c r="E14" s="1">
        <v>11575</v>
      </c>
      <c r="F14" s="1">
        <v>7285</v>
      </c>
      <c r="G14" s="1">
        <v>585</v>
      </c>
      <c r="H14" s="15">
        <v>6700</v>
      </c>
      <c r="I14" s="14">
        <v>46330</v>
      </c>
      <c r="J14" s="1">
        <v>37850</v>
      </c>
      <c r="K14" s="1">
        <v>24715</v>
      </c>
      <c r="L14" s="1">
        <v>13135</v>
      </c>
      <c r="M14" s="1">
        <v>8480</v>
      </c>
      <c r="N14" s="1">
        <v>515</v>
      </c>
      <c r="O14" s="15">
        <v>7965</v>
      </c>
      <c r="P14" s="26"/>
    </row>
    <row r="15" spans="1:18" x14ac:dyDescent="0.25">
      <c r="A15" s="114" t="s">
        <v>16</v>
      </c>
      <c r="B15" s="19">
        <v>495</v>
      </c>
      <c r="C15" s="3">
        <v>455</v>
      </c>
      <c r="D15" s="3">
        <v>250</v>
      </c>
      <c r="E15" s="3">
        <v>205</v>
      </c>
      <c r="F15" s="3">
        <v>45</v>
      </c>
      <c r="G15" s="3">
        <v>0</v>
      </c>
      <c r="H15" s="20">
        <v>40</v>
      </c>
      <c r="I15" s="19">
        <v>505</v>
      </c>
      <c r="J15" s="3">
        <v>445</v>
      </c>
      <c r="K15" s="3">
        <v>255</v>
      </c>
      <c r="L15" s="3">
        <v>190</v>
      </c>
      <c r="M15" s="3">
        <v>60</v>
      </c>
      <c r="N15" s="3">
        <v>0</v>
      </c>
      <c r="O15" s="20">
        <v>60</v>
      </c>
      <c r="P15" s="26"/>
    </row>
    <row r="16" spans="1:18" x14ac:dyDescent="0.25">
      <c r="A16" s="115" t="s">
        <v>17</v>
      </c>
      <c r="B16" s="14">
        <v>30065</v>
      </c>
      <c r="C16" s="1">
        <v>23980</v>
      </c>
      <c r="D16" s="1">
        <v>16980</v>
      </c>
      <c r="E16" s="1">
        <v>6995</v>
      </c>
      <c r="F16" s="1">
        <v>6085</v>
      </c>
      <c r="G16" s="1">
        <v>820</v>
      </c>
      <c r="H16" s="15">
        <v>5270</v>
      </c>
      <c r="I16" s="14">
        <v>33040</v>
      </c>
      <c r="J16" s="1">
        <v>26135</v>
      </c>
      <c r="K16" s="1">
        <v>17890</v>
      </c>
      <c r="L16" s="1">
        <v>8240</v>
      </c>
      <c r="M16" s="1">
        <v>6905</v>
      </c>
      <c r="N16" s="1">
        <v>805</v>
      </c>
      <c r="O16" s="15">
        <v>6100</v>
      </c>
      <c r="P16" s="26"/>
    </row>
    <row r="17" spans="1:16" x14ac:dyDescent="0.25">
      <c r="A17" s="114" t="s">
        <v>18</v>
      </c>
      <c r="B17" s="19">
        <v>32700</v>
      </c>
      <c r="C17" s="3">
        <v>18330</v>
      </c>
      <c r="D17" s="3">
        <v>12285</v>
      </c>
      <c r="E17" s="3">
        <v>6050</v>
      </c>
      <c r="F17" s="3">
        <v>14365</v>
      </c>
      <c r="G17" s="3">
        <v>1670</v>
      </c>
      <c r="H17" s="20">
        <v>12700</v>
      </c>
      <c r="I17" s="19">
        <v>36095</v>
      </c>
      <c r="J17" s="3">
        <v>19735</v>
      </c>
      <c r="K17" s="3">
        <v>12885</v>
      </c>
      <c r="L17" s="3">
        <v>6850</v>
      </c>
      <c r="M17" s="3">
        <v>16355</v>
      </c>
      <c r="N17" s="3">
        <v>1515</v>
      </c>
      <c r="O17" s="20">
        <v>14845</v>
      </c>
      <c r="P17" s="26"/>
    </row>
    <row r="18" spans="1:16" x14ac:dyDescent="0.25">
      <c r="A18" s="115" t="s">
        <v>19</v>
      </c>
      <c r="B18" s="14">
        <v>24640</v>
      </c>
      <c r="C18" s="1">
        <v>13025</v>
      </c>
      <c r="D18" s="1">
        <v>7990</v>
      </c>
      <c r="E18" s="1">
        <v>5035</v>
      </c>
      <c r="F18" s="1">
        <v>11615</v>
      </c>
      <c r="G18" s="1">
        <v>1210</v>
      </c>
      <c r="H18" s="15">
        <v>10405</v>
      </c>
      <c r="I18" s="14">
        <v>27290</v>
      </c>
      <c r="J18" s="1">
        <v>14540</v>
      </c>
      <c r="K18" s="1">
        <v>8885</v>
      </c>
      <c r="L18" s="1">
        <v>5650</v>
      </c>
      <c r="M18" s="1">
        <v>12755</v>
      </c>
      <c r="N18" s="1">
        <v>1255</v>
      </c>
      <c r="O18" s="15">
        <v>11505</v>
      </c>
      <c r="P18" s="26"/>
    </row>
    <row r="19" spans="1:16" x14ac:dyDescent="0.25">
      <c r="A19" s="114" t="s">
        <v>20</v>
      </c>
      <c r="B19" s="19">
        <v>31105</v>
      </c>
      <c r="C19" s="3">
        <v>24460</v>
      </c>
      <c r="D19" s="3">
        <v>13595</v>
      </c>
      <c r="E19" s="3">
        <v>10860</v>
      </c>
      <c r="F19" s="3">
        <v>6650</v>
      </c>
      <c r="G19" s="3">
        <v>955</v>
      </c>
      <c r="H19" s="20">
        <v>5695</v>
      </c>
      <c r="I19" s="19">
        <v>32700</v>
      </c>
      <c r="J19" s="3">
        <v>24990</v>
      </c>
      <c r="K19" s="3">
        <v>13945</v>
      </c>
      <c r="L19" s="3">
        <v>11045</v>
      </c>
      <c r="M19" s="3">
        <v>7710</v>
      </c>
      <c r="N19" s="3">
        <v>845</v>
      </c>
      <c r="O19" s="20">
        <v>6865</v>
      </c>
      <c r="P19" s="26"/>
    </row>
    <row r="20" spans="1:16" x14ac:dyDescent="0.25">
      <c r="A20" s="115" t="s">
        <v>21</v>
      </c>
      <c r="B20" s="14">
        <v>7120</v>
      </c>
      <c r="C20" s="1">
        <v>5500</v>
      </c>
      <c r="D20" s="1">
        <v>3690</v>
      </c>
      <c r="E20" s="1">
        <v>1810</v>
      </c>
      <c r="F20" s="1">
        <v>1615</v>
      </c>
      <c r="G20" s="1">
        <v>205</v>
      </c>
      <c r="H20" s="15">
        <v>1410</v>
      </c>
      <c r="I20" s="14">
        <v>7320</v>
      </c>
      <c r="J20" s="1">
        <v>5805</v>
      </c>
      <c r="K20" s="1">
        <v>3830</v>
      </c>
      <c r="L20" s="1">
        <v>1975</v>
      </c>
      <c r="M20" s="1">
        <v>1510</v>
      </c>
      <c r="N20" s="1">
        <v>180</v>
      </c>
      <c r="O20" s="15">
        <v>1330</v>
      </c>
      <c r="P20" s="26"/>
    </row>
    <row r="21" spans="1:16" x14ac:dyDescent="0.25">
      <c r="A21" s="114" t="s">
        <v>22</v>
      </c>
      <c r="B21" s="19">
        <v>21720</v>
      </c>
      <c r="C21" s="3">
        <v>16705</v>
      </c>
      <c r="D21" s="3">
        <v>11750</v>
      </c>
      <c r="E21" s="3">
        <v>4950</v>
      </c>
      <c r="F21" s="3">
        <v>5015</v>
      </c>
      <c r="G21" s="3">
        <v>885</v>
      </c>
      <c r="H21" s="20">
        <v>4135</v>
      </c>
      <c r="I21" s="19">
        <v>22865</v>
      </c>
      <c r="J21" s="3">
        <v>17630</v>
      </c>
      <c r="K21" s="3">
        <v>11725</v>
      </c>
      <c r="L21" s="3">
        <v>5900</v>
      </c>
      <c r="M21" s="3">
        <v>5235</v>
      </c>
      <c r="N21" s="3">
        <v>770</v>
      </c>
      <c r="O21" s="20">
        <v>4470</v>
      </c>
      <c r="P21" s="26"/>
    </row>
    <row r="22" spans="1:16" x14ac:dyDescent="0.25">
      <c r="A22" s="115" t="s">
        <v>23</v>
      </c>
      <c r="B22" s="14">
        <v>12975</v>
      </c>
      <c r="C22" s="1">
        <v>9730</v>
      </c>
      <c r="D22" s="1">
        <v>6455</v>
      </c>
      <c r="E22" s="1">
        <v>3270</v>
      </c>
      <c r="F22" s="1">
        <v>3250</v>
      </c>
      <c r="G22" s="1">
        <v>330</v>
      </c>
      <c r="H22" s="15">
        <v>2915</v>
      </c>
      <c r="I22" s="14">
        <v>13105</v>
      </c>
      <c r="J22" s="1">
        <v>9900</v>
      </c>
      <c r="K22" s="1">
        <v>6275</v>
      </c>
      <c r="L22" s="1">
        <v>3625</v>
      </c>
      <c r="M22" s="1">
        <v>3210</v>
      </c>
      <c r="N22" s="1">
        <v>300</v>
      </c>
      <c r="O22" s="15">
        <v>2910</v>
      </c>
      <c r="P22" s="26"/>
    </row>
    <row r="23" spans="1:16" x14ac:dyDescent="0.25">
      <c r="A23" s="114" t="s">
        <v>24</v>
      </c>
      <c r="B23" s="19">
        <v>73375</v>
      </c>
      <c r="C23" s="3">
        <v>54475</v>
      </c>
      <c r="D23" s="3">
        <v>31065</v>
      </c>
      <c r="E23" s="3">
        <v>23415</v>
      </c>
      <c r="F23" s="3">
        <v>18895</v>
      </c>
      <c r="G23" s="3">
        <v>2900</v>
      </c>
      <c r="H23" s="20">
        <v>15990</v>
      </c>
      <c r="I23" s="19">
        <v>81030</v>
      </c>
      <c r="J23" s="3">
        <v>57755</v>
      </c>
      <c r="K23" s="3">
        <v>31685</v>
      </c>
      <c r="L23" s="3">
        <v>26065</v>
      </c>
      <c r="M23" s="3">
        <v>23270</v>
      </c>
      <c r="N23" s="3">
        <v>2955</v>
      </c>
      <c r="O23" s="20">
        <v>20320</v>
      </c>
      <c r="P23" s="26"/>
    </row>
    <row r="24" spans="1:16" x14ac:dyDescent="0.25">
      <c r="A24" s="115" t="s">
        <v>25</v>
      </c>
      <c r="B24" s="14">
        <v>169680</v>
      </c>
      <c r="C24" s="1">
        <v>120690</v>
      </c>
      <c r="D24" s="1">
        <v>82160</v>
      </c>
      <c r="E24" s="1">
        <v>38530</v>
      </c>
      <c r="F24" s="1">
        <v>48990</v>
      </c>
      <c r="G24" s="1">
        <v>5465</v>
      </c>
      <c r="H24" s="15">
        <v>43525</v>
      </c>
      <c r="I24" s="14">
        <v>185465</v>
      </c>
      <c r="J24" s="1">
        <v>128910</v>
      </c>
      <c r="K24" s="1">
        <v>87790</v>
      </c>
      <c r="L24" s="1">
        <v>41115</v>
      </c>
      <c r="M24" s="1">
        <v>56560</v>
      </c>
      <c r="N24" s="1">
        <v>5020</v>
      </c>
      <c r="O24" s="15">
        <v>51540</v>
      </c>
      <c r="P24" s="26"/>
    </row>
    <row r="25" spans="1:16" x14ac:dyDescent="0.25">
      <c r="A25" s="114" t="s">
        <v>26</v>
      </c>
      <c r="B25" s="19">
        <v>283905</v>
      </c>
      <c r="C25" s="3">
        <v>133160</v>
      </c>
      <c r="D25" s="3">
        <v>70765</v>
      </c>
      <c r="E25" s="3">
        <v>62400</v>
      </c>
      <c r="F25" s="3">
        <v>150745</v>
      </c>
      <c r="G25" s="3">
        <v>20720</v>
      </c>
      <c r="H25" s="20">
        <v>130025</v>
      </c>
      <c r="I25" s="19">
        <v>305335</v>
      </c>
      <c r="J25" s="3">
        <v>138850</v>
      </c>
      <c r="K25" s="3">
        <v>70365</v>
      </c>
      <c r="L25" s="3">
        <v>68485</v>
      </c>
      <c r="M25" s="3">
        <v>166485</v>
      </c>
      <c r="N25" s="3">
        <v>20215</v>
      </c>
      <c r="O25" s="20">
        <v>146265</v>
      </c>
      <c r="P25" s="26"/>
    </row>
    <row r="26" spans="1:16" x14ac:dyDescent="0.25">
      <c r="A26" s="115" t="s">
        <v>27</v>
      </c>
      <c r="B26" s="14">
        <v>16935</v>
      </c>
      <c r="C26" s="1">
        <v>12675</v>
      </c>
      <c r="D26" s="1">
        <v>5545</v>
      </c>
      <c r="E26" s="1">
        <v>7130</v>
      </c>
      <c r="F26" s="1">
        <v>4260</v>
      </c>
      <c r="G26" s="1">
        <v>585</v>
      </c>
      <c r="H26" s="15">
        <v>3680</v>
      </c>
      <c r="I26" s="14">
        <v>17690</v>
      </c>
      <c r="J26" s="1">
        <v>12540</v>
      </c>
      <c r="K26" s="1">
        <v>5540</v>
      </c>
      <c r="L26" s="1">
        <v>6995</v>
      </c>
      <c r="M26" s="1">
        <v>5150</v>
      </c>
      <c r="N26" s="1">
        <v>520</v>
      </c>
      <c r="O26" s="15">
        <v>4630</v>
      </c>
      <c r="P26" s="26"/>
    </row>
    <row r="27" spans="1:16" x14ac:dyDescent="0.25">
      <c r="A27" s="114" t="s">
        <v>28</v>
      </c>
      <c r="B27" s="19">
        <v>10005</v>
      </c>
      <c r="C27" s="3">
        <v>6790</v>
      </c>
      <c r="D27" s="3">
        <v>3315</v>
      </c>
      <c r="E27" s="3">
        <v>3475</v>
      </c>
      <c r="F27" s="3">
        <v>3215</v>
      </c>
      <c r="G27" s="3">
        <v>320</v>
      </c>
      <c r="H27" s="20">
        <v>2890</v>
      </c>
      <c r="I27" s="19">
        <v>10735</v>
      </c>
      <c r="J27" s="3">
        <v>6960</v>
      </c>
      <c r="K27" s="3">
        <v>3415</v>
      </c>
      <c r="L27" s="3">
        <v>3540</v>
      </c>
      <c r="M27" s="3">
        <v>3780</v>
      </c>
      <c r="N27" s="3">
        <v>295</v>
      </c>
      <c r="O27" s="20">
        <v>3480</v>
      </c>
      <c r="P27" s="26"/>
    </row>
    <row r="28" spans="1:16" x14ac:dyDescent="0.25">
      <c r="A28" s="116" t="s">
        <v>30</v>
      </c>
      <c r="B28" s="80">
        <v>955300</v>
      </c>
      <c r="C28" s="77">
        <v>608080</v>
      </c>
      <c r="D28" s="77">
        <v>366585</v>
      </c>
      <c r="E28" s="77">
        <v>241495</v>
      </c>
      <c r="F28" s="77">
        <v>347225</v>
      </c>
      <c r="G28" s="77">
        <v>45525</v>
      </c>
      <c r="H28" s="81">
        <v>301700</v>
      </c>
      <c r="I28" s="80">
        <v>1037535</v>
      </c>
      <c r="J28" s="77">
        <v>644275</v>
      </c>
      <c r="K28" s="77">
        <v>381415</v>
      </c>
      <c r="L28" s="77">
        <v>262855</v>
      </c>
      <c r="M28" s="77">
        <v>393260</v>
      </c>
      <c r="N28" s="77">
        <v>43585</v>
      </c>
      <c r="O28" s="81">
        <v>349680</v>
      </c>
      <c r="P28" s="26"/>
    </row>
    <row r="29" spans="1:16" x14ac:dyDescent="0.25">
      <c r="A29" s="8" t="s">
        <v>34</v>
      </c>
    </row>
    <row r="30" spans="1:16" x14ac:dyDescent="0.25">
      <c r="A30" s="8" t="s">
        <v>37</v>
      </c>
    </row>
    <row r="31" spans="1:16" x14ac:dyDescent="0.25">
      <c r="A31" s="10" t="s">
        <v>51</v>
      </c>
    </row>
    <row r="32" spans="1:16" x14ac:dyDescent="0.25">
      <c r="A32" s="25" t="s">
        <v>62</v>
      </c>
      <c r="D32" s="27"/>
      <c r="E32" s="27"/>
      <c r="F32" s="27"/>
      <c r="G32" s="27"/>
      <c r="H32" s="27"/>
      <c r="K32" s="27"/>
      <c r="L32" s="27"/>
      <c r="M32" s="27"/>
      <c r="N32" s="27"/>
      <c r="O32" s="27"/>
    </row>
    <row r="33" spans="1:1" x14ac:dyDescent="0.25">
      <c r="A33" s="25" t="s">
        <v>63</v>
      </c>
    </row>
  </sheetData>
  <mergeCells count="3">
    <mergeCell ref="A4:A5"/>
    <mergeCell ref="B4:H4"/>
    <mergeCell ref="I4:M4"/>
  </mergeCells>
  <pageMargins left="0.7" right="0.7" top="0.75" bottom="0.75" header="0.3" footer="0.3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6"/>
  <sheetViews>
    <sheetView showGridLines="0" zoomScale="85" zoomScaleNormal="85" workbookViewId="0"/>
  </sheetViews>
  <sheetFormatPr defaultColWidth="8.85546875" defaultRowHeight="12.75" x14ac:dyDescent="0.2"/>
  <cols>
    <col min="1" max="1" width="26.140625" style="29" customWidth="1"/>
    <col min="2" max="2" width="15.85546875" style="29" customWidth="1"/>
    <col min="3" max="4" width="12.140625" style="29" bestFit="1" customWidth="1"/>
    <col min="5" max="7" width="13.85546875" style="29" bestFit="1" customWidth="1"/>
    <col min="8" max="8" width="15.42578125" style="29" customWidth="1"/>
    <col min="9" max="22" width="10.140625" style="29" customWidth="1"/>
    <col min="23" max="23" width="4.28515625" style="29" customWidth="1"/>
    <col min="24" max="16384" width="8.85546875" style="29"/>
  </cols>
  <sheetData>
    <row r="1" spans="1:22" s="11" customFormat="1" ht="28.9" customHeight="1" x14ac:dyDescent="0.25">
      <c r="A1" s="133" t="s">
        <v>135</v>
      </c>
      <c r="B1" s="134"/>
      <c r="C1" s="134"/>
      <c r="D1" s="134"/>
      <c r="E1" s="134"/>
      <c r="F1" s="134"/>
      <c r="G1" s="134"/>
      <c r="H1" s="134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customFormat="1" ht="15" x14ac:dyDescent="0.25"/>
    <row r="3" spans="1:22" ht="13.5" customHeight="1" x14ac:dyDescent="0.25">
      <c r="A3" s="7" t="s">
        <v>128</v>
      </c>
      <c r="B3" s="7"/>
      <c r="C3" s="7"/>
      <c r="D3" s="7"/>
      <c r="E3" s="7"/>
      <c r="F3" s="7"/>
      <c r="G3" s="108"/>
      <c r="H3" s="108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ht="31.15" customHeight="1" x14ac:dyDescent="0.25">
      <c r="A4" s="137" t="s">
        <v>44</v>
      </c>
      <c r="B4" s="142" t="s">
        <v>45</v>
      </c>
      <c r="C4" s="135"/>
      <c r="D4" s="135"/>
      <c r="E4" s="135"/>
      <c r="F4" s="135"/>
      <c r="G4" s="135"/>
      <c r="H4" s="136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ht="45" x14ac:dyDescent="0.25">
      <c r="A5" s="138"/>
      <c r="B5" s="103" t="s">
        <v>45</v>
      </c>
      <c r="C5" s="104" t="s">
        <v>68</v>
      </c>
      <c r="D5" s="104" t="s">
        <v>69</v>
      </c>
      <c r="E5" s="104" t="s">
        <v>70</v>
      </c>
      <c r="F5" s="104" t="s">
        <v>71</v>
      </c>
      <c r="G5" s="104" t="s">
        <v>72</v>
      </c>
      <c r="H5" s="105" t="s">
        <v>73</v>
      </c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5" x14ac:dyDescent="0.25">
      <c r="A6" s="117" t="s">
        <v>7</v>
      </c>
      <c r="B6" s="33">
        <v>740</v>
      </c>
      <c r="C6" s="34">
        <v>330</v>
      </c>
      <c r="D6" s="34">
        <v>235</v>
      </c>
      <c r="E6" s="34">
        <v>35</v>
      </c>
      <c r="F6" s="34">
        <v>50</v>
      </c>
      <c r="G6" s="34">
        <v>75</v>
      </c>
      <c r="H6" s="35">
        <v>0</v>
      </c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" x14ac:dyDescent="0.25">
      <c r="A7" s="118" t="s">
        <v>8</v>
      </c>
      <c r="B7" s="37">
        <v>265</v>
      </c>
      <c r="C7" s="38">
        <v>65</v>
      </c>
      <c r="D7" s="38">
        <v>125</v>
      </c>
      <c r="E7" s="38">
        <v>0</v>
      </c>
      <c r="F7" s="38">
        <v>0</v>
      </c>
      <c r="G7" s="38">
        <v>40</v>
      </c>
      <c r="H7" s="39">
        <v>0</v>
      </c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" x14ac:dyDescent="0.25">
      <c r="A8" s="119" t="s">
        <v>9</v>
      </c>
      <c r="B8" s="33">
        <v>1725</v>
      </c>
      <c r="C8" s="34">
        <v>520</v>
      </c>
      <c r="D8" s="34">
        <v>620</v>
      </c>
      <c r="E8" s="34">
        <v>75</v>
      </c>
      <c r="F8" s="34">
        <v>30</v>
      </c>
      <c r="G8" s="34">
        <v>400</v>
      </c>
      <c r="H8" s="35">
        <v>60</v>
      </c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ht="15" x14ac:dyDescent="0.25">
      <c r="A9" s="118" t="s">
        <v>10</v>
      </c>
      <c r="B9" s="37">
        <v>101135</v>
      </c>
      <c r="C9" s="38">
        <v>27430</v>
      </c>
      <c r="D9" s="38">
        <v>24315</v>
      </c>
      <c r="E9" s="38">
        <v>9555</v>
      </c>
      <c r="F9" s="38">
        <v>3450</v>
      </c>
      <c r="G9" s="38">
        <v>29585</v>
      </c>
      <c r="H9" s="39">
        <v>6805</v>
      </c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" x14ac:dyDescent="0.25">
      <c r="A10" s="119" t="s">
        <v>11</v>
      </c>
      <c r="B10" s="33">
        <v>55945</v>
      </c>
      <c r="C10" s="34">
        <v>19290</v>
      </c>
      <c r="D10" s="34">
        <v>13595</v>
      </c>
      <c r="E10" s="34">
        <v>5865</v>
      </c>
      <c r="F10" s="34">
        <v>2140</v>
      </c>
      <c r="G10" s="34">
        <v>12820</v>
      </c>
      <c r="H10" s="35">
        <v>2240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5" x14ac:dyDescent="0.25">
      <c r="A11" s="118" t="s">
        <v>12</v>
      </c>
      <c r="B11" s="37">
        <v>38055</v>
      </c>
      <c r="C11" s="38">
        <v>13360</v>
      </c>
      <c r="D11" s="38">
        <v>10070</v>
      </c>
      <c r="E11" s="38">
        <v>3325</v>
      </c>
      <c r="F11" s="38">
        <v>2005</v>
      </c>
      <c r="G11" s="38">
        <v>7815</v>
      </c>
      <c r="H11" s="39">
        <v>1485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" x14ac:dyDescent="0.25">
      <c r="A12" s="119" t="s">
        <v>13</v>
      </c>
      <c r="B12" s="33">
        <v>7670</v>
      </c>
      <c r="C12" s="34">
        <v>1990</v>
      </c>
      <c r="D12" s="34">
        <v>1405</v>
      </c>
      <c r="E12" s="34">
        <v>940</v>
      </c>
      <c r="F12" s="34">
        <v>65</v>
      </c>
      <c r="G12" s="34">
        <v>2535</v>
      </c>
      <c r="H12" s="35">
        <v>735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" x14ac:dyDescent="0.25">
      <c r="A13" s="118" t="s">
        <v>14</v>
      </c>
      <c r="B13" s="37">
        <v>12600</v>
      </c>
      <c r="C13" s="38">
        <v>2835</v>
      </c>
      <c r="D13" s="38">
        <v>3110</v>
      </c>
      <c r="E13" s="38">
        <v>1315</v>
      </c>
      <c r="F13" s="38">
        <v>220</v>
      </c>
      <c r="G13" s="38">
        <v>4480</v>
      </c>
      <c r="H13" s="39">
        <v>635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" x14ac:dyDescent="0.25">
      <c r="A14" s="119" t="s">
        <v>15</v>
      </c>
      <c r="B14" s="33">
        <v>46930</v>
      </c>
      <c r="C14" s="34">
        <v>16680</v>
      </c>
      <c r="D14" s="34">
        <v>12785</v>
      </c>
      <c r="E14" s="34">
        <v>4260</v>
      </c>
      <c r="F14" s="34">
        <v>2185</v>
      </c>
      <c r="G14" s="34">
        <v>9610</v>
      </c>
      <c r="H14" s="35">
        <v>1405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" x14ac:dyDescent="0.25">
      <c r="A15" s="118" t="s">
        <v>16</v>
      </c>
      <c r="B15" s="37">
        <v>505</v>
      </c>
      <c r="C15" s="38">
        <v>180</v>
      </c>
      <c r="D15" s="38">
        <v>190</v>
      </c>
      <c r="E15" s="38">
        <v>25</v>
      </c>
      <c r="F15" s="38">
        <v>20</v>
      </c>
      <c r="G15" s="38">
        <v>55</v>
      </c>
      <c r="H15" s="39">
        <v>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" x14ac:dyDescent="0.25">
      <c r="A16" s="119" t="s">
        <v>17</v>
      </c>
      <c r="B16" s="33">
        <v>33110</v>
      </c>
      <c r="C16" s="34">
        <v>11610</v>
      </c>
      <c r="D16" s="34">
        <v>8445</v>
      </c>
      <c r="E16" s="34">
        <v>3325</v>
      </c>
      <c r="F16" s="34">
        <v>1280</v>
      </c>
      <c r="G16" s="34">
        <v>7320</v>
      </c>
      <c r="H16" s="35">
        <v>1135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3" ht="15" x14ac:dyDescent="0.25">
      <c r="A17" s="118" t="s">
        <v>18</v>
      </c>
      <c r="B17" s="37">
        <v>36100</v>
      </c>
      <c r="C17" s="38">
        <v>7975</v>
      </c>
      <c r="D17" s="38">
        <v>9225</v>
      </c>
      <c r="E17" s="38">
        <v>2595</v>
      </c>
      <c r="F17" s="38">
        <v>690</v>
      </c>
      <c r="G17" s="38">
        <v>13290</v>
      </c>
      <c r="H17" s="39">
        <v>2320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3" ht="15" x14ac:dyDescent="0.25">
      <c r="A18" s="119" t="s">
        <v>19</v>
      </c>
      <c r="B18" s="33">
        <v>27295</v>
      </c>
      <c r="C18" s="34">
        <v>6020</v>
      </c>
      <c r="D18" s="34">
        <v>7010</v>
      </c>
      <c r="E18" s="34">
        <v>2420</v>
      </c>
      <c r="F18" s="34">
        <v>365</v>
      </c>
      <c r="G18" s="34">
        <v>10215</v>
      </c>
      <c r="H18" s="35">
        <v>1260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3" ht="15" x14ac:dyDescent="0.25">
      <c r="A19" s="118" t="s">
        <v>20</v>
      </c>
      <c r="B19" s="37">
        <v>32700</v>
      </c>
      <c r="C19" s="38">
        <v>12490</v>
      </c>
      <c r="D19" s="38">
        <v>8750</v>
      </c>
      <c r="E19" s="38">
        <v>2960</v>
      </c>
      <c r="F19" s="38">
        <v>850</v>
      </c>
      <c r="G19" s="38">
        <v>6715</v>
      </c>
      <c r="H19" s="39">
        <v>945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3" ht="15" x14ac:dyDescent="0.25">
      <c r="A20" s="119" t="s">
        <v>21</v>
      </c>
      <c r="B20" s="33">
        <v>7400</v>
      </c>
      <c r="C20" s="34">
        <v>2365</v>
      </c>
      <c r="D20" s="34">
        <v>2095</v>
      </c>
      <c r="E20" s="34">
        <v>775</v>
      </c>
      <c r="F20" s="34">
        <v>245</v>
      </c>
      <c r="G20" s="34">
        <v>1715</v>
      </c>
      <c r="H20" s="35">
        <v>200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3" ht="15" x14ac:dyDescent="0.25">
      <c r="A21" s="118" t="s">
        <v>22</v>
      </c>
      <c r="B21" s="37">
        <v>22885</v>
      </c>
      <c r="C21" s="38">
        <v>8055</v>
      </c>
      <c r="D21" s="38">
        <v>5815</v>
      </c>
      <c r="E21" s="38">
        <v>2485</v>
      </c>
      <c r="F21" s="38">
        <v>650</v>
      </c>
      <c r="G21" s="38">
        <v>5190</v>
      </c>
      <c r="H21" s="39">
        <v>680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3" ht="15" x14ac:dyDescent="0.25">
      <c r="A22" s="119" t="s">
        <v>23</v>
      </c>
      <c r="B22" s="33">
        <v>13105</v>
      </c>
      <c r="C22" s="34">
        <v>4685</v>
      </c>
      <c r="D22" s="34">
        <v>3515</v>
      </c>
      <c r="E22" s="34">
        <v>1335</v>
      </c>
      <c r="F22" s="34">
        <v>235</v>
      </c>
      <c r="G22" s="34">
        <v>2935</v>
      </c>
      <c r="H22" s="35">
        <v>405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3" ht="15" x14ac:dyDescent="0.25">
      <c r="A23" s="118" t="s">
        <v>24</v>
      </c>
      <c r="B23" s="37">
        <v>81080</v>
      </c>
      <c r="C23" s="38">
        <v>25450</v>
      </c>
      <c r="D23" s="38">
        <v>19295</v>
      </c>
      <c r="E23" s="38">
        <v>8750</v>
      </c>
      <c r="F23" s="38">
        <v>3475</v>
      </c>
      <c r="G23" s="38">
        <v>20345</v>
      </c>
      <c r="H23" s="39">
        <v>3765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3" ht="15" x14ac:dyDescent="0.25">
      <c r="A24" s="119" t="s">
        <v>25</v>
      </c>
      <c r="B24" s="33">
        <v>185670</v>
      </c>
      <c r="C24" s="34">
        <v>67125</v>
      </c>
      <c r="D24" s="34">
        <v>38795</v>
      </c>
      <c r="E24" s="34">
        <v>18265</v>
      </c>
      <c r="F24" s="34">
        <v>14540</v>
      </c>
      <c r="G24" s="34">
        <v>36780</v>
      </c>
      <c r="H24" s="35">
        <v>10170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3" ht="15" x14ac:dyDescent="0.25">
      <c r="A25" s="118" t="s">
        <v>29</v>
      </c>
      <c r="B25" s="37">
        <v>930</v>
      </c>
      <c r="C25" s="38">
        <v>225</v>
      </c>
      <c r="D25" s="38">
        <v>315</v>
      </c>
      <c r="E25" s="38">
        <v>120</v>
      </c>
      <c r="F25" s="38">
        <v>10</v>
      </c>
      <c r="G25" s="38">
        <v>230</v>
      </c>
      <c r="H25" s="39">
        <v>35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 s="40"/>
    </row>
    <row r="26" spans="1:23" ht="15" x14ac:dyDescent="0.25">
      <c r="A26" s="120" t="s">
        <v>26</v>
      </c>
      <c r="B26" s="33">
        <v>305335</v>
      </c>
      <c r="C26" s="34">
        <v>58690</v>
      </c>
      <c r="D26" s="34">
        <v>73260</v>
      </c>
      <c r="E26" s="34">
        <v>23155</v>
      </c>
      <c r="F26" s="34">
        <v>6560</v>
      </c>
      <c r="G26" s="34">
        <v>119740</v>
      </c>
      <c r="H26" s="35">
        <v>23920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3" ht="15" x14ac:dyDescent="0.25">
      <c r="A27" s="118" t="s">
        <v>27</v>
      </c>
      <c r="B27" s="37">
        <v>17690</v>
      </c>
      <c r="C27" s="38">
        <v>5375</v>
      </c>
      <c r="D27" s="38">
        <v>4820</v>
      </c>
      <c r="E27" s="38">
        <v>1720</v>
      </c>
      <c r="F27" s="38">
        <v>430</v>
      </c>
      <c r="G27" s="38">
        <v>4950</v>
      </c>
      <c r="H27" s="39">
        <v>390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3" ht="15" x14ac:dyDescent="0.25">
      <c r="A28" s="120" t="s">
        <v>28</v>
      </c>
      <c r="B28" s="33">
        <v>10735</v>
      </c>
      <c r="C28" s="34">
        <v>1565</v>
      </c>
      <c r="D28" s="34">
        <v>3085</v>
      </c>
      <c r="E28" s="34">
        <v>830</v>
      </c>
      <c r="F28" s="34">
        <v>160</v>
      </c>
      <c r="G28" s="34">
        <v>4770</v>
      </c>
      <c r="H28" s="35">
        <v>325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3" ht="15" x14ac:dyDescent="0.25">
      <c r="A29" s="121" t="s">
        <v>30</v>
      </c>
      <c r="B29" s="86">
        <v>1043320</v>
      </c>
      <c r="C29" s="87">
        <v>295095</v>
      </c>
      <c r="D29" s="87">
        <v>251780</v>
      </c>
      <c r="E29" s="87">
        <v>94615</v>
      </c>
      <c r="F29" s="87">
        <v>39770</v>
      </c>
      <c r="G29" s="87">
        <v>302890</v>
      </c>
      <c r="H29" s="88">
        <v>59155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3" ht="15" x14ac:dyDescent="0.25">
      <c r="A30" s="42" t="s">
        <v>74</v>
      </c>
      <c r="B30" s="43"/>
      <c r="C30" s="43"/>
      <c r="D30" s="43"/>
      <c r="E30" s="43"/>
      <c r="F30" s="43"/>
      <c r="G30" s="43"/>
      <c r="H30" s="43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3" ht="15" x14ac:dyDescent="0.25">
      <c r="A31" s="42" t="s">
        <v>37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3" ht="15" x14ac:dyDescent="0.25">
      <c r="A32" s="10" t="s">
        <v>51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" x14ac:dyDescent="0.25">
      <c r="A33" s="25" t="s">
        <v>62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" x14ac:dyDescent="0.25">
      <c r="A34" s="25" t="s">
        <v>133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</sheetData>
  <mergeCells count="2">
    <mergeCell ref="A4:A5"/>
    <mergeCell ref="B4:H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5"/>
  <sheetViews>
    <sheetView showGridLines="0" zoomScale="70" zoomScaleNormal="70" workbookViewId="0"/>
  </sheetViews>
  <sheetFormatPr defaultColWidth="8.85546875" defaultRowHeight="12.75" x14ac:dyDescent="0.2"/>
  <cols>
    <col min="1" max="1" width="26.140625" style="29" customWidth="1"/>
    <col min="2" max="2" width="15.42578125" style="29" customWidth="1"/>
    <col min="3" max="4" width="12.140625" style="29" bestFit="1" customWidth="1"/>
    <col min="5" max="7" width="13.85546875" style="29" bestFit="1" customWidth="1"/>
    <col min="8" max="8" width="16.140625" style="29" customWidth="1"/>
    <col min="9" max="22" width="10.140625" style="29" customWidth="1"/>
    <col min="23" max="23" width="4.28515625" style="29" customWidth="1"/>
    <col min="24" max="16384" width="8.85546875" style="29"/>
  </cols>
  <sheetData>
    <row r="1" spans="1:25" s="11" customFormat="1" ht="28.9" customHeight="1" x14ac:dyDescent="0.25">
      <c r="A1" s="133" t="s">
        <v>135</v>
      </c>
      <c r="B1" s="134"/>
      <c r="C1" s="134"/>
      <c r="D1" s="134"/>
      <c r="E1" s="134"/>
      <c r="F1" s="134"/>
      <c r="G1" s="134"/>
      <c r="H1" s="134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customFormat="1" ht="15" x14ac:dyDescent="0.25"/>
    <row r="3" spans="1:25" ht="13.5" customHeight="1" x14ac:dyDescent="0.25">
      <c r="A3" s="7" t="s">
        <v>129</v>
      </c>
      <c r="B3" s="108"/>
      <c r="C3" s="7"/>
      <c r="D3" s="108"/>
      <c r="E3" s="108"/>
      <c r="F3" s="108"/>
      <c r="G3" s="108"/>
      <c r="H3" s="108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5" ht="31.15" customHeight="1" x14ac:dyDescent="0.25">
      <c r="A4" s="143" t="s">
        <v>44</v>
      </c>
      <c r="B4" s="142" t="s">
        <v>66</v>
      </c>
      <c r="C4" s="135"/>
      <c r="D4" s="135"/>
      <c r="E4" s="135"/>
      <c r="F4" s="135"/>
      <c r="G4" s="135"/>
      <c r="H4" s="136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5" ht="45" x14ac:dyDescent="0.25">
      <c r="A5" s="144"/>
      <c r="B5" s="103" t="s">
        <v>45</v>
      </c>
      <c r="C5" s="104" t="s">
        <v>68</v>
      </c>
      <c r="D5" s="104" t="s">
        <v>69</v>
      </c>
      <c r="E5" s="104" t="s">
        <v>70</v>
      </c>
      <c r="F5" s="104" t="s">
        <v>71</v>
      </c>
      <c r="G5" s="104" t="s">
        <v>72</v>
      </c>
      <c r="H5" s="105" t="s">
        <v>73</v>
      </c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5" ht="15" x14ac:dyDescent="0.25">
      <c r="A6" s="32" t="s">
        <v>7</v>
      </c>
      <c r="B6" s="33">
        <v>675</v>
      </c>
      <c r="C6" s="34">
        <v>320</v>
      </c>
      <c r="D6" s="34">
        <v>215</v>
      </c>
      <c r="E6" s="34">
        <v>20</v>
      </c>
      <c r="F6" s="34">
        <v>45</v>
      </c>
      <c r="G6" s="34">
        <v>65</v>
      </c>
      <c r="H6" s="35">
        <v>0</v>
      </c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5" ht="15" x14ac:dyDescent="0.25">
      <c r="A7" s="36" t="s">
        <v>8</v>
      </c>
      <c r="B7" s="37">
        <v>235</v>
      </c>
      <c r="C7" s="38">
        <v>65</v>
      </c>
      <c r="D7" s="38">
        <v>120</v>
      </c>
      <c r="E7" s="38">
        <v>0</v>
      </c>
      <c r="F7" s="38">
        <v>0</v>
      </c>
      <c r="G7" s="38">
        <v>25</v>
      </c>
      <c r="H7" s="39">
        <v>0</v>
      </c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5" ht="15" x14ac:dyDescent="0.25">
      <c r="A8" s="32" t="s">
        <v>9</v>
      </c>
      <c r="B8" s="33">
        <v>1470</v>
      </c>
      <c r="C8" s="34">
        <v>475</v>
      </c>
      <c r="D8" s="34">
        <v>540</v>
      </c>
      <c r="E8" s="34">
        <v>55</v>
      </c>
      <c r="F8" s="34">
        <v>25</v>
      </c>
      <c r="G8" s="34">
        <v>325</v>
      </c>
      <c r="H8" s="35">
        <v>35</v>
      </c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5" ht="15" x14ac:dyDescent="0.25">
      <c r="A9" s="36" t="s">
        <v>10</v>
      </c>
      <c r="B9" s="37">
        <v>61185</v>
      </c>
      <c r="C9" s="38">
        <v>19540</v>
      </c>
      <c r="D9" s="38">
        <v>16165</v>
      </c>
      <c r="E9" s="38">
        <v>5365</v>
      </c>
      <c r="F9" s="38">
        <v>2950</v>
      </c>
      <c r="G9" s="38">
        <v>15215</v>
      </c>
      <c r="H9" s="39">
        <v>1960</v>
      </c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5" ht="15" x14ac:dyDescent="0.25">
      <c r="A10" s="32" t="s">
        <v>11</v>
      </c>
      <c r="B10" s="33">
        <v>38795</v>
      </c>
      <c r="C10" s="34">
        <v>15060</v>
      </c>
      <c r="D10" s="34">
        <v>10360</v>
      </c>
      <c r="E10" s="34">
        <v>3190</v>
      </c>
      <c r="F10" s="34">
        <v>1900</v>
      </c>
      <c r="G10" s="34">
        <v>7390</v>
      </c>
      <c r="H10" s="35">
        <v>895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5" ht="15" x14ac:dyDescent="0.25">
      <c r="A11" s="36" t="s">
        <v>12</v>
      </c>
      <c r="B11" s="37">
        <v>28785</v>
      </c>
      <c r="C11" s="38">
        <v>10965</v>
      </c>
      <c r="D11" s="38">
        <v>8685</v>
      </c>
      <c r="E11" s="38">
        <v>1935</v>
      </c>
      <c r="F11" s="38">
        <v>1780</v>
      </c>
      <c r="G11" s="38">
        <v>4845</v>
      </c>
      <c r="H11" s="39">
        <v>575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5" ht="15" x14ac:dyDescent="0.25">
      <c r="A12" s="32" t="s">
        <v>13</v>
      </c>
      <c r="B12" s="33">
        <v>3280</v>
      </c>
      <c r="C12" s="34">
        <v>915</v>
      </c>
      <c r="D12" s="34">
        <v>680</v>
      </c>
      <c r="E12" s="34">
        <v>545</v>
      </c>
      <c r="F12" s="34">
        <v>60</v>
      </c>
      <c r="G12" s="34">
        <v>965</v>
      </c>
      <c r="H12" s="35">
        <v>115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5" ht="15" x14ac:dyDescent="0.25">
      <c r="A13" s="36" t="s">
        <v>14</v>
      </c>
      <c r="B13" s="37">
        <v>7920</v>
      </c>
      <c r="C13" s="38">
        <v>2080</v>
      </c>
      <c r="D13" s="38">
        <v>2280</v>
      </c>
      <c r="E13" s="38">
        <v>675</v>
      </c>
      <c r="F13" s="38">
        <v>180</v>
      </c>
      <c r="G13" s="38">
        <v>2460</v>
      </c>
      <c r="H13" s="39">
        <v>250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5" ht="15" x14ac:dyDescent="0.25">
      <c r="A14" s="32" t="s">
        <v>15</v>
      </c>
      <c r="B14" s="33">
        <v>38430</v>
      </c>
      <c r="C14" s="34">
        <v>14565</v>
      </c>
      <c r="D14" s="34">
        <v>11180</v>
      </c>
      <c r="E14" s="34">
        <v>3010</v>
      </c>
      <c r="F14" s="34">
        <v>1990</v>
      </c>
      <c r="G14" s="34">
        <v>6840</v>
      </c>
      <c r="H14" s="35">
        <v>845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5" ht="15" x14ac:dyDescent="0.25">
      <c r="A15" s="36" t="s">
        <v>16</v>
      </c>
      <c r="B15" s="37">
        <v>445</v>
      </c>
      <c r="C15" s="38">
        <v>165</v>
      </c>
      <c r="D15" s="38">
        <v>165</v>
      </c>
      <c r="E15" s="38">
        <v>25</v>
      </c>
      <c r="F15" s="38">
        <v>20</v>
      </c>
      <c r="G15" s="38">
        <v>50</v>
      </c>
      <c r="H15" s="39">
        <v>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5" ht="15" x14ac:dyDescent="0.25">
      <c r="A16" s="32" t="s">
        <v>17</v>
      </c>
      <c r="B16" s="33">
        <v>26205</v>
      </c>
      <c r="C16" s="34">
        <v>10275</v>
      </c>
      <c r="D16" s="34">
        <v>7200</v>
      </c>
      <c r="E16" s="34">
        <v>2150</v>
      </c>
      <c r="F16" s="34">
        <v>1190</v>
      </c>
      <c r="G16" s="34">
        <v>4740</v>
      </c>
      <c r="H16" s="35">
        <v>645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3" ht="15" x14ac:dyDescent="0.25">
      <c r="A17" s="36" t="s">
        <v>18</v>
      </c>
      <c r="B17" s="37">
        <v>19740</v>
      </c>
      <c r="C17" s="38">
        <v>5675</v>
      </c>
      <c r="D17" s="38">
        <v>5510</v>
      </c>
      <c r="E17" s="38">
        <v>1310</v>
      </c>
      <c r="F17" s="38">
        <v>590</v>
      </c>
      <c r="G17" s="38">
        <v>5945</v>
      </c>
      <c r="H17" s="39">
        <v>715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3" ht="15" x14ac:dyDescent="0.25">
      <c r="A18" s="32" t="s">
        <v>19</v>
      </c>
      <c r="B18" s="33">
        <v>14535</v>
      </c>
      <c r="C18" s="34">
        <v>3880</v>
      </c>
      <c r="D18" s="34">
        <v>4080</v>
      </c>
      <c r="E18" s="34">
        <v>1145</v>
      </c>
      <c r="F18" s="34">
        <v>265</v>
      </c>
      <c r="G18" s="34">
        <v>4790</v>
      </c>
      <c r="H18" s="35">
        <v>375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3" ht="15" x14ac:dyDescent="0.25">
      <c r="A19" s="36" t="s">
        <v>20</v>
      </c>
      <c r="B19" s="37">
        <v>24990</v>
      </c>
      <c r="C19" s="38">
        <v>10250</v>
      </c>
      <c r="D19" s="38">
        <v>7295</v>
      </c>
      <c r="E19" s="38">
        <v>1840</v>
      </c>
      <c r="F19" s="38">
        <v>760</v>
      </c>
      <c r="G19" s="38">
        <v>4375</v>
      </c>
      <c r="H19" s="39">
        <v>470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3" ht="15" x14ac:dyDescent="0.25">
      <c r="A20" s="32" t="s">
        <v>21</v>
      </c>
      <c r="B20" s="33">
        <v>5880</v>
      </c>
      <c r="C20" s="34">
        <v>2075</v>
      </c>
      <c r="D20" s="34">
        <v>1830</v>
      </c>
      <c r="E20" s="34">
        <v>465</v>
      </c>
      <c r="F20" s="34">
        <v>225</v>
      </c>
      <c r="G20" s="34">
        <v>1170</v>
      </c>
      <c r="H20" s="35">
        <v>120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3" ht="15" x14ac:dyDescent="0.25">
      <c r="A21" s="36" t="s">
        <v>22</v>
      </c>
      <c r="B21" s="37">
        <v>17650</v>
      </c>
      <c r="C21" s="38">
        <v>6930</v>
      </c>
      <c r="D21" s="38">
        <v>4730</v>
      </c>
      <c r="E21" s="38">
        <v>1595</v>
      </c>
      <c r="F21" s="38">
        <v>600</v>
      </c>
      <c r="G21" s="38">
        <v>3420</v>
      </c>
      <c r="H21" s="39">
        <v>370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3" ht="15" x14ac:dyDescent="0.25">
      <c r="A22" s="32" t="s">
        <v>23</v>
      </c>
      <c r="B22" s="33">
        <v>9900</v>
      </c>
      <c r="C22" s="34">
        <v>3800</v>
      </c>
      <c r="D22" s="34">
        <v>2805</v>
      </c>
      <c r="E22" s="34">
        <v>770</v>
      </c>
      <c r="F22" s="34">
        <v>220</v>
      </c>
      <c r="G22" s="34">
        <v>2105</v>
      </c>
      <c r="H22" s="35">
        <v>200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3" ht="15" x14ac:dyDescent="0.25">
      <c r="A23" s="36" t="s">
        <v>24</v>
      </c>
      <c r="B23" s="37">
        <v>57800</v>
      </c>
      <c r="C23" s="38">
        <v>19655</v>
      </c>
      <c r="D23" s="38">
        <v>14810</v>
      </c>
      <c r="E23" s="38">
        <v>5955</v>
      </c>
      <c r="F23" s="38">
        <v>3005</v>
      </c>
      <c r="G23" s="38">
        <v>12830</v>
      </c>
      <c r="H23" s="39">
        <v>1545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3" ht="15" x14ac:dyDescent="0.25">
      <c r="A24" s="32" t="s">
        <v>25</v>
      </c>
      <c r="B24" s="33">
        <v>129100</v>
      </c>
      <c r="C24" s="34">
        <v>51870</v>
      </c>
      <c r="D24" s="34">
        <v>29760</v>
      </c>
      <c r="E24" s="34">
        <v>10620</v>
      </c>
      <c r="F24" s="34">
        <v>12725</v>
      </c>
      <c r="G24" s="34">
        <v>21195</v>
      </c>
      <c r="H24" s="35">
        <v>2935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3" ht="15" x14ac:dyDescent="0.25">
      <c r="A25" s="36" t="s">
        <v>29</v>
      </c>
      <c r="B25" s="37">
        <v>715</v>
      </c>
      <c r="C25" s="38">
        <v>165</v>
      </c>
      <c r="D25" s="38">
        <v>260</v>
      </c>
      <c r="E25" s="38">
        <v>60</v>
      </c>
      <c r="F25" s="38">
        <v>10</v>
      </c>
      <c r="G25" s="38">
        <v>195</v>
      </c>
      <c r="H25" s="39">
        <v>15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 s="40"/>
    </row>
    <row r="26" spans="1:23" ht="15" x14ac:dyDescent="0.25">
      <c r="A26" s="41" t="s">
        <v>26</v>
      </c>
      <c r="B26" s="33">
        <v>138850</v>
      </c>
      <c r="C26" s="34">
        <v>38750</v>
      </c>
      <c r="D26" s="34">
        <v>36855</v>
      </c>
      <c r="E26" s="34">
        <v>12355</v>
      </c>
      <c r="F26" s="34">
        <v>5485</v>
      </c>
      <c r="G26" s="34">
        <v>40775</v>
      </c>
      <c r="H26" s="35">
        <v>4630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3" ht="15" x14ac:dyDescent="0.25">
      <c r="A27" s="36" t="s">
        <v>27</v>
      </c>
      <c r="B27" s="37">
        <v>12540</v>
      </c>
      <c r="C27" s="38">
        <v>3895</v>
      </c>
      <c r="D27" s="38">
        <v>4115</v>
      </c>
      <c r="E27" s="38">
        <v>1080</v>
      </c>
      <c r="F27" s="38">
        <v>360</v>
      </c>
      <c r="G27" s="38">
        <v>2905</v>
      </c>
      <c r="H27" s="39">
        <v>185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3" ht="15" x14ac:dyDescent="0.25">
      <c r="A28" s="41" t="s">
        <v>28</v>
      </c>
      <c r="B28" s="33">
        <v>6955</v>
      </c>
      <c r="C28" s="34">
        <v>1120</v>
      </c>
      <c r="D28" s="34">
        <v>2450</v>
      </c>
      <c r="E28" s="34">
        <v>400</v>
      </c>
      <c r="F28" s="34">
        <v>115</v>
      </c>
      <c r="G28" s="34">
        <v>2725</v>
      </c>
      <c r="H28" s="35">
        <v>135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3" ht="15" x14ac:dyDescent="0.25">
      <c r="A29" s="85" t="s">
        <v>30</v>
      </c>
      <c r="B29" s="86">
        <v>647870</v>
      </c>
      <c r="C29" s="87">
        <v>222865</v>
      </c>
      <c r="D29" s="87">
        <v>172620</v>
      </c>
      <c r="E29" s="87">
        <v>54765</v>
      </c>
      <c r="F29" s="87">
        <v>34535</v>
      </c>
      <c r="G29" s="87">
        <v>145990</v>
      </c>
      <c r="H29" s="88">
        <v>17090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3" ht="15" x14ac:dyDescent="0.25">
      <c r="A30" s="42" t="s">
        <v>74</v>
      </c>
      <c r="B30" s="43"/>
      <c r="C30" s="43"/>
      <c r="D30" s="43"/>
      <c r="E30" s="43"/>
      <c r="F30" s="43"/>
      <c r="G30" s="43"/>
      <c r="H30" s="43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3" ht="15" x14ac:dyDescent="0.25">
      <c r="A31" s="42" t="s">
        <v>37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3" ht="15" x14ac:dyDescent="0.25">
      <c r="A32" s="10" t="s">
        <v>51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" x14ac:dyDescent="0.25">
      <c r="A33" s="25" t="s">
        <v>62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" x14ac:dyDescent="0.25">
      <c r="A34" s="25" t="s">
        <v>133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</sheetData>
  <mergeCells count="2">
    <mergeCell ref="A4:A5"/>
    <mergeCell ref="B4:H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"/>
  <sheetViews>
    <sheetView showGridLines="0" zoomScale="70" zoomScaleNormal="70" workbookViewId="0"/>
  </sheetViews>
  <sheetFormatPr defaultColWidth="8.85546875" defaultRowHeight="12.75" x14ac:dyDescent="0.2"/>
  <cols>
    <col min="1" max="1" width="26.140625" style="29" customWidth="1"/>
    <col min="2" max="2" width="14.85546875" style="29" customWidth="1"/>
    <col min="3" max="4" width="12.140625" style="29" bestFit="1" customWidth="1"/>
    <col min="5" max="7" width="13.85546875" style="29" bestFit="1" customWidth="1"/>
    <col min="8" max="8" width="15.42578125" style="29" customWidth="1"/>
    <col min="9" max="22" width="10.140625" style="29" customWidth="1"/>
    <col min="23" max="23" width="4.28515625" style="29" customWidth="1"/>
    <col min="24" max="16384" width="8.85546875" style="29"/>
  </cols>
  <sheetData>
    <row r="1" spans="1:22" s="11" customFormat="1" ht="28.9" customHeight="1" x14ac:dyDescent="0.25">
      <c r="A1" s="133" t="s">
        <v>135</v>
      </c>
      <c r="B1" s="134"/>
      <c r="C1" s="134"/>
      <c r="D1" s="134"/>
      <c r="E1" s="134"/>
      <c r="F1" s="134"/>
      <c r="G1" s="134"/>
      <c r="H1" s="134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customFormat="1" ht="15" x14ac:dyDescent="0.25"/>
    <row r="3" spans="1:22" ht="13.5" customHeight="1" x14ac:dyDescent="0.25">
      <c r="A3" s="7" t="s">
        <v>130</v>
      </c>
      <c r="B3" s="108"/>
      <c r="C3" s="108"/>
      <c r="D3" s="108"/>
      <c r="E3" s="108"/>
      <c r="F3" s="108"/>
      <c r="G3" s="108"/>
      <c r="H3" s="7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ht="31.15" customHeight="1" x14ac:dyDescent="0.25">
      <c r="A4" s="143" t="s">
        <v>44</v>
      </c>
      <c r="B4" s="142" t="s">
        <v>67</v>
      </c>
      <c r="C4" s="135"/>
      <c r="D4" s="135"/>
      <c r="E4" s="135"/>
      <c r="F4" s="135"/>
      <c r="G4" s="135"/>
      <c r="H4" s="136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ht="45" x14ac:dyDescent="0.25">
      <c r="A5" s="144"/>
      <c r="B5" s="103" t="s">
        <v>45</v>
      </c>
      <c r="C5" s="104" t="s">
        <v>68</v>
      </c>
      <c r="D5" s="104" t="s">
        <v>69</v>
      </c>
      <c r="E5" s="104" t="s">
        <v>70</v>
      </c>
      <c r="F5" s="104" t="s">
        <v>71</v>
      </c>
      <c r="G5" s="104" t="s">
        <v>72</v>
      </c>
      <c r="H5" s="105" t="s">
        <v>73</v>
      </c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5" x14ac:dyDescent="0.25">
      <c r="A6" s="32" t="s">
        <v>7</v>
      </c>
      <c r="B6" s="33">
        <v>65</v>
      </c>
      <c r="C6" s="34">
        <v>0</v>
      </c>
      <c r="D6" s="34">
        <v>25</v>
      </c>
      <c r="E6" s="34">
        <v>0</v>
      </c>
      <c r="F6" s="34">
        <v>0</v>
      </c>
      <c r="G6" s="34">
        <v>0</v>
      </c>
      <c r="H6" s="35">
        <v>0</v>
      </c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" x14ac:dyDescent="0.25">
      <c r="A7" s="36" t="s">
        <v>8</v>
      </c>
      <c r="B7" s="37">
        <v>30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9">
        <v>0</v>
      </c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" x14ac:dyDescent="0.25">
      <c r="A8" s="32" t="s">
        <v>9</v>
      </c>
      <c r="B8" s="33">
        <v>260</v>
      </c>
      <c r="C8" s="34">
        <v>50</v>
      </c>
      <c r="D8" s="34">
        <v>75</v>
      </c>
      <c r="E8" s="34">
        <v>20</v>
      </c>
      <c r="F8" s="34">
        <v>0</v>
      </c>
      <c r="G8" s="34">
        <v>80</v>
      </c>
      <c r="H8" s="35">
        <v>30</v>
      </c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ht="15" x14ac:dyDescent="0.25">
      <c r="A9" s="36" t="s">
        <v>10</v>
      </c>
      <c r="B9" s="37">
        <v>39950</v>
      </c>
      <c r="C9" s="38">
        <v>7895</v>
      </c>
      <c r="D9" s="38">
        <v>8145</v>
      </c>
      <c r="E9" s="38">
        <v>4190</v>
      </c>
      <c r="F9" s="38">
        <v>500</v>
      </c>
      <c r="G9" s="38">
        <v>14365</v>
      </c>
      <c r="H9" s="39">
        <v>4850</v>
      </c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" x14ac:dyDescent="0.25">
      <c r="A10" s="32" t="s">
        <v>11</v>
      </c>
      <c r="B10" s="33">
        <v>17155</v>
      </c>
      <c r="C10" s="34">
        <v>4225</v>
      </c>
      <c r="D10" s="34">
        <v>3230</v>
      </c>
      <c r="E10" s="34">
        <v>2675</v>
      </c>
      <c r="F10" s="34">
        <v>240</v>
      </c>
      <c r="G10" s="34">
        <v>5435</v>
      </c>
      <c r="H10" s="35">
        <v>1350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5" x14ac:dyDescent="0.25">
      <c r="A11" s="36" t="s">
        <v>12</v>
      </c>
      <c r="B11" s="37">
        <v>9275</v>
      </c>
      <c r="C11" s="38">
        <v>2395</v>
      </c>
      <c r="D11" s="38">
        <v>1385</v>
      </c>
      <c r="E11" s="38">
        <v>1385</v>
      </c>
      <c r="F11" s="38">
        <v>220</v>
      </c>
      <c r="G11" s="38">
        <v>2970</v>
      </c>
      <c r="H11" s="39">
        <v>910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" x14ac:dyDescent="0.25">
      <c r="A12" s="32" t="s">
        <v>13</v>
      </c>
      <c r="B12" s="33">
        <v>4395</v>
      </c>
      <c r="C12" s="34">
        <v>1080</v>
      </c>
      <c r="D12" s="34">
        <v>725</v>
      </c>
      <c r="E12" s="34">
        <v>390</v>
      </c>
      <c r="F12" s="34">
        <v>0</v>
      </c>
      <c r="G12" s="34">
        <v>1570</v>
      </c>
      <c r="H12" s="35">
        <v>620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" x14ac:dyDescent="0.25">
      <c r="A13" s="36" t="s">
        <v>14</v>
      </c>
      <c r="B13" s="37">
        <v>4680</v>
      </c>
      <c r="C13" s="38">
        <v>755</v>
      </c>
      <c r="D13" s="38">
        <v>825</v>
      </c>
      <c r="E13" s="38">
        <v>650</v>
      </c>
      <c r="F13" s="38">
        <v>40</v>
      </c>
      <c r="G13" s="38">
        <v>2020</v>
      </c>
      <c r="H13" s="39">
        <v>380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" x14ac:dyDescent="0.25">
      <c r="A14" s="32" t="s">
        <v>15</v>
      </c>
      <c r="B14" s="33">
        <v>8500</v>
      </c>
      <c r="C14" s="34">
        <v>2120</v>
      </c>
      <c r="D14" s="34">
        <v>1615</v>
      </c>
      <c r="E14" s="34">
        <v>1245</v>
      </c>
      <c r="F14" s="34">
        <v>190</v>
      </c>
      <c r="G14" s="34">
        <v>2770</v>
      </c>
      <c r="H14" s="35">
        <v>555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" x14ac:dyDescent="0.25">
      <c r="A15" s="36" t="s">
        <v>16</v>
      </c>
      <c r="B15" s="37">
        <v>60</v>
      </c>
      <c r="C15" s="38">
        <v>15</v>
      </c>
      <c r="D15" s="38">
        <v>25</v>
      </c>
      <c r="E15" s="38">
        <v>0</v>
      </c>
      <c r="F15" s="38">
        <v>0</v>
      </c>
      <c r="G15" s="38">
        <v>0</v>
      </c>
      <c r="H15" s="39">
        <v>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" x14ac:dyDescent="0.25">
      <c r="A16" s="32" t="s">
        <v>17</v>
      </c>
      <c r="B16" s="33">
        <v>6905</v>
      </c>
      <c r="C16" s="34">
        <v>1330</v>
      </c>
      <c r="D16" s="34">
        <v>1235</v>
      </c>
      <c r="E16" s="34">
        <v>1185</v>
      </c>
      <c r="F16" s="34">
        <v>85</v>
      </c>
      <c r="G16" s="34">
        <v>2580</v>
      </c>
      <c r="H16" s="35">
        <v>485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3" ht="15" x14ac:dyDescent="0.25">
      <c r="A17" s="36" t="s">
        <v>18</v>
      </c>
      <c r="B17" s="37">
        <v>16360</v>
      </c>
      <c r="C17" s="38">
        <v>2300</v>
      </c>
      <c r="D17" s="38">
        <v>3720</v>
      </c>
      <c r="E17" s="38">
        <v>1290</v>
      </c>
      <c r="F17" s="38">
        <v>95</v>
      </c>
      <c r="G17" s="38">
        <v>7340</v>
      </c>
      <c r="H17" s="39">
        <v>1605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3" ht="15" x14ac:dyDescent="0.25">
      <c r="A18" s="32" t="s">
        <v>19</v>
      </c>
      <c r="B18" s="33">
        <v>12755</v>
      </c>
      <c r="C18" s="34">
        <v>2140</v>
      </c>
      <c r="D18" s="34">
        <v>2930</v>
      </c>
      <c r="E18" s="34">
        <v>1270</v>
      </c>
      <c r="F18" s="34">
        <v>100</v>
      </c>
      <c r="G18" s="34">
        <v>5425</v>
      </c>
      <c r="H18" s="35">
        <v>885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3" ht="15" x14ac:dyDescent="0.25">
      <c r="A19" s="36" t="s">
        <v>20</v>
      </c>
      <c r="B19" s="37">
        <v>7710</v>
      </c>
      <c r="C19" s="38">
        <v>2245</v>
      </c>
      <c r="D19" s="38">
        <v>1450</v>
      </c>
      <c r="E19" s="38">
        <v>1115</v>
      </c>
      <c r="F19" s="38">
        <v>90</v>
      </c>
      <c r="G19" s="38">
        <v>2340</v>
      </c>
      <c r="H19" s="39">
        <v>470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3" ht="15" x14ac:dyDescent="0.25">
      <c r="A20" s="32" t="s">
        <v>21</v>
      </c>
      <c r="B20" s="33">
        <v>1520</v>
      </c>
      <c r="C20" s="34">
        <v>295</v>
      </c>
      <c r="D20" s="34">
        <v>265</v>
      </c>
      <c r="E20" s="34">
        <v>315</v>
      </c>
      <c r="F20" s="34">
        <v>15</v>
      </c>
      <c r="G20" s="34">
        <v>545</v>
      </c>
      <c r="H20" s="35">
        <v>75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3" ht="15" x14ac:dyDescent="0.25">
      <c r="A21" s="36" t="s">
        <v>22</v>
      </c>
      <c r="B21" s="37">
        <v>5235</v>
      </c>
      <c r="C21" s="38">
        <v>1130</v>
      </c>
      <c r="D21" s="38">
        <v>1085</v>
      </c>
      <c r="E21" s="38">
        <v>885</v>
      </c>
      <c r="F21" s="38">
        <v>45</v>
      </c>
      <c r="G21" s="38">
        <v>1775</v>
      </c>
      <c r="H21" s="39">
        <v>310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3" ht="15" x14ac:dyDescent="0.25">
      <c r="A22" s="32" t="s">
        <v>23</v>
      </c>
      <c r="B22" s="33">
        <v>3210</v>
      </c>
      <c r="C22" s="34">
        <v>885</v>
      </c>
      <c r="D22" s="34">
        <v>715</v>
      </c>
      <c r="E22" s="34">
        <v>560</v>
      </c>
      <c r="F22" s="34">
        <v>15</v>
      </c>
      <c r="G22" s="34">
        <v>835</v>
      </c>
      <c r="H22" s="35">
        <v>205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3" ht="15" x14ac:dyDescent="0.25">
      <c r="A23" s="36" t="s">
        <v>24</v>
      </c>
      <c r="B23" s="37">
        <v>23275</v>
      </c>
      <c r="C23" s="38">
        <v>5795</v>
      </c>
      <c r="D23" s="38">
        <v>4485</v>
      </c>
      <c r="E23" s="38">
        <v>2800</v>
      </c>
      <c r="F23" s="38">
        <v>475</v>
      </c>
      <c r="G23" s="38">
        <v>7515</v>
      </c>
      <c r="H23" s="39">
        <v>2215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3" ht="15" x14ac:dyDescent="0.25">
      <c r="A24" s="32" t="s">
        <v>25</v>
      </c>
      <c r="B24" s="33">
        <v>56570</v>
      </c>
      <c r="C24" s="34">
        <v>15250</v>
      </c>
      <c r="D24" s="34">
        <v>9035</v>
      </c>
      <c r="E24" s="34">
        <v>7645</v>
      </c>
      <c r="F24" s="34">
        <v>1820</v>
      </c>
      <c r="G24" s="34">
        <v>15585</v>
      </c>
      <c r="H24" s="35">
        <v>7235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3" ht="15" x14ac:dyDescent="0.25">
      <c r="A25" s="36" t="s">
        <v>29</v>
      </c>
      <c r="B25" s="37">
        <v>175</v>
      </c>
      <c r="C25" s="38">
        <v>30</v>
      </c>
      <c r="D25" s="38">
        <v>45</v>
      </c>
      <c r="E25" s="38">
        <v>50</v>
      </c>
      <c r="F25" s="38">
        <v>0</v>
      </c>
      <c r="G25" s="38">
        <v>35</v>
      </c>
      <c r="H25" s="39">
        <v>15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 s="40"/>
    </row>
    <row r="26" spans="1:23" ht="15" x14ac:dyDescent="0.25">
      <c r="A26" s="41" t="s">
        <v>26</v>
      </c>
      <c r="B26" s="33">
        <v>166490</v>
      </c>
      <c r="C26" s="34">
        <v>19940</v>
      </c>
      <c r="D26" s="34">
        <v>36410</v>
      </c>
      <c r="E26" s="34">
        <v>10805</v>
      </c>
      <c r="F26" s="34">
        <v>1075</v>
      </c>
      <c r="G26" s="34">
        <v>78965</v>
      </c>
      <c r="H26" s="35">
        <v>19295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3" ht="15" x14ac:dyDescent="0.25">
      <c r="A27" s="36" t="s">
        <v>27</v>
      </c>
      <c r="B27" s="37">
        <v>5150</v>
      </c>
      <c r="C27" s="38">
        <v>1475</v>
      </c>
      <c r="D27" s="38">
        <v>705</v>
      </c>
      <c r="E27" s="38">
        <v>645</v>
      </c>
      <c r="F27" s="38">
        <v>70</v>
      </c>
      <c r="G27" s="38">
        <v>2045</v>
      </c>
      <c r="H27" s="39">
        <v>205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3" ht="15" x14ac:dyDescent="0.25">
      <c r="A28" s="41" t="s">
        <v>28</v>
      </c>
      <c r="B28" s="33">
        <v>3780</v>
      </c>
      <c r="C28" s="34">
        <v>440</v>
      </c>
      <c r="D28" s="34">
        <v>630</v>
      </c>
      <c r="E28" s="34">
        <v>425</v>
      </c>
      <c r="F28" s="34">
        <v>40</v>
      </c>
      <c r="G28" s="34">
        <v>2045</v>
      </c>
      <c r="H28" s="35">
        <v>185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3" ht="15" x14ac:dyDescent="0.25">
      <c r="A29" s="85" t="s">
        <v>30</v>
      </c>
      <c r="B29" s="86">
        <v>394710</v>
      </c>
      <c r="C29" s="87">
        <v>72055</v>
      </c>
      <c r="D29" s="87">
        <v>79050</v>
      </c>
      <c r="E29" s="87">
        <v>39695</v>
      </c>
      <c r="F29" s="87">
        <v>5150</v>
      </c>
      <c r="G29" s="87">
        <v>156760</v>
      </c>
      <c r="H29" s="88">
        <v>41995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3" ht="15" x14ac:dyDescent="0.25">
      <c r="A30" s="42" t="s">
        <v>74</v>
      </c>
      <c r="B30" s="43"/>
      <c r="C30" s="43"/>
      <c r="D30" s="43"/>
      <c r="E30" s="43"/>
      <c r="F30" s="43"/>
      <c r="G30" s="43"/>
      <c r="H30" s="43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3" ht="15" x14ac:dyDescent="0.25">
      <c r="A31" s="42" t="s">
        <v>37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3" ht="15" x14ac:dyDescent="0.25">
      <c r="A32" s="10" t="s">
        <v>51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" x14ac:dyDescent="0.25">
      <c r="A33" s="25" t="s">
        <v>62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" x14ac:dyDescent="0.25">
      <c r="A34" s="25" t="s">
        <v>133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</sheetData>
  <mergeCells count="2">
    <mergeCell ref="A4:A5"/>
    <mergeCell ref="B4:H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4"/>
  <sheetViews>
    <sheetView showGridLines="0" zoomScale="80" zoomScaleNormal="80" workbookViewId="0"/>
  </sheetViews>
  <sheetFormatPr defaultColWidth="8.85546875" defaultRowHeight="12.75" x14ac:dyDescent="0.2"/>
  <cols>
    <col min="1" max="1" width="27.140625" style="29" customWidth="1"/>
    <col min="2" max="2" width="9" style="29" customWidth="1"/>
    <col min="3" max="21" width="8.28515625" style="29" customWidth="1"/>
    <col min="22" max="22" width="4.28515625" style="29" customWidth="1"/>
    <col min="23" max="16384" width="8.85546875" style="29"/>
  </cols>
  <sheetData>
    <row r="1" spans="1:22" s="11" customFormat="1" ht="28.9" customHeight="1" x14ac:dyDescent="0.25">
      <c r="A1" s="133" t="s">
        <v>135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28"/>
    </row>
    <row r="2" spans="1:22" customFormat="1" ht="15" x14ac:dyDescent="0.25"/>
    <row r="3" spans="1:22" ht="13.5" customHeight="1" x14ac:dyDescent="0.25">
      <c r="A3" s="30" t="s">
        <v>75</v>
      </c>
      <c r="B3" s="30"/>
      <c r="C3" s="30"/>
      <c r="D3" s="30"/>
      <c r="E3" s="30"/>
      <c r="F3" s="30"/>
      <c r="G3" s="30"/>
      <c r="H3" s="31"/>
      <c r="I3" s="31"/>
      <c r="J3" s="31"/>
      <c r="K3" s="31"/>
      <c r="L3" s="30"/>
      <c r="M3" s="30"/>
      <c r="N3" s="31"/>
      <c r="O3" s="31"/>
      <c r="P3" s="31"/>
      <c r="Q3" s="30"/>
      <c r="R3" s="30"/>
      <c r="S3" s="31"/>
      <c r="T3" s="31"/>
      <c r="U3" s="31"/>
    </row>
    <row r="4" spans="1:22" ht="31.15" customHeight="1" x14ac:dyDescent="0.2">
      <c r="A4" s="145" t="s">
        <v>44</v>
      </c>
      <c r="B4" s="147" t="s">
        <v>45</v>
      </c>
      <c r="C4" s="148"/>
      <c r="D4" s="148"/>
      <c r="E4" s="148"/>
      <c r="F4" s="149"/>
      <c r="G4" s="147" t="s">
        <v>66</v>
      </c>
      <c r="H4" s="148"/>
      <c r="I4" s="148"/>
      <c r="J4" s="148"/>
      <c r="K4" s="149"/>
      <c r="L4" s="147" t="s">
        <v>67</v>
      </c>
      <c r="M4" s="148"/>
      <c r="N4" s="148"/>
      <c r="O4" s="148"/>
      <c r="P4" s="149"/>
      <c r="Q4" s="147" t="s">
        <v>136</v>
      </c>
      <c r="R4" s="148"/>
      <c r="S4" s="148"/>
      <c r="T4" s="148"/>
      <c r="U4" s="149"/>
    </row>
    <row r="5" spans="1:22" ht="60" x14ac:dyDescent="0.2">
      <c r="A5" s="146"/>
      <c r="B5" s="103" t="s">
        <v>76</v>
      </c>
      <c r="C5" s="104" t="s">
        <v>2</v>
      </c>
      <c r="D5" s="104" t="s">
        <v>3</v>
      </c>
      <c r="E5" s="104" t="s">
        <v>4</v>
      </c>
      <c r="F5" s="105" t="s">
        <v>5</v>
      </c>
      <c r="G5" s="103" t="s">
        <v>76</v>
      </c>
      <c r="H5" s="104" t="s">
        <v>77</v>
      </c>
      <c r="I5" s="104" t="s">
        <v>3</v>
      </c>
      <c r="J5" s="104" t="s">
        <v>4</v>
      </c>
      <c r="K5" s="105" t="s">
        <v>5</v>
      </c>
      <c r="L5" s="103" t="s">
        <v>76</v>
      </c>
      <c r="M5" s="104" t="s">
        <v>77</v>
      </c>
      <c r="N5" s="104" t="s">
        <v>3</v>
      </c>
      <c r="O5" s="104" t="s">
        <v>4</v>
      </c>
      <c r="P5" s="105" t="s">
        <v>5</v>
      </c>
      <c r="Q5" s="103" t="s">
        <v>76</v>
      </c>
      <c r="R5" s="104" t="s">
        <v>77</v>
      </c>
      <c r="S5" s="104" t="s">
        <v>3</v>
      </c>
      <c r="T5" s="104" t="s">
        <v>4</v>
      </c>
      <c r="U5" s="105" t="s">
        <v>5</v>
      </c>
    </row>
    <row r="6" spans="1:22" ht="15" x14ac:dyDescent="0.25">
      <c r="A6" s="117" t="s">
        <v>7</v>
      </c>
      <c r="B6" s="33">
        <v>745</v>
      </c>
      <c r="C6" s="34">
        <v>20</v>
      </c>
      <c r="D6" s="34">
        <v>110</v>
      </c>
      <c r="E6" s="34">
        <v>450</v>
      </c>
      <c r="F6" s="35">
        <v>170</v>
      </c>
      <c r="G6" s="33">
        <v>680</v>
      </c>
      <c r="H6" s="34">
        <v>10</v>
      </c>
      <c r="I6" s="34">
        <v>80</v>
      </c>
      <c r="J6" s="34">
        <v>425</v>
      </c>
      <c r="K6" s="35">
        <v>160</v>
      </c>
      <c r="L6" s="33">
        <v>65</v>
      </c>
      <c r="M6" s="34">
        <v>0</v>
      </c>
      <c r="N6" s="34">
        <v>20</v>
      </c>
      <c r="O6" s="34">
        <v>15</v>
      </c>
      <c r="P6" s="35">
        <v>10</v>
      </c>
      <c r="Q6" s="33">
        <v>0</v>
      </c>
      <c r="R6" s="34">
        <v>0</v>
      </c>
      <c r="S6" s="34">
        <v>0</v>
      </c>
      <c r="T6" s="34">
        <v>0</v>
      </c>
      <c r="U6" s="35">
        <v>0</v>
      </c>
    </row>
    <row r="7" spans="1:22" ht="15" x14ac:dyDescent="0.25">
      <c r="A7" s="118" t="s">
        <v>8</v>
      </c>
      <c r="B7" s="37">
        <v>270</v>
      </c>
      <c r="C7" s="38">
        <v>0</v>
      </c>
      <c r="D7" s="38">
        <v>40</v>
      </c>
      <c r="E7" s="38">
        <v>115</v>
      </c>
      <c r="F7" s="39">
        <v>120</v>
      </c>
      <c r="G7" s="37">
        <v>235</v>
      </c>
      <c r="H7" s="38">
        <v>0</v>
      </c>
      <c r="I7" s="38">
        <v>10</v>
      </c>
      <c r="J7" s="38">
        <v>110</v>
      </c>
      <c r="K7" s="39">
        <v>120</v>
      </c>
      <c r="L7" s="37">
        <v>30</v>
      </c>
      <c r="M7" s="38">
        <v>0</v>
      </c>
      <c r="N7" s="38">
        <v>30</v>
      </c>
      <c r="O7" s="38">
        <v>0</v>
      </c>
      <c r="P7" s="39">
        <v>0</v>
      </c>
      <c r="Q7" s="37">
        <v>0</v>
      </c>
      <c r="R7" s="38">
        <v>0</v>
      </c>
      <c r="S7" s="38">
        <v>0</v>
      </c>
      <c r="T7" s="38">
        <v>0</v>
      </c>
      <c r="U7" s="39">
        <v>0</v>
      </c>
    </row>
    <row r="8" spans="1:22" ht="15" x14ac:dyDescent="0.25">
      <c r="A8" s="119" t="s">
        <v>9</v>
      </c>
      <c r="B8" s="33">
        <v>1725</v>
      </c>
      <c r="C8" s="34">
        <v>0</v>
      </c>
      <c r="D8" s="34">
        <v>345</v>
      </c>
      <c r="E8" s="34">
        <v>705</v>
      </c>
      <c r="F8" s="35">
        <v>675</v>
      </c>
      <c r="G8" s="33">
        <v>1465</v>
      </c>
      <c r="H8" s="34">
        <v>0</v>
      </c>
      <c r="I8" s="34">
        <v>270</v>
      </c>
      <c r="J8" s="34">
        <v>590</v>
      </c>
      <c r="K8" s="35">
        <v>595</v>
      </c>
      <c r="L8" s="33">
        <v>260</v>
      </c>
      <c r="M8" s="34">
        <v>0</v>
      </c>
      <c r="N8" s="34">
        <v>65</v>
      </c>
      <c r="O8" s="34">
        <v>110</v>
      </c>
      <c r="P8" s="35">
        <v>75</v>
      </c>
      <c r="Q8" s="33">
        <v>0</v>
      </c>
      <c r="R8" s="34">
        <v>0</v>
      </c>
      <c r="S8" s="34">
        <v>0</v>
      </c>
      <c r="T8" s="34">
        <v>0</v>
      </c>
      <c r="U8" s="35">
        <v>0</v>
      </c>
    </row>
    <row r="9" spans="1:22" ht="15" x14ac:dyDescent="0.25">
      <c r="A9" s="118" t="s">
        <v>10</v>
      </c>
      <c r="B9" s="37">
        <v>101140</v>
      </c>
      <c r="C9" s="38">
        <v>3880</v>
      </c>
      <c r="D9" s="38">
        <v>36010</v>
      </c>
      <c r="E9" s="38">
        <v>36290</v>
      </c>
      <c r="F9" s="39">
        <v>24955</v>
      </c>
      <c r="G9" s="37">
        <v>61185</v>
      </c>
      <c r="H9" s="38">
        <v>765</v>
      </c>
      <c r="I9" s="38">
        <v>16845</v>
      </c>
      <c r="J9" s="38">
        <v>24655</v>
      </c>
      <c r="K9" s="39">
        <v>18930</v>
      </c>
      <c r="L9" s="37">
        <v>39950</v>
      </c>
      <c r="M9" s="38">
        <v>3115</v>
      </c>
      <c r="N9" s="38">
        <v>19165</v>
      </c>
      <c r="O9" s="38">
        <v>11640</v>
      </c>
      <c r="P9" s="39">
        <v>6030</v>
      </c>
      <c r="Q9" s="37">
        <v>0</v>
      </c>
      <c r="R9" s="38">
        <v>0</v>
      </c>
      <c r="S9" s="38">
        <v>0</v>
      </c>
      <c r="T9" s="38">
        <v>0</v>
      </c>
      <c r="U9" s="39">
        <v>0</v>
      </c>
    </row>
    <row r="10" spans="1:22" ht="15" x14ac:dyDescent="0.25">
      <c r="A10" s="119" t="s">
        <v>11</v>
      </c>
      <c r="B10" s="33">
        <v>55950</v>
      </c>
      <c r="C10" s="34">
        <v>1265</v>
      </c>
      <c r="D10" s="34">
        <v>17255</v>
      </c>
      <c r="E10" s="34">
        <v>23735</v>
      </c>
      <c r="F10" s="35">
        <v>13680</v>
      </c>
      <c r="G10" s="33">
        <v>38795</v>
      </c>
      <c r="H10" s="34">
        <v>355</v>
      </c>
      <c r="I10" s="34">
        <v>9675</v>
      </c>
      <c r="J10" s="34">
        <v>17670</v>
      </c>
      <c r="K10" s="35">
        <v>11095</v>
      </c>
      <c r="L10" s="33">
        <v>17155</v>
      </c>
      <c r="M10" s="34">
        <v>905</v>
      </c>
      <c r="N10" s="34">
        <v>7585</v>
      </c>
      <c r="O10" s="34">
        <v>6070</v>
      </c>
      <c r="P10" s="35">
        <v>2590</v>
      </c>
      <c r="Q10" s="33">
        <v>0</v>
      </c>
      <c r="R10" s="34">
        <v>0</v>
      </c>
      <c r="S10" s="34">
        <v>0</v>
      </c>
      <c r="T10" s="34">
        <v>0</v>
      </c>
      <c r="U10" s="35">
        <v>0</v>
      </c>
    </row>
    <row r="11" spans="1:22" ht="15" x14ac:dyDescent="0.25">
      <c r="A11" s="118" t="s">
        <v>12</v>
      </c>
      <c r="B11" s="37">
        <v>38060</v>
      </c>
      <c r="C11" s="38">
        <v>735</v>
      </c>
      <c r="D11" s="38">
        <v>8990</v>
      </c>
      <c r="E11" s="38">
        <v>16305</v>
      </c>
      <c r="F11" s="39">
        <v>12020</v>
      </c>
      <c r="G11" s="37">
        <v>28785</v>
      </c>
      <c r="H11" s="38">
        <v>120</v>
      </c>
      <c r="I11" s="38">
        <v>5590</v>
      </c>
      <c r="J11" s="38">
        <v>12860</v>
      </c>
      <c r="K11" s="39">
        <v>10215</v>
      </c>
      <c r="L11" s="37">
        <v>9275</v>
      </c>
      <c r="M11" s="38">
        <v>615</v>
      </c>
      <c r="N11" s="38">
        <v>3405</v>
      </c>
      <c r="O11" s="38">
        <v>3445</v>
      </c>
      <c r="P11" s="39">
        <v>1820</v>
      </c>
      <c r="Q11" s="37">
        <v>0</v>
      </c>
      <c r="R11" s="38">
        <v>0</v>
      </c>
      <c r="S11" s="38">
        <v>0</v>
      </c>
      <c r="T11" s="38">
        <v>0</v>
      </c>
      <c r="U11" s="39">
        <v>0</v>
      </c>
    </row>
    <row r="12" spans="1:22" ht="15" x14ac:dyDescent="0.25">
      <c r="A12" s="119" t="s">
        <v>13</v>
      </c>
      <c r="B12" s="33">
        <v>7670</v>
      </c>
      <c r="C12" s="34">
        <v>1490</v>
      </c>
      <c r="D12" s="34">
        <v>2685</v>
      </c>
      <c r="E12" s="34">
        <v>2340</v>
      </c>
      <c r="F12" s="35">
        <v>1160</v>
      </c>
      <c r="G12" s="33">
        <v>3275</v>
      </c>
      <c r="H12" s="34">
        <v>245</v>
      </c>
      <c r="I12" s="34">
        <v>700</v>
      </c>
      <c r="J12" s="34">
        <v>1465</v>
      </c>
      <c r="K12" s="35">
        <v>870</v>
      </c>
      <c r="L12" s="33">
        <v>4390</v>
      </c>
      <c r="M12" s="34">
        <v>1245</v>
      </c>
      <c r="N12" s="34">
        <v>1975</v>
      </c>
      <c r="O12" s="34">
        <v>875</v>
      </c>
      <c r="P12" s="35">
        <v>295</v>
      </c>
      <c r="Q12" s="33">
        <v>0</v>
      </c>
      <c r="R12" s="34">
        <v>0</v>
      </c>
      <c r="S12" s="34">
        <v>0</v>
      </c>
      <c r="T12" s="34">
        <v>0</v>
      </c>
      <c r="U12" s="35">
        <v>0</v>
      </c>
    </row>
    <row r="13" spans="1:22" ht="15" x14ac:dyDescent="0.25">
      <c r="A13" s="118" t="s">
        <v>14</v>
      </c>
      <c r="B13" s="37">
        <v>12595</v>
      </c>
      <c r="C13" s="38">
        <v>250</v>
      </c>
      <c r="D13" s="38">
        <v>4405</v>
      </c>
      <c r="E13" s="38">
        <v>4400</v>
      </c>
      <c r="F13" s="39">
        <v>3550</v>
      </c>
      <c r="G13" s="37">
        <v>7920</v>
      </c>
      <c r="H13" s="38">
        <v>80</v>
      </c>
      <c r="I13" s="38">
        <v>2630</v>
      </c>
      <c r="J13" s="38">
        <v>2835</v>
      </c>
      <c r="K13" s="39">
        <v>2385</v>
      </c>
      <c r="L13" s="37">
        <v>4675</v>
      </c>
      <c r="M13" s="38">
        <v>170</v>
      </c>
      <c r="N13" s="38">
        <v>1780</v>
      </c>
      <c r="O13" s="38">
        <v>1555</v>
      </c>
      <c r="P13" s="39">
        <v>1160</v>
      </c>
      <c r="Q13" s="37">
        <v>0</v>
      </c>
      <c r="R13" s="38">
        <v>0</v>
      </c>
      <c r="S13" s="38">
        <v>0</v>
      </c>
      <c r="T13" s="38">
        <v>0</v>
      </c>
      <c r="U13" s="39">
        <v>0</v>
      </c>
    </row>
    <row r="14" spans="1:22" ht="15" x14ac:dyDescent="0.25">
      <c r="A14" s="119" t="s">
        <v>15</v>
      </c>
      <c r="B14" s="33">
        <v>46930</v>
      </c>
      <c r="C14" s="34">
        <v>555</v>
      </c>
      <c r="D14" s="34">
        <v>14545</v>
      </c>
      <c r="E14" s="34">
        <v>19240</v>
      </c>
      <c r="F14" s="35">
        <v>12605</v>
      </c>
      <c r="G14" s="33">
        <v>38430</v>
      </c>
      <c r="H14" s="34">
        <v>170</v>
      </c>
      <c r="I14" s="34">
        <v>10695</v>
      </c>
      <c r="J14" s="34">
        <v>16310</v>
      </c>
      <c r="K14" s="35">
        <v>11255</v>
      </c>
      <c r="L14" s="33">
        <v>8495</v>
      </c>
      <c r="M14" s="34">
        <v>385</v>
      </c>
      <c r="N14" s="34">
        <v>3855</v>
      </c>
      <c r="O14" s="34">
        <v>2920</v>
      </c>
      <c r="P14" s="35">
        <v>1345</v>
      </c>
      <c r="Q14" s="33">
        <v>0</v>
      </c>
      <c r="R14" s="34">
        <v>0</v>
      </c>
      <c r="S14" s="34">
        <v>0</v>
      </c>
      <c r="T14" s="34">
        <v>0</v>
      </c>
      <c r="U14" s="35">
        <v>0</v>
      </c>
    </row>
    <row r="15" spans="1:22" ht="15" x14ac:dyDescent="0.25">
      <c r="A15" s="118" t="s">
        <v>16</v>
      </c>
      <c r="B15" s="37">
        <v>505</v>
      </c>
      <c r="C15" s="38">
        <v>0</v>
      </c>
      <c r="D15" s="38">
        <v>55</v>
      </c>
      <c r="E15" s="38">
        <v>235</v>
      </c>
      <c r="F15" s="39">
        <v>205</v>
      </c>
      <c r="G15" s="37">
        <v>450</v>
      </c>
      <c r="H15" s="38">
        <v>0</v>
      </c>
      <c r="I15" s="38">
        <v>50</v>
      </c>
      <c r="J15" s="38">
        <v>200</v>
      </c>
      <c r="K15" s="39">
        <v>190</v>
      </c>
      <c r="L15" s="37">
        <v>60</v>
      </c>
      <c r="M15" s="38">
        <v>0</v>
      </c>
      <c r="N15" s="38">
        <v>0</v>
      </c>
      <c r="O15" s="38">
        <v>30</v>
      </c>
      <c r="P15" s="39">
        <v>10</v>
      </c>
      <c r="Q15" s="37">
        <v>0</v>
      </c>
      <c r="R15" s="38">
        <v>0</v>
      </c>
      <c r="S15" s="38">
        <v>0</v>
      </c>
      <c r="T15" s="38">
        <v>0</v>
      </c>
      <c r="U15" s="39">
        <v>0</v>
      </c>
    </row>
    <row r="16" spans="1:22" ht="15" x14ac:dyDescent="0.25">
      <c r="A16" s="119" t="s">
        <v>17</v>
      </c>
      <c r="B16" s="33">
        <v>33110</v>
      </c>
      <c r="C16" s="34">
        <v>415</v>
      </c>
      <c r="D16" s="34">
        <v>10100</v>
      </c>
      <c r="E16" s="34">
        <v>14280</v>
      </c>
      <c r="F16" s="35">
        <v>8310</v>
      </c>
      <c r="G16" s="33">
        <v>26205</v>
      </c>
      <c r="H16" s="34">
        <v>130</v>
      </c>
      <c r="I16" s="34">
        <v>7440</v>
      </c>
      <c r="J16" s="34">
        <v>11880</v>
      </c>
      <c r="K16" s="35">
        <v>6755</v>
      </c>
      <c r="L16" s="33">
        <v>6905</v>
      </c>
      <c r="M16" s="34">
        <v>285</v>
      </c>
      <c r="N16" s="34">
        <v>2660</v>
      </c>
      <c r="O16" s="34">
        <v>2400</v>
      </c>
      <c r="P16" s="35">
        <v>1555</v>
      </c>
      <c r="Q16" s="33">
        <v>0</v>
      </c>
      <c r="R16" s="34">
        <v>0</v>
      </c>
      <c r="S16" s="34">
        <v>0</v>
      </c>
      <c r="T16" s="34">
        <v>0</v>
      </c>
      <c r="U16" s="35">
        <v>0</v>
      </c>
    </row>
    <row r="17" spans="1:22" ht="15" x14ac:dyDescent="0.25">
      <c r="A17" s="118" t="s">
        <v>18</v>
      </c>
      <c r="B17" s="37">
        <v>36100</v>
      </c>
      <c r="C17" s="38">
        <v>955</v>
      </c>
      <c r="D17" s="38">
        <v>13975</v>
      </c>
      <c r="E17" s="38">
        <v>13190</v>
      </c>
      <c r="F17" s="39">
        <v>7985</v>
      </c>
      <c r="G17" s="37">
        <v>19745</v>
      </c>
      <c r="H17" s="38">
        <v>90</v>
      </c>
      <c r="I17" s="38">
        <v>6090</v>
      </c>
      <c r="J17" s="38">
        <v>8235</v>
      </c>
      <c r="K17" s="39">
        <v>5330</v>
      </c>
      <c r="L17" s="37">
        <v>16360</v>
      </c>
      <c r="M17" s="38">
        <v>865</v>
      </c>
      <c r="N17" s="38">
        <v>7885</v>
      </c>
      <c r="O17" s="38">
        <v>4950</v>
      </c>
      <c r="P17" s="39">
        <v>2660</v>
      </c>
      <c r="Q17" s="37">
        <v>0</v>
      </c>
      <c r="R17" s="38">
        <v>0</v>
      </c>
      <c r="S17" s="38">
        <v>0</v>
      </c>
      <c r="T17" s="38">
        <v>0</v>
      </c>
      <c r="U17" s="39">
        <v>0</v>
      </c>
    </row>
    <row r="18" spans="1:22" ht="15" x14ac:dyDescent="0.25">
      <c r="A18" s="119" t="s">
        <v>19</v>
      </c>
      <c r="B18" s="33">
        <v>27295</v>
      </c>
      <c r="C18" s="34">
        <v>540</v>
      </c>
      <c r="D18" s="34">
        <v>9660</v>
      </c>
      <c r="E18" s="34">
        <v>10095</v>
      </c>
      <c r="F18" s="35">
        <v>7000</v>
      </c>
      <c r="G18" s="33">
        <v>14535</v>
      </c>
      <c r="H18" s="34">
        <v>110</v>
      </c>
      <c r="I18" s="34">
        <v>3920</v>
      </c>
      <c r="J18" s="34">
        <v>5835</v>
      </c>
      <c r="K18" s="35">
        <v>4665</v>
      </c>
      <c r="L18" s="33">
        <v>12760</v>
      </c>
      <c r="M18" s="34">
        <v>425</v>
      </c>
      <c r="N18" s="34">
        <v>5740</v>
      </c>
      <c r="O18" s="34">
        <v>4260</v>
      </c>
      <c r="P18" s="35">
        <v>2325</v>
      </c>
      <c r="Q18" s="33">
        <v>0</v>
      </c>
      <c r="R18" s="34">
        <v>0</v>
      </c>
      <c r="S18" s="34">
        <v>0</v>
      </c>
      <c r="T18" s="34">
        <v>0</v>
      </c>
      <c r="U18" s="35">
        <v>0</v>
      </c>
    </row>
    <row r="19" spans="1:22" ht="15" x14ac:dyDescent="0.25">
      <c r="A19" s="118" t="s">
        <v>20</v>
      </c>
      <c r="B19" s="37">
        <v>32700</v>
      </c>
      <c r="C19" s="38">
        <v>310</v>
      </c>
      <c r="D19" s="38">
        <v>7905</v>
      </c>
      <c r="E19" s="38">
        <v>14405</v>
      </c>
      <c r="F19" s="39">
        <v>10075</v>
      </c>
      <c r="G19" s="37">
        <v>24990</v>
      </c>
      <c r="H19" s="38">
        <v>45</v>
      </c>
      <c r="I19" s="38">
        <v>4710</v>
      </c>
      <c r="J19" s="38">
        <v>11530</v>
      </c>
      <c r="K19" s="39">
        <v>8710</v>
      </c>
      <c r="L19" s="37">
        <v>7710</v>
      </c>
      <c r="M19" s="38">
        <v>260</v>
      </c>
      <c r="N19" s="38">
        <v>3210</v>
      </c>
      <c r="O19" s="38">
        <v>2870</v>
      </c>
      <c r="P19" s="39">
        <v>1370</v>
      </c>
      <c r="Q19" s="37">
        <v>0</v>
      </c>
      <c r="R19" s="38">
        <v>0</v>
      </c>
      <c r="S19" s="38">
        <v>0</v>
      </c>
      <c r="T19" s="38">
        <v>0</v>
      </c>
      <c r="U19" s="39">
        <v>0</v>
      </c>
    </row>
    <row r="20" spans="1:22" ht="15" x14ac:dyDescent="0.25">
      <c r="A20" s="119" t="s">
        <v>21</v>
      </c>
      <c r="B20" s="33">
        <v>7405</v>
      </c>
      <c r="C20" s="34">
        <v>60</v>
      </c>
      <c r="D20" s="34">
        <v>2200</v>
      </c>
      <c r="E20" s="34">
        <v>3085</v>
      </c>
      <c r="F20" s="35">
        <v>2060</v>
      </c>
      <c r="G20" s="33">
        <v>5885</v>
      </c>
      <c r="H20" s="34">
        <v>25</v>
      </c>
      <c r="I20" s="34">
        <v>1580</v>
      </c>
      <c r="J20" s="34">
        <v>2565</v>
      </c>
      <c r="K20" s="35">
        <v>1715</v>
      </c>
      <c r="L20" s="33">
        <v>1520</v>
      </c>
      <c r="M20" s="34">
        <v>35</v>
      </c>
      <c r="N20" s="34">
        <v>620</v>
      </c>
      <c r="O20" s="34">
        <v>515</v>
      </c>
      <c r="P20" s="35">
        <v>340</v>
      </c>
      <c r="Q20" s="33">
        <v>0</v>
      </c>
      <c r="R20" s="34">
        <v>0</v>
      </c>
      <c r="S20" s="34">
        <v>0</v>
      </c>
      <c r="T20" s="34">
        <v>0</v>
      </c>
      <c r="U20" s="35">
        <v>0</v>
      </c>
    </row>
    <row r="21" spans="1:22" ht="15" x14ac:dyDescent="0.25">
      <c r="A21" s="118" t="s">
        <v>22</v>
      </c>
      <c r="B21" s="37">
        <v>22885</v>
      </c>
      <c r="C21" s="38">
        <v>200</v>
      </c>
      <c r="D21" s="38">
        <v>7115</v>
      </c>
      <c r="E21" s="38">
        <v>10275</v>
      </c>
      <c r="F21" s="39">
        <v>5300</v>
      </c>
      <c r="G21" s="37">
        <v>17650</v>
      </c>
      <c r="H21" s="38">
        <v>60</v>
      </c>
      <c r="I21" s="38">
        <v>4835</v>
      </c>
      <c r="J21" s="38">
        <v>8415</v>
      </c>
      <c r="K21" s="39">
        <v>4335</v>
      </c>
      <c r="L21" s="37">
        <v>5235</v>
      </c>
      <c r="M21" s="38">
        <v>145</v>
      </c>
      <c r="N21" s="38">
        <v>2270</v>
      </c>
      <c r="O21" s="38">
        <v>1845</v>
      </c>
      <c r="P21" s="39">
        <v>970</v>
      </c>
      <c r="Q21" s="37">
        <v>0</v>
      </c>
      <c r="R21" s="38">
        <v>0</v>
      </c>
      <c r="S21" s="38">
        <v>0</v>
      </c>
      <c r="T21" s="38">
        <v>0</v>
      </c>
      <c r="U21" s="39">
        <v>0</v>
      </c>
    </row>
    <row r="22" spans="1:22" ht="15" x14ac:dyDescent="0.25">
      <c r="A22" s="119" t="s">
        <v>23</v>
      </c>
      <c r="B22" s="33">
        <v>13110</v>
      </c>
      <c r="C22" s="34">
        <v>125</v>
      </c>
      <c r="D22" s="34">
        <v>4190</v>
      </c>
      <c r="E22" s="34">
        <v>5910</v>
      </c>
      <c r="F22" s="35">
        <v>2875</v>
      </c>
      <c r="G22" s="33">
        <v>9900</v>
      </c>
      <c r="H22" s="34">
        <v>30</v>
      </c>
      <c r="I22" s="34">
        <v>2800</v>
      </c>
      <c r="J22" s="34">
        <v>4645</v>
      </c>
      <c r="K22" s="35">
        <v>2420</v>
      </c>
      <c r="L22" s="33">
        <v>3210</v>
      </c>
      <c r="M22" s="34">
        <v>95</v>
      </c>
      <c r="N22" s="34">
        <v>1395</v>
      </c>
      <c r="O22" s="34">
        <v>1260</v>
      </c>
      <c r="P22" s="35">
        <v>455</v>
      </c>
      <c r="Q22" s="33">
        <v>0</v>
      </c>
      <c r="R22" s="34">
        <v>0</v>
      </c>
      <c r="S22" s="34">
        <v>0</v>
      </c>
      <c r="T22" s="34">
        <v>0</v>
      </c>
      <c r="U22" s="35">
        <v>0</v>
      </c>
    </row>
    <row r="23" spans="1:22" ht="15" x14ac:dyDescent="0.25">
      <c r="A23" s="118" t="s">
        <v>24</v>
      </c>
      <c r="B23" s="37">
        <v>81080</v>
      </c>
      <c r="C23" s="38">
        <v>2100</v>
      </c>
      <c r="D23" s="38">
        <v>23435</v>
      </c>
      <c r="E23" s="38">
        <v>32345</v>
      </c>
      <c r="F23" s="39">
        <v>23205</v>
      </c>
      <c r="G23" s="37">
        <v>57805</v>
      </c>
      <c r="H23" s="38">
        <v>510</v>
      </c>
      <c r="I23" s="38">
        <v>13875</v>
      </c>
      <c r="J23" s="38">
        <v>24545</v>
      </c>
      <c r="K23" s="39">
        <v>18880</v>
      </c>
      <c r="L23" s="37">
        <v>23275</v>
      </c>
      <c r="M23" s="38">
        <v>1590</v>
      </c>
      <c r="N23" s="38">
        <v>9560</v>
      </c>
      <c r="O23" s="38">
        <v>7800</v>
      </c>
      <c r="P23" s="39">
        <v>4335</v>
      </c>
      <c r="Q23" s="37">
        <v>0</v>
      </c>
      <c r="R23" s="38">
        <v>0</v>
      </c>
      <c r="S23" s="38">
        <v>0</v>
      </c>
      <c r="T23" s="38">
        <v>0</v>
      </c>
      <c r="U23" s="39">
        <v>0</v>
      </c>
    </row>
    <row r="24" spans="1:22" ht="15" x14ac:dyDescent="0.25">
      <c r="A24" s="119" t="s">
        <v>25</v>
      </c>
      <c r="B24" s="33">
        <v>185670</v>
      </c>
      <c r="C24" s="34">
        <v>5770</v>
      </c>
      <c r="D24" s="34">
        <v>60630</v>
      </c>
      <c r="E24" s="34">
        <v>76595</v>
      </c>
      <c r="F24" s="35">
        <v>42675</v>
      </c>
      <c r="G24" s="33">
        <v>129100</v>
      </c>
      <c r="H24" s="34">
        <v>810</v>
      </c>
      <c r="I24" s="34">
        <v>35065</v>
      </c>
      <c r="J24" s="34">
        <v>58370</v>
      </c>
      <c r="K24" s="35">
        <v>34855</v>
      </c>
      <c r="L24" s="33">
        <v>56570</v>
      </c>
      <c r="M24" s="34">
        <v>4965</v>
      </c>
      <c r="N24" s="34">
        <v>25570</v>
      </c>
      <c r="O24" s="34">
        <v>18225</v>
      </c>
      <c r="P24" s="35">
        <v>7820</v>
      </c>
      <c r="Q24" s="33">
        <v>0</v>
      </c>
      <c r="R24" s="34">
        <v>0</v>
      </c>
      <c r="S24" s="34">
        <v>0</v>
      </c>
      <c r="T24" s="34">
        <v>0</v>
      </c>
      <c r="U24" s="35">
        <v>0</v>
      </c>
    </row>
    <row r="25" spans="1:22" ht="15" x14ac:dyDescent="0.25">
      <c r="A25" s="118" t="s">
        <v>29</v>
      </c>
      <c r="B25" s="37">
        <v>930</v>
      </c>
      <c r="C25" s="38">
        <v>25</v>
      </c>
      <c r="D25" s="38">
        <v>325</v>
      </c>
      <c r="E25" s="38">
        <v>375</v>
      </c>
      <c r="F25" s="39">
        <v>215</v>
      </c>
      <c r="G25" s="37">
        <v>710</v>
      </c>
      <c r="H25" s="38">
        <v>15</v>
      </c>
      <c r="I25" s="38">
        <v>210</v>
      </c>
      <c r="J25" s="38">
        <v>305</v>
      </c>
      <c r="K25" s="39">
        <v>190</v>
      </c>
      <c r="L25" s="37">
        <v>175</v>
      </c>
      <c r="M25" s="38">
        <v>10</v>
      </c>
      <c r="N25" s="38">
        <v>95</v>
      </c>
      <c r="O25" s="38">
        <v>55</v>
      </c>
      <c r="P25" s="39">
        <v>25</v>
      </c>
      <c r="Q25" s="37">
        <v>45</v>
      </c>
      <c r="R25" s="38">
        <v>0</v>
      </c>
      <c r="S25" s="38">
        <v>20</v>
      </c>
      <c r="T25" s="38">
        <v>10</v>
      </c>
      <c r="U25" s="39">
        <v>0</v>
      </c>
      <c r="V25" s="40"/>
    </row>
    <row r="26" spans="1:22" ht="15" x14ac:dyDescent="0.25">
      <c r="A26" s="120" t="s">
        <v>26</v>
      </c>
      <c r="B26" s="33">
        <v>305340</v>
      </c>
      <c r="C26" s="34">
        <v>11910</v>
      </c>
      <c r="D26" s="34">
        <v>122475</v>
      </c>
      <c r="E26" s="34">
        <v>101915</v>
      </c>
      <c r="F26" s="35">
        <v>69045</v>
      </c>
      <c r="G26" s="33">
        <v>138845</v>
      </c>
      <c r="H26" s="34">
        <v>1700</v>
      </c>
      <c r="I26" s="34">
        <v>33665</v>
      </c>
      <c r="J26" s="34">
        <v>57450</v>
      </c>
      <c r="K26" s="35">
        <v>46030</v>
      </c>
      <c r="L26" s="33">
        <v>166490</v>
      </c>
      <c r="M26" s="34">
        <v>10205</v>
      </c>
      <c r="N26" s="34">
        <v>88805</v>
      </c>
      <c r="O26" s="34">
        <v>44455</v>
      </c>
      <c r="P26" s="35">
        <v>23015</v>
      </c>
      <c r="Q26" s="33">
        <v>0</v>
      </c>
      <c r="R26" s="34">
        <v>0</v>
      </c>
      <c r="S26" s="34">
        <v>0</v>
      </c>
      <c r="T26" s="34">
        <v>0</v>
      </c>
      <c r="U26" s="35">
        <v>0</v>
      </c>
    </row>
    <row r="27" spans="1:22" ht="15" x14ac:dyDescent="0.25">
      <c r="A27" s="118" t="s">
        <v>27</v>
      </c>
      <c r="B27" s="37">
        <v>17690</v>
      </c>
      <c r="C27" s="38">
        <v>125</v>
      </c>
      <c r="D27" s="38">
        <v>2670</v>
      </c>
      <c r="E27" s="38">
        <v>7115</v>
      </c>
      <c r="F27" s="39">
        <v>7780</v>
      </c>
      <c r="G27" s="37">
        <v>12540</v>
      </c>
      <c r="H27" s="38">
        <v>60</v>
      </c>
      <c r="I27" s="38">
        <v>1265</v>
      </c>
      <c r="J27" s="38">
        <v>5125</v>
      </c>
      <c r="K27" s="39">
        <v>6095</v>
      </c>
      <c r="L27" s="37">
        <v>5150</v>
      </c>
      <c r="M27" s="38">
        <v>65</v>
      </c>
      <c r="N27" s="38">
        <v>1405</v>
      </c>
      <c r="O27" s="38">
        <v>1995</v>
      </c>
      <c r="P27" s="39">
        <v>1680</v>
      </c>
      <c r="Q27" s="37">
        <v>0</v>
      </c>
      <c r="R27" s="38">
        <v>0</v>
      </c>
      <c r="S27" s="38">
        <v>0</v>
      </c>
      <c r="T27" s="38">
        <v>0</v>
      </c>
      <c r="U27" s="39">
        <v>0</v>
      </c>
    </row>
    <row r="28" spans="1:22" ht="15" x14ac:dyDescent="0.25">
      <c r="A28" s="120" t="s">
        <v>28</v>
      </c>
      <c r="B28" s="33">
        <v>10735</v>
      </c>
      <c r="C28" s="34">
        <v>120</v>
      </c>
      <c r="D28" s="34">
        <v>1685</v>
      </c>
      <c r="E28" s="34">
        <v>4005</v>
      </c>
      <c r="F28" s="35">
        <v>4925</v>
      </c>
      <c r="G28" s="33">
        <v>6955</v>
      </c>
      <c r="H28" s="34">
        <v>30</v>
      </c>
      <c r="I28" s="34">
        <v>745</v>
      </c>
      <c r="J28" s="34">
        <v>2600</v>
      </c>
      <c r="K28" s="35">
        <v>3580</v>
      </c>
      <c r="L28" s="33">
        <v>3775</v>
      </c>
      <c r="M28" s="34">
        <v>90</v>
      </c>
      <c r="N28" s="34">
        <v>940</v>
      </c>
      <c r="O28" s="34">
        <v>1395</v>
      </c>
      <c r="P28" s="35">
        <v>1340</v>
      </c>
      <c r="Q28" s="33">
        <v>0</v>
      </c>
      <c r="R28" s="34">
        <v>0</v>
      </c>
      <c r="S28" s="34">
        <v>0</v>
      </c>
      <c r="T28" s="34">
        <v>0</v>
      </c>
      <c r="U28" s="35">
        <v>0</v>
      </c>
    </row>
    <row r="29" spans="1:22" ht="15" x14ac:dyDescent="0.25">
      <c r="A29" s="121" t="s">
        <v>30</v>
      </c>
      <c r="B29" s="86">
        <v>1043320</v>
      </c>
      <c r="C29" s="87">
        <v>30925</v>
      </c>
      <c r="D29" s="87">
        <v>351705</v>
      </c>
      <c r="E29" s="87">
        <v>398835</v>
      </c>
      <c r="F29" s="88">
        <v>261855</v>
      </c>
      <c r="G29" s="86">
        <v>647870</v>
      </c>
      <c r="H29" s="87">
        <v>5385</v>
      </c>
      <c r="I29" s="87">
        <v>163105</v>
      </c>
      <c r="J29" s="87">
        <v>279305</v>
      </c>
      <c r="K29" s="88">
        <v>200080</v>
      </c>
      <c r="L29" s="86">
        <v>394710</v>
      </c>
      <c r="M29" s="87">
        <v>25525</v>
      </c>
      <c r="N29" s="87">
        <v>188440</v>
      </c>
      <c r="O29" s="87">
        <v>119175</v>
      </c>
      <c r="P29" s="88">
        <v>61575</v>
      </c>
      <c r="Q29" s="86">
        <v>740</v>
      </c>
      <c r="R29" s="87">
        <v>15</v>
      </c>
      <c r="S29" s="87">
        <v>160</v>
      </c>
      <c r="T29" s="87">
        <v>350</v>
      </c>
      <c r="U29" s="88">
        <v>215</v>
      </c>
    </row>
    <row r="30" spans="1:22" ht="15" x14ac:dyDescent="0.25">
      <c r="A30" s="42" t="s">
        <v>74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22" x14ac:dyDescent="0.2">
      <c r="A31" s="42" t="s">
        <v>37</v>
      </c>
    </row>
    <row r="32" spans="1:22" x14ac:dyDescent="0.2">
      <c r="A32" s="44" t="s">
        <v>51</v>
      </c>
    </row>
    <row r="33" spans="1:1" x14ac:dyDescent="0.2">
      <c r="A33" s="45" t="s">
        <v>62</v>
      </c>
    </row>
    <row r="34" spans="1:1" x14ac:dyDescent="0.2">
      <c r="A34" s="25" t="s">
        <v>133</v>
      </c>
    </row>
  </sheetData>
  <mergeCells count="5">
    <mergeCell ref="A4:A5"/>
    <mergeCell ref="B4:F4"/>
    <mergeCell ref="G4:K4"/>
    <mergeCell ref="L4:P4"/>
    <mergeCell ref="Q4:U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4"/>
  <sheetViews>
    <sheetView showGridLines="0" zoomScale="80" zoomScaleNormal="80" workbookViewId="0"/>
  </sheetViews>
  <sheetFormatPr defaultColWidth="8.85546875" defaultRowHeight="12.75" x14ac:dyDescent="0.2"/>
  <cols>
    <col min="1" max="1" width="27.42578125" style="29" customWidth="1"/>
    <col min="2" max="2" width="8.85546875" style="29" customWidth="1"/>
    <col min="3" max="21" width="8.28515625" style="29" customWidth="1"/>
    <col min="22" max="22" width="4.28515625" style="29" customWidth="1"/>
    <col min="23" max="16384" width="8.85546875" style="29"/>
  </cols>
  <sheetData>
    <row r="1" spans="1:22" s="11" customFormat="1" ht="28.9" customHeight="1" x14ac:dyDescent="0.25">
      <c r="A1" s="133" t="s">
        <v>135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28"/>
    </row>
    <row r="2" spans="1:22" customFormat="1" ht="15" x14ac:dyDescent="0.25"/>
    <row r="3" spans="1:22" ht="13.5" customHeight="1" x14ac:dyDescent="0.25">
      <c r="A3" s="30" t="s">
        <v>131</v>
      </c>
      <c r="B3" s="30"/>
      <c r="C3" s="30"/>
      <c r="D3" s="30"/>
      <c r="E3" s="30"/>
      <c r="F3" s="30"/>
      <c r="G3" s="30"/>
      <c r="H3" s="31"/>
      <c r="I3" s="31"/>
      <c r="J3" s="31"/>
      <c r="K3" s="31"/>
      <c r="L3" s="30"/>
      <c r="M3" s="30"/>
      <c r="N3" s="31"/>
      <c r="O3" s="31"/>
      <c r="P3" s="31"/>
      <c r="Q3" s="30"/>
      <c r="R3" s="30"/>
      <c r="S3" s="31"/>
      <c r="T3" s="31"/>
      <c r="U3" s="31"/>
    </row>
    <row r="4" spans="1:22" ht="31.15" customHeight="1" x14ac:dyDescent="0.2">
      <c r="A4" s="145" t="s">
        <v>44</v>
      </c>
      <c r="B4" s="147" t="s">
        <v>45</v>
      </c>
      <c r="C4" s="148"/>
      <c r="D4" s="148"/>
      <c r="E4" s="148"/>
      <c r="F4" s="149"/>
      <c r="G4" s="147" t="s">
        <v>66</v>
      </c>
      <c r="H4" s="148"/>
      <c r="I4" s="148"/>
      <c r="J4" s="148"/>
      <c r="K4" s="149"/>
      <c r="L4" s="147" t="s">
        <v>67</v>
      </c>
      <c r="M4" s="148"/>
      <c r="N4" s="148"/>
      <c r="O4" s="148"/>
      <c r="P4" s="149"/>
      <c r="Q4" s="147" t="s">
        <v>48</v>
      </c>
      <c r="R4" s="148"/>
      <c r="S4" s="148"/>
      <c r="T4" s="148"/>
      <c r="U4" s="149"/>
    </row>
    <row r="5" spans="1:22" ht="43.9" customHeight="1" x14ac:dyDescent="0.2">
      <c r="A5" s="146"/>
      <c r="B5" s="103" t="s">
        <v>76</v>
      </c>
      <c r="C5" s="104" t="s">
        <v>2</v>
      </c>
      <c r="D5" s="104" t="s">
        <v>3</v>
      </c>
      <c r="E5" s="104" t="s">
        <v>4</v>
      </c>
      <c r="F5" s="105" t="s">
        <v>5</v>
      </c>
      <c r="G5" s="103" t="s">
        <v>76</v>
      </c>
      <c r="H5" s="104" t="s">
        <v>77</v>
      </c>
      <c r="I5" s="104" t="s">
        <v>3</v>
      </c>
      <c r="J5" s="104" t="s">
        <v>4</v>
      </c>
      <c r="K5" s="105" t="s">
        <v>5</v>
      </c>
      <c r="L5" s="103" t="s">
        <v>76</v>
      </c>
      <c r="M5" s="104" t="s">
        <v>77</v>
      </c>
      <c r="N5" s="104" t="s">
        <v>3</v>
      </c>
      <c r="O5" s="104" t="s">
        <v>4</v>
      </c>
      <c r="P5" s="105" t="s">
        <v>5</v>
      </c>
      <c r="Q5" s="103" t="s">
        <v>76</v>
      </c>
      <c r="R5" s="104" t="s">
        <v>77</v>
      </c>
      <c r="S5" s="104" t="s">
        <v>3</v>
      </c>
      <c r="T5" s="104" t="s">
        <v>4</v>
      </c>
      <c r="U5" s="105" t="s">
        <v>5</v>
      </c>
    </row>
    <row r="6" spans="1:22" ht="15" x14ac:dyDescent="0.25">
      <c r="A6" s="117" t="s">
        <v>7</v>
      </c>
      <c r="B6" s="33">
        <v>690</v>
      </c>
      <c r="C6" s="34">
        <v>10</v>
      </c>
      <c r="D6" s="34">
        <v>145</v>
      </c>
      <c r="E6" s="34">
        <v>450</v>
      </c>
      <c r="F6" s="35">
        <v>90</v>
      </c>
      <c r="G6" s="33">
        <v>630</v>
      </c>
      <c r="H6" s="34">
        <v>10</v>
      </c>
      <c r="I6" s="34">
        <v>115</v>
      </c>
      <c r="J6" s="34">
        <v>435</v>
      </c>
      <c r="K6" s="35">
        <v>75</v>
      </c>
      <c r="L6" s="33">
        <v>60</v>
      </c>
      <c r="M6" s="34">
        <v>0</v>
      </c>
      <c r="N6" s="34">
        <v>20</v>
      </c>
      <c r="O6" s="34">
        <v>25</v>
      </c>
      <c r="P6" s="35">
        <v>20</v>
      </c>
      <c r="Q6" s="33">
        <v>0</v>
      </c>
      <c r="R6" s="34">
        <v>0</v>
      </c>
      <c r="S6" s="34">
        <v>0</v>
      </c>
      <c r="T6" s="34">
        <v>0</v>
      </c>
      <c r="U6" s="35">
        <v>0</v>
      </c>
    </row>
    <row r="7" spans="1:22" ht="15" x14ac:dyDescent="0.25">
      <c r="A7" s="118" t="s">
        <v>8</v>
      </c>
      <c r="B7" s="37">
        <v>260</v>
      </c>
      <c r="C7" s="38">
        <v>0</v>
      </c>
      <c r="D7" s="38">
        <v>10</v>
      </c>
      <c r="E7" s="38">
        <v>150</v>
      </c>
      <c r="F7" s="39">
        <v>95</v>
      </c>
      <c r="G7" s="37">
        <v>230</v>
      </c>
      <c r="H7" s="38">
        <v>0</v>
      </c>
      <c r="I7" s="38">
        <v>10</v>
      </c>
      <c r="J7" s="38">
        <v>125</v>
      </c>
      <c r="K7" s="39">
        <v>95</v>
      </c>
      <c r="L7" s="37">
        <v>25</v>
      </c>
      <c r="M7" s="38">
        <v>0</v>
      </c>
      <c r="N7" s="38">
        <v>0</v>
      </c>
      <c r="O7" s="38">
        <v>25</v>
      </c>
      <c r="P7" s="39">
        <v>0</v>
      </c>
      <c r="Q7" s="37">
        <v>0</v>
      </c>
      <c r="R7" s="38">
        <v>0</v>
      </c>
      <c r="S7" s="38">
        <v>0</v>
      </c>
      <c r="T7" s="38">
        <v>0</v>
      </c>
      <c r="U7" s="39">
        <v>0</v>
      </c>
    </row>
    <row r="8" spans="1:22" ht="15" x14ac:dyDescent="0.25">
      <c r="A8" s="119" t="s">
        <v>9</v>
      </c>
      <c r="B8" s="33">
        <v>1495</v>
      </c>
      <c r="C8" s="34">
        <v>15</v>
      </c>
      <c r="D8" s="34">
        <v>295</v>
      </c>
      <c r="E8" s="34">
        <v>700</v>
      </c>
      <c r="F8" s="35">
        <v>475</v>
      </c>
      <c r="G8" s="33">
        <v>1230</v>
      </c>
      <c r="H8" s="34">
        <v>10</v>
      </c>
      <c r="I8" s="34">
        <v>210</v>
      </c>
      <c r="J8" s="34">
        <v>585</v>
      </c>
      <c r="K8" s="35">
        <v>425</v>
      </c>
      <c r="L8" s="33">
        <v>265</v>
      </c>
      <c r="M8" s="34">
        <v>0</v>
      </c>
      <c r="N8" s="34">
        <v>85</v>
      </c>
      <c r="O8" s="34">
        <v>120</v>
      </c>
      <c r="P8" s="35">
        <v>45</v>
      </c>
      <c r="Q8" s="33">
        <v>0</v>
      </c>
      <c r="R8" s="34">
        <v>0</v>
      </c>
      <c r="S8" s="34">
        <v>0</v>
      </c>
      <c r="T8" s="34">
        <v>0</v>
      </c>
      <c r="U8" s="35">
        <v>0</v>
      </c>
    </row>
    <row r="9" spans="1:22" ht="15" x14ac:dyDescent="0.25">
      <c r="A9" s="118" t="s">
        <v>10</v>
      </c>
      <c r="B9" s="37">
        <v>92205</v>
      </c>
      <c r="C9" s="38">
        <v>4790</v>
      </c>
      <c r="D9" s="38">
        <v>30185</v>
      </c>
      <c r="E9" s="38">
        <v>36480</v>
      </c>
      <c r="F9" s="39">
        <v>20745</v>
      </c>
      <c r="G9" s="37">
        <v>57220</v>
      </c>
      <c r="H9" s="38">
        <v>1170</v>
      </c>
      <c r="I9" s="38">
        <v>15325</v>
      </c>
      <c r="J9" s="38">
        <v>25055</v>
      </c>
      <c r="K9" s="39">
        <v>15670</v>
      </c>
      <c r="L9" s="37">
        <v>34980</v>
      </c>
      <c r="M9" s="38">
        <v>3620</v>
      </c>
      <c r="N9" s="38">
        <v>14860</v>
      </c>
      <c r="O9" s="38">
        <v>11420</v>
      </c>
      <c r="P9" s="39">
        <v>5080</v>
      </c>
      <c r="Q9" s="37">
        <v>0</v>
      </c>
      <c r="R9" s="38">
        <v>0</v>
      </c>
      <c r="S9" s="38">
        <v>0</v>
      </c>
      <c r="T9" s="38">
        <v>0</v>
      </c>
      <c r="U9" s="39">
        <v>0</v>
      </c>
    </row>
    <row r="10" spans="1:22" ht="15" x14ac:dyDescent="0.25">
      <c r="A10" s="119" t="s">
        <v>11</v>
      </c>
      <c r="B10" s="33">
        <v>51325</v>
      </c>
      <c r="C10" s="34">
        <v>1360</v>
      </c>
      <c r="D10" s="34">
        <v>15430</v>
      </c>
      <c r="E10" s="34">
        <v>23670</v>
      </c>
      <c r="F10" s="35">
        <v>10865</v>
      </c>
      <c r="G10" s="33">
        <v>36785</v>
      </c>
      <c r="H10" s="34">
        <v>360</v>
      </c>
      <c r="I10" s="34">
        <v>9355</v>
      </c>
      <c r="J10" s="34">
        <v>18170</v>
      </c>
      <c r="K10" s="35">
        <v>8890</v>
      </c>
      <c r="L10" s="33">
        <v>14540</v>
      </c>
      <c r="M10" s="34">
        <v>1000</v>
      </c>
      <c r="N10" s="34">
        <v>6070</v>
      </c>
      <c r="O10" s="34">
        <v>5500</v>
      </c>
      <c r="P10" s="35">
        <v>1980</v>
      </c>
      <c r="Q10" s="33">
        <v>0</v>
      </c>
      <c r="R10" s="34">
        <v>0</v>
      </c>
      <c r="S10" s="34">
        <v>0</v>
      </c>
      <c r="T10" s="34">
        <v>0</v>
      </c>
      <c r="U10" s="35">
        <v>0</v>
      </c>
    </row>
    <row r="11" spans="1:22" ht="15" x14ac:dyDescent="0.25">
      <c r="A11" s="118" t="s">
        <v>12</v>
      </c>
      <c r="B11" s="37">
        <v>35760</v>
      </c>
      <c r="C11" s="38">
        <v>380</v>
      </c>
      <c r="D11" s="38">
        <v>8375</v>
      </c>
      <c r="E11" s="38">
        <v>16675</v>
      </c>
      <c r="F11" s="39">
        <v>10320</v>
      </c>
      <c r="G11" s="37">
        <v>28185</v>
      </c>
      <c r="H11" s="38">
        <v>95</v>
      </c>
      <c r="I11" s="38">
        <v>5560</v>
      </c>
      <c r="J11" s="38">
        <v>13605</v>
      </c>
      <c r="K11" s="39">
        <v>8930</v>
      </c>
      <c r="L11" s="37">
        <v>7570</v>
      </c>
      <c r="M11" s="38">
        <v>290</v>
      </c>
      <c r="N11" s="38">
        <v>2815</v>
      </c>
      <c r="O11" s="38">
        <v>3080</v>
      </c>
      <c r="P11" s="39">
        <v>1390</v>
      </c>
      <c r="Q11" s="37">
        <v>0</v>
      </c>
      <c r="R11" s="38">
        <v>0</v>
      </c>
      <c r="S11" s="38">
        <v>0</v>
      </c>
      <c r="T11" s="38">
        <v>0</v>
      </c>
      <c r="U11" s="39">
        <v>0</v>
      </c>
    </row>
    <row r="12" spans="1:22" ht="15" x14ac:dyDescent="0.25">
      <c r="A12" s="119" t="s">
        <v>13</v>
      </c>
      <c r="B12" s="33">
        <v>6095</v>
      </c>
      <c r="C12" s="34">
        <v>1250</v>
      </c>
      <c r="D12" s="34">
        <v>2000</v>
      </c>
      <c r="E12" s="34">
        <v>1965</v>
      </c>
      <c r="F12" s="35">
        <v>880</v>
      </c>
      <c r="G12" s="33">
        <v>2830</v>
      </c>
      <c r="H12" s="34">
        <v>320</v>
      </c>
      <c r="I12" s="34">
        <v>505</v>
      </c>
      <c r="J12" s="34">
        <v>1310</v>
      </c>
      <c r="K12" s="35">
        <v>695</v>
      </c>
      <c r="L12" s="33">
        <v>3265</v>
      </c>
      <c r="M12" s="34">
        <v>930</v>
      </c>
      <c r="N12" s="34">
        <v>1495</v>
      </c>
      <c r="O12" s="34">
        <v>655</v>
      </c>
      <c r="P12" s="35">
        <v>185</v>
      </c>
      <c r="Q12" s="33">
        <v>0</v>
      </c>
      <c r="R12" s="34">
        <v>0</v>
      </c>
      <c r="S12" s="34">
        <v>0</v>
      </c>
      <c r="T12" s="34">
        <v>0</v>
      </c>
      <c r="U12" s="35">
        <v>0</v>
      </c>
    </row>
    <row r="13" spans="1:22" ht="15" x14ac:dyDescent="0.25">
      <c r="A13" s="118" t="s">
        <v>14</v>
      </c>
      <c r="B13" s="37">
        <v>11840</v>
      </c>
      <c r="C13" s="38">
        <v>295</v>
      </c>
      <c r="D13" s="38">
        <v>3865</v>
      </c>
      <c r="E13" s="38">
        <v>4420</v>
      </c>
      <c r="F13" s="39">
        <v>3255</v>
      </c>
      <c r="G13" s="37">
        <v>7335</v>
      </c>
      <c r="H13" s="38">
        <v>85</v>
      </c>
      <c r="I13" s="38">
        <v>2190</v>
      </c>
      <c r="J13" s="38">
        <v>2895</v>
      </c>
      <c r="K13" s="39">
        <v>2165</v>
      </c>
      <c r="L13" s="37">
        <v>4500</v>
      </c>
      <c r="M13" s="38">
        <v>210</v>
      </c>
      <c r="N13" s="38">
        <v>1675</v>
      </c>
      <c r="O13" s="38">
        <v>1525</v>
      </c>
      <c r="P13" s="39">
        <v>1090</v>
      </c>
      <c r="Q13" s="37">
        <v>0</v>
      </c>
      <c r="R13" s="38">
        <v>0</v>
      </c>
      <c r="S13" s="38">
        <v>0</v>
      </c>
      <c r="T13" s="38">
        <v>0</v>
      </c>
      <c r="U13" s="39">
        <v>0</v>
      </c>
    </row>
    <row r="14" spans="1:22" ht="15" x14ac:dyDescent="0.25">
      <c r="A14" s="119" t="s">
        <v>15</v>
      </c>
      <c r="B14" s="33">
        <v>41980</v>
      </c>
      <c r="C14" s="34">
        <v>600</v>
      </c>
      <c r="D14" s="34">
        <v>12725</v>
      </c>
      <c r="E14" s="34">
        <v>18150</v>
      </c>
      <c r="F14" s="35">
        <v>10515</v>
      </c>
      <c r="G14" s="33">
        <v>34640</v>
      </c>
      <c r="H14" s="34">
        <v>240</v>
      </c>
      <c r="I14" s="34">
        <v>9720</v>
      </c>
      <c r="J14" s="34">
        <v>15425</v>
      </c>
      <c r="K14" s="35">
        <v>9250</v>
      </c>
      <c r="L14" s="33">
        <v>7340</v>
      </c>
      <c r="M14" s="34">
        <v>355</v>
      </c>
      <c r="N14" s="34">
        <v>3000</v>
      </c>
      <c r="O14" s="34">
        <v>2725</v>
      </c>
      <c r="P14" s="35">
        <v>1260</v>
      </c>
      <c r="Q14" s="33">
        <v>0</v>
      </c>
      <c r="R14" s="34">
        <v>0</v>
      </c>
      <c r="S14" s="34">
        <v>0</v>
      </c>
      <c r="T14" s="34">
        <v>0</v>
      </c>
      <c r="U14" s="35">
        <v>0</v>
      </c>
    </row>
    <row r="15" spans="1:22" ht="15" x14ac:dyDescent="0.25">
      <c r="A15" s="118" t="s">
        <v>16</v>
      </c>
      <c r="B15" s="37">
        <v>495</v>
      </c>
      <c r="C15" s="38">
        <v>0</v>
      </c>
      <c r="D15" s="38">
        <v>85</v>
      </c>
      <c r="E15" s="38">
        <v>225</v>
      </c>
      <c r="F15" s="39">
        <v>180</v>
      </c>
      <c r="G15" s="37">
        <v>450</v>
      </c>
      <c r="H15" s="38">
        <v>0</v>
      </c>
      <c r="I15" s="38">
        <v>65</v>
      </c>
      <c r="J15" s="38">
        <v>215</v>
      </c>
      <c r="K15" s="39">
        <v>180</v>
      </c>
      <c r="L15" s="37">
        <v>40</v>
      </c>
      <c r="M15" s="38">
        <v>0</v>
      </c>
      <c r="N15" s="38">
        <v>20</v>
      </c>
      <c r="O15" s="38">
        <v>10</v>
      </c>
      <c r="P15" s="39">
        <v>0</v>
      </c>
      <c r="Q15" s="37">
        <v>0</v>
      </c>
      <c r="R15" s="38">
        <v>0</v>
      </c>
      <c r="S15" s="38">
        <v>0</v>
      </c>
      <c r="T15" s="38">
        <v>0</v>
      </c>
      <c r="U15" s="39">
        <v>0</v>
      </c>
    </row>
    <row r="16" spans="1:22" ht="15" x14ac:dyDescent="0.25">
      <c r="A16" s="119" t="s">
        <v>17</v>
      </c>
      <c r="B16" s="33">
        <v>30255</v>
      </c>
      <c r="C16" s="34">
        <v>485</v>
      </c>
      <c r="D16" s="34">
        <v>8855</v>
      </c>
      <c r="E16" s="34">
        <v>14130</v>
      </c>
      <c r="F16" s="35">
        <v>6785</v>
      </c>
      <c r="G16" s="33">
        <v>24160</v>
      </c>
      <c r="H16" s="34">
        <v>170</v>
      </c>
      <c r="I16" s="34">
        <v>6745</v>
      </c>
      <c r="J16" s="34">
        <v>11680</v>
      </c>
      <c r="K16" s="35">
        <v>5570</v>
      </c>
      <c r="L16" s="33">
        <v>6095</v>
      </c>
      <c r="M16" s="34">
        <v>315</v>
      </c>
      <c r="N16" s="34">
        <v>2115</v>
      </c>
      <c r="O16" s="34">
        <v>2445</v>
      </c>
      <c r="P16" s="35">
        <v>1210</v>
      </c>
      <c r="Q16" s="33">
        <v>0</v>
      </c>
      <c r="R16" s="34">
        <v>0</v>
      </c>
      <c r="S16" s="34">
        <v>0</v>
      </c>
      <c r="T16" s="34">
        <v>0</v>
      </c>
      <c r="U16" s="35">
        <v>0</v>
      </c>
    </row>
    <row r="17" spans="1:22" ht="15" x14ac:dyDescent="0.25">
      <c r="A17" s="118" t="s">
        <v>18</v>
      </c>
      <c r="B17" s="37">
        <v>32710</v>
      </c>
      <c r="C17" s="38">
        <v>1100</v>
      </c>
      <c r="D17" s="38">
        <v>11430</v>
      </c>
      <c r="E17" s="38">
        <v>13285</v>
      </c>
      <c r="F17" s="39">
        <v>6880</v>
      </c>
      <c r="G17" s="37">
        <v>18340</v>
      </c>
      <c r="H17" s="38">
        <v>180</v>
      </c>
      <c r="I17" s="38">
        <v>5485</v>
      </c>
      <c r="J17" s="38">
        <v>8255</v>
      </c>
      <c r="K17" s="39">
        <v>4420</v>
      </c>
      <c r="L17" s="37">
        <v>14370</v>
      </c>
      <c r="M17" s="38">
        <v>920</v>
      </c>
      <c r="N17" s="38">
        <v>5940</v>
      </c>
      <c r="O17" s="38">
        <v>5040</v>
      </c>
      <c r="P17" s="39">
        <v>2470</v>
      </c>
      <c r="Q17" s="37">
        <v>0</v>
      </c>
      <c r="R17" s="38">
        <v>0</v>
      </c>
      <c r="S17" s="38">
        <v>0</v>
      </c>
      <c r="T17" s="38">
        <v>0</v>
      </c>
      <c r="U17" s="39">
        <v>0</v>
      </c>
    </row>
    <row r="18" spans="1:22" ht="15" x14ac:dyDescent="0.25">
      <c r="A18" s="119" t="s">
        <v>19</v>
      </c>
      <c r="B18" s="33">
        <v>24645</v>
      </c>
      <c r="C18" s="34">
        <v>580</v>
      </c>
      <c r="D18" s="34">
        <v>8200</v>
      </c>
      <c r="E18" s="34">
        <v>10130</v>
      </c>
      <c r="F18" s="35">
        <v>5730</v>
      </c>
      <c r="G18" s="33">
        <v>13025</v>
      </c>
      <c r="H18" s="34">
        <v>65</v>
      </c>
      <c r="I18" s="34">
        <v>3315</v>
      </c>
      <c r="J18" s="34">
        <v>5870</v>
      </c>
      <c r="K18" s="35">
        <v>3780</v>
      </c>
      <c r="L18" s="33">
        <v>11615</v>
      </c>
      <c r="M18" s="34">
        <v>515</v>
      </c>
      <c r="N18" s="34">
        <v>4885</v>
      </c>
      <c r="O18" s="34">
        <v>4265</v>
      </c>
      <c r="P18" s="35">
        <v>1950</v>
      </c>
      <c r="Q18" s="33">
        <v>0</v>
      </c>
      <c r="R18" s="34">
        <v>0</v>
      </c>
      <c r="S18" s="34">
        <v>0</v>
      </c>
      <c r="T18" s="34">
        <v>0</v>
      </c>
      <c r="U18" s="35">
        <v>0</v>
      </c>
    </row>
    <row r="19" spans="1:22" ht="15" x14ac:dyDescent="0.25">
      <c r="A19" s="118" t="s">
        <v>20</v>
      </c>
      <c r="B19" s="37">
        <v>31115</v>
      </c>
      <c r="C19" s="38">
        <v>345</v>
      </c>
      <c r="D19" s="38">
        <v>7120</v>
      </c>
      <c r="E19" s="38">
        <v>14765</v>
      </c>
      <c r="F19" s="39">
        <v>8890</v>
      </c>
      <c r="G19" s="37">
        <v>24465</v>
      </c>
      <c r="H19" s="38">
        <v>80</v>
      </c>
      <c r="I19" s="38">
        <v>4535</v>
      </c>
      <c r="J19" s="38">
        <v>12040</v>
      </c>
      <c r="K19" s="39">
        <v>7800</v>
      </c>
      <c r="L19" s="37">
        <v>6650</v>
      </c>
      <c r="M19" s="38">
        <v>260</v>
      </c>
      <c r="N19" s="38">
        <v>2575</v>
      </c>
      <c r="O19" s="38">
        <v>2725</v>
      </c>
      <c r="P19" s="39">
        <v>1090</v>
      </c>
      <c r="Q19" s="37">
        <v>0</v>
      </c>
      <c r="R19" s="38">
        <v>0</v>
      </c>
      <c r="S19" s="38">
        <v>0</v>
      </c>
      <c r="T19" s="38">
        <v>0</v>
      </c>
      <c r="U19" s="39">
        <v>0</v>
      </c>
    </row>
    <row r="20" spans="1:22" ht="15" x14ac:dyDescent="0.25">
      <c r="A20" s="119" t="s">
        <v>21</v>
      </c>
      <c r="B20" s="33">
        <v>7195</v>
      </c>
      <c r="C20" s="34">
        <v>90</v>
      </c>
      <c r="D20" s="34">
        <v>2185</v>
      </c>
      <c r="E20" s="34">
        <v>3225</v>
      </c>
      <c r="F20" s="35">
        <v>1695</v>
      </c>
      <c r="G20" s="33">
        <v>5585</v>
      </c>
      <c r="H20" s="34">
        <v>45</v>
      </c>
      <c r="I20" s="34">
        <v>1500</v>
      </c>
      <c r="J20" s="34">
        <v>2660</v>
      </c>
      <c r="K20" s="35">
        <v>1370</v>
      </c>
      <c r="L20" s="33">
        <v>1615</v>
      </c>
      <c r="M20" s="34">
        <v>45</v>
      </c>
      <c r="N20" s="34">
        <v>680</v>
      </c>
      <c r="O20" s="34">
        <v>565</v>
      </c>
      <c r="P20" s="35">
        <v>320</v>
      </c>
      <c r="Q20" s="33">
        <v>0</v>
      </c>
      <c r="R20" s="34">
        <v>0</v>
      </c>
      <c r="S20" s="34">
        <v>0</v>
      </c>
      <c r="T20" s="34">
        <v>0</v>
      </c>
      <c r="U20" s="35">
        <v>0</v>
      </c>
    </row>
    <row r="21" spans="1:22" ht="15" x14ac:dyDescent="0.25">
      <c r="A21" s="118" t="s">
        <v>22</v>
      </c>
      <c r="B21" s="37">
        <v>21750</v>
      </c>
      <c r="C21" s="38">
        <v>290</v>
      </c>
      <c r="D21" s="38">
        <v>7020</v>
      </c>
      <c r="E21" s="38">
        <v>10285</v>
      </c>
      <c r="F21" s="39">
        <v>4160</v>
      </c>
      <c r="G21" s="37">
        <v>16730</v>
      </c>
      <c r="H21" s="38">
        <v>95</v>
      </c>
      <c r="I21" s="38">
        <v>4880</v>
      </c>
      <c r="J21" s="38">
        <v>8415</v>
      </c>
      <c r="K21" s="39">
        <v>3345</v>
      </c>
      <c r="L21" s="37">
        <v>5025</v>
      </c>
      <c r="M21" s="38">
        <v>190</v>
      </c>
      <c r="N21" s="38">
        <v>2140</v>
      </c>
      <c r="O21" s="38">
        <v>1880</v>
      </c>
      <c r="P21" s="39">
        <v>815</v>
      </c>
      <c r="Q21" s="37">
        <v>0</v>
      </c>
      <c r="R21" s="38">
        <v>0</v>
      </c>
      <c r="S21" s="38">
        <v>0</v>
      </c>
      <c r="T21" s="38">
        <v>0</v>
      </c>
      <c r="U21" s="39">
        <v>0</v>
      </c>
    </row>
    <row r="22" spans="1:22" ht="15" x14ac:dyDescent="0.25">
      <c r="A22" s="119" t="s">
        <v>23</v>
      </c>
      <c r="B22" s="33">
        <v>12980</v>
      </c>
      <c r="C22" s="34">
        <v>135</v>
      </c>
      <c r="D22" s="34">
        <v>4435</v>
      </c>
      <c r="E22" s="34">
        <v>5920</v>
      </c>
      <c r="F22" s="35">
        <v>2490</v>
      </c>
      <c r="G22" s="33">
        <v>9730</v>
      </c>
      <c r="H22" s="34">
        <v>50</v>
      </c>
      <c r="I22" s="34">
        <v>2860</v>
      </c>
      <c r="J22" s="34">
        <v>4735</v>
      </c>
      <c r="K22" s="35">
        <v>2090</v>
      </c>
      <c r="L22" s="33">
        <v>3245</v>
      </c>
      <c r="M22" s="34">
        <v>85</v>
      </c>
      <c r="N22" s="34">
        <v>1580</v>
      </c>
      <c r="O22" s="34">
        <v>1185</v>
      </c>
      <c r="P22" s="35">
        <v>395</v>
      </c>
      <c r="Q22" s="33">
        <v>0</v>
      </c>
      <c r="R22" s="34">
        <v>0</v>
      </c>
      <c r="S22" s="34">
        <v>0</v>
      </c>
      <c r="T22" s="34">
        <v>0</v>
      </c>
      <c r="U22" s="35">
        <v>0</v>
      </c>
    </row>
    <row r="23" spans="1:22" ht="15" x14ac:dyDescent="0.25">
      <c r="A23" s="118" t="s">
        <v>24</v>
      </c>
      <c r="B23" s="37">
        <v>73455</v>
      </c>
      <c r="C23" s="38">
        <v>2080</v>
      </c>
      <c r="D23" s="38">
        <v>19770</v>
      </c>
      <c r="E23" s="38">
        <v>33485</v>
      </c>
      <c r="F23" s="39">
        <v>18120</v>
      </c>
      <c r="G23" s="37">
        <v>54545</v>
      </c>
      <c r="H23" s="38">
        <v>845</v>
      </c>
      <c r="I23" s="38">
        <v>13180</v>
      </c>
      <c r="J23" s="38">
        <v>26010</v>
      </c>
      <c r="K23" s="39">
        <v>14520</v>
      </c>
      <c r="L23" s="37">
        <v>18910</v>
      </c>
      <c r="M23" s="38">
        <v>1235</v>
      </c>
      <c r="N23" s="38">
        <v>6585</v>
      </c>
      <c r="O23" s="38">
        <v>7480</v>
      </c>
      <c r="P23" s="39">
        <v>3605</v>
      </c>
      <c r="Q23" s="37">
        <v>0</v>
      </c>
      <c r="R23" s="38">
        <v>0</v>
      </c>
      <c r="S23" s="38">
        <v>0</v>
      </c>
      <c r="T23" s="38">
        <v>0</v>
      </c>
      <c r="U23" s="39">
        <v>0</v>
      </c>
    </row>
    <row r="24" spans="1:22" ht="15" x14ac:dyDescent="0.25">
      <c r="A24" s="119" t="s">
        <v>25</v>
      </c>
      <c r="B24" s="33">
        <v>169965</v>
      </c>
      <c r="C24" s="34">
        <v>3805</v>
      </c>
      <c r="D24" s="34">
        <v>56305</v>
      </c>
      <c r="E24" s="34">
        <v>74615</v>
      </c>
      <c r="F24" s="35">
        <v>35235</v>
      </c>
      <c r="G24" s="33">
        <v>120945</v>
      </c>
      <c r="H24" s="34">
        <v>735</v>
      </c>
      <c r="I24" s="34">
        <v>34155</v>
      </c>
      <c r="J24" s="34">
        <v>57005</v>
      </c>
      <c r="K24" s="35">
        <v>29050</v>
      </c>
      <c r="L24" s="33">
        <v>49020</v>
      </c>
      <c r="M24" s="34">
        <v>3070</v>
      </c>
      <c r="N24" s="34">
        <v>22160</v>
      </c>
      <c r="O24" s="34">
        <v>17615</v>
      </c>
      <c r="P24" s="35">
        <v>6185</v>
      </c>
      <c r="Q24" s="33">
        <v>0</v>
      </c>
      <c r="R24" s="34">
        <v>0</v>
      </c>
      <c r="S24" s="34">
        <v>0</v>
      </c>
      <c r="T24" s="34">
        <v>0</v>
      </c>
      <c r="U24" s="35">
        <v>0</v>
      </c>
    </row>
    <row r="25" spans="1:22" ht="15" x14ac:dyDescent="0.25">
      <c r="A25" s="118" t="s">
        <v>29</v>
      </c>
      <c r="B25" s="37">
        <v>325</v>
      </c>
      <c r="C25" s="38">
        <v>0</v>
      </c>
      <c r="D25" s="38">
        <v>45</v>
      </c>
      <c r="E25" s="38">
        <v>145</v>
      </c>
      <c r="F25" s="39">
        <v>115</v>
      </c>
      <c r="G25" s="37">
        <v>285</v>
      </c>
      <c r="H25" s="38">
        <v>10</v>
      </c>
      <c r="I25" s="38">
        <v>35</v>
      </c>
      <c r="J25" s="38">
        <v>135</v>
      </c>
      <c r="K25" s="39">
        <v>115</v>
      </c>
      <c r="L25" s="37">
        <v>35</v>
      </c>
      <c r="M25" s="38">
        <v>0</v>
      </c>
      <c r="N25" s="38">
        <v>10</v>
      </c>
      <c r="O25" s="38">
        <v>10</v>
      </c>
      <c r="P25" s="39">
        <v>0</v>
      </c>
      <c r="Q25" s="37">
        <v>0</v>
      </c>
      <c r="R25" s="38">
        <v>0</v>
      </c>
      <c r="S25" s="38">
        <v>0</v>
      </c>
      <c r="T25" s="38">
        <v>0</v>
      </c>
      <c r="U25" s="39">
        <v>0</v>
      </c>
      <c r="V25" s="40"/>
    </row>
    <row r="26" spans="1:22" ht="15" x14ac:dyDescent="0.25">
      <c r="A26" s="120" t="s">
        <v>26</v>
      </c>
      <c r="B26" s="33">
        <v>283915</v>
      </c>
      <c r="C26" s="34">
        <v>12335</v>
      </c>
      <c r="D26" s="34">
        <v>110730</v>
      </c>
      <c r="E26" s="34">
        <v>102785</v>
      </c>
      <c r="F26" s="35">
        <v>58070</v>
      </c>
      <c r="G26" s="33">
        <v>133165</v>
      </c>
      <c r="H26" s="34">
        <v>1835</v>
      </c>
      <c r="I26" s="34">
        <v>34160</v>
      </c>
      <c r="J26" s="34">
        <v>58265</v>
      </c>
      <c r="K26" s="35">
        <v>38905</v>
      </c>
      <c r="L26" s="33">
        <v>150750</v>
      </c>
      <c r="M26" s="34">
        <v>10500</v>
      </c>
      <c r="N26" s="34">
        <v>76565</v>
      </c>
      <c r="O26" s="34">
        <v>44520</v>
      </c>
      <c r="P26" s="35">
        <v>19165</v>
      </c>
      <c r="Q26" s="33">
        <v>0</v>
      </c>
      <c r="R26" s="34">
        <v>0</v>
      </c>
      <c r="S26" s="34">
        <v>0</v>
      </c>
      <c r="T26" s="34">
        <v>0</v>
      </c>
      <c r="U26" s="35">
        <v>0</v>
      </c>
    </row>
    <row r="27" spans="1:22" ht="15" x14ac:dyDescent="0.25">
      <c r="A27" s="118" t="s">
        <v>27</v>
      </c>
      <c r="B27" s="37">
        <v>16935</v>
      </c>
      <c r="C27" s="38">
        <v>125</v>
      </c>
      <c r="D27" s="38">
        <v>2330</v>
      </c>
      <c r="E27" s="38">
        <v>7225</v>
      </c>
      <c r="F27" s="39">
        <v>7255</v>
      </c>
      <c r="G27" s="37">
        <v>12670</v>
      </c>
      <c r="H27" s="38">
        <v>65</v>
      </c>
      <c r="I27" s="38">
        <v>1455</v>
      </c>
      <c r="J27" s="38">
        <v>5500</v>
      </c>
      <c r="K27" s="39">
        <v>5665</v>
      </c>
      <c r="L27" s="37">
        <v>4260</v>
      </c>
      <c r="M27" s="38">
        <v>65</v>
      </c>
      <c r="N27" s="38">
        <v>880</v>
      </c>
      <c r="O27" s="38">
        <v>1725</v>
      </c>
      <c r="P27" s="39">
        <v>1595</v>
      </c>
      <c r="Q27" s="37">
        <v>0</v>
      </c>
      <c r="R27" s="38">
        <v>0</v>
      </c>
      <c r="S27" s="38">
        <v>0</v>
      </c>
      <c r="T27" s="38">
        <v>0</v>
      </c>
      <c r="U27" s="39">
        <v>0</v>
      </c>
    </row>
    <row r="28" spans="1:22" ht="15" x14ac:dyDescent="0.25">
      <c r="A28" s="120" t="s">
        <v>28</v>
      </c>
      <c r="B28" s="33">
        <v>10005</v>
      </c>
      <c r="C28" s="34">
        <v>70</v>
      </c>
      <c r="D28" s="34">
        <v>1630</v>
      </c>
      <c r="E28" s="34">
        <v>4105</v>
      </c>
      <c r="F28" s="35">
        <v>4190</v>
      </c>
      <c r="G28" s="33">
        <v>6790</v>
      </c>
      <c r="H28" s="34">
        <v>25</v>
      </c>
      <c r="I28" s="34">
        <v>860</v>
      </c>
      <c r="J28" s="34">
        <v>2755</v>
      </c>
      <c r="K28" s="35">
        <v>3155</v>
      </c>
      <c r="L28" s="33">
        <v>3210</v>
      </c>
      <c r="M28" s="34">
        <v>50</v>
      </c>
      <c r="N28" s="34">
        <v>770</v>
      </c>
      <c r="O28" s="34">
        <v>1355</v>
      </c>
      <c r="P28" s="35">
        <v>1040</v>
      </c>
      <c r="Q28" s="33">
        <v>0</v>
      </c>
      <c r="R28" s="34">
        <v>0</v>
      </c>
      <c r="S28" s="34">
        <v>0</v>
      </c>
      <c r="T28" s="34">
        <v>0</v>
      </c>
      <c r="U28" s="35">
        <v>0</v>
      </c>
    </row>
    <row r="29" spans="1:22" ht="15" x14ac:dyDescent="0.25">
      <c r="A29" s="121" t="s">
        <v>30</v>
      </c>
      <c r="B29" s="86">
        <v>960895</v>
      </c>
      <c r="C29" s="87">
        <v>30220</v>
      </c>
      <c r="D29" s="87">
        <v>314055</v>
      </c>
      <c r="E29" s="87">
        <v>398455</v>
      </c>
      <c r="F29" s="88">
        <v>218170</v>
      </c>
      <c r="G29" s="86">
        <v>612010</v>
      </c>
      <c r="H29" s="87">
        <v>6500</v>
      </c>
      <c r="I29" s="87">
        <v>156600</v>
      </c>
      <c r="J29" s="87">
        <v>281950</v>
      </c>
      <c r="K29" s="88">
        <v>166955</v>
      </c>
      <c r="L29" s="86">
        <v>348700</v>
      </c>
      <c r="M29" s="87">
        <v>23715</v>
      </c>
      <c r="N29" s="87">
        <v>157405</v>
      </c>
      <c r="O29" s="87">
        <v>116410</v>
      </c>
      <c r="P29" s="88">
        <v>51170</v>
      </c>
      <c r="Q29" s="86">
        <v>185</v>
      </c>
      <c r="R29" s="87">
        <v>0</v>
      </c>
      <c r="S29" s="87">
        <v>40</v>
      </c>
      <c r="T29" s="87">
        <v>100</v>
      </c>
      <c r="U29" s="88">
        <v>40</v>
      </c>
    </row>
    <row r="30" spans="1:22" ht="15" x14ac:dyDescent="0.25">
      <c r="A30" s="42" t="s">
        <v>78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22" x14ac:dyDescent="0.2">
      <c r="A31" s="42" t="s">
        <v>37</v>
      </c>
    </row>
    <row r="32" spans="1:22" x14ac:dyDescent="0.2">
      <c r="A32" s="44" t="s">
        <v>51</v>
      </c>
    </row>
    <row r="33" spans="1:1" x14ac:dyDescent="0.2">
      <c r="A33" s="45" t="s">
        <v>62</v>
      </c>
    </row>
    <row r="34" spans="1:1" x14ac:dyDescent="0.2">
      <c r="A34" s="25" t="s">
        <v>133</v>
      </c>
    </row>
  </sheetData>
  <mergeCells count="5">
    <mergeCell ref="A4:A5"/>
    <mergeCell ref="B4:F4"/>
    <mergeCell ref="G4:K4"/>
    <mergeCell ref="L4:P4"/>
    <mergeCell ref="Q4:U4"/>
  </mergeCells>
  <pageMargins left="0.15" right="0.25" top="0.5" bottom="0.5" header="0.5" footer="0.5"/>
  <pageSetup scale="95" orientation="landscape" horizontalDpi="1200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lanning Publication" ma:contentTypeID="0x0101008E510CC2BC8AA2409AF93D22BF0985CF0100B6E9B609638BCC46831421CEBF90037A" ma:contentTypeVersion="11" ma:contentTypeDescription="" ma:contentTypeScope="" ma:versionID="c36ed38515a934800e584178026fafea">
  <xsd:schema xmlns:xsd="http://www.w3.org/2001/XMLSchema" xmlns:xs="http://www.w3.org/2001/XMLSchema" xmlns:p="http://schemas.microsoft.com/office/2006/metadata/properties" xmlns:ns2="981dd3aa-ea9c-4b8a-ad9a-0e3cdceaf84a" targetNamespace="http://schemas.microsoft.com/office/2006/metadata/properties" ma:root="true" ma:fieldsID="0add10649c66440350a4eda297b66e61" ns2:_="">
    <xsd:import namespace="981dd3aa-ea9c-4b8a-ad9a-0e3cdceaf84a"/>
    <xsd:element name="properties">
      <xsd:complexType>
        <xsd:sequence>
          <xsd:element name="documentManagement">
            <xsd:complexType>
              <xsd:all>
                <xsd:element ref="ns2:Description1" minOccurs="0"/>
                <xsd:element ref="ns2:PublicationDate" minOccurs="0"/>
                <xsd:element ref="ns2:k0a01f1755d5413f950d92f165d9168b" minOccurs="0"/>
                <xsd:element ref="ns2:TaxCatchAll" minOccurs="0"/>
                <xsd:element ref="ns2:TaxCatchAllLabel" minOccurs="0"/>
                <xsd:element ref="ns2:j41b5f3ed2224dcda032be499617cc41" minOccurs="0"/>
                <xsd:element ref="ns2:Searchable" minOccurs="0"/>
                <xsd:element ref="ns2:Active" minOccurs="0"/>
                <xsd:element ref="ns2:fad488946f8f484cb67c914c1cd27415" minOccurs="0"/>
                <xsd:element ref="ns2:SortOrd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1dd3aa-ea9c-4b8a-ad9a-0e3cdceaf84a" elementFormDefault="qualified">
    <xsd:import namespace="http://schemas.microsoft.com/office/2006/documentManagement/types"/>
    <xsd:import namespace="http://schemas.microsoft.com/office/infopath/2007/PartnerControls"/>
    <xsd:element name="Description1" ma:index="8" nillable="true" ma:displayName="Description" ma:internalName="Description1" ma:readOnly="false">
      <xsd:simpleType>
        <xsd:restriction base="dms:Note"/>
      </xsd:simpleType>
    </xsd:element>
    <xsd:element name="PublicationDate" ma:index="9" nillable="true" ma:displayName="Publication Date" ma:default="[today]" ma:format="DateOnly" ma:internalName="PublicationDate">
      <xsd:simpleType>
        <xsd:restriction base="dms:DateTime"/>
      </xsd:simpleType>
    </xsd:element>
    <xsd:element name="k0a01f1755d5413f950d92f165d9168b" ma:index="10" nillable="true" ma:taxonomy="true" ma:internalName="k0a01f1755d5413f950d92f165d9168b" ma:taxonomyFieldName="PublicationType" ma:displayName="Publication Type" ma:default="" ma:fieldId="{40a01f17-55d5-413f-950d-92f165d9168b}" ma:sspId="3a6ffa4a-86cb-4ceb-8bd3-9be3deff9313" ma:termSetId="ba1d554b-eff2-41f9-ae98-bfc0f61584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hidden="true" ma:list="{b80e408f-471a-49ff-aa37-aec9b4346bc7}" ma:internalName="TaxCatchAll" ma:showField="CatchAllData" ma:web="981dd3aa-ea9c-4b8a-ad9a-0e3cdceaf8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b80e408f-471a-49ff-aa37-aec9b4346bc7}" ma:internalName="TaxCatchAllLabel" ma:readOnly="true" ma:showField="CatchAllDataLabel" ma:web="981dd3aa-ea9c-4b8a-ad9a-0e3cdceaf8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j41b5f3ed2224dcda032be499617cc41" ma:index="15" nillable="true" ma:taxonomy="true" ma:internalName="j41b5f3ed2224dcda032be499617cc41" ma:taxonomyFieldName="Services" ma:displayName="Services" ma:default="" ma:fieldId="{341b5f3e-d222-4dcd-a032-be499617cc41}" ma:taxonomyMulti="true" ma:sspId="3a6ffa4a-86cb-4ceb-8bd3-9be3deff9313" ma:termSetId="64da97b8-3db1-484c-a198-6cf0e74608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earchable" ma:index="17" nillable="true" ma:displayName="Searchable" ma:default="1" ma:internalName="Searchable">
      <xsd:simpleType>
        <xsd:restriction base="dms:Boolean"/>
      </xsd:simpleType>
    </xsd:element>
    <xsd:element name="Active" ma:index="18" nillable="true" ma:displayName="Resource or Study" ma:default="1" ma:internalName="Active">
      <xsd:simpleType>
        <xsd:restriction base="dms:Boolean"/>
      </xsd:simpleType>
    </xsd:element>
    <xsd:element name="fad488946f8f484cb67c914c1cd27415" ma:index="19" nillable="true" ma:taxonomy="true" ma:internalName="fad488946f8f484cb67c914c1cd27415" ma:taxonomyFieldName="PlanningPublicationType" ma:displayName="Planning Publication Type" ma:default="" ma:fieldId="{fad48894-6f8f-484c-b67c-914c1cd27415}" ma:taxonomyMulti="true" ma:sspId="3a6ffa4a-86cb-4ceb-8bd3-9be3deff9313" ma:termSetId="69ffb54a-c870-4583-b159-da69d4a38e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ortOrder" ma:index="21" nillable="true" ma:displayName="SortOrder" ma:internalName="SortOrder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ortOrder xmlns="981dd3aa-ea9c-4b8a-ad9a-0e3cdceaf84a" xsi:nil="true"/>
    <Searchable xmlns="981dd3aa-ea9c-4b8a-ad9a-0e3cdceaf84a">false</Searchable>
    <PublicationDate xmlns="981dd3aa-ea9c-4b8a-ad9a-0e3cdceaf84a" xsi:nil="true"/>
    <k0a01f1755d5413f950d92f165d9168b xmlns="981dd3aa-ea9c-4b8a-ad9a-0e3cdceaf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Reports, Studies ＆ Plans</TermName>
          <TermId xmlns="http://schemas.microsoft.com/office/infopath/2007/PartnerControls">329949d6-5520-412c-b8fe-7d26424a46f9</TermId>
        </TermInfo>
      </Terms>
    </k0a01f1755d5413f950d92f165d9168b>
    <TaxCatchAll xmlns="981dd3aa-ea9c-4b8a-ad9a-0e3cdceaf84a">
      <Value>18</Value>
      <Value>10</Value>
      <Value>1</Value>
      <Value>106</Value>
    </TaxCatchAll>
    <fad488946f8f484cb67c914c1cd27415 xmlns="981dd3aa-ea9c-4b8a-ad9a-0e3cdceaf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Housing</TermName>
          <TermId xmlns="http://schemas.microsoft.com/office/infopath/2007/PartnerControls">a6cbbc4a-fd0d-4c9d-b938-fc383ac0de53</TermId>
        </TermInfo>
      </Terms>
    </fad488946f8f484cb67c914c1cd27415>
    <Description1 xmlns="981dd3aa-ea9c-4b8a-ad9a-0e3cdceaf84a" xsi:nil="true"/>
    <j41b5f3ed2224dcda032be499617cc41 xmlns="981dd3aa-ea9c-4b8a-ad9a-0e3cdceaf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Regional Planning</TermName>
          <TermId xmlns="http://schemas.microsoft.com/office/infopath/2007/PartnerControls">334f565c-cc9c-4085-8556-59c8c2516bce</TermId>
        </TermInfo>
        <TermInfo xmlns="http://schemas.microsoft.com/office/infopath/2007/PartnerControls">
          <TermName xmlns="http://schemas.microsoft.com/office/infopath/2007/PartnerControls">Housing</TermName>
          <TermId xmlns="http://schemas.microsoft.com/office/infopath/2007/PartnerControls">0520d522-f5ff-4879-a08f-469e2b35e960</TermId>
        </TermInfo>
      </Terms>
    </j41b5f3ed2224dcda032be499617cc41>
    <Active xmlns="981dd3aa-ea9c-4b8a-ad9a-0e3cdceaf84a">false</Active>
  </documentManagement>
</p:properties>
</file>

<file path=customXml/itemProps1.xml><?xml version="1.0" encoding="utf-8"?>
<ds:datastoreItem xmlns:ds="http://schemas.openxmlformats.org/officeDocument/2006/customXml" ds:itemID="{DABC9539-C800-48DB-A666-331123832001}"/>
</file>

<file path=customXml/itemProps2.xml><?xml version="1.0" encoding="utf-8"?>
<ds:datastoreItem xmlns:ds="http://schemas.openxmlformats.org/officeDocument/2006/customXml" ds:itemID="{51964272-D7B6-4B3E-B33C-9D9913C32D75}"/>
</file>

<file path=customXml/itemProps3.xml><?xml version="1.0" encoding="utf-8"?>
<ds:datastoreItem xmlns:ds="http://schemas.openxmlformats.org/officeDocument/2006/customXml" ds:itemID="{78FA3F60-414A-46E1-8C50-F2BED45EBE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Index</vt:lpstr>
      <vt:lpstr>Table 1.1</vt:lpstr>
      <vt:lpstr>Table 1.2.1</vt:lpstr>
      <vt:lpstr>Table 1.2.2</vt:lpstr>
      <vt:lpstr>Table 1.3.1</vt:lpstr>
      <vt:lpstr>Table 1.3.2</vt:lpstr>
      <vt:lpstr>Table 1.3.3</vt:lpstr>
      <vt:lpstr>Table 1.4.1</vt:lpstr>
      <vt:lpstr>Table 1.4.2</vt:lpstr>
      <vt:lpstr>Table 1.5.1</vt:lpstr>
      <vt:lpstr>Table 1.5.2</vt:lpstr>
      <vt:lpstr>Table 1.6.1</vt:lpstr>
      <vt:lpstr>Table 1.6.2</vt:lpstr>
      <vt:lpstr>Table 1.7</vt:lpstr>
      <vt:lpstr>Table 1.8</vt:lpstr>
      <vt:lpstr>Table 1.9</vt:lpstr>
      <vt:lpstr>Table 1.10</vt:lpstr>
    </vt:vector>
  </TitlesOfParts>
  <Company>Metro Vancouver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Metro Vancouver Housing Data Book - Part 1 Data Tables - Household Profile</dc:title>
  <dc:creator>Diana Jeliazkova</dc:creator>
  <cp:keywords/>
  <cp:lastModifiedBy>Agatha Czekajlo</cp:lastModifiedBy>
  <dcterms:created xsi:type="dcterms:W3CDTF">2022-05-04T16:27:57Z</dcterms:created>
  <dcterms:modified xsi:type="dcterms:W3CDTF">2025-03-24T16:46:06Z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0x0101008E510CC2BC8AA2409AF93D22BF0985CF0100B6E9B609638BCC46831421CEBF90037A</vt:lpwstr>
  </property>
  <property fmtid="{D5CDD505-2E9C-101B-9397-08002B2CF9AE}" pid="3" name="PublicationType">
    <vt:lpwstr>1;#Reports, Studies ＆ Plans|329949d6-5520-412c-b8fe-7d26424a46f9</vt:lpwstr>
  </property>
  <property fmtid="{D5CDD505-2E9C-101B-9397-08002B2CF9AE}" pid="4" name="Services">
    <vt:lpwstr>18;#Regional Planning|334f565c-cc9c-4085-8556-59c8c2516bce;#10;#Housing|0520d522-f5ff-4879-a08f-469e2b35e960</vt:lpwstr>
  </property>
  <property fmtid="{D5CDD505-2E9C-101B-9397-08002B2CF9AE}" pid="5" name="PlanningPublicationType">
    <vt:lpwstr>106;#Housing|a6cbbc4a-fd0d-4c9d-b938-fc383ac0de53</vt:lpwstr>
  </property>
</Properties>
</file>